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3-1" sheetId="1" r:id="rId1"/>
  </sheets>
  <definedNames>
    <definedName name="_xlnm.Print_Area" localSheetId="0">'13-1'!$A$1:$G$51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<sst xmlns="http://schemas.openxmlformats.org/spreadsheetml/2006/main" xmlns:r="http://schemas.openxmlformats.org/officeDocument/2006/relationships" count="45" uniqueCount="45">
  <si>
    <t>諸支出金</t>
  </si>
  <si>
    <t>総務費</t>
  </si>
  <si>
    <t>決算額単位：千円、市民１人当り：円</t>
    <rPh sb="0" eb="2">
      <t>ケッサン</t>
    </rPh>
    <rPh sb="2" eb="3">
      <t>ガク</t>
    </rPh>
    <rPh sb="3" eb="5">
      <t>タンイ</t>
    </rPh>
    <rPh sb="6" eb="8">
      <t>センエン</t>
    </rPh>
    <rPh sb="9" eb="11">
      <t>シミン</t>
    </rPh>
    <rPh sb="12" eb="13">
      <t>ニン</t>
    </rPh>
    <rPh sb="13" eb="14">
      <t>アタ</t>
    </rPh>
    <rPh sb="16" eb="17">
      <t>エン</t>
    </rPh>
    <phoneticPr fontId="11"/>
  </si>
  <si>
    <t>交通安全対策特別交付金</t>
  </si>
  <si>
    <t>分担金及び負担金</t>
  </si>
  <si>
    <t>使用料及び手数料</t>
  </si>
  <si>
    <t>１３－１．一般会計決算状況</t>
    <rPh sb="5" eb="6">
      <t>１</t>
    </rPh>
    <rPh sb="6" eb="7">
      <t>バン</t>
    </rPh>
    <rPh sb="7" eb="8">
      <t>カイ</t>
    </rPh>
    <rPh sb="8" eb="9">
      <t>ケイ</t>
    </rPh>
    <rPh sb="9" eb="11">
      <t>ケッサン</t>
    </rPh>
    <rPh sb="11" eb="13">
      <t>ジョウキョウ</t>
    </rPh>
    <phoneticPr fontId="11"/>
  </si>
  <si>
    <t>款別／年</t>
  </si>
  <si>
    <t>歳入総額</t>
  </si>
  <si>
    <t>市税</t>
  </si>
  <si>
    <t>地方譲与税</t>
  </si>
  <si>
    <t>利子割交付金</t>
  </si>
  <si>
    <t>配当割交付金</t>
  </si>
  <si>
    <t>株式等譲渡所得割交付金</t>
  </si>
  <si>
    <t>法人事業税交付金</t>
    <rPh sb="0" eb="2">
      <t>ホウジン</t>
    </rPh>
    <rPh sb="2" eb="5">
      <t>ジギョウゼイ</t>
    </rPh>
    <rPh sb="5" eb="8">
      <t>コウフキン</t>
    </rPh>
    <phoneticPr fontId="11"/>
  </si>
  <si>
    <t>地方消費税交付金</t>
  </si>
  <si>
    <t>歳出総額</t>
  </si>
  <si>
    <t>寄附金</t>
  </si>
  <si>
    <t>ゴルフ場利用税交付金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</si>
  <si>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11"/>
  </si>
  <si>
    <t>地方特例交付金</t>
  </si>
  <si>
    <t>国庫支出金</t>
  </si>
  <si>
    <t>地方交付税</t>
  </si>
  <si>
    <t>県支出金</t>
  </si>
  <si>
    <t>財産収入</t>
  </si>
  <si>
    <t>繰入金</t>
  </si>
  <si>
    <t>決算額</t>
  </si>
  <si>
    <t>繰越金</t>
  </si>
  <si>
    <t>諸収入</t>
  </si>
  <si>
    <t>市債</t>
  </si>
  <si>
    <t>年　　度　　末　　人　　口</t>
  </si>
  <si>
    <t>議会費</t>
  </si>
  <si>
    <t>民生費</t>
  </si>
  <si>
    <t>衛生費</t>
  </si>
  <si>
    <t>農林水産業費</t>
  </si>
  <si>
    <t>商工費</t>
  </si>
  <si>
    <t>土木費</t>
  </si>
  <si>
    <t>消防費</t>
  </si>
  <si>
    <t>教育費</t>
  </si>
  <si>
    <t>公債費</t>
  </si>
  <si>
    <t>資料：財政課</t>
    <rPh sb="0" eb="2">
      <t>シリョウ</t>
    </rPh>
    <rPh sb="3" eb="5">
      <t>ザイセイ</t>
    </rPh>
    <rPh sb="5" eb="6">
      <t>カ</t>
    </rPh>
    <phoneticPr fontId="11"/>
  </si>
  <si>
    <t>令和4</t>
    <rPh sb="0" eb="2">
      <t>レイワ</t>
    </rPh>
    <phoneticPr fontId="11"/>
  </si>
  <si>
    <t>市民
１人当り</t>
  </si>
  <si>
    <t>構成比</t>
  </si>
  <si>
    <t>令和5</t>
    <rPh sb="0" eb="2">
      <t>レイワ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</si>
</sst>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\ ;[Red]\(#,##0\)"/>
    <numFmt numFmtId="177" formatCode="#,##0_);[Red]\(#,##0\)"/>
    <numFmt numFmtId="178" formatCode="#,##0;&quot;▲ &quot;#,##0"/>
    <numFmt numFmtId="179" formatCode="0.0%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明朝"/>
      <family val="1"/>
    </font>
    <font>
      <b/>
      <sz val="11"/>
      <color auto="1"/>
      <name val="ＭＳ Ｐ明朝"/>
      <family val="1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b/>
      <sz val="14"/>
      <color auto="1"/>
      <name val="ＭＳ ゴシック"/>
      <family val="3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8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5" fillId="0" borderId="0" xfId="156" applyFont="1" applyAlignment="1">
      <alignment vertical="center" wrapText="1"/>
    </xf>
    <xf numFmtId="0" fontId="6" fillId="0" borderId="0" xfId="156" applyFont="1" applyAlignment="1">
      <alignment vertical="center" wrapText="1"/>
    </xf>
    <xf numFmtId="0" fontId="7" fillId="0" borderId="0" xfId="156" applyFont="1" applyAlignment="1">
      <alignment vertical="center" wrapText="1"/>
    </xf>
    <xf numFmtId="0" fontId="8" fillId="0" borderId="0" xfId="156" applyFont="1" applyAlignment="1">
      <alignment vertical="center" wrapText="1"/>
    </xf>
    <xf numFmtId="0" fontId="5" fillId="0" borderId="0" xfId="156" applyFont="1" applyAlignment="1">
      <alignment wrapText="1"/>
    </xf>
    <xf numFmtId="0" fontId="9" fillId="0" borderId="0" xfId="156" applyFont="1" applyAlignment="1">
      <alignment horizontal="center" vertical="center" wrapText="1"/>
    </xf>
    <xf numFmtId="0" fontId="7" fillId="0" borderId="1" xfId="156" applyFont="1" applyBorder="1" applyAlignment="1">
      <alignment horizontal="left" vertical="center" wrapText="1"/>
    </xf>
    <xf numFmtId="0" fontId="7" fillId="0" borderId="2" xfId="156" applyFont="1" applyBorder="1" applyAlignment="1">
      <alignment horizontal="center" vertical="center"/>
    </xf>
    <xf numFmtId="0" fontId="7" fillId="0" borderId="3" xfId="156" applyFont="1" applyBorder="1" applyAlignment="1">
      <alignment horizontal="center" vertical="center"/>
    </xf>
    <xf numFmtId="0" fontId="7" fillId="0" borderId="4" xfId="156" applyFont="1" applyBorder="1" applyAlignment="1">
      <alignment vertical="center" wrapText="1"/>
    </xf>
    <xf numFmtId="0" fontId="7" fillId="0" borderId="5" xfId="156" applyFont="1" applyBorder="1" applyAlignment="1">
      <alignment horizontal="center" vertical="center" wrapText="1"/>
    </xf>
    <xf numFmtId="0" fontId="7" fillId="0" borderId="5" xfId="156" applyFont="1" applyBorder="1" applyAlignment="1">
      <alignment vertical="center" wrapText="1"/>
    </xf>
    <xf numFmtId="0" fontId="7" fillId="0" borderId="0" xfId="156" applyFont="1" applyBorder="1" applyAlignment="1">
      <alignment horizontal="distributed" vertical="center" wrapText="1"/>
    </xf>
    <xf numFmtId="0" fontId="7" fillId="0" borderId="3" xfId="156" applyFont="1" applyBorder="1" applyAlignment="1">
      <alignment vertical="center" wrapText="1"/>
    </xf>
    <xf numFmtId="0" fontId="7" fillId="0" borderId="6" xfId="156" applyFont="1" applyBorder="1" applyAlignment="1">
      <alignment horizontal="right" wrapText="1"/>
    </xf>
    <xf numFmtId="0" fontId="10" fillId="0" borderId="0" xfId="156" applyFont="1" applyAlignment="1">
      <alignment horizontal="center" vertical="center"/>
    </xf>
    <xf numFmtId="0" fontId="7" fillId="0" borderId="7" xfId="156" applyFont="1" applyBorder="1" applyAlignment="1">
      <alignment horizontal="center" vertical="center" wrapText="1"/>
    </xf>
    <xf numFmtId="0" fontId="7" fillId="0" borderId="8" xfId="156" applyFont="1" applyBorder="1" applyAlignment="1">
      <alignment horizontal="center" vertical="center" wrapText="1"/>
    </xf>
    <xf numFmtId="177" fontId="7" fillId="0" borderId="0" xfId="156" applyNumberFormat="1" applyFont="1" applyBorder="1" applyAlignment="1">
      <alignment vertical="center" wrapText="1"/>
    </xf>
    <xf numFmtId="178" fontId="7" fillId="0" borderId="9" xfId="5" applyNumberFormat="1" applyFont="1" applyFill="1" applyBorder="1" applyAlignment="1">
      <alignment horizontal="right" vertical="center" wrapText="1"/>
    </xf>
    <xf numFmtId="177" fontId="7" fillId="0" borderId="0" xfId="156" applyNumberFormat="1" applyFont="1" applyAlignment="1">
      <alignment vertical="center" wrapText="1"/>
    </xf>
    <xf numFmtId="0" fontId="7" fillId="0" borderId="10" xfId="156" applyFont="1" applyBorder="1" applyAlignment="1">
      <alignment vertical="center" wrapText="1"/>
    </xf>
    <xf numFmtId="0" fontId="7" fillId="0" borderId="11" xfId="156" applyFont="1" applyBorder="1" applyAlignment="1">
      <alignment vertical="center" wrapText="1"/>
    </xf>
    <xf numFmtId="3" fontId="7" fillId="0" borderId="9" xfId="156" applyNumberFormat="1" applyFont="1" applyBorder="1" applyAlignment="1">
      <alignment horizontal="right" vertical="center" wrapText="1"/>
    </xf>
    <xf numFmtId="0" fontId="7" fillId="0" borderId="9" xfId="156" applyFont="1" applyBorder="1" applyAlignment="1">
      <alignment horizontal="right" vertical="center" wrapText="1"/>
    </xf>
    <xf numFmtId="3" fontId="7" fillId="0" borderId="9" xfId="156" applyNumberFormat="1" applyFont="1" applyBorder="1" applyAlignment="1" applyProtection="1">
      <alignment horizontal="right" vertical="center" wrapText="1"/>
      <protection locked="0"/>
    </xf>
    <xf numFmtId="0" fontId="7" fillId="0" borderId="0" xfId="156" applyFont="1" applyBorder="1" applyAlignment="1">
      <alignment horizontal="right" vertical="center" wrapText="1"/>
    </xf>
    <xf numFmtId="0" fontId="7" fillId="0" borderId="10" xfId="156" applyFont="1" applyBorder="1" applyAlignment="1">
      <alignment horizontal="right" vertical="center" wrapText="1"/>
    </xf>
    <xf numFmtId="38" fontId="7" fillId="0" borderId="0" xfId="65" applyFont="1" applyAlignment="1">
      <alignment vertical="center"/>
    </xf>
    <xf numFmtId="3" fontId="7" fillId="0" borderId="0" xfId="156" applyNumberFormat="1" applyFont="1" applyBorder="1" applyAlignment="1">
      <alignment horizontal="right" vertical="center" wrapText="1"/>
    </xf>
    <xf numFmtId="3" fontId="7" fillId="0" borderId="10" xfId="156" applyNumberFormat="1" applyFont="1" applyBorder="1" applyAlignment="1">
      <alignment horizontal="right" vertical="center" wrapText="1"/>
    </xf>
    <xf numFmtId="0" fontId="7" fillId="0" borderId="12" xfId="156" applyFont="1" applyBorder="1" applyAlignment="1">
      <alignment horizontal="center" vertical="center" wrapText="1"/>
    </xf>
    <xf numFmtId="0" fontId="7" fillId="0" borderId="13" xfId="156" applyFont="1" applyBorder="1" applyAlignment="1">
      <alignment horizontal="center" vertical="center" wrapText="1"/>
    </xf>
    <xf numFmtId="179" fontId="7" fillId="0" borderId="0" xfId="156" applyNumberFormat="1" applyFont="1" applyBorder="1" applyAlignment="1">
      <alignment vertical="center" wrapText="1"/>
    </xf>
    <xf numFmtId="179" fontId="7" fillId="0" borderId="0" xfId="5" applyNumberFormat="1" applyFont="1" applyFill="1" applyBorder="1" applyAlignment="1">
      <alignment horizontal="right" vertical="center" wrapText="1"/>
    </xf>
    <xf numFmtId="0" fontId="7" fillId="0" borderId="0" xfId="156" applyFont="1" applyAlignment="1">
      <alignment horizontal="right" vertical="center" wrapText="1"/>
    </xf>
    <xf numFmtId="178" fontId="7" fillId="0" borderId="0" xfId="5" applyNumberFormat="1" applyFont="1" applyFill="1" applyBorder="1" applyAlignment="1">
      <alignment horizontal="right" vertical="center" wrapText="1"/>
    </xf>
    <xf numFmtId="3" fontId="7" fillId="0" borderId="0" xfId="156" applyNumberFormat="1" applyFont="1" applyBorder="1" applyAlignment="1" applyProtection="1">
      <alignment horizontal="right" vertical="center" wrapText="1"/>
      <protection locked="0"/>
    </xf>
    <xf numFmtId="0" fontId="10" fillId="0" borderId="0" xfId="156" applyFont="1" applyBorder="1" applyAlignment="1">
      <alignment vertical="center"/>
    </xf>
    <xf numFmtId="0" fontId="5" fillId="0" borderId="0" xfId="156" applyFont="1" applyAlignment="1">
      <alignment horizontal="left" vertical="center" wrapText="1"/>
    </xf>
  </cellXfs>
  <cellStyles count="158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桁区切り 2" xfId="6"/>
    <cellStyle name="桁区切り 2_R6統計書よしかわデータ（アップロード用）" xfId="7"/>
    <cellStyle name="桁区切り 2_R6統計書よしかわデータ（アップロード用）_1" xfId="8"/>
    <cellStyle name="桁区切り 2_R6統計書よしかわデータ（アップロード用）_2" xfId="9"/>
    <cellStyle name="桁区切り 2_R6統計書よしかわデータ（アップロード用）_3" xfId="10"/>
    <cellStyle name="桁区切り 2_R6統計書よしかわデータ（アップロード用）_4" xfId="11"/>
    <cellStyle name="桁区切り 2_R6統計書よしかわデータ（アップロード用）_5" xfId="12"/>
    <cellStyle name="桁区切り 2_R6統計書よしかわデータ（アップロード用）_6" xfId="13"/>
    <cellStyle name="桁区切り 2_R6統計書よしかわデータ（アップロード用）_7" xfId="14"/>
    <cellStyle name="桁区切り 2_R6統計書よしかわデータ（アップロード用）_8" xfId="15"/>
    <cellStyle name="桁区切り 2_R6統計書よしかわデータ（アップロード用）_9" xfId="16"/>
    <cellStyle name="桁区切り 2_R6統計書よしかわデータ（アップロード用）_:" xfId="17"/>
    <cellStyle name="桁区切り 2_R6統計書よしかわデータ（アップロード用）_;" xfId="18"/>
    <cellStyle name="桁区切り 2_R6統計書よしかわデータ（アップロード用）_&lt;" xfId="19"/>
    <cellStyle name="桁区切り_R6統計書よしかわデータ（アップロード用）" xfId="20"/>
    <cellStyle name="桁区切り_R6統計書よしかわデータ（アップロード用）_1" xfId="21"/>
    <cellStyle name="桁区切り_R6統計書よしかわデータ（アップロード用）_2" xfId="22"/>
    <cellStyle name="桁区切り_R6統計書よしかわデータ（アップロード用）_3" xfId="23"/>
    <cellStyle name="桁区切り_R6統計書よしかわデータ（アップロード用）_4" xfId="24"/>
    <cellStyle name="桁区切り_R6統計書よしかわデータ（アップロード用）_5" xfId="25"/>
    <cellStyle name="桁区切り_R6統計書よしかわデータ（アップロード用）_6" xfId="26"/>
    <cellStyle name="桁区切り_R6統計書よしかわデータ（アップロード用）_7" xfId="27"/>
    <cellStyle name="桁区切り_R6統計書よしかわデータ（アップロード用）_8" xfId="28"/>
    <cellStyle name="桁区切り_R6統計書よしかわデータ（アップロード用）_9" xfId="29"/>
    <cellStyle name="桁区切り_R6統計書よしかわデータ（アップロード用）_:" xfId="30"/>
    <cellStyle name="桁区切り_R6統計書よしかわデータ（アップロード用）_;" xfId="31"/>
    <cellStyle name="桁区切り_R6統計書よしかわデータ（アップロード用）_&lt;" xfId="32"/>
    <cellStyle name="桁区切り_R6統計書よしかわデータ（アップロード用）_=" xfId="33"/>
    <cellStyle name="桁区切り_R6統計書よしかわデータ（アップロード用）_&gt;" xfId="34"/>
    <cellStyle name="桁区切り_R6統計書よしかわデータ（アップロード用）_?" xfId="35"/>
    <cellStyle name="桁区切り_R6統計書よしかわデータ（アップロード用）_@" xfId="36"/>
    <cellStyle name="桁区切り_R6統計書よしかわデータ（アップロード用）_A" xfId="37"/>
    <cellStyle name="桁区切り_R6統計書よしかわデータ（アップロード用）_B" xfId="38"/>
    <cellStyle name="桁区切り_R6統計書よしかわデータ（アップロード用）_C" xfId="39"/>
    <cellStyle name="桁区切り_R6統計書よしかわデータ（アップロード用）_D" xfId="40"/>
    <cellStyle name="桁区切り_R6統計書よしかわデータ（アップロード用）_E" xfId="41"/>
    <cellStyle name="桁区切り_R6統計書よしかわデータ（アップロード用）_F" xfId="42"/>
    <cellStyle name="桁区切り_R6統計書よしかわデータ（アップロード用）_G" xfId="43"/>
    <cellStyle name="桁区切り_R6統計書よしかわデータ（アップロード用）_H" xfId="44"/>
    <cellStyle name="桁区切り_R6統計書よしかわデータ（アップロード用）_I" xfId="45"/>
    <cellStyle name="桁区切り_R6統計書よしかわデータ（アップロード用）_J" xfId="46"/>
    <cellStyle name="桁区切り_R6統計書よしかわデータ（アップロード用）_K" xfId="47"/>
    <cellStyle name="桁区切り_R6統計書よしかわデータ（アップロード用）_L" xfId="48"/>
    <cellStyle name="桁区切り_R6統計書よしかわデータ（アップロード用）_M" xfId="49"/>
    <cellStyle name="桁区切り_R6統計書よしかわデータ（アップロード用）_N" xfId="50"/>
    <cellStyle name="桁区切り_R6統計書よしかわデータ（アップロード用）_O" xfId="51"/>
    <cellStyle name="桁区切り_R6統計書よしかわデータ（アップロード用）_P" xfId="52"/>
    <cellStyle name="桁区切り_R6統計書よしかわデータ（アップロード用）_Q" xfId="53"/>
    <cellStyle name="桁区切り_R6統計書よしかわデータ（アップロード用）_R" xfId="54"/>
    <cellStyle name="桁区切り_R6統計書よしかわデータ（アップロード用）_S" xfId="55"/>
    <cellStyle name="桁区切り_R6統計書よしかわデータ（アップロード用）_T" xfId="56"/>
    <cellStyle name="桁区切り_R6統計書よしかわデータ（アップロード用）_U" xfId="57"/>
    <cellStyle name="桁区切り_R6統計書よしかわデータ（アップロード用）_V" xfId="58"/>
    <cellStyle name="桁区切り_R6統計書よしかわデータ（アップロード用）_W" xfId="59"/>
    <cellStyle name="桁区切り_R6統計書よしかわデータ（アップロード用）_X" xfId="60"/>
    <cellStyle name="桁区切り_R6統計書よしかわデータ（アップロード用）_Y" xfId="61"/>
    <cellStyle name="桁区切り_R6統計書よしかわデータ（アップロード用）_Z" xfId="62"/>
    <cellStyle name="桁区切り_R6統計書よしかわデータ（アップロード用）_[" xfId="63"/>
    <cellStyle name="桁区切り_R6統計書よしかわデータ（アップロード用）_\" xfId="64"/>
    <cellStyle name="桁区切り_R6統計書よしかわデータ（アップロード用）_]" xfId="65"/>
    <cellStyle name="標準" xfId="0" builtinId="0"/>
    <cellStyle name="標準 2" xfId="66"/>
    <cellStyle name="標準 2_R6統計書よしかわデータ（アップロード用）" xfId="67"/>
    <cellStyle name="標準 2_R6統計書よしかわデータ（アップロード用）_1" xfId="68"/>
    <cellStyle name="標準_4-5 工業の推移及び概況（県HP工業統計調査）" xfId="69"/>
    <cellStyle name="標準_4-5 工業の推移及び概況（県HP工業統計調査）_R6統計書よしかわデータ（アップロード用）" xfId="70"/>
    <cellStyle name="標準_7" xfId="71"/>
    <cellStyle name="標準_7_R6統計書よしかわデータ（アップロード用）" xfId="72"/>
    <cellStyle name="標準_7_R6統計書よしかわデータ（アップロード用）_1" xfId="73"/>
    <cellStyle name="標準_7_R6統計書よしかわデータ（アップロード用）_2" xfId="74"/>
    <cellStyle name="標準_7_R6統計書よしかわデータ（アップロード用）_3" xfId="75"/>
    <cellStyle name="標準_7_R6統計書よしかわデータ（アップロード用）_4" xfId="76"/>
    <cellStyle name="標準_7_R6統計書よしかわデータ（アップロード用）_5" xfId="77"/>
    <cellStyle name="標準_7_R6統計書よしかわデータ（アップロード用）_6" xfId="78"/>
    <cellStyle name="標準_7_R6統計書よしかわデータ（アップロード用）_7" xfId="79"/>
    <cellStyle name="標準_7_R6統計書よしかわデータ（アップロード用）_8" xfId="80"/>
    <cellStyle name="標準_7_R6統計書よしかわデータ（アップロード用）_9" xfId="81"/>
    <cellStyle name="標準_7_R6統計書よしかわデータ（アップロード用）_:" xfId="82"/>
    <cellStyle name="標準_7_R6統計書よしかわデータ（アップロード用）_;" xfId="83"/>
    <cellStyle name="標準_7_R6統計書よしかわデータ（アップロード用）_&lt;" xfId="84"/>
    <cellStyle name="標準_7_R6統計書よしかわデータ（アップロード用）_=" xfId="85"/>
    <cellStyle name="標準_7_R6統計書よしかわデータ（アップロード用）_&gt;" xfId="86"/>
    <cellStyle name="標準_7_R6統計書よしかわデータ（アップロード用）_?" xfId="87"/>
    <cellStyle name="標準_7_R6統計書よしかわデータ（アップロード用）_@" xfId="88"/>
    <cellStyle name="標準_R6統計書よしかわデータ（アップロード用）" xfId="89"/>
    <cellStyle name="標準_R6統計書よしかわデータ（アップロード用）_1" xfId="90"/>
    <cellStyle name="標準_R6統計書よしかわデータ（アップロード用）_2" xfId="91"/>
    <cellStyle name="標準_R6統計書よしかわデータ（アップロード用）_3" xfId="92"/>
    <cellStyle name="標準_R6統計書よしかわデータ（アップロード用）_4" xfId="93"/>
    <cellStyle name="標準_R6統計書よしかわデータ（アップロード用）_5" xfId="94"/>
    <cellStyle name="標準_R6統計書よしかわデータ（アップロード用）_6" xfId="95"/>
    <cellStyle name="標準_R6統計書よしかわデータ（アップロード用）_7" xfId="96"/>
    <cellStyle name="標準_R6統計書よしかわデータ（アップロード用）_8" xfId="97"/>
    <cellStyle name="標準_R6統計書よしかわデータ（アップロード用）_9" xfId="98"/>
    <cellStyle name="標準_R6統計書よしかわデータ（アップロード用）_:" xfId="99"/>
    <cellStyle name="標準_R6統計書よしかわデータ（アップロード用）_;" xfId="100"/>
    <cellStyle name="標準_R6統計書よしかわデータ（アップロード用）_&lt;" xfId="101"/>
    <cellStyle name="標準_R6統計書よしかわデータ（アップロード用）_=" xfId="102"/>
    <cellStyle name="標準_R6統計書よしかわデータ（アップロード用）_&gt;" xfId="103"/>
    <cellStyle name="標準_R6統計書よしかわデータ（アップロード用）_?" xfId="104"/>
    <cellStyle name="標準_R6統計書よしかわデータ（アップロード用）_@" xfId="105"/>
    <cellStyle name="標準_R6統計書よしかわデータ（アップロード用）_A" xfId="106"/>
    <cellStyle name="標準_R6統計書よしかわデータ（アップロード用）_B" xfId="107"/>
    <cellStyle name="標準_R6統計書よしかわデータ（アップロード用）_C" xfId="108"/>
    <cellStyle name="標準_R6統計書よしかわデータ（アップロード用）_D" xfId="109"/>
    <cellStyle name="標準_R6統計書よしかわデータ（アップロード用）_E" xfId="110"/>
    <cellStyle name="標準_R6統計書よしかわデータ（アップロード用）_F" xfId="111"/>
    <cellStyle name="標準_R6統計書よしかわデータ（アップロード用）_G" xfId="112"/>
    <cellStyle name="標準_R6統計書よしかわデータ（アップロード用）_H" xfId="113"/>
    <cellStyle name="標準_R6統計書よしかわデータ（アップロード用）_I" xfId="114"/>
    <cellStyle name="標準_R6統計書よしかわデータ（アップロード用）_J" xfId="115"/>
    <cellStyle name="標準_R6統計書よしかわデータ（アップロード用）_K" xfId="116"/>
    <cellStyle name="標準_R6統計書よしかわデータ（アップロード用）_L" xfId="117"/>
    <cellStyle name="標準_R6統計書よしかわデータ（アップロード用）_M" xfId="118"/>
    <cellStyle name="標準_R6統計書よしかわデータ（アップロード用）_N" xfId="119"/>
    <cellStyle name="標準_R6統計書よしかわデータ（アップロード用）_O" xfId="120"/>
    <cellStyle name="標準_R6統計書よしかわデータ（アップロード用）_P" xfId="121"/>
    <cellStyle name="標準_R6統計書よしかわデータ（アップロード用）_Q" xfId="122"/>
    <cellStyle name="標準_R6統計書よしかわデータ（アップロード用）_R" xfId="123"/>
    <cellStyle name="標準_R6統計書よしかわデータ（アップロード用）_S" xfId="124"/>
    <cellStyle name="標準_R6統計書よしかわデータ（アップロード用）_T" xfId="125"/>
    <cellStyle name="標準_R6統計書よしかわデータ（アップロード用）_U" xfId="126"/>
    <cellStyle name="標準_R6統計書よしかわデータ（アップロード用）_V" xfId="127"/>
    <cellStyle name="標準_R6統計書よしかわデータ（アップロード用）_W" xfId="128"/>
    <cellStyle name="標準_R6統計書よしかわデータ（アップロード用）_X" xfId="129"/>
    <cellStyle name="標準_R6統計書よしかわデータ（アップロード用）_Y" xfId="130"/>
    <cellStyle name="標準_R6統計書よしかわデータ（アップロード用）_Z" xfId="131"/>
    <cellStyle name="標準_R6統計書よしかわデータ（アップロード用）_[" xfId="132"/>
    <cellStyle name="標準_R6統計書よしかわデータ（アップロード用）_\" xfId="133"/>
    <cellStyle name="標準_R6統計書よしかわデータ（アップロード用）_]" xfId="134"/>
    <cellStyle name="標準_R6統計書よしかわデータ（アップロード用）_^" xfId="135"/>
    <cellStyle name="標準_R6統計書よしかわデータ（アップロード用）__" xfId="136"/>
    <cellStyle name="標準_R6統計書よしかわデータ（アップロード用）_`" xfId="137"/>
    <cellStyle name="標準_R6統計書よしかわデータ（アップロード用）_{" xfId="138"/>
    <cellStyle name="標準_R6統計書よしかわデータ（アップロード用）_|" xfId="139"/>
    <cellStyle name="標準_R6統計書よしかわデータ（アップロード用）_}" xfId="140"/>
    <cellStyle name="標準_R6統計書よしかわデータ（アップロード用）_~" xfId="141"/>
    <cellStyle name="標準_R6統計書よしかわデータ（アップロード用）__x007f_" xfId="142"/>
    <cellStyle name="標準_R6統計書よしかわデータ（アップロード用）_" xfId="143"/>
    <cellStyle name="標準_R6統計書よしかわデータ（アップロード用）_" xfId="144"/>
    <cellStyle name="標準_R6統計書よしかわデータ（アップロード用）_" xfId="145"/>
    <cellStyle name="標準_R6統計書よしかわデータ（アップロード用）_" xfId="146"/>
    <cellStyle name="標準_R6統計書よしかわデータ（アップロード用）_" xfId="147"/>
    <cellStyle name="標準_R6統計書よしかわデータ（アップロード用）_" xfId="148"/>
    <cellStyle name="標準_R6統計書よしかわデータ（アップロード用）_" xfId="149"/>
    <cellStyle name="標準_R6統計書よしかわデータ（アップロード用）_" xfId="150"/>
    <cellStyle name="標準_R6統計書よしかわデータ（アップロード用）_" xfId="151"/>
    <cellStyle name="標準_R6統計書よしかわデータ（アップロード用）_" xfId="152"/>
    <cellStyle name="標準_R6統計書よしかわデータ（アップロード用）_" xfId="153"/>
    <cellStyle name="標準_R6統計書よしかわデータ（アップロード用）_" xfId="154"/>
    <cellStyle name="標準_R6統計書よしかわデータ（アップロード用）_" xfId="155"/>
    <cellStyle name="標準_R6統計書よしかわデータ（アップロード用）_" xfId="156"/>
    <cellStyle name="標準_Sheet1" xfId="157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54"/>
  <sheetViews>
    <sheetView tabSelected="1" view="pageBreakPreview" zoomScaleSheetLayoutView="100" workbookViewId="0">
      <selection sqref="A1:G1"/>
    </sheetView>
  </sheetViews>
  <sheetFormatPr defaultRowHeight="14.4"/>
  <cols>
    <col min="1" max="1" width="30" style="1" customWidth="1"/>
    <col min="2" max="2" width="11.375" style="1" customWidth="1"/>
    <col min="3" max="4" width="8.625" style="1" customWidth="1"/>
    <col min="5" max="5" width="11.375" style="1" customWidth="1"/>
    <col min="6" max="16384" width="9" style="1" customWidth="1"/>
  </cols>
  <sheetData>
    <row r="1" spans="1:12" ht="44.25" customHeight="1">
      <c r="A1" s="6" t="s">
        <v>6</v>
      </c>
      <c r="B1" s="6"/>
      <c r="C1" s="6"/>
      <c r="D1" s="6"/>
      <c r="E1" s="6"/>
      <c r="F1" s="6"/>
      <c r="G1" s="6"/>
    </row>
    <row r="2" spans="1:12" ht="15" customHeight="1">
      <c r="A2" s="7" t="s">
        <v>2</v>
      </c>
      <c r="B2" s="7"/>
      <c r="C2" s="7"/>
      <c r="D2" s="7"/>
      <c r="E2" s="7"/>
      <c r="F2" s="7"/>
      <c r="G2" s="7"/>
      <c r="I2" s="40"/>
      <c r="J2" s="40"/>
      <c r="K2" s="40"/>
      <c r="L2" s="40"/>
    </row>
    <row r="3" spans="1:12" ht="27.75" customHeight="1">
      <c r="A3" s="8" t="s">
        <v>7</v>
      </c>
      <c r="B3" s="17" t="s">
        <v>41</v>
      </c>
      <c r="C3" s="17"/>
      <c r="D3" s="32"/>
      <c r="E3" s="17" t="s">
        <v>44</v>
      </c>
      <c r="F3" s="17"/>
      <c r="G3" s="32"/>
      <c r="I3" s="40"/>
      <c r="J3" s="40"/>
      <c r="K3" s="40"/>
      <c r="L3" s="40"/>
    </row>
    <row r="4" spans="1:12" ht="33" customHeight="1">
      <c r="A4" s="9"/>
      <c r="B4" s="18" t="s">
        <v>26</v>
      </c>
      <c r="C4" s="18" t="s">
        <v>42</v>
      </c>
      <c r="D4" s="33" t="s">
        <v>43</v>
      </c>
      <c r="E4" s="18" t="s">
        <v>26</v>
      </c>
      <c r="F4" s="18" t="s">
        <v>42</v>
      </c>
      <c r="G4" s="33" t="s">
        <v>43</v>
      </c>
      <c r="I4" s="40"/>
      <c r="J4" s="40"/>
      <c r="K4" s="40"/>
      <c r="L4" s="40"/>
    </row>
    <row r="5" spans="1:12" ht="15.75" customHeight="1">
      <c r="A5" s="10"/>
      <c r="B5" s="3"/>
      <c r="C5" s="3"/>
      <c r="D5" s="3"/>
      <c r="E5" s="3"/>
      <c r="F5" s="3"/>
      <c r="G5" s="3"/>
      <c r="I5" s="40"/>
      <c r="J5" s="40"/>
      <c r="K5" s="40"/>
      <c r="L5" s="40"/>
    </row>
    <row r="6" spans="1:12" s="2" customFormat="1" ht="15.75" customHeight="1">
      <c r="A6" s="11" t="s">
        <v>8</v>
      </c>
      <c r="B6" s="19">
        <f>SUM(B8:B29)</f>
        <v>27113799</v>
      </c>
      <c r="C6" s="19">
        <f>B6/C$31*1000</f>
        <v>372074.30837633112</v>
      </c>
      <c r="D6" s="34">
        <v>1</v>
      </c>
      <c r="E6" s="19">
        <f>SUM(E8:E29)</f>
        <v>27610509</v>
      </c>
      <c r="F6" s="19">
        <f>E6/F$31*1000</f>
        <v>380414.83879856707</v>
      </c>
      <c r="G6" s="34">
        <v>1</v>
      </c>
      <c r="I6" s="40"/>
      <c r="J6" s="40"/>
      <c r="K6" s="40"/>
      <c r="L6" s="40"/>
    </row>
    <row r="7" spans="1:12" ht="15.75" customHeight="1">
      <c r="A7" s="12"/>
      <c r="B7" s="19"/>
      <c r="C7" s="19"/>
      <c r="D7" s="35"/>
      <c r="E7" s="19"/>
      <c r="F7" s="19"/>
      <c r="G7" s="35"/>
    </row>
    <row r="8" spans="1:12" s="3" customFormat="1" ht="15.75" customHeight="1">
      <c r="A8" s="13" t="s">
        <v>9</v>
      </c>
      <c r="B8" s="20">
        <v>10162459</v>
      </c>
      <c r="C8" s="19">
        <f t="shared" ref="C8:C29" si="0">B8/C$31*1000</f>
        <v>139456.29322647932</v>
      </c>
      <c r="D8" s="35">
        <f t="shared" ref="D8:D27" si="1">ROUND(B8/B$6,3)</f>
        <v>0.375</v>
      </c>
      <c r="E8" s="37">
        <v>10369752</v>
      </c>
      <c r="F8" s="19">
        <f t="shared" ref="F8:F29" si="2">E8/F$31*1000</f>
        <v>142873.40865252135</v>
      </c>
      <c r="G8" s="35">
        <f t="shared" ref="G8:G29" si="3">ROUND(E8/E$6,3)</f>
        <v>0.376</v>
      </c>
      <c r="I8" s="3"/>
      <c r="J8" s="3"/>
      <c r="K8" s="3"/>
      <c r="L8" s="3"/>
    </row>
    <row r="9" spans="1:12" s="3" customFormat="1" ht="15.75" customHeight="1">
      <c r="A9" s="13" t="s">
        <v>10</v>
      </c>
      <c r="B9" s="20">
        <v>187243</v>
      </c>
      <c r="C9" s="19">
        <f t="shared" si="0"/>
        <v>2569.4779888022836</v>
      </c>
      <c r="D9" s="35">
        <f t="shared" si="1"/>
        <v>7.0000000000000001e-003</v>
      </c>
      <c r="E9" s="37">
        <v>196007</v>
      </c>
      <c r="F9" s="19">
        <f t="shared" si="2"/>
        <v>2700.5648939101679</v>
      </c>
      <c r="G9" s="35">
        <f t="shared" si="3"/>
        <v>7.0000000000000001e-003</v>
      </c>
      <c r="I9" s="3"/>
      <c r="J9" s="3"/>
      <c r="K9" s="3"/>
      <c r="L9" s="3"/>
    </row>
    <row r="10" spans="1:12" s="3" customFormat="1" ht="15.75" customHeight="1">
      <c r="A10" s="13" t="s">
        <v>11</v>
      </c>
      <c r="B10" s="20">
        <v>4138</v>
      </c>
      <c r="C10" s="19">
        <f t="shared" si="0"/>
        <v>56.784498847293882</v>
      </c>
      <c r="D10" s="35">
        <f t="shared" si="1"/>
        <v>0</v>
      </c>
      <c r="E10" s="37">
        <v>3755</v>
      </c>
      <c r="F10" s="19">
        <f t="shared" si="2"/>
        <v>51.736015431248276</v>
      </c>
      <c r="G10" s="35">
        <f t="shared" si="3"/>
        <v>0</v>
      </c>
      <c r="I10" s="3"/>
      <c r="J10" s="3"/>
      <c r="K10" s="3"/>
      <c r="L10" s="3"/>
    </row>
    <row r="11" spans="1:12" s="3" customFormat="1" ht="15.75" customHeight="1">
      <c r="A11" s="13" t="s">
        <v>12</v>
      </c>
      <c r="B11" s="20">
        <v>60021</v>
      </c>
      <c r="C11" s="19">
        <f t="shared" si="0"/>
        <v>823.64968712262601</v>
      </c>
      <c r="D11" s="35">
        <f t="shared" si="1"/>
        <v>2.e-003</v>
      </c>
      <c r="E11" s="37">
        <v>68874</v>
      </c>
      <c r="F11" s="19">
        <f t="shared" si="2"/>
        <v>948.93910168090383</v>
      </c>
      <c r="G11" s="35">
        <f t="shared" si="3"/>
        <v>2.e-003</v>
      </c>
      <c r="I11" s="3"/>
      <c r="J11" s="3"/>
      <c r="K11" s="3"/>
      <c r="L11" s="3"/>
    </row>
    <row r="12" spans="1:12" s="3" customFormat="1" ht="15.75" customHeight="1">
      <c r="A12" s="13" t="s">
        <v>13</v>
      </c>
      <c r="B12" s="20">
        <v>46889</v>
      </c>
      <c r="C12" s="19">
        <f t="shared" si="0"/>
        <v>643.44329783730382</v>
      </c>
      <c r="D12" s="35">
        <f t="shared" si="1"/>
        <v>2.e-003</v>
      </c>
      <c r="E12" s="37">
        <v>80236</v>
      </c>
      <c r="F12" s="19">
        <f t="shared" si="2"/>
        <v>1105.4836042987049</v>
      </c>
      <c r="G12" s="35">
        <f t="shared" si="3"/>
        <v>3.0000000000000001e-003</v>
      </c>
      <c r="I12" s="3"/>
      <c r="J12" s="3"/>
      <c r="K12" s="3"/>
      <c r="L12" s="3"/>
    </row>
    <row r="13" spans="1:12" s="3" customFormat="1" ht="15.75" customHeight="1">
      <c r="A13" s="13" t="s">
        <v>14</v>
      </c>
      <c r="B13" s="20">
        <v>95939</v>
      </c>
      <c r="C13" s="19">
        <f t="shared" si="0"/>
        <v>1316.5413327478318</v>
      </c>
      <c r="D13" s="35">
        <f t="shared" si="1"/>
        <v>4.0000000000000001e-003</v>
      </c>
      <c r="E13" s="37">
        <v>112369</v>
      </c>
      <c r="F13" s="19">
        <f t="shared" si="2"/>
        <v>1548.2088729677596</v>
      </c>
      <c r="G13" s="35">
        <f t="shared" si="3"/>
        <v>4.0000000000000001e-003</v>
      </c>
      <c r="I13" s="3"/>
      <c r="J13" s="3"/>
      <c r="K13" s="3"/>
      <c r="L13" s="3"/>
    </row>
    <row r="14" spans="1:12" s="3" customFormat="1" ht="15.75" customHeight="1">
      <c r="A14" s="13" t="s">
        <v>15</v>
      </c>
      <c r="B14" s="20">
        <v>1616442</v>
      </c>
      <c r="C14" s="19">
        <f t="shared" si="0"/>
        <v>22181.935448457571</v>
      </c>
      <c r="D14" s="35">
        <f t="shared" si="1"/>
        <v>6.e-002</v>
      </c>
      <c r="E14" s="37">
        <v>1614797</v>
      </c>
      <c r="F14" s="19">
        <f t="shared" si="2"/>
        <v>22248.511986773217</v>
      </c>
      <c r="G14" s="35">
        <f t="shared" si="3"/>
        <v>5.8000000000000003e-002</v>
      </c>
      <c r="I14" s="3"/>
      <c r="J14" s="3"/>
      <c r="K14" s="3"/>
      <c r="L14" s="3"/>
    </row>
    <row r="15" spans="1:12" s="3" customFormat="1" ht="15.75" customHeight="1">
      <c r="A15" s="13" t="s">
        <v>18</v>
      </c>
      <c r="B15" s="20">
        <v>18150</v>
      </c>
      <c r="C15" s="19">
        <f t="shared" si="0"/>
        <v>249.06685695466021</v>
      </c>
      <c r="D15" s="35">
        <f t="shared" si="1"/>
        <v>1.e-003</v>
      </c>
      <c r="E15" s="37">
        <v>18268</v>
      </c>
      <c r="F15" s="19">
        <f t="shared" si="2"/>
        <v>251.69468173050424</v>
      </c>
      <c r="G15" s="35">
        <f t="shared" si="3"/>
        <v>1.e-003</v>
      </c>
      <c r="I15" s="3"/>
      <c r="J15" s="3"/>
      <c r="K15" s="3"/>
      <c r="L15" s="3"/>
    </row>
    <row r="16" spans="1:12" s="3" customFormat="1" ht="15.75" customHeight="1">
      <c r="A16" s="13" t="s">
        <v>19</v>
      </c>
      <c r="B16" s="20">
        <v>32226</v>
      </c>
      <c r="C16" s="19">
        <f t="shared" si="0"/>
        <v>442.22746733999338</v>
      </c>
      <c r="D16" s="35">
        <f t="shared" si="1"/>
        <v>1.e-003</v>
      </c>
      <c r="E16" s="37">
        <v>37734</v>
      </c>
      <c r="F16" s="19">
        <f t="shared" si="2"/>
        <v>519.8952879581152</v>
      </c>
      <c r="G16" s="35">
        <f t="shared" si="3"/>
        <v>1.e-003</v>
      </c>
      <c r="I16" s="3"/>
      <c r="J16" s="3"/>
      <c r="K16" s="3"/>
      <c r="L16" s="3"/>
    </row>
    <row r="17" spans="1:7" s="3" customFormat="1" ht="15.75" customHeight="1">
      <c r="A17" s="13" t="s">
        <v>20</v>
      </c>
      <c r="B17" s="20">
        <v>143116</v>
      </c>
      <c r="C17" s="19">
        <f t="shared" si="0"/>
        <v>1963.9367658359863</v>
      </c>
      <c r="D17" s="35">
        <f t="shared" si="1"/>
        <v>5.0000000000000001e-003</v>
      </c>
      <c r="E17" s="37">
        <v>128150</v>
      </c>
      <c r="F17" s="19">
        <f t="shared" si="2"/>
        <v>1765.6379167814823</v>
      </c>
      <c r="G17" s="35">
        <f t="shared" si="3"/>
        <v>5.0000000000000001e-003</v>
      </c>
    </row>
    <row r="18" spans="1:7" s="3" customFormat="1" ht="15.75" customHeight="1">
      <c r="A18" s="13" t="s">
        <v>22</v>
      </c>
      <c r="B18" s="20">
        <v>2550828</v>
      </c>
      <c r="C18" s="19">
        <f t="shared" si="0"/>
        <v>35004.226589087717</v>
      </c>
      <c r="D18" s="35">
        <f t="shared" si="1"/>
        <v>9.4e-002</v>
      </c>
      <c r="E18" s="37">
        <v>2736403</v>
      </c>
      <c r="F18" s="19">
        <f t="shared" si="2"/>
        <v>37701.887572333973</v>
      </c>
      <c r="G18" s="35">
        <f t="shared" si="3"/>
        <v>9.9000000000000005e-002</v>
      </c>
    </row>
    <row r="19" spans="1:7" s="3" customFormat="1" ht="15.75" customHeight="1">
      <c r="A19" s="13" t="s">
        <v>3</v>
      </c>
      <c r="B19" s="20">
        <v>7969</v>
      </c>
      <c r="C19" s="19">
        <f t="shared" si="0"/>
        <v>109.35613129871557</v>
      </c>
      <c r="D19" s="35">
        <f t="shared" si="1"/>
        <v>0</v>
      </c>
      <c r="E19" s="37">
        <v>7134</v>
      </c>
      <c r="F19" s="19">
        <f t="shared" si="2"/>
        <v>98.291540369247727</v>
      </c>
      <c r="G19" s="35">
        <f t="shared" si="3"/>
        <v>0</v>
      </c>
    </row>
    <row r="20" spans="1:7" s="3" customFormat="1" ht="15.75" customHeight="1">
      <c r="A20" s="13" t="s">
        <v>4</v>
      </c>
      <c r="B20" s="20">
        <v>210895</v>
      </c>
      <c r="C20" s="19">
        <f t="shared" si="0"/>
        <v>2894.0470962784061</v>
      </c>
      <c r="D20" s="35">
        <f t="shared" si="1"/>
        <v>8.0000000000000002e-003</v>
      </c>
      <c r="E20" s="37">
        <v>277600</v>
      </c>
      <c r="F20" s="19">
        <f t="shared" si="2"/>
        <v>3824.7451088454118</v>
      </c>
      <c r="G20" s="35">
        <f t="shared" si="3"/>
        <v>1.e-002</v>
      </c>
    </row>
    <row r="21" spans="1:7" s="3" customFormat="1" ht="15.75" customHeight="1">
      <c r="A21" s="13" t="s">
        <v>5</v>
      </c>
      <c r="B21" s="20">
        <v>156110</v>
      </c>
      <c r="C21" s="19">
        <f t="shared" si="0"/>
        <v>2142.2494236469424</v>
      </c>
      <c r="D21" s="35">
        <f t="shared" si="1"/>
        <v>6.0000000000000001e-003</v>
      </c>
      <c r="E21" s="37">
        <v>148999</v>
      </c>
      <c r="F21" s="19">
        <f t="shared" si="2"/>
        <v>2052.8933590520805</v>
      </c>
      <c r="G21" s="35">
        <f t="shared" si="3"/>
        <v>5.0000000000000001e-003</v>
      </c>
    </row>
    <row r="22" spans="1:7" s="3" customFormat="1" ht="15.75" customHeight="1">
      <c r="A22" s="13" t="s">
        <v>21</v>
      </c>
      <c r="B22" s="20">
        <v>6099023</v>
      </c>
      <c r="C22" s="19">
        <f t="shared" si="0"/>
        <v>83695.013173784173</v>
      </c>
      <c r="D22" s="35">
        <f t="shared" si="1"/>
        <v>0.22500000000000001</v>
      </c>
      <c r="E22" s="37">
        <v>5682887</v>
      </c>
      <c r="F22" s="19">
        <f t="shared" si="2"/>
        <v>78298.250206668497</v>
      </c>
      <c r="G22" s="35">
        <f t="shared" si="3"/>
        <v>0.20599999999999999</v>
      </c>
    </row>
    <row r="23" spans="1:7" s="3" customFormat="1" ht="15.75" customHeight="1">
      <c r="A23" s="13" t="s">
        <v>23</v>
      </c>
      <c r="B23" s="20">
        <v>1740019</v>
      </c>
      <c r="C23" s="19">
        <f t="shared" si="0"/>
        <v>23877.744538368646</v>
      </c>
      <c r="D23" s="35">
        <f t="shared" si="1"/>
        <v>6.4000000000000001e-002</v>
      </c>
      <c r="E23" s="37">
        <v>1854120</v>
      </c>
      <c r="F23" s="19">
        <f t="shared" si="2"/>
        <v>25545.880407825847</v>
      </c>
      <c r="G23" s="35">
        <f t="shared" si="3"/>
        <v>6.7000000000000004e-002</v>
      </c>
    </row>
    <row r="24" spans="1:7" s="3" customFormat="1" ht="15.75" customHeight="1">
      <c r="A24" s="13" t="s">
        <v>24</v>
      </c>
      <c r="B24" s="20">
        <v>23555</v>
      </c>
      <c r="C24" s="19">
        <f t="shared" si="0"/>
        <v>323.23800636732904</v>
      </c>
      <c r="D24" s="35">
        <f t="shared" si="1"/>
        <v>1.e-003</v>
      </c>
      <c r="E24" s="37">
        <v>17626</v>
      </c>
      <c r="F24" s="19">
        <f t="shared" si="2"/>
        <v>242.84926977128686</v>
      </c>
      <c r="G24" s="35">
        <f t="shared" si="3"/>
        <v>1.e-003</v>
      </c>
    </row>
    <row r="25" spans="1:7" s="3" customFormat="1" ht="15.75" customHeight="1">
      <c r="A25" s="13" t="s">
        <v>17</v>
      </c>
      <c r="B25" s="20">
        <v>75013</v>
      </c>
      <c r="C25" s="19">
        <f t="shared" si="0"/>
        <v>1029.3802832363597</v>
      </c>
      <c r="D25" s="35">
        <f t="shared" si="1"/>
        <v>3.0000000000000001e-003</v>
      </c>
      <c r="E25" s="37">
        <v>90947</v>
      </c>
      <c r="F25" s="19">
        <f t="shared" si="2"/>
        <v>1253.0586938550566</v>
      </c>
      <c r="G25" s="35">
        <f t="shared" si="3"/>
        <v>3.0000000000000001e-003</v>
      </c>
    </row>
    <row r="26" spans="1:7" s="3" customFormat="1" ht="15.75" customHeight="1">
      <c r="A26" s="13" t="s">
        <v>25</v>
      </c>
      <c r="B26" s="20">
        <v>496589</v>
      </c>
      <c r="C26" s="19">
        <f t="shared" si="0"/>
        <v>6814.5378197387199</v>
      </c>
      <c r="D26" s="35">
        <f t="shared" si="1"/>
        <v>1.7999999999999999e-002</v>
      </c>
      <c r="E26" s="37">
        <v>488167</v>
      </c>
      <c r="F26" s="19">
        <f t="shared" si="2"/>
        <v>6725.9162303664916</v>
      </c>
      <c r="G26" s="35">
        <f t="shared" si="3"/>
        <v>1.7999999999999999e-002</v>
      </c>
    </row>
    <row r="27" spans="1:7" s="3" customFormat="1" ht="15.75" customHeight="1">
      <c r="A27" s="13" t="s">
        <v>27</v>
      </c>
      <c r="B27" s="20">
        <v>1183316</v>
      </c>
      <c r="C27" s="19">
        <f t="shared" si="0"/>
        <v>16238.280821165879</v>
      </c>
      <c r="D27" s="35">
        <f t="shared" si="1"/>
        <v>4.3999999999999997e-002</v>
      </c>
      <c r="E27" s="37">
        <v>1280816</v>
      </c>
      <c r="F27" s="19">
        <f t="shared" si="2"/>
        <v>17646.955084045192</v>
      </c>
      <c r="G27" s="35">
        <f t="shared" si="3"/>
        <v>4.5999999999999999e-002</v>
      </c>
    </row>
    <row r="28" spans="1:7" s="3" customFormat="1" ht="15.75" customHeight="1">
      <c r="A28" s="13" t="s">
        <v>28</v>
      </c>
      <c r="B28" s="20">
        <v>804541</v>
      </c>
      <c r="C28" s="19">
        <f t="shared" si="0"/>
        <v>11040.468218245691</v>
      </c>
      <c r="D28" s="35">
        <f>ROUND(B28/B$6,3)-0.001</f>
        <v>2.8999999999999998e-002</v>
      </c>
      <c r="E28" s="37">
        <v>728715</v>
      </c>
      <c r="F28" s="19">
        <f t="shared" si="2"/>
        <v>10040.162579222926</v>
      </c>
      <c r="G28" s="35">
        <f t="shared" si="3"/>
        <v>2.5999999999999999e-002</v>
      </c>
    </row>
    <row r="29" spans="1:7" s="3" customFormat="1" ht="15.75" customHeight="1">
      <c r="A29" s="13" t="s">
        <v>29</v>
      </c>
      <c r="B29" s="20">
        <v>1399318</v>
      </c>
      <c r="C29" s="19">
        <f t="shared" si="0"/>
        <v>19202.40970468767</v>
      </c>
      <c r="D29" s="35">
        <f>ROUND(B29/B$6,3)</f>
        <v>5.1999999999999998e-002</v>
      </c>
      <c r="E29" s="37">
        <v>1667153</v>
      </c>
      <c r="F29" s="19">
        <f t="shared" si="2"/>
        <v>22969.867732157622</v>
      </c>
      <c r="G29" s="35">
        <f t="shared" si="3"/>
        <v>6.e-002</v>
      </c>
    </row>
    <row r="30" spans="1:7" s="3" customFormat="1" ht="15.75" customHeight="1">
      <c r="A30" s="12"/>
      <c r="B30" s="21"/>
      <c r="C30" s="21"/>
      <c r="D30" s="21"/>
      <c r="E30" s="21"/>
      <c r="F30" s="21"/>
      <c r="G30" s="21"/>
    </row>
    <row r="31" spans="1:7" s="3" customFormat="1" ht="15.75" customHeight="1">
      <c r="A31" s="11" t="s">
        <v>30</v>
      </c>
      <c r="B31" s="21"/>
      <c r="C31" s="29">
        <v>72872</v>
      </c>
      <c r="D31" s="21"/>
      <c r="E31" s="21"/>
      <c r="F31" s="29">
        <v>72580</v>
      </c>
      <c r="G31" s="21"/>
    </row>
    <row r="32" spans="1:7" s="3" customFormat="1" ht="15.75" customHeight="1">
      <c r="A32" s="14"/>
      <c r="B32" s="22"/>
      <c r="C32" s="22"/>
      <c r="D32" s="22"/>
      <c r="E32" s="22"/>
      <c r="F32" s="22"/>
      <c r="G32" s="22"/>
    </row>
    <row r="33" spans="1:7" ht="15.75" customHeight="1">
      <c r="A33" s="12"/>
      <c r="B33" s="23"/>
      <c r="C33" s="3"/>
      <c r="D33" s="3"/>
      <c r="E33" s="3"/>
      <c r="F33" s="3"/>
      <c r="G33" s="3"/>
    </row>
    <row r="34" spans="1:7" s="4" customFormat="1" ht="15.75" customHeight="1">
      <c r="A34" s="11" t="s">
        <v>16</v>
      </c>
      <c r="B34" s="24">
        <f>SUM(B36:B46)</f>
        <v>25832983</v>
      </c>
      <c r="C34" s="30">
        <f>SUM(C36:C46)</f>
        <v>354498.06510045013</v>
      </c>
      <c r="D34" s="34">
        <v>1</v>
      </c>
      <c r="E34" s="30">
        <f>SUM(E36:E46)</f>
        <v>26227145</v>
      </c>
      <c r="F34" s="30">
        <f>SUM(F36:F46)</f>
        <v>361354.98759988975</v>
      </c>
      <c r="G34" s="34">
        <v>1</v>
      </c>
    </row>
    <row r="35" spans="1:7" ht="15.75" customHeight="1">
      <c r="A35" s="11"/>
      <c r="B35" s="25"/>
      <c r="C35" s="27"/>
      <c r="D35" s="35"/>
      <c r="E35" s="27"/>
      <c r="F35" s="27"/>
      <c r="G35" s="35"/>
    </row>
    <row r="36" spans="1:7" s="3" customFormat="1" ht="15.75" customHeight="1">
      <c r="A36" s="13" t="s">
        <v>31</v>
      </c>
      <c r="B36" s="26">
        <v>205049</v>
      </c>
      <c r="C36" s="19">
        <f t="shared" ref="C36:C46" si="4">B36/C$48*1000</f>
        <v>2813.8242397628719</v>
      </c>
      <c r="D36" s="35">
        <f t="shared" ref="D36:D45" si="5">ROUND(B36/B$34,3)</f>
        <v>8.0000000000000002e-003</v>
      </c>
      <c r="E36" s="38">
        <v>206416</v>
      </c>
      <c r="F36" s="19">
        <f t="shared" ref="F36:F46" si="6">E36/F$48*1000</f>
        <v>2843.9790575916231</v>
      </c>
      <c r="G36" s="35">
        <f>ROUND(E36/E$34,3)+0.001</f>
        <v>9.0000000000000011e-003</v>
      </c>
    </row>
    <row r="37" spans="1:7" s="3" customFormat="1" ht="15.75" customHeight="1">
      <c r="A37" s="13" t="s">
        <v>1</v>
      </c>
      <c r="B37" s="26">
        <v>2029219</v>
      </c>
      <c r="C37" s="19">
        <f t="shared" si="4"/>
        <v>27846.34701943133</v>
      </c>
      <c r="D37" s="35">
        <f t="shared" si="5"/>
        <v>7.9000000000000001e-002</v>
      </c>
      <c r="E37" s="38">
        <v>2120083</v>
      </c>
      <c r="F37" s="19">
        <f t="shared" si="6"/>
        <v>29210.292091485258</v>
      </c>
      <c r="G37" s="35">
        <f t="shared" ref="G37:G45" si="7">ROUND(E37/E$34,3)</f>
        <v>8.1000000000000003e-002</v>
      </c>
    </row>
    <row r="38" spans="1:7" s="3" customFormat="1" ht="15.75" customHeight="1">
      <c r="A38" s="13" t="s">
        <v>32</v>
      </c>
      <c r="B38" s="26">
        <v>11305794</v>
      </c>
      <c r="C38" s="19">
        <f t="shared" si="4"/>
        <v>155145.92710506092</v>
      </c>
      <c r="D38" s="35">
        <f t="shared" si="5"/>
        <v>0.438</v>
      </c>
      <c r="E38" s="38">
        <v>11729322</v>
      </c>
      <c r="F38" s="19">
        <f t="shared" si="6"/>
        <v>161605.42849269771</v>
      </c>
      <c r="G38" s="35">
        <f t="shared" si="7"/>
        <v>0.44700000000000001</v>
      </c>
    </row>
    <row r="39" spans="1:7" s="3" customFormat="1" ht="15.75" customHeight="1">
      <c r="A39" s="13" t="s">
        <v>33</v>
      </c>
      <c r="B39" s="26">
        <v>1913162</v>
      </c>
      <c r="C39" s="19">
        <f t="shared" si="4"/>
        <v>26253.732572181358</v>
      </c>
      <c r="D39" s="35">
        <f t="shared" si="5"/>
        <v>7.3999999999999996e-002</v>
      </c>
      <c r="E39" s="38">
        <v>1941932</v>
      </c>
      <c r="F39" s="19">
        <f t="shared" si="6"/>
        <v>26755.745384403417</v>
      </c>
      <c r="G39" s="35">
        <f t="shared" si="7"/>
        <v>7.3999999999999996e-002</v>
      </c>
    </row>
    <row r="40" spans="1:7" s="3" customFormat="1" ht="15.75" customHeight="1">
      <c r="A40" s="13" t="s">
        <v>34</v>
      </c>
      <c r="B40" s="26">
        <v>289140</v>
      </c>
      <c r="C40" s="19">
        <f t="shared" si="4"/>
        <v>3967.7791195520913</v>
      </c>
      <c r="D40" s="35">
        <f t="shared" si="5"/>
        <v>1.0999999999999999e-002</v>
      </c>
      <c r="E40" s="38">
        <v>259381</v>
      </c>
      <c r="F40" s="19">
        <f t="shared" si="6"/>
        <v>3573.7255442270598</v>
      </c>
      <c r="G40" s="35">
        <f t="shared" si="7"/>
        <v>1.e-002</v>
      </c>
    </row>
    <row r="41" spans="1:7" s="3" customFormat="1" ht="15.75" customHeight="1">
      <c r="A41" s="13" t="s">
        <v>35</v>
      </c>
      <c r="B41" s="26">
        <v>253458</v>
      </c>
      <c r="C41" s="19">
        <f t="shared" si="4"/>
        <v>3478.1260292018883</v>
      </c>
      <c r="D41" s="35">
        <f t="shared" si="5"/>
        <v>1.e-002</v>
      </c>
      <c r="E41" s="38">
        <v>257597</v>
      </c>
      <c r="F41" s="19">
        <f t="shared" si="6"/>
        <v>3549.1457701846239</v>
      </c>
      <c r="G41" s="35">
        <f t="shared" si="7"/>
        <v>1.e-002</v>
      </c>
    </row>
    <row r="42" spans="1:7" s="3" customFormat="1" ht="15.75" customHeight="1">
      <c r="A42" s="13" t="s">
        <v>36</v>
      </c>
      <c r="B42" s="26">
        <v>2971292</v>
      </c>
      <c r="C42" s="19">
        <f t="shared" si="4"/>
        <v>40774.124492260395</v>
      </c>
      <c r="D42" s="35">
        <f t="shared" si="5"/>
        <v>0.115</v>
      </c>
      <c r="E42" s="38">
        <v>2666429</v>
      </c>
      <c r="F42" s="19">
        <f t="shared" si="6"/>
        <v>36737.792780380267</v>
      </c>
      <c r="G42" s="35">
        <f t="shared" si="7"/>
        <v>0.10199999999999999</v>
      </c>
    </row>
    <row r="43" spans="1:7" s="3" customFormat="1" ht="15.75" customHeight="1">
      <c r="A43" s="13" t="s">
        <v>37</v>
      </c>
      <c r="B43" s="26">
        <v>1202296</v>
      </c>
      <c r="C43" s="19">
        <f t="shared" si="4"/>
        <v>16498.737512350424</v>
      </c>
      <c r="D43" s="35">
        <f t="shared" si="5"/>
        <v>4.7e-002</v>
      </c>
      <c r="E43" s="38">
        <v>1235692</v>
      </c>
      <c r="F43" s="19">
        <f t="shared" si="6"/>
        <v>17025.241113254338</v>
      </c>
      <c r="G43" s="35">
        <f t="shared" si="7"/>
        <v>4.7e-002</v>
      </c>
    </row>
    <row r="44" spans="1:7" s="3" customFormat="1" ht="15.75" customHeight="1">
      <c r="A44" s="13" t="s">
        <v>38</v>
      </c>
      <c r="B44" s="26">
        <v>2520645</v>
      </c>
      <c r="C44" s="19">
        <f t="shared" si="4"/>
        <v>34590.034581183449</v>
      </c>
      <c r="D44" s="35">
        <f t="shared" si="5"/>
        <v>9.8000000000000004e-002</v>
      </c>
      <c r="E44" s="38">
        <v>3289725</v>
      </c>
      <c r="F44" s="19">
        <f t="shared" si="6"/>
        <v>45325.502893359051</v>
      </c>
      <c r="G44" s="35">
        <f t="shared" si="7"/>
        <v>0.125</v>
      </c>
    </row>
    <row r="45" spans="1:7" s="3" customFormat="1" ht="15.75" customHeight="1">
      <c r="A45" s="13" t="s">
        <v>39</v>
      </c>
      <c r="B45" s="26">
        <v>1954923</v>
      </c>
      <c r="C45" s="19">
        <f t="shared" si="4"/>
        <v>26826.805906246569</v>
      </c>
      <c r="D45" s="35">
        <f t="shared" si="5"/>
        <v>7.5999999999999998e-002</v>
      </c>
      <c r="E45" s="38">
        <v>2098432</v>
      </c>
      <c r="F45" s="19">
        <f t="shared" si="6"/>
        <v>28911.986773215762</v>
      </c>
      <c r="G45" s="35">
        <f t="shared" si="7"/>
        <v>8.e-002</v>
      </c>
    </row>
    <row r="46" spans="1:7" s="3" customFormat="1" ht="15.75" customHeight="1">
      <c r="A46" s="13" t="s">
        <v>0</v>
      </c>
      <c r="B46" s="26">
        <v>1188005</v>
      </c>
      <c r="C46" s="19">
        <f t="shared" si="4"/>
        <v>16302.626523218794</v>
      </c>
      <c r="D46" s="35">
        <f>ROUND(B46/B$34,3)-0.001</f>
        <v>4.4999999999999998e-002</v>
      </c>
      <c r="E46" s="38">
        <v>422136</v>
      </c>
      <c r="F46" s="19">
        <f t="shared" si="6"/>
        <v>5816.1476990906585</v>
      </c>
      <c r="G46" s="35">
        <f>ROUND(E46/E$34,3)+0.001</f>
        <v>1.7000000000000001e-002</v>
      </c>
    </row>
    <row r="47" spans="1:7" s="3" customFormat="1" ht="15.75" customHeight="1">
      <c r="A47" s="11"/>
      <c r="B47" s="27"/>
      <c r="C47" s="27"/>
      <c r="D47" s="27"/>
      <c r="E47" s="27"/>
      <c r="F47" s="36"/>
      <c r="G47" s="36"/>
    </row>
    <row r="48" spans="1:7" s="3" customFormat="1" ht="15.75" customHeight="1">
      <c r="A48" s="11" t="s">
        <v>30</v>
      </c>
      <c r="B48" s="21"/>
      <c r="C48" s="29">
        <v>72872</v>
      </c>
      <c r="D48" s="36"/>
      <c r="E48" s="21"/>
      <c r="F48" s="29">
        <v>72580</v>
      </c>
      <c r="G48" s="36"/>
    </row>
    <row r="49" spans="1:7" s="3" customFormat="1" ht="15.75" customHeight="1">
      <c r="A49" s="14"/>
      <c r="B49" s="28"/>
      <c r="C49" s="31"/>
      <c r="D49" s="28"/>
      <c r="E49" s="28"/>
      <c r="F49" s="31"/>
      <c r="G49" s="28"/>
    </row>
    <row r="50" spans="1:7" s="5" customFormat="1" ht="15.75" customHeight="1">
      <c r="A50" s="15" t="s">
        <v>40</v>
      </c>
      <c r="B50" s="15"/>
      <c r="C50" s="15"/>
      <c r="D50" s="15"/>
      <c r="E50" s="15"/>
      <c r="F50" s="15"/>
      <c r="G50" s="15"/>
    </row>
    <row r="51" spans="1:7" ht="14.25" customHeight="1"/>
    <row r="52" spans="1:7" ht="14.25" customHeight="1">
      <c r="E52" s="39"/>
    </row>
    <row r="53" spans="1:7" ht="14.25" customHeight="1">
      <c r="A53" s="16"/>
      <c r="B53" s="16"/>
      <c r="C53" s="16"/>
      <c r="D53" s="16"/>
      <c r="E53" s="39"/>
    </row>
    <row r="54" spans="1:7">
      <c r="A54" s="16"/>
      <c r="B54" s="16"/>
      <c r="C54" s="16"/>
      <c r="D54" s="16"/>
    </row>
  </sheetData>
  <mergeCells count="8">
    <mergeCell ref="A1:G1"/>
    <mergeCell ref="A2:G2"/>
    <mergeCell ref="B3:D3"/>
    <mergeCell ref="E3:G3"/>
    <mergeCell ref="A50:G50"/>
    <mergeCell ref="I2:L6"/>
    <mergeCell ref="A3:A4"/>
    <mergeCell ref="A53:D54"/>
  </mergeCells>
  <phoneticPr fontId="4" type="Hiragana"/>
  <pageMargins left="0.7" right="0.7" top="0.75" bottom="0.75" header="0.3" footer="0.3"/>
  <pageSetup paperSize="9" scale="8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13-1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2026-02-26T07:25:08Z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2026-02-26T07:25:08Z</vt:filetime>
  </property>
</Properties>
</file>