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9600" yWindow="435" windowWidth="9645" windowHeight="8775" tabRatio="978"/>
  </bookViews>
  <sheets>
    <sheet name="- 175 -" sheetId="13" r:id="rId1"/>
    <sheet name="(参考)前々回答文" sheetId="14" r:id="rId2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<sst xmlns="http://schemas.openxmlformats.org/spreadsheetml/2006/main" xmlns:r="http://schemas.openxmlformats.org/officeDocument/2006/relationships" count="38" uniqueCount="38">
  <si>
    <t>交通安全対策特別交付金</t>
  </si>
  <si>
    <t>地方特例交付金</t>
    <rPh sb="0" eb="2">
      <t>チホウ</t>
    </rPh>
    <rPh sb="2" eb="4">
      <t>トクレイ</t>
    </rPh>
    <rPh sb="4" eb="7">
      <t>コウフキン</t>
    </rPh>
    <phoneticPr fontId="1"/>
  </si>
  <si>
    <t>繰越金</t>
  </si>
  <si>
    <t>決算額</t>
  </si>
  <si>
    <t>利子割交付金</t>
  </si>
  <si>
    <t>財産収入</t>
  </si>
  <si>
    <t>市税</t>
  </si>
  <si>
    <t>分担金及び負担金</t>
  </si>
  <si>
    <t>金額単位：千円</t>
  </si>
  <si>
    <t>依存財源</t>
  </si>
  <si>
    <t>地方譲与税</t>
  </si>
  <si>
    <t>繰入金</t>
  </si>
  <si>
    <t>資料：財政課</t>
  </si>
  <si>
    <t>地方消費税交付金</t>
    <rPh sb="0" eb="2">
      <t>チホウ</t>
    </rPh>
    <rPh sb="2" eb="5">
      <t>ショウヒゼイ</t>
    </rPh>
    <phoneticPr fontId="1"/>
  </si>
  <si>
    <t>平成２９年度</t>
  </si>
  <si>
    <t>自主財源</t>
  </si>
  <si>
    <t>款別</t>
  </si>
  <si>
    <t>構成比(%)</t>
  </si>
  <si>
    <t>配当割交付金</t>
    <rPh sb="0" eb="2">
      <t>ハイトウ</t>
    </rPh>
    <rPh sb="2" eb="3">
      <t>ワリ</t>
    </rPh>
    <rPh sb="3" eb="6">
      <t>コウフキン</t>
    </rPh>
    <phoneticPr fontId="1"/>
  </si>
  <si>
    <t>株式等譲渡所得割交付金</t>
    <rPh sb="0" eb="2">
      <t>カブシキ</t>
    </rPh>
    <rPh sb="2" eb="3">
      <t>トウ</t>
    </rPh>
    <rPh sb="3" eb="5">
      <t>ジョウト</t>
    </rPh>
    <rPh sb="5" eb="7">
      <t>ショトク</t>
    </rPh>
    <rPh sb="7" eb="8">
      <t>ワリ</t>
    </rPh>
    <rPh sb="8" eb="11">
      <t>コウフキン</t>
    </rPh>
    <phoneticPr fontId="1"/>
  </si>
  <si>
    <t>寄附金</t>
  </si>
  <si>
    <t>自動車取得税交付金</t>
  </si>
  <si>
    <t>ゴルフ場利用税交付金</t>
  </si>
  <si>
    <t>諸収入</t>
  </si>
  <si>
    <t>国庫支出金</t>
  </si>
  <si>
    <t>地方交付税</t>
  </si>
  <si>
    <t xml:space="preserve">          小         計</t>
  </si>
  <si>
    <t>県支出金</t>
  </si>
  <si>
    <t>１３－７．自主財源と依存財源(決算額)</t>
  </si>
  <si>
    <t>市債</t>
  </si>
  <si>
    <t>歳入合計</t>
  </si>
  <si>
    <t xml:space="preserve">           小         計</t>
  </si>
  <si>
    <t>使用料及び手数料</t>
  </si>
  <si>
    <t>平成２８年度</t>
  </si>
  <si>
    <t>環境性能割交付金</t>
    <rPh sb="0" eb="2">
      <t>カンキョウ</t>
    </rPh>
    <rPh sb="2" eb="4">
      <t>セイノウ</t>
    </rPh>
    <rPh sb="4" eb="5">
      <t>ワリ</t>
    </rPh>
    <rPh sb="5" eb="8">
      <t>コウフキン</t>
    </rPh>
    <phoneticPr fontId="1"/>
  </si>
  <si>
    <t>令和3年度</t>
    <rPh sb="0" eb="2">
      <t>レイワ</t>
    </rPh>
    <phoneticPr fontId="1"/>
  </si>
  <si>
    <t>令和2年度</t>
    <rPh sb="0" eb="2">
      <t>レイワ</t>
    </rPh>
    <rPh sb="3" eb="5">
      <t>ネンド</t>
    </rPh>
    <phoneticPr fontId="1"/>
  </si>
  <si>
    <t>法人事業税交付金</t>
    <rPh sb="0" eb="2">
      <t>ホウジン</t>
    </rPh>
    <rPh sb="2" eb="5">
      <t>ジギョウゼイ</t>
    </rPh>
    <rPh sb="5" eb="8">
      <t>コウフキン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</si>
</sst>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);[Red]\(#,##0\)"/>
  </numFmts>
  <fonts count="7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2"/>
      <color auto="1"/>
      <name val="ＭＳ Ｐゴシック"/>
      <family val="3"/>
    </font>
    <font>
      <sz val="11"/>
      <color auto="1"/>
      <name val="ＭＳ Ｐ明朝"/>
      <family val="1"/>
    </font>
    <font>
      <b/>
      <sz val="16"/>
      <color auto="1"/>
      <name val="ＭＳ ゴシック"/>
      <family val="3"/>
    </font>
    <font>
      <sz val="11"/>
      <color auto="1"/>
      <name val="ＭＳ Ｐゴシック"/>
      <family val="3"/>
    </font>
    <font>
      <sz val="10"/>
      <color auto="1"/>
      <name val="ＭＳ Ｐ明朝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justify" vertical="center"/>
    </xf>
    <xf numFmtId="0" fontId="3" fillId="0" borderId="0" xfId="0" applyFont="1" applyFill="1" applyBorder="1" applyAlignment="1">
      <alignment horizontal="distributed" vertical="center"/>
    </xf>
    <xf numFmtId="0" fontId="3" fillId="0" borderId="0" xfId="0" applyFont="1" applyFill="1" applyBorder="1" applyAlignment="1">
      <alignment horizontal="justify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 applyProtection="1">
      <alignment vertical="center"/>
      <protection locked="0"/>
    </xf>
    <xf numFmtId="176" fontId="3" fillId="0" borderId="0" xfId="0" applyNumberFormat="1" applyFont="1" applyFill="1" applyBorder="1" applyAlignment="1" applyProtection="1">
      <alignment vertical="center" wrapText="1"/>
      <protection locked="0"/>
    </xf>
    <xf numFmtId="3" fontId="3" fillId="0" borderId="0" xfId="0" applyNumberFormat="1" applyFont="1" applyFill="1" applyBorder="1" applyAlignment="1" applyProtection="1">
      <alignment vertical="center"/>
      <protection locked="0"/>
    </xf>
    <xf numFmtId="3" fontId="3" fillId="0" borderId="0" xfId="0" applyNumberFormat="1" applyFont="1" applyFill="1" applyBorder="1" applyAlignment="1">
      <alignment vertical="center"/>
    </xf>
    <xf numFmtId="38" fontId="3" fillId="0" borderId="4" xfId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center"/>
    </xf>
    <xf numFmtId="10" fontId="3" fillId="0" borderId="0" xfId="2" applyNumberFormat="1" applyFont="1" applyFill="1" applyBorder="1" applyAlignment="1" applyProtection="1">
      <alignment vertical="center"/>
      <protection hidden="1"/>
    </xf>
    <xf numFmtId="10" fontId="3" fillId="0" borderId="4" xfId="2" applyNumberFormat="1" applyFont="1" applyFill="1" applyBorder="1" applyAlignment="1" applyProtection="1">
      <alignment vertical="center"/>
      <protection hidden="1"/>
    </xf>
    <xf numFmtId="0" fontId="3" fillId="0" borderId="8" xfId="0" applyFont="1" applyFill="1" applyBorder="1" applyAlignment="1">
      <alignment horizontal="right" vertical="center"/>
    </xf>
    <xf numFmtId="0" fontId="3" fillId="0" borderId="9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distributed" vertical="center"/>
    </xf>
    <xf numFmtId="38" fontId="3" fillId="0" borderId="5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/>
    </xf>
    <xf numFmtId="3" fontId="3" fillId="0" borderId="0" xfId="0" applyNumberFormat="1" applyFont="1" applyFill="1" applyAlignment="1">
      <alignment vertical="center"/>
    </xf>
  </cellXfs>
  <cellStyles count="3">
    <cellStyle name="標準" xfId="0" builtinId="0"/>
    <cellStyle name="桁区切り" xfId="1" builtinId="6"/>
    <cellStyle name="パーセント" xfId="2" builtinId="5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H44"/>
  <sheetViews>
    <sheetView tabSelected="1" view="pageBreakPreview" topLeftCell="A9" zoomScaleNormal="80" zoomScaleSheetLayoutView="100" workbookViewId="0">
      <selection activeCell="F41" sqref="F28:F41"/>
    </sheetView>
  </sheetViews>
  <sheetFormatPr defaultRowHeight="19.5" customHeight="1"/>
  <cols>
    <col min="1" max="1" width="21.625" style="1" customWidth="1"/>
    <col min="2" max="2" width="11.375" style="1" customWidth="1"/>
    <col min="3" max="3" width="9.875" style="1" customWidth="1"/>
    <col min="4" max="4" width="1.375" style="1" customWidth="1"/>
    <col min="5" max="5" width="21.625" style="1" customWidth="1"/>
    <col min="6" max="7" width="11.375" style="1" customWidth="1"/>
    <col min="8" max="8" width="12.375" style="1" bestFit="1" customWidth="1"/>
    <col min="9" max="16384" width="9" style="1" customWidth="1"/>
  </cols>
  <sheetData>
    <row r="1" spans="1:8" s="2" customFormat="1" ht="27" customHeight="1">
      <c r="A1" s="5" t="s">
        <v>28</v>
      </c>
      <c r="B1" s="5"/>
      <c r="C1" s="5"/>
      <c r="D1" s="5"/>
      <c r="E1" s="5"/>
      <c r="F1" s="5"/>
      <c r="G1" s="5"/>
    </row>
    <row r="2" spans="1:8" s="3" customFormat="1" ht="19.5" customHeight="1">
      <c r="A2" s="3" t="s">
        <v>8</v>
      </c>
      <c r="E2" s="25"/>
      <c r="F2" s="25" t="s">
        <v>36</v>
      </c>
      <c r="G2" s="25"/>
    </row>
    <row r="3" spans="1:8" s="3" customFormat="1" ht="19.5" customHeight="1">
      <c r="A3" s="6" t="s">
        <v>15</v>
      </c>
      <c r="B3" s="6"/>
      <c r="C3" s="6"/>
      <c r="D3" s="6"/>
      <c r="E3" s="26" t="s">
        <v>9</v>
      </c>
      <c r="F3" s="6"/>
      <c r="G3" s="6"/>
    </row>
    <row r="4" spans="1:8" s="3" customFormat="1" ht="19.5" customHeight="1">
      <c r="A4" s="7" t="s">
        <v>16</v>
      </c>
      <c r="B4" s="14" t="s">
        <v>3</v>
      </c>
      <c r="C4" s="21" t="s">
        <v>17</v>
      </c>
      <c r="D4" s="12"/>
      <c r="E4" s="14" t="s">
        <v>16</v>
      </c>
      <c r="F4" s="14" t="s">
        <v>3</v>
      </c>
      <c r="G4" s="21" t="s">
        <v>17</v>
      </c>
    </row>
    <row r="5" spans="1:8" s="3" customFormat="1" ht="19.5" customHeight="1">
      <c r="A5" s="8"/>
      <c r="B5" s="15"/>
      <c r="C5" s="22"/>
      <c r="D5" s="22"/>
      <c r="E5" s="22"/>
      <c r="F5" s="15"/>
      <c r="G5" s="22"/>
    </row>
    <row r="6" spans="1:8" s="3" customFormat="1" ht="19.5" customHeight="1">
      <c r="A6" s="9" t="s">
        <v>6</v>
      </c>
      <c r="B6" s="16">
        <v>9877720</v>
      </c>
      <c r="C6" s="23">
        <f>B6/B20</f>
        <v>0.85494323182203102</v>
      </c>
      <c r="D6" s="23"/>
      <c r="E6" s="9" t="s">
        <v>10</v>
      </c>
      <c r="F6" s="16">
        <v>189229</v>
      </c>
      <c r="G6" s="23">
        <f t="shared" ref="G6:G19" si="0">F6/F$20</f>
        <v>9.7546755469410471e-003</v>
      </c>
    </row>
    <row r="7" spans="1:8" s="3" customFormat="1" ht="19.5" customHeight="1">
      <c r="A7" s="9" t="s">
        <v>7</v>
      </c>
      <c r="B7" s="16">
        <v>179153</v>
      </c>
      <c r="C7" s="23">
        <f t="shared" ref="C7:C13" si="1">B7/B$20</f>
        <v>1.5506173976445204e-002</v>
      </c>
      <c r="D7" s="23"/>
      <c r="E7" s="9" t="s">
        <v>4</v>
      </c>
      <c r="F7" s="16">
        <v>8016</v>
      </c>
      <c r="G7" s="23">
        <f t="shared" si="0"/>
        <v>4.1322143637750788e-004</v>
      </c>
      <c r="H7" s="32"/>
    </row>
    <row r="8" spans="1:8" s="3" customFormat="1" ht="19.5" customHeight="1">
      <c r="A8" s="9" t="s">
        <v>32</v>
      </c>
      <c r="B8" s="16">
        <v>146062</v>
      </c>
      <c r="C8" s="23">
        <f t="shared" si="1"/>
        <v>1.2642058929225519e-002</v>
      </c>
      <c r="D8" s="23"/>
      <c r="E8" s="9" t="s">
        <v>18</v>
      </c>
      <c r="F8" s="16">
        <v>42521</v>
      </c>
      <c r="G8" s="23">
        <f t="shared" si="0"/>
        <v>2.1919397076107803e-003</v>
      </c>
    </row>
    <row r="9" spans="1:8" s="3" customFormat="1" ht="19.5" customHeight="1">
      <c r="A9" s="9" t="s">
        <v>5</v>
      </c>
      <c r="B9" s="16">
        <v>55711</v>
      </c>
      <c r="C9" s="23">
        <f t="shared" si="1"/>
        <v>4.8219368830091534e-003</v>
      </c>
      <c r="D9" s="23"/>
      <c r="E9" s="27" t="s">
        <v>19</v>
      </c>
      <c r="F9" s="16">
        <v>51017</v>
      </c>
      <c r="G9" s="23">
        <f t="shared" si="0"/>
        <v>2.6299049425737675e-003</v>
      </c>
    </row>
    <row r="10" spans="1:8" s="3" customFormat="1" ht="19.5" customHeight="1">
      <c r="A10" s="9" t="s">
        <v>20</v>
      </c>
      <c r="B10" s="16">
        <v>35453</v>
      </c>
      <c r="C10" s="23">
        <f t="shared" si="1"/>
        <v>3.0685524997455349e-003</v>
      </c>
      <c r="D10" s="23"/>
      <c r="E10" s="9" t="s">
        <v>37</v>
      </c>
      <c r="F10" s="16">
        <v>33399</v>
      </c>
      <c r="G10" s="23">
        <f t="shared" si="0"/>
        <v>1.7217044353258965e-003</v>
      </c>
    </row>
    <row r="11" spans="1:8" s="3" customFormat="1" ht="19.5" customHeight="1">
      <c r="A11" s="9" t="s">
        <v>11</v>
      </c>
      <c r="B11" s="16">
        <v>115390</v>
      </c>
      <c r="C11" s="23">
        <f t="shared" si="1"/>
        <v>9.9873148378314194e-003</v>
      </c>
      <c r="D11" s="23"/>
      <c r="E11" s="9" t="s">
        <v>13</v>
      </c>
      <c r="F11" s="16">
        <v>1383444</v>
      </c>
      <c r="G11" s="23">
        <f t="shared" si="0"/>
        <v>7.131595768810442e-002</v>
      </c>
    </row>
    <row r="12" spans="1:8" s="3" customFormat="1" ht="19.5" customHeight="1">
      <c r="A12" s="9" t="s">
        <v>2</v>
      </c>
      <c r="B12" s="16">
        <v>599106</v>
      </c>
      <c r="C12" s="23">
        <f t="shared" si="1"/>
        <v>5.1854235577032934e-002</v>
      </c>
      <c r="D12" s="23"/>
      <c r="E12" s="9" t="s">
        <v>22</v>
      </c>
      <c r="F12" s="16">
        <v>15934</v>
      </c>
      <c r="G12" s="23">
        <f t="shared" si="0"/>
        <v>8.2139101387714703e-004</v>
      </c>
    </row>
    <row r="13" spans="1:8" s="3" customFormat="1" ht="19.5" customHeight="1">
      <c r="A13" s="9" t="s">
        <v>23</v>
      </c>
      <c r="B13" s="16">
        <v>545061</v>
      </c>
      <c r="C13" s="23">
        <f t="shared" si="1"/>
        <v>4.7176495474679184e-002</v>
      </c>
      <c r="D13" s="23"/>
      <c r="E13" s="9" t="s">
        <v>34</v>
      </c>
      <c r="F13" s="16">
        <v>26384</v>
      </c>
      <c r="G13" s="23">
        <f t="shared" si="0"/>
        <v>1.3600841289151907e-003</v>
      </c>
    </row>
    <row r="14" spans="1:8" s="3" customFormat="1" ht="19.5" customHeight="1">
      <c r="A14" s="10"/>
      <c r="B14" s="17"/>
      <c r="C14" s="23"/>
      <c r="D14" s="23"/>
      <c r="E14" s="9" t="s">
        <v>1</v>
      </c>
      <c r="F14" s="16">
        <v>131385</v>
      </c>
      <c r="G14" s="23">
        <f t="shared" si="0"/>
        <v>6.7728416190692212e-003</v>
      </c>
    </row>
    <row r="15" spans="1:8" s="3" customFormat="1" ht="19.5" customHeight="1">
      <c r="A15" s="10"/>
      <c r="B15" s="17"/>
      <c r="C15" s="23"/>
      <c r="D15" s="23"/>
      <c r="E15" s="9" t="s">
        <v>25</v>
      </c>
      <c r="F15" s="16">
        <v>1565501</v>
      </c>
      <c r="G15" s="23">
        <f t="shared" si="0"/>
        <v>8.0700919644514091e-002</v>
      </c>
    </row>
    <row r="16" spans="1:8" s="3" customFormat="1" ht="19.5" customHeight="1">
      <c r="A16" s="10"/>
      <c r="B16" s="18"/>
      <c r="C16" s="23"/>
      <c r="D16" s="23"/>
      <c r="E16" s="27" t="s">
        <v>0</v>
      </c>
      <c r="F16" s="16">
        <v>9193</v>
      </c>
      <c r="G16" s="23">
        <f t="shared" si="0"/>
        <v>4.738952924923191e-004</v>
      </c>
    </row>
    <row r="17" spans="1:7" s="3" customFormat="1" ht="19.5" customHeight="1">
      <c r="A17" s="10"/>
      <c r="C17" s="23"/>
      <c r="D17" s="23"/>
      <c r="E17" s="9" t="s">
        <v>24</v>
      </c>
      <c r="F17" s="16">
        <v>12560637</v>
      </c>
      <c r="G17" s="23">
        <f t="shared" si="0"/>
        <v>0.64749556673608677</v>
      </c>
    </row>
    <row r="18" spans="1:7" s="3" customFormat="1" ht="19.5" customHeight="1">
      <c r="A18" s="10"/>
      <c r="C18" s="23"/>
      <c r="D18" s="23"/>
      <c r="E18" s="9" t="s">
        <v>27</v>
      </c>
      <c r="F18" s="16">
        <v>1700136</v>
      </c>
      <c r="G18" s="23">
        <f t="shared" si="0"/>
        <v>8.7641297399839169e-002</v>
      </c>
    </row>
    <row r="19" spans="1:7" s="3" customFormat="1" ht="19.5" customHeight="1">
      <c r="A19" s="10"/>
      <c r="C19" s="23"/>
      <c r="D19" s="23"/>
      <c r="E19" s="9" t="s">
        <v>29</v>
      </c>
      <c r="F19" s="16">
        <v>1682004</v>
      </c>
      <c r="G19" s="23">
        <f t="shared" si="0"/>
        <v>8.6706600408272674e-002</v>
      </c>
    </row>
    <row r="20" spans="1:7" s="3" customFormat="1" ht="19.5" customHeight="1">
      <c r="A20" s="11" t="s">
        <v>26</v>
      </c>
      <c r="B20" s="19">
        <f>SUM(B6:B19)</f>
        <v>11553656</v>
      </c>
      <c r="C20" s="24">
        <f>SUM(C6:C19)</f>
        <v>1</v>
      </c>
      <c r="D20" s="24"/>
      <c r="E20" s="11" t="s">
        <v>31</v>
      </c>
      <c r="F20" s="19">
        <f>SUM(F6:F19)</f>
        <v>19398800</v>
      </c>
      <c r="G20" s="24">
        <f>SUM(G6:G19)</f>
        <v>1</v>
      </c>
    </row>
    <row r="21" spans="1:7" s="3" customFormat="1" ht="19.5" customHeight="1">
      <c r="A21" s="12" t="s">
        <v>30</v>
      </c>
      <c r="B21" s="12"/>
      <c r="C21" s="12"/>
      <c r="D21" s="12"/>
      <c r="E21" s="28">
        <f>B20+F20</f>
        <v>30952456</v>
      </c>
      <c r="F21" s="28"/>
      <c r="G21" s="28"/>
    </row>
    <row r="22" spans="1:7" s="4" customFormat="1" ht="19.5" customHeight="1">
      <c r="A22" s="13"/>
      <c r="B22" s="13"/>
      <c r="C22" s="13"/>
      <c r="D22" s="13"/>
      <c r="E22" s="13"/>
      <c r="F22" s="29" t="s">
        <v>12</v>
      </c>
      <c r="G22" s="31"/>
    </row>
    <row r="23" spans="1:7" s="4" customFormat="1" ht="19.5" customHeight="1">
      <c r="A23" s="13"/>
      <c r="B23" s="13"/>
      <c r="C23" s="13"/>
      <c r="D23" s="13"/>
      <c r="E23" s="13"/>
      <c r="F23" s="30"/>
      <c r="G23" s="13"/>
    </row>
    <row r="24" spans="1:7" ht="19.5" customHeight="1">
      <c r="A24" s="3" t="s">
        <v>8</v>
      </c>
      <c r="B24" s="3"/>
      <c r="C24" s="3"/>
      <c r="D24" s="3"/>
      <c r="E24" s="25"/>
      <c r="F24" s="25" t="s">
        <v>35</v>
      </c>
      <c r="G24" s="25"/>
    </row>
    <row r="25" spans="1:7" ht="19.5" customHeight="1">
      <c r="A25" s="6" t="s">
        <v>15</v>
      </c>
      <c r="B25" s="6"/>
      <c r="C25" s="6"/>
      <c r="D25" s="6"/>
      <c r="E25" s="26" t="s">
        <v>9</v>
      </c>
      <c r="F25" s="6"/>
      <c r="G25" s="6"/>
    </row>
    <row r="26" spans="1:7" ht="19.5" customHeight="1">
      <c r="A26" s="7" t="s">
        <v>16</v>
      </c>
      <c r="B26" s="14" t="s">
        <v>3</v>
      </c>
      <c r="C26" s="21" t="s">
        <v>17</v>
      </c>
      <c r="D26" s="12"/>
      <c r="E26" s="14" t="s">
        <v>16</v>
      </c>
      <c r="F26" s="14" t="s">
        <v>3</v>
      </c>
      <c r="G26" s="21" t="s">
        <v>17</v>
      </c>
    </row>
    <row r="27" spans="1:7" ht="19.5" customHeight="1">
      <c r="A27" s="8"/>
      <c r="B27" s="15"/>
      <c r="C27" s="22"/>
      <c r="D27" s="22"/>
      <c r="E27" s="22"/>
      <c r="F27" s="15"/>
      <c r="G27" s="22"/>
    </row>
    <row r="28" spans="1:7" ht="19.5" customHeight="1">
      <c r="A28" s="9" t="s">
        <v>6</v>
      </c>
      <c r="B28" s="16">
        <v>9729143</v>
      </c>
      <c r="C28" s="23">
        <f t="shared" ref="C28:C35" si="2">B28/B$42</f>
        <v>0.75997007656923821</v>
      </c>
      <c r="D28" s="23"/>
      <c r="E28" s="9" t="s">
        <v>10</v>
      </c>
      <c r="F28" s="16">
        <v>192258</v>
      </c>
      <c r="G28" s="23">
        <f t="shared" ref="G28:G41" si="3">F28/F$42</f>
        <v>1.2361069132373923e-002</v>
      </c>
    </row>
    <row r="29" spans="1:7" ht="19.5" customHeight="1">
      <c r="A29" s="9" t="s">
        <v>7</v>
      </c>
      <c r="B29" s="16">
        <v>214797</v>
      </c>
      <c r="C29" s="23">
        <f t="shared" si="2"/>
        <v>1.6778383516085914e-002</v>
      </c>
      <c r="D29" s="23"/>
      <c r="E29" s="9" t="s">
        <v>4</v>
      </c>
      <c r="F29" s="16">
        <v>6658</v>
      </c>
      <c r="G29" s="23">
        <f t="shared" si="3"/>
        <v>4.2807060451760434e-004</v>
      </c>
    </row>
    <row r="30" spans="1:7" ht="19.5" customHeight="1">
      <c r="A30" s="9" t="s">
        <v>32</v>
      </c>
      <c r="B30" s="16">
        <v>154074</v>
      </c>
      <c r="C30" s="23">
        <f t="shared" si="2"/>
        <v>1.2035143236904711e-002</v>
      </c>
      <c r="D30" s="23"/>
      <c r="E30" s="9" t="s">
        <v>18</v>
      </c>
      <c r="F30" s="16">
        <v>65436</v>
      </c>
      <c r="G30" s="23">
        <f t="shared" si="3"/>
        <v>4.2071535111465842e-003</v>
      </c>
    </row>
    <row r="31" spans="1:7" ht="19.5" customHeight="1">
      <c r="A31" s="9" t="s">
        <v>5</v>
      </c>
      <c r="B31" s="16">
        <v>850007</v>
      </c>
      <c r="C31" s="23">
        <f t="shared" si="2"/>
        <v>6.6396380942739613e-002</v>
      </c>
      <c r="D31" s="23"/>
      <c r="E31" s="27" t="s">
        <v>19</v>
      </c>
      <c r="F31" s="16">
        <v>77718</v>
      </c>
      <c r="G31" s="23">
        <f t="shared" si="3"/>
        <v>4.9968145451936277e-003</v>
      </c>
    </row>
    <row r="32" spans="1:7" ht="19.5" customHeight="1">
      <c r="A32" s="9" t="s">
        <v>20</v>
      </c>
      <c r="B32" s="16">
        <v>31664</v>
      </c>
      <c r="C32" s="23">
        <f t="shared" si="2"/>
        <v>2.4733619913376091e-003</v>
      </c>
      <c r="D32" s="23"/>
      <c r="E32" s="9" t="s">
        <v>37</v>
      </c>
      <c r="F32" s="16">
        <v>76425</v>
      </c>
      <c r="G32" s="23">
        <f t="shared" si="3"/>
        <v>4.9136821793718706e-003</v>
      </c>
    </row>
    <row r="33" spans="1:7" ht="19.5" customHeight="1">
      <c r="A33" s="9" t="s">
        <v>11</v>
      </c>
      <c r="B33" s="16">
        <v>227627</v>
      </c>
      <c r="C33" s="23">
        <f t="shared" si="2"/>
        <v>1.7780570048073707e-002</v>
      </c>
      <c r="D33" s="23"/>
      <c r="E33" s="9" t="s">
        <v>13</v>
      </c>
      <c r="F33" s="16">
        <v>1519212</v>
      </c>
      <c r="G33" s="23">
        <f t="shared" si="3"/>
        <v>9.7676479307659769e-002</v>
      </c>
    </row>
    <row r="34" spans="1:7" ht="19.5" customHeight="1">
      <c r="A34" s="9" t="s">
        <v>2</v>
      </c>
      <c r="B34" s="16">
        <v>908840</v>
      </c>
      <c r="C34" s="23">
        <f t="shared" si="2"/>
        <v>7.0991988131861819e-002</v>
      </c>
      <c r="D34" s="23"/>
      <c r="E34" s="9" t="s">
        <v>22</v>
      </c>
      <c r="F34" s="16">
        <v>16714</v>
      </c>
      <c r="G34" s="23">
        <f t="shared" si="3"/>
        <v>1.0746128092380953e-003</v>
      </c>
    </row>
    <row r="35" spans="1:7" ht="19.5" customHeight="1">
      <c r="A35" s="9" t="s">
        <v>23</v>
      </c>
      <c r="B35" s="16">
        <v>685856</v>
      </c>
      <c r="C35" s="23">
        <f t="shared" si="2"/>
        <v>5.3574095563758438e-002</v>
      </c>
      <c r="D35" s="23"/>
      <c r="E35" s="9" t="s">
        <v>34</v>
      </c>
      <c r="F35" s="16">
        <v>25348</v>
      </c>
      <c r="G35" s="23">
        <f t="shared" si="3"/>
        <v>1.6297286998065838e-003</v>
      </c>
    </row>
    <row r="36" spans="1:7" ht="19.5" customHeight="1">
      <c r="A36" s="9"/>
      <c r="B36" s="16"/>
      <c r="C36" s="23"/>
      <c r="D36" s="23"/>
      <c r="E36" s="9" t="s">
        <v>1</v>
      </c>
      <c r="F36" s="16">
        <v>190840</v>
      </c>
      <c r="G36" s="23">
        <f t="shared" si="3"/>
        <v>1.2269899994914331e-002</v>
      </c>
    </row>
    <row r="37" spans="1:7" ht="19.5" customHeight="1">
      <c r="A37" s="10"/>
      <c r="B37" s="17"/>
      <c r="C37" s="23"/>
      <c r="D37" s="23"/>
      <c r="E37" s="9" t="s">
        <v>25</v>
      </c>
      <c r="F37" s="16">
        <v>2376487</v>
      </c>
      <c r="G37" s="23">
        <f t="shared" si="3"/>
        <v>0.15279426655425474</v>
      </c>
    </row>
    <row r="38" spans="1:7" ht="19.5" customHeight="1">
      <c r="A38" s="10"/>
      <c r="B38" s="18"/>
      <c r="C38" s="23"/>
      <c r="D38" s="23"/>
      <c r="E38" s="27" t="s">
        <v>0</v>
      </c>
      <c r="F38" s="16">
        <v>9049</v>
      </c>
      <c r="G38" s="23">
        <f t="shared" si="3"/>
        <v>5.8179797240609824e-004</v>
      </c>
    </row>
    <row r="39" spans="1:7" ht="19.5" customHeight="1">
      <c r="A39" s="10"/>
      <c r="B39" s="20"/>
      <c r="C39" s="23"/>
      <c r="D39" s="23"/>
      <c r="E39" s="9" t="s">
        <v>24</v>
      </c>
      <c r="F39" s="16">
        <v>7072360</v>
      </c>
      <c r="G39" s="23">
        <f t="shared" si="3"/>
        <v>0.45471153808442843</v>
      </c>
    </row>
    <row r="40" spans="1:7" ht="19.5" customHeight="1">
      <c r="A40" s="10"/>
      <c r="B40" s="20"/>
      <c r="C40" s="23"/>
      <c r="D40" s="23"/>
      <c r="E40" s="9" t="s">
        <v>27</v>
      </c>
      <c r="F40" s="16">
        <v>1700980</v>
      </c>
      <c r="G40" s="23">
        <f t="shared" si="3"/>
        <v>0.10936310256418665</v>
      </c>
    </row>
    <row r="41" spans="1:7" ht="19.5" customHeight="1">
      <c r="A41" s="10"/>
      <c r="B41" s="20"/>
      <c r="C41" s="23"/>
      <c r="D41" s="23"/>
      <c r="E41" s="9" t="s">
        <v>29</v>
      </c>
      <c r="F41" s="16">
        <v>2224024</v>
      </c>
      <c r="G41" s="23">
        <f t="shared" si="3"/>
        <v>0.14299178404050172</v>
      </c>
    </row>
    <row r="42" spans="1:7" ht="19.5" customHeight="1">
      <c r="A42" s="11" t="s">
        <v>26</v>
      </c>
      <c r="B42" s="19">
        <f>SUM(B28:B41)</f>
        <v>12802008</v>
      </c>
      <c r="C42" s="24">
        <f>SUM(C28:C41)</f>
        <v>1</v>
      </c>
      <c r="D42" s="24"/>
      <c r="E42" s="11" t="s">
        <v>31</v>
      </c>
      <c r="F42" s="19">
        <f>SUM(F28:F41)</f>
        <v>15553509</v>
      </c>
      <c r="G42" s="24">
        <f>SUM(G28:G41)</f>
        <v>1</v>
      </c>
    </row>
    <row r="43" spans="1:7" ht="19.5" customHeight="1">
      <c r="A43" s="12" t="s">
        <v>30</v>
      </c>
      <c r="B43" s="12"/>
      <c r="C43" s="12"/>
      <c r="D43" s="12"/>
      <c r="E43" s="28">
        <f>B42+F42</f>
        <v>28355517</v>
      </c>
      <c r="F43" s="28"/>
      <c r="G43" s="28"/>
    </row>
    <row r="44" spans="1:7" ht="19.5" customHeight="1">
      <c r="A44" s="13"/>
      <c r="B44" s="13"/>
      <c r="C44" s="13"/>
      <c r="D44" s="13"/>
      <c r="E44" s="13"/>
      <c r="F44" s="29" t="s">
        <v>12</v>
      </c>
      <c r="G44" s="31"/>
    </row>
  </sheetData>
  <mergeCells count="13">
    <mergeCell ref="A1:G1"/>
    <mergeCell ref="F2:G2"/>
    <mergeCell ref="A3:C3"/>
    <mergeCell ref="E3:G3"/>
    <mergeCell ref="A21:C21"/>
    <mergeCell ref="E21:G21"/>
    <mergeCell ref="F22:G22"/>
    <mergeCell ref="F24:G24"/>
    <mergeCell ref="A25:C25"/>
    <mergeCell ref="E25:G25"/>
    <mergeCell ref="A43:C43"/>
    <mergeCell ref="E43:G43"/>
    <mergeCell ref="F44:G44"/>
  </mergeCells>
  <phoneticPr fontId="1"/>
  <pageMargins left="0.78740157480314965" right="0.59055118110236227" top="0.59055118110236227" bottom="0.59055118110236227" header="0.70866141732283472" footer="0.51181102362204722"/>
  <pageSetup paperSize="9" scale="96" fitToWidth="1" fitToHeight="1" orientation="portrait" usePrinterDefaults="1" r:id="rId1"/>
  <headerFooter alignWithMargins="0">
    <oddFooter>&amp;C&amp;18&amp;A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H42"/>
  <sheetViews>
    <sheetView view="pageBreakPreview" topLeftCell="A34" zoomScaleNormal="80" zoomScaleSheetLayoutView="100" workbookViewId="0">
      <selection activeCell="F8" sqref="F8"/>
    </sheetView>
  </sheetViews>
  <sheetFormatPr defaultRowHeight="19.5" customHeight="1"/>
  <cols>
    <col min="1" max="1" width="21.625" style="1" customWidth="1"/>
    <col min="2" max="2" width="11.375" style="1" customWidth="1"/>
    <col min="3" max="3" width="9.875" style="1" customWidth="1"/>
    <col min="4" max="4" width="1.375" style="1" customWidth="1"/>
    <col min="5" max="5" width="21.625" style="1" customWidth="1"/>
    <col min="6" max="7" width="11.375" style="1" customWidth="1"/>
    <col min="8" max="8" width="12.375" style="1" bestFit="1" customWidth="1"/>
    <col min="9" max="16384" width="9" style="1" customWidth="1"/>
  </cols>
  <sheetData>
    <row r="1" spans="1:8" s="2" customFormat="1" ht="27" customHeight="1">
      <c r="A1" s="5" t="s">
        <v>28</v>
      </c>
      <c r="B1" s="5"/>
      <c r="C1" s="5"/>
      <c r="D1" s="5"/>
      <c r="E1" s="5"/>
      <c r="F1" s="5"/>
      <c r="G1" s="5"/>
    </row>
    <row r="2" spans="1:8" s="3" customFormat="1" ht="19.5" customHeight="1">
      <c r="A2" s="3" t="s">
        <v>8</v>
      </c>
      <c r="E2" s="25"/>
      <c r="F2" s="25" t="s">
        <v>33</v>
      </c>
      <c r="G2" s="25"/>
    </row>
    <row r="3" spans="1:8" s="3" customFormat="1" ht="19.5" customHeight="1">
      <c r="A3" s="6" t="s">
        <v>15</v>
      </c>
      <c r="B3" s="6"/>
      <c r="C3" s="6"/>
      <c r="D3" s="6"/>
      <c r="E3" s="26" t="s">
        <v>9</v>
      </c>
      <c r="F3" s="6"/>
      <c r="G3" s="6"/>
    </row>
    <row r="4" spans="1:8" s="3" customFormat="1" ht="19.5" customHeight="1">
      <c r="A4" s="7" t="s">
        <v>16</v>
      </c>
      <c r="B4" s="14" t="s">
        <v>3</v>
      </c>
      <c r="C4" s="21" t="s">
        <v>17</v>
      </c>
      <c r="D4" s="12"/>
      <c r="E4" s="14" t="s">
        <v>16</v>
      </c>
      <c r="F4" s="14" t="s">
        <v>3</v>
      </c>
      <c r="G4" s="21" t="s">
        <v>17</v>
      </c>
    </row>
    <row r="5" spans="1:8" s="3" customFormat="1" ht="19.5" customHeight="1">
      <c r="A5" s="8"/>
      <c r="B5" s="15"/>
      <c r="C5" s="22"/>
      <c r="D5" s="22"/>
      <c r="E5" s="22"/>
      <c r="F5" s="15"/>
      <c r="G5" s="22"/>
    </row>
    <row r="6" spans="1:8" s="3" customFormat="1" ht="19.5" customHeight="1">
      <c r="A6" s="9" t="s">
        <v>6</v>
      </c>
      <c r="B6" s="16">
        <v>9397436</v>
      </c>
      <c r="C6" s="23">
        <f>B6/B19</f>
        <v>0.76406341570341307</v>
      </c>
      <c r="D6" s="23"/>
      <c r="E6" s="9" t="s">
        <v>10</v>
      </c>
      <c r="F6" s="16">
        <v>189051</v>
      </c>
      <c r="G6" s="23">
        <f t="shared" ref="G6:G18" si="0">F6/F$19</f>
        <v>2.0947941123577129e-002</v>
      </c>
    </row>
    <row r="7" spans="1:8" s="3" customFormat="1" ht="19.5" customHeight="1">
      <c r="A7" s="9" t="s">
        <v>7</v>
      </c>
      <c r="B7" s="16">
        <v>449899</v>
      </c>
      <c r="C7" s="23">
        <f t="shared" ref="C7:C13" si="1">B7/B$19</f>
        <v>3.6579271905820887e-002</v>
      </c>
      <c r="D7" s="23"/>
      <c r="E7" s="9" t="s">
        <v>4</v>
      </c>
      <c r="F7" s="16">
        <v>8585</v>
      </c>
      <c r="G7" s="23">
        <f t="shared" si="0"/>
        <v>9.5126751271302275e-004</v>
      </c>
      <c r="H7" s="32"/>
    </row>
    <row r="8" spans="1:8" s="3" customFormat="1" ht="19.5" customHeight="1">
      <c r="A8" s="9" t="s">
        <v>32</v>
      </c>
      <c r="B8" s="16">
        <v>198750</v>
      </c>
      <c r="C8" s="23">
        <f t="shared" si="1"/>
        <v>1.6159471995452094e-002</v>
      </c>
      <c r="D8" s="23"/>
      <c r="E8" s="9" t="s">
        <v>18</v>
      </c>
      <c r="F8" s="16">
        <v>35887</v>
      </c>
      <c r="G8" s="23">
        <f t="shared" si="0"/>
        <v>3.9764865729449324e-003</v>
      </c>
    </row>
    <row r="9" spans="1:8" s="3" customFormat="1" ht="19.5" customHeight="1">
      <c r="A9" s="9" t="s">
        <v>5</v>
      </c>
      <c r="B9" s="16">
        <v>6993</v>
      </c>
      <c r="C9" s="23">
        <f t="shared" si="1"/>
        <v>5.6856949768149183e-004</v>
      </c>
      <c r="D9" s="23"/>
      <c r="E9" s="27" t="s">
        <v>19</v>
      </c>
      <c r="F9" s="16">
        <v>21969</v>
      </c>
      <c r="G9" s="23">
        <f t="shared" si="0"/>
        <v>2.4342919029461149e-003</v>
      </c>
    </row>
    <row r="10" spans="1:8" s="3" customFormat="1" ht="19.5" customHeight="1">
      <c r="A10" s="9" t="s">
        <v>20</v>
      </c>
      <c r="B10" s="16">
        <v>34315</v>
      </c>
      <c r="C10" s="23">
        <f t="shared" si="1"/>
        <v>2.7899989007493767e-003</v>
      </c>
      <c r="D10" s="23"/>
      <c r="E10" s="9" t="s">
        <v>13</v>
      </c>
      <c r="F10" s="16">
        <v>956584</v>
      </c>
      <c r="G10" s="23">
        <f t="shared" si="0"/>
        <v>0.10599502415621131</v>
      </c>
    </row>
    <row r="11" spans="1:8" s="3" customFormat="1" ht="19.5" customHeight="1">
      <c r="A11" s="9" t="s">
        <v>11</v>
      </c>
      <c r="B11" s="16">
        <v>877377</v>
      </c>
      <c r="C11" s="23">
        <f t="shared" si="1"/>
        <v>7.1335592759515828e-002</v>
      </c>
      <c r="D11" s="23"/>
      <c r="E11" s="9" t="s">
        <v>22</v>
      </c>
      <c r="F11" s="16">
        <v>15957</v>
      </c>
      <c r="G11" s="23">
        <f t="shared" si="0"/>
        <v>1.7681276296286201e-003</v>
      </c>
    </row>
    <row r="12" spans="1:8" s="3" customFormat="1" ht="19.5" customHeight="1">
      <c r="A12" s="9" t="s">
        <v>2</v>
      </c>
      <c r="B12" s="16">
        <v>622484</v>
      </c>
      <c r="C12" s="23">
        <f t="shared" si="1"/>
        <v>5.0611384984236486e-002</v>
      </c>
      <c r="D12" s="23"/>
      <c r="E12" s="9" t="s">
        <v>21</v>
      </c>
      <c r="F12" s="16">
        <v>55955</v>
      </c>
      <c r="G12" s="23">
        <f t="shared" si="0"/>
        <v>6.2001367121557582e-003</v>
      </c>
    </row>
    <row r="13" spans="1:8" s="3" customFormat="1" ht="19.5" customHeight="1">
      <c r="A13" s="9" t="s">
        <v>23</v>
      </c>
      <c r="B13" s="16">
        <v>712034</v>
      </c>
      <c r="C13" s="23">
        <f t="shared" si="1"/>
        <v>5.7892294253130749e-002</v>
      </c>
      <c r="D13" s="23"/>
      <c r="E13" s="9" t="s">
        <v>1</v>
      </c>
      <c r="F13" s="16">
        <v>86740</v>
      </c>
      <c r="G13" s="23">
        <f t="shared" si="0"/>
        <v>9.6112922600731024e-003</v>
      </c>
    </row>
    <row r="14" spans="1:8" s="3" customFormat="1" ht="19.5" customHeight="1">
      <c r="A14" s="10"/>
      <c r="B14" s="17"/>
      <c r="C14" s="23"/>
      <c r="D14" s="23"/>
      <c r="E14" s="9" t="s">
        <v>25</v>
      </c>
      <c r="F14" s="16">
        <v>1516103</v>
      </c>
      <c r="G14" s="23">
        <f t="shared" si="0"/>
        <v>0.16799295629898101</v>
      </c>
    </row>
    <row r="15" spans="1:8" s="3" customFormat="1" ht="19.5" customHeight="1">
      <c r="A15" s="10"/>
      <c r="B15" s="18"/>
      <c r="C15" s="23"/>
      <c r="D15" s="23"/>
      <c r="E15" s="27" t="s">
        <v>0</v>
      </c>
      <c r="F15" s="16">
        <v>9563</v>
      </c>
      <c r="G15" s="23">
        <f t="shared" si="0"/>
        <v>1.0596355531828348e-003</v>
      </c>
    </row>
    <row r="16" spans="1:8" s="3" customFormat="1" ht="19.5" customHeight="1">
      <c r="A16" s="10"/>
      <c r="C16" s="23"/>
      <c r="D16" s="23"/>
      <c r="E16" s="9" t="s">
        <v>24</v>
      </c>
      <c r="F16" s="16">
        <v>3297180</v>
      </c>
      <c r="G16" s="23">
        <f t="shared" si="0"/>
        <v>0.36534655999617055</v>
      </c>
    </row>
    <row r="17" spans="1:7" s="3" customFormat="1" ht="19.5" customHeight="1">
      <c r="A17" s="10"/>
      <c r="C17" s="23"/>
      <c r="D17" s="23"/>
      <c r="E17" s="9" t="s">
        <v>27</v>
      </c>
      <c r="F17" s="16">
        <v>1309271</v>
      </c>
      <c r="G17" s="23">
        <f t="shared" si="0"/>
        <v>0.14507477782612602</v>
      </c>
    </row>
    <row r="18" spans="1:7" s="3" customFormat="1" ht="19.5" customHeight="1">
      <c r="A18" s="10"/>
      <c r="C18" s="23"/>
      <c r="D18" s="23"/>
      <c r="E18" s="9" t="s">
        <v>29</v>
      </c>
      <c r="F18" s="16">
        <v>1521956</v>
      </c>
      <c r="G18" s="23">
        <f t="shared" si="0"/>
        <v>0.16864150245528958</v>
      </c>
    </row>
    <row r="19" spans="1:7" s="3" customFormat="1" ht="19.5" customHeight="1">
      <c r="A19" s="11" t="s">
        <v>26</v>
      </c>
      <c r="B19" s="19">
        <f>SUM(B6:B18)</f>
        <v>12299288</v>
      </c>
      <c r="C19" s="24">
        <f>SUM(C6:C18)</f>
        <v>1</v>
      </c>
      <c r="D19" s="24"/>
      <c r="E19" s="11" t="s">
        <v>31</v>
      </c>
      <c r="F19" s="19">
        <f>SUM(F6:F18)</f>
        <v>9024801</v>
      </c>
      <c r="G19" s="24">
        <f>SUM(G6:G18)</f>
        <v>1</v>
      </c>
    </row>
    <row r="20" spans="1:7" s="3" customFormat="1" ht="19.5" customHeight="1">
      <c r="A20" s="12" t="s">
        <v>30</v>
      </c>
      <c r="B20" s="12"/>
      <c r="C20" s="12"/>
      <c r="D20" s="12"/>
      <c r="E20" s="28">
        <f>B19+F19</f>
        <v>21324089</v>
      </c>
      <c r="F20" s="28"/>
      <c r="G20" s="28"/>
    </row>
    <row r="21" spans="1:7" s="4" customFormat="1" ht="19.5" customHeight="1">
      <c r="A21" s="13"/>
      <c r="B21" s="13"/>
      <c r="C21" s="13"/>
      <c r="D21" s="13"/>
      <c r="E21" s="13"/>
      <c r="F21" s="29" t="s">
        <v>12</v>
      </c>
      <c r="G21" s="31"/>
    </row>
    <row r="22" spans="1:7" s="4" customFormat="1" ht="19.5" customHeight="1">
      <c r="A22" s="13"/>
      <c r="B22" s="13"/>
      <c r="C22" s="13"/>
      <c r="D22" s="13"/>
      <c r="E22" s="13"/>
      <c r="F22" s="30"/>
      <c r="G22" s="13"/>
    </row>
    <row r="23" spans="1:7" ht="19.5" customHeight="1">
      <c r="A23" s="3" t="s">
        <v>8</v>
      </c>
      <c r="B23" s="3"/>
      <c r="C23" s="3"/>
      <c r="D23" s="3"/>
      <c r="E23" s="25"/>
      <c r="F23" s="25" t="s">
        <v>14</v>
      </c>
      <c r="G23" s="25"/>
    </row>
    <row r="24" spans="1:7" ht="19.5" customHeight="1">
      <c r="A24" s="6" t="s">
        <v>15</v>
      </c>
      <c r="B24" s="6"/>
      <c r="C24" s="6"/>
      <c r="D24" s="6"/>
      <c r="E24" s="26" t="s">
        <v>9</v>
      </c>
      <c r="F24" s="6"/>
      <c r="G24" s="6"/>
    </row>
    <row r="25" spans="1:7" ht="19.5" customHeight="1">
      <c r="A25" s="7" t="s">
        <v>16</v>
      </c>
      <c r="B25" s="14" t="s">
        <v>3</v>
      </c>
      <c r="C25" s="21" t="s">
        <v>17</v>
      </c>
      <c r="D25" s="12"/>
      <c r="E25" s="14" t="s">
        <v>16</v>
      </c>
      <c r="F25" s="14" t="s">
        <v>3</v>
      </c>
      <c r="G25" s="21" t="s">
        <v>17</v>
      </c>
    </row>
    <row r="26" spans="1:7" ht="19.5" customHeight="1">
      <c r="A26" s="8"/>
      <c r="B26" s="15"/>
      <c r="C26" s="22"/>
      <c r="D26" s="22"/>
      <c r="E26" s="22"/>
      <c r="F26" s="15"/>
      <c r="G26" s="22"/>
    </row>
    <row r="27" spans="1:7" ht="19.5" customHeight="1">
      <c r="A27" s="9" t="s">
        <v>6</v>
      </c>
      <c r="B27" s="16">
        <v>9568660</v>
      </c>
      <c r="C27" s="23">
        <f>B27/B40</f>
        <v>0.73298750169388249</v>
      </c>
      <c r="D27" s="23"/>
      <c r="E27" s="9" t="s">
        <v>10</v>
      </c>
      <c r="F27" s="16">
        <v>175053</v>
      </c>
      <c r="G27" s="23">
        <f t="shared" ref="G27:G39" si="2">F27/F$19</f>
        <v>1.9396881992190189e-002</v>
      </c>
    </row>
    <row r="28" spans="1:7" ht="19.5" customHeight="1">
      <c r="A28" s="9" t="s">
        <v>7</v>
      </c>
      <c r="B28" s="16">
        <v>388274</v>
      </c>
      <c r="C28" s="23">
        <f t="shared" ref="C28:C34" si="3">B28/B$19</f>
        <v>3.1568819268237319e-002</v>
      </c>
      <c r="D28" s="23"/>
      <c r="E28" s="9" t="s">
        <v>4</v>
      </c>
      <c r="F28" s="16">
        <v>14068</v>
      </c>
      <c r="G28" s="23">
        <f t="shared" si="2"/>
        <v>1.5588155351015495e-003</v>
      </c>
    </row>
    <row r="29" spans="1:7" ht="19.5" customHeight="1">
      <c r="A29" s="9" t="s">
        <v>32</v>
      </c>
      <c r="B29" s="16">
        <v>195559</v>
      </c>
      <c r="C29" s="23">
        <f t="shared" si="3"/>
        <v>1.5900026082810648e-002</v>
      </c>
      <c r="D29" s="23"/>
      <c r="E29" s="9" t="s">
        <v>18</v>
      </c>
      <c r="F29" s="16">
        <v>48516</v>
      </c>
      <c r="G29" s="23">
        <f t="shared" si="2"/>
        <v>5.3758526088276077e-003</v>
      </c>
    </row>
    <row r="30" spans="1:7" ht="19.5" customHeight="1">
      <c r="A30" s="9" t="s">
        <v>5</v>
      </c>
      <c r="B30" s="16">
        <v>16752</v>
      </c>
      <c r="C30" s="23">
        <f t="shared" si="3"/>
        <v>1.3620300622279925e-003</v>
      </c>
      <c r="D30" s="23"/>
      <c r="E30" s="27" t="s">
        <v>19</v>
      </c>
      <c r="F30" s="16">
        <v>53200</v>
      </c>
      <c r="G30" s="23">
        <f t="shared" si="2"/>
        <v>5.894866823102249e-003</v>
      </c>
    </row>
    <row r="31" spans="1:7" ht="19.5" customHeight="1">
      <c r="A31" s="9" t="s">
        <v>20</v>
      </c>
      <c r="B31" s="16">
        <v>13245</v>
      </c>
      <c r="C31" s="23">
        <f t="shared" si="3"/>
        <v>1.0768916054327698e-003</v>
      </c>
      <c r="D31" s="23"/>
      <c r="E31" s="9" t="s">
        <v>13</v>
      </c>
      <c r="F31" s="16">
        <v>1042548</v>
      </c>
      <c r="G31" s="23">
        <f t="shared" si="2"/>
        <v>0.11552033114081961</v>
      </c>
    </row>
    <row r="32" spans="1:7" ht="19.5" customHeight="1">
      <c r="A32" s="9" t="s">
        <v>11</v>
      </c>
      <c r="B32" s="16">
        <v>1666687</v>
      </c>
      <c r="C32" s="23">
        <f t="shared" si="3"/>
        <v>0.1355108523355173</v>
      </c>
      <c r="D32" s="23"/>
      <c r="E32" s="9" t="s">
        <v>22</v>
      </c>
      <c r="F32" s="16">
        <v>15845</v>
      </c>
      <c r="G32" s="23">
        <f t="shared" si="2"/>
        <v>1.7557173836852469e-003</v>
      </c>
    </row>
    <row r="33" spans="1:7" ht="19.5" customHeight="1">
      <c r="A33" s="9" t="s">
        <v>2</v>
      </c>
      <c r="B33" s="16">
        <v>572597</v>
      </c>
      <c r="C33" s="23">
        <f t="shared" si="3"/>
        <v>4.6555296534238406e-002</v>
      </c>
      <c r="D33" s="23"/>
      <c r="E33" s="9" t="s">
        <v>21</v>
      </c>
      <c r="F33" s="16">
        <v>74137</v>
      </c>
      <c r="G33" s="23">
        <f t="shared" si="2"/>
        <v>8.2148071741415685e-003</v>
      </c>
    </row>
    <row r="34" spans="1:7" ht="19.5" customHeight="1">
      <c r="A34" s="9" t="s">
        <v>23</v>
      </c>
      <c r="B34" s="16">
        <v>632555</v>
      </c>
      <c r="C34" s="23">
        <f t="shared" si="3"/>
        <v>5.1430212870858867e-002</v>
      </c>
      <c r="D34" s="23"/>
      <c r="E34" s="9" t="s">
        <v>1</v>
      </c>
      <c r="F34" s="16">
        <v>95908</v>
      </c>
      <c r="G34" s="23">
        <f t="shared" si="2"/>
        <v>1.0627159535152078e-002</v>
      </c>
    </row>
    <row r="35" spans="1:7" ht="19.5" customHeight="1">
      <c r="A35" s="10"/>
      <c r="B35" s="17"/>
      <c r="C35" s="23"/>
      <c r="D35" s="23"/>
      <c r="E35" s="9" t="s">
        <v>25</v>
      </c>
      <c r="F35" s="16">
        <v>1482543</v>
      </c>
      <c r="G35" s="23">
        <f t="shared" si="2"/>
        <v>0.16427431474666312</v>
      </c>
    </row>
    <row r="36" spans="1:7" ht="19.5" customHeight="1">
      <c r="A36" s="10"/>
      <c r="B36" s="18"/>
      <c r="C36" s="23"/>
      <c r="D36" s="23"/>
      <c r="E36" s="27" t="s">
        <v>0</v>
      </c>
      <c r="F36" s="16">
        <v>9682</v>
      </c>
      <c r="G36" s="23">
        <f t="shared" si="2"/>
        <v>1.0728214394976688e-003</v>
      </c>
    </row>
    <row r="37" spans="1:7" ht="19.5" customHeight="1">
      <c r="A37" s="10"/>
      <c r="B37" s="20"/>
      <c r="C37" s="23"/>
      <c r="D37" s="23"/>
      <c r="E37" s="9" t="s">
        <v>24</v>
      </c>
      <c r="F37" s="16">
        <v>3778174</v>
      </c>
      <c r="G37" s="23">
        <f t="shared" si="2"/>
        <v>0.41864346925766011</v>
      </c>
    </row>
    <row r="38" spans="1:7" ht="19.5" customHeight="1">
      <c r="A38" s="10"/>
      <c r="B38" s="20"/>
      <c r="C38" s="23"/>
      <c r="D38" s="23"/>
      <c r="E38" s="9" t="s">
        <v>27</v>
      </c>
      <c r="F38" s="16">
        <v>1420481</v>
      </c>
      <c r="G38" s="23">
        <f t="shared" si="2"/>
        <v>0.15739748721329147</v>
      </c>
    </row>
    <row r="39" spans="1:7" ht="19.5" customHeight="1">
      <c r="A39" s="10"/>
      <c r="B39" s="20"/>
      <c r="C39" s="23"/>
      <c r="D39" s="23"/>
      <c r="E39" s="9" t="s">
        <v>29</v>
      </c>
      <c r="F39" s="16">
        <v>6568747</v>
      </c>
      <c r="G39" s="23">
        <f t="shared" si="2"/>
        <v>0.7278550518731659</v>
      </c>
    </row>
    <row r="40" spans="1:7" ht="19.5" customHeight="1">
      <c r="A40" s="11" t="s">
        <v>26</v>
      </c>
      <c r="B40" s="19">
        <f>SUM(B27:B39)</f>
        <v>13054329</v>
      </c>
      <c r="C40" s="24">
        <f>SUM(C27:C39)</f>
        <v>1.0163916304532057</v>
      </c>
      <c r="D40" s="24"/>
      <c r="E40" s="11" t="s">
        <v>31</v>
      </c>
      <c r="F40" s="19">
        <f>SUM(F27:F39)</f>
        <v>14778902</v>
      </c>
      <c r="G40" s="24">
        <f>SUM(G27:G39)</f>
        <v>1.6375875767232984</v>
      </c>
    </row>
    <row r="41" spans="1:7" ht="19.5" customHeight="1">
      <c r="A41" s="12" t="s">
        <v>30</v>
      </c>
      <c r="B41" s="12"/>
      <c r="C41" s="12"/>
      <c r="D41" s="12"/>
      <c r="E41" s="28">
        <f>B40+F40</f>
        <v>27833231</v>
      </c>
      <c r="F41" s="28"/>
      <c r="G41" s="28"/>
    </row>
    <row r="42" spans="1:7" ht="19.5" customHeight="1">
      <c r="A42" s="13"/>
      <c r="B42" s="13"/>
      <c r="C42" s="13"/>
      <c r="D42" s="13"/>
      <c r="E42" s="13"/>
      <c r="F42" s="29" t="s">
        <v>12</v>
      </c>
      <c r="G42" s="31"/>
    </row>
  </sheetData>
  <mergeCells count="13">
    <mergeCell ref="A1:G1"/>
    <mergeCell ref="F2:G2"/>
    <mergeCell ref="A3:C3"/>
    <mergeCell ref="E3:G3"/>
    <mergeCell ref="A20:C20"/>
    <mergeCell ref="E20:G20"/>
    <mergeCell ref="F21:G21"/>
    <mergeCell ref="F23:G23"/>
    <mergeCell ref="A24:C24"/>
    <mergeCell ref="E24:G24"/>
    <mergeCell ref="A41:C41"/>
    <mergeCell ref="E41:G41"/>
    <mergeCell ref="F42:G42"/>
  </mergeCells>
  <phoneticPr fontId="1"/>
  <pageMargins left="0.78740157480314965" right="0.59055118110236227" top="0.59055118110236227" bottom="0.59055118110236227" header="0.70866141732283472" footer="0.51181102362204722"/>
  <pageSetup paperSize="9" fitToWidth="1" fitToHeight="1" orientation="portrait" usePrinterDefaults="1" r:id="rId1"/>
  <headerFooter alignWithMargins="0">
    <oddFooter>&amp;C&amp;18&amp;A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- 175 -</vt:lpstr>
      <vt:lpstr>(参考)前々回答文</vt:lpstr>
    </vt:vector>
  </TitlesOfParts>
  <Company>Anyway, Inc.</Company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Toru Takeichi</dc:creator>
  <cp:lastModifiedBy>村上 健</cp:lastModifiedBy>
  <cp:lastPrinted>2022-09-21T05:50:12Z</cp:lastPrinted>
  <dcterms:created xsi:type="dcterms:W3CDTF">1997-10-12T00:10:00Z</dcterms:created>
  <dcterms:modified xsi:type="dcterms:W3CDTF">2022-12-05T23:21:42Z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2022-12-05T23:21:42Z</vt:filetime>
  </property>
</Properties>
</file>