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80" yWindow="30" windowWidth="18195" windowHeight="8670"/>
  </bookViews>
  <sheets>
    <sheet name="- 21 -" sheetId="1" r:id="rId1"/>
    <sheet name="Sheet1" sheetId="2" r:id="rId2"/>
  </sheets>
  <definedNames>
    <definedName name="_xlnm.Print_Area" localSheetId="0">'- 21 -'!$A$1:$D$32</definedName>
  </definedNames>
  <calcPr calcId="191029" calcMode="manual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<sst xmlns="http://schemas.openxmlformats.org/spreadsheetml/2006/main" xmlns:r="http://schemas.openxmlformats.org/officeDocument/2006/relationships" count="36" uniqueCount="36">
  <si>
    <t>年</t>
  </si>
  <si>
    <t>平均</t>
  </si>
  <si>
    <t>男</t>
  </si>
  <si>
    <t>85～89</t>
  </si>
  <si>
    <t>女</t>
  </si>
  <si>
    <t>資料:市民課</t>
  </si>
  <si>
    <t>※平均年齢　｛（年齢(各歳)×各歳別人口)÷基本台帳人口＋0.5 ｝。</t>
    <rPh sb="22" eb="24">
      <t>キホン</t>
    </rPh>
    <rPh sb="24" eb="26">
      <t>ダイチョウ</t>
    </rPh>
    <rPh sb="26" eb="28">
      <t>ジンコウ</t>
    </rPh>
    <phoneticPr fontId="3"/>
  </si>
  <si>
    <t>各年１月１日現在</t>
  </si>
  <si>
    <t>２－８．市民の平均年齢</t>
  </si>
  <si>
    <t>80～84</t>
  </si>
  <si>
    <t>5～9</t>
  </si>
  <si>
    <t>20～24</t>
  </si>
  <si>
    <t>年齢</t>
    <rPh sb="0" eb="2">
      <t>ネンレイ</t>
    </rPh>
    <phoneticPr fontId="3"/>
  </si>
  <si>
    <t>計</t>
    <rPh sb="0" eb="1">
      <t>ケイ</t>
    </rPh>
    <phoneticPr fontId="3"/>
  </si>
  <si>
    <t>男</t>
    <rPh sb="0" eb="1">
      <t>オトコ</t>
    </rPh>
    <phoneticPr fontId="3"/>
  </si>
  <si>
    <t>15～19</t>
  </si>
  <si>
    <t>女</t>
    <rPh sb="0" eb="1">
      <t>オンナ</t>
    </rPh>
    <phoneticPr fontId="3"/>
  </si>
  <si>
    <t>0～4</t>
  </si>
  <si>
    <t>100歳
以上</t>
    <rPh sb="3" eb="4">
      <t>サイ</t>
    </rPh>
    <rPh sb="5" eb="7">
      <t>イジョウ</t>
    </rPh>
    <phoneticPr fontId="3"/>
  </si>
  <si>
    <t>55～59</t>
  </si>
  <si>
    <t>10～14</t>
  </si>
  <si>
    <t>令和元</t>
    <rPh sb="0" eb="2">
      <t>レイワ</t>
    </rPh>
    <rPh sb="2" eb="3">
      <t>モト</t>
    </rPh>
    <phoneticPr fontId="3"/>
  </si>
  <si>
    <t>25～29</t>
  </si>
  <si>
    <t>※平均年齢　｛（年齢(各歳)×各歳別人口)の和÷基本台帳人口＋0.5 ｝。</t>
    <rPh sb="22" eb="23">
      <t>ワ</t>
    </rPh>
    <rPh sb="24" eb="26">
      <t>キホン</t>
    </rPh>
    <rPh sb="26" eb="28">
      <t>ダイチョウ</t>
    </rPh>
    <rPh sb="28" eb="30">
      <t>ジンコウ</t>
    </rPh>
    <phoneticPr fontId="3"/>
  </si>
  <si>
    <t>30～34</t>
  </si>
  <si>
    <t>35～39</t>
  </si>
  <si>
    <t>40～44</t>
  </si>
  <si>
    <t>90～94</t>
  </si>
  <si>
    <t>45～49</t>
  </si>
  <si>
    <t>50～54</t>
  </si>
  <si>
    <t>75～79</t>
  </si>
  <si>
    <t>60～64</t>
  </si>
  <si>
    <t>95～99</t>
  </si>
  <si>
    <t>65～69</t>
  </si>
  <si>
    <t>70～74</t>
  </si>
  <si>
    <t>平成14</t>
    <rPh sb="0" eb="2">
      <t>ヘイセイ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</si>
</sst>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0.00_);[Red]\(0.00\)"/>
    <numFmt numFmtId="177" formatCode="0.00_ "/>
    <numFmt numFmtId="178" formatCode="0.00;_脄"/>
  </numFmts>
  <fonts count="8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b/>
      <sz val="16"/>
      <color auto="1"/>
      <name val="ＭＳゴシック"/>
      <family val="3"/>
    </font>
    <font>
      <sz val="11"/>
      <color auto="1"/>
      <name val="ＭＳ Ｐ明朝"/>
      <family val="1"/>
    </font>
    <font>
      <sz val="12"/>
      <color rgb="FFFF000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/>
    </xf>
    <xf numFmtId="177" fontId="6" fillId="0" borderId="0" xfId="0" applyNumberFormat="1" applyFont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6" fillId="0" borderId="8" xfId="0" applyFont="1" applyBorder="1" applyAlignment="1">
      <alignment horizontal="center" vertical="center"/>
    </xf>
    <xf numFmtId="178" fontId="6" fillId="0" borderId="0" xfId="0" applyNumberFormat="1" applyFont="1" applyFill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57" fontId="0" fillId="0" borderId="0" xfId="0" applyNumberFormat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2" fillId="0" borderId="13" xfId="4" applyFont="1" applyBorder="1" applyAlignment="1"/>
    <xf numFmtId="38" fontId="2" fillId="0" borderId="14" xfId="4" applyFont="1" applyBorder="1" applyAlignment="1"/>
    <xf numFmtId="38" fontId="2" fillId="0" borderId="15" xfId="4" applyFont="1" applyBorder="1" applyAlignment="1"/>
    <xf numFmtId="38" fontId="2" fillId="0" borderId="11" xfId="4" applyFont="1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11" xfId="0" applyBorder="1" applyAlignment="1"/>
    <xf numFmtId="0" fontId="0" fillId="0" borderId="13" xfId="0" applyBorder="1" applyAlignment="1"/>
    <xf numFmtId="0" fontId="0" fillId="0" borderId="14" xfId="0" applyBorder="1" applyAlignment="1">
      <alignment shrinkToFit="1"/>
    </xf>
    <xf numFmtId="0" fontId="0" fillId="0" borderId="15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3" xfId="0" applyBorder="1" applyAlignment="1">
      <alignment shrinkToFit="1"/>
    </xf>
    <xf numFmtId="0" fontId="0" fillId="0" borderId="16" xfId="0" applyBorder="1" applyAlignment="1"/>
    <xf numFmtId="38" fontId="2" fillId="0" borderId="16" xfId="4" applyFont="1" applyBorder="1" applyAlignment="1"/>
    <xf numFmtId="38" fontId="2" fillId="0" borderId="16" xfId="4" applyFont="1" applyBorder="1" applyAlignment="1">
      <alignment horizontal="left" vertical="center"/>
    </xf>
    <xf numFmtId="38" fontId="2" fillId="0" borderId="1" xfId="4" applyFont="1" applyBorder="1" applyAlignment="1"/>
    <xf numFmtId="38" fontId="2" fillId="0" borderId="17" xfId="4" applyFont="1" applyBorder="1" applyAlignment="1"/>
    <xf numFmtId="38" fontId="2" fillId="0" borderId="18" xfId="4" applyFont="1" applyBorder="1" applyAlignment="1">
      <alignment horizontal="right" vertical="center"/>
    </xf>
    <xf numFmtId="38" fontId="2" fillId="0" borderId="19" xfId="4" applyFont="1" applyFill="1" applyBorder="1" applyAlignment="1">
      <alignment wrapText="1"/>
    </xf>
    <xf numFmtId="38" fontId="2" fillId="0" borderId="16" xfId="4" applyFont="1" applyBorder="1" applyAlignment="1">
      <alignment horizont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38" fontId="2" fillId="2" borderId="13" xfId="4" applyFont="1" applyFill="1" applyBorder="1" applyAlignment="1"/>
    <xf numFmtId="38" fontId="2" fillId="2" borderId="14" xfId="4" applyFont="1" applyFill="1" applyBorder="1" applyAlignment="1"/>
    <xf numFmtId="38" fontId="2" fillId="2" borderId="15" xfId="4" applyFont="1" applyFill="1" applyBorder="1" applyAlignment="1"/>
    <xf numFmtId="38" fontId="2" fillId="2" borderId="16" xfId="4" applyFont="1" applyFill="1" applyBorder="1" applyAlignment="1"/>
    <xf numFmtId="38" fontId="2" fillId="2" borderId="19" xfId="4" applyFont="1" applyFill="1" applyBorder="1" applyAlignment="1"/>
    <xf numFmtId="0" fontId="0" fillId="2" borderId="14" xfId="0" applyFill="1" applyBorder="1" applyAlignment="1"/>
    <xf numFmtId="0" fontId="0" fillId="2" borderId="15" xfId="0" applyFill="1" applyBorder="1" applyAlignment="1"/>
    <xf numFmtId="0" fontId="0" fillId="2" borderId="16" xfId="0" applyFill="1" applyBorder="1" applyAlignment="1"/>
    <xf numFmtId="0" fontId="0" fillId="2" borderId="19" xfId="0" applyFill="1" applyBorder="1" applyAlignment="1"/>
    <xf numFmtId="0" fontId="0" fillId="2" borderId="11" xfId="0" applyFill="1" applyBorder="1" applyAlignment="1"/>
    <xf numFmtId="0" fontId="0" fillId="2" borderId="13" xfId="0" applyFill="1" applyBorder="1" applyAlignment="1"/>
    <xf numFmtId="0" fontId="0" fillId="2" borderId="14" xfId="0" applyFill="1" applyBorder="1" applyAlignment="1">
      <alignment shrinkToFit="1"/>
    </xf>
    <xf numFmtId="0" fontId="0" fillId="2" borderId="15" xfId="0" applyFill="1" applyBorder="1" applyAlignment="1">
      <alignment shrinkToFit="1"/>
    </xf>
    <xf numFmtId="0" fontId="0" fillId="2" borderId="11" xfId="0" applyFill="1" applyBorder="1" applyAlignment="1">
      <alignment shrinkToFit="1"/>
    </xf>
    <xf numFmtId="0" fontId="0" fillId="2" borderId="13" xfId="0" applyFill="1" applyBorder="1" applyAlignment="1">
      <alignment shrinkToFit="1"/>
    </xf>
    <xf numFmtId="38" fontId="2" fillId="2" borderId="16" xfId="4" applyFont="1" applyFill="1" applyBorder="1" applyAlignment="1">
      <alignment horizontal="left" vertical="center"/>
    </xf>
    <xf numFmtId="38" fontId="2" fillId="2" borderId="15" xfId="4" applyFont="1" applyFill="1" applyBorder="1" applyAlignment="1">
      <alignment horizontal="right" vertical="center"/>
    </xf>
    <xf numFmtId="38" fontId="2" fillId="2" borderId="19" xfId="4" applyFont="1" applyFill="1" applyBorder="1" applyAlignment="1">
      <alignment wrapText="1"/>
    </xf>
    <xf numFmtId="38" fontId="2" fillId="2" borderId="16" xfId="4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0" xfId="0" applyBorder="1" applyAlignment="1">
      <alignment horizontal="center"/>
    </xf>
    <xf numFmtId="38" fontId="2" fillId="0" borderId="8" xfId="4" applyFont="1" applyBorder="1" applyAlignment="1"/>
    <xf numFmtId="38" fontId="2" fillId="0" borderId="21" xfId="4" applyFont="1" applyBorder="1" applyAlignment="1"/>
    <xf numFmtId="38" fontId="2" fillId="0" borderId="20" xfId="4" applyFont="1" applyBorder="1" applyAlignment="1"/>
    <xf numFmtId="38" fontId="2" fillId="0" borderId="22" xfId="4" applyFont="1" applyBorder="1" applyAlignment="1"/>
    <xf numFmtId="0" fontId="0" fillId="2" borderId="10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38" fontId="2" fillId="2" borderId="8" xfId="4" applyFont="1" applyFill="1" applyBorder="1" applyAlignment="1"/>
    <xf numFmtId="38" fontId="2" fillId="2" borderId="21" xfId="4" applyFont="1" applyFill="1" applyBorder="1" applyAlignment="1"/>
    <xf numFmtId="38" fontId="2" fillId="2" borderId="20" xfId="4" applyFont="1" applyFill="1" applyBorder="1" applyAlignment="1"/>
    <xf numFmtId="38" fontId="2" fillId="2" borderId="22" xfId="4" applyFont="1" applyFill="1" applyBorder="1" applyAlignment="1"/>
    <xf numFmtId="38" fontId="2" fillId="2" borderId="23" xfId="4" applyFont="1" applyFill="1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38" fontId="2" fillId="0" borderId="26" xfId="4" applyFont="1" applyBorder="1" applyAlignment="1"/>
    <xf numFmtId="38" fontId="2" fillId="0" borderId="27" xfId="4" applyFont="1" applyBorder="1" applyAlignment="1"/>
    <xf numFmtId="38" fontId="2" fillId="0" borderId="25" xfId="4" applyFont="1" applyBorder="1" applyAlignment="1"/>
    <xf numFmtId="38" fontId="2" fillId="0" borderId="28" xfId="4" applyFont="1" applyBorder="1" applyAlignment="1"/>
    <xf numFmtId="38" fontId="0" fillId="0" borderId="0" xfId="0" applyNumberFormat="1">
      <alignment vertical="center"/>
    </xf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38" fontId="2" fillId="2" borderId="26" xfId="4" applyFont="1" applyFill="1" applyBorder="1" applyAlignment="1"/>
    <xf numFmtId="38" fontId="2" fillId="2" borderId="27" xfId="4" applyFont="1" applyFill="1" applyBorder="1" applyAlignment="1"/>
    <xf numFmtId="38" fontId="2" fillId="2" borderId="25" xfId="4" applyFont="1" applyFill="1" applyBorder="1" applyAlignment="1"/>
    <xf numFmtId="38" fontId="2" fillId="2" borderId="29" xfId="4" applyFont="1" applyFill="1" applyBorder="1" applyAlignment="1"/>
    <xf numFmtId="38" fontId="2" fillId="2" borderId="28" xfId="4" applyFont="1" applyFill="1" applyBorder="1" applyAlignment="1"/>
    <xf numFmtId="40" fontId="0" fillId="3" borderId="0" xfId="0" applyNumberFormat="1" applyFill="1">
      <alignment vertical="center"/>
    </xf>
    <xf numFmtId="38" fontId="0" fillId="2" borderId="0" xfId="0" applyNumberFormat="1" applyFill="1">
      <alignment vertical="center"/>
    </xf>
    <xf numFmtId="40" fontId="0" fillId="2" borderId="0" xfId="0" applyNumberFormat="1" applyFill="1">
      <alignment vertical="center"/>
    </xf>
    <xf numFmtId="0" fontId="0" fillId="0" borderId="0" xfId="0" applyAlignment="1">
      <alignment horizontal="right" vertical="center"/>
    </xf>
    <xf numFmtId="2" fontId="0" fillId="3" borderId="0" xfId="0" applyNumberFormat="1" applyFill="1">
      <alignment vertical="center"/>
    </xf>
    <xf numFmtId="2" fontId="0" fillId="2" borderId="0" xfId="0" applyNumberFormat="1" applyFill="1">
      <alignment vertical="center"/>
    </xf>
    <xf numFmtId="0" fontId="0" fillId="3" borderId="0" xfId="0" applyFill="1">
      <alignment vertical="center"/>
    </xf>
    <xf numFmtId="38" fontId="2" fillId="0" borderId="19" xfId="4" applyFont="1" applyBorder="1" applyAlignment="1"/>
    <xf numFmtId="38" fontId="2" fillId="0" borderId="12" xfId="4" applyFont="1" applyBorder="1" applyAlignment="1"/>
    <xf numFmtId="0" fontId="0" fillId="0" borderId="30" xfId="0" applyBorder="1" applyAlignment="1"/>
    <xf numFmtId="0" fontId="0" fillId="0" borderId="19" xfId="0" applyBorder="1" applyAlignment="1"/>
    <xf numFmtId="0" fontId="0" fillId="0" borderId="31" xfId="0" applyBorder="1" applyAlignment="1"/>
    <xf numFmtId="0" fontId="0" fillId="0" borderId="30" xfId="0" applyBorder="1" applyAlignment="1">
      <alignment shrinkToFit="1"/>
    </xf>
    <xf numFmtId="0" fontId="0" fillId="0" borderId="16" xfId="0" applyBorder="1" applyAlignment="1">
      <alignment shrinkToFit="1"/>
    </xf>
    <xf numFmtId="0" fontId="0" fillId="0" borderId="19" xfId="0" applyBorder="1" applyAlignment="1">
      <alignment shrinkToFit="1"/>
    </xf>
    <xf numFmtId="38" fontId="2" fillId="0" borderId="30" xfId="4" applyFont="1" applyBorder="1" applyAlignment="1"/>
    <xf numFmtId="38" fontId="2" fillId="0" borderId="30" xfId="4" applyFont="1" applyBorder="1" applyAlignment="1">
      <alignment horizontal="right" vertical="center"/>
    </xf>
    <xf numFmtId="38" fontId="2" fillId="0" borderId="23" xfId="4" applyFont="1" applyBorder="1" applyAlignment="1"/>
    <xf numFmtId="38" fontId="2" fillId="0" borderId="32" xfId="4" applyFont="1" applyBorder="1" applyAlignment="1"/>
    <xf numFmtId="38" fontId="2" fillId="0" borderId="33" xfId="4" applyFont="1" applyBorder="1" applyAlignment="1"/>
    <xf numFmtId="38" fontId="2" fillId="0" borderId="34" xfId="4" applyFont="1" applyBorder="1" applyAlignment="1"/>
    <xf numFmtId="38" fontId="2" fillId="0" borderId="35" xfId="4" applyFont="1" applyBorder="1" applyAlignment="1"/>
    <xf numFmtId="2" fontId="0" fillId="0" borderId="0" xfId="0" applyNumberFormat="1">
      <alignment vertical="center"/>
    </xf>
  </cellXfs>
  <cellStyles count="5">
    <cellStyle name="標準" xfId="0" builtinId="0"/>
    <cellStyle name="標準 2" xfId="1"/>
    <cellStyle name="標準 2 2" xfId="2"/>
    <cellStyle name="標準 3" xfId="3"/>
    <cellStyle name="桁区切り" xfId="4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l" t="t" r="r" b="b"/>
          <a:pathLst/>
        </a:custGeom>
        <a:noFill/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D35"/>
  <sheetViews>
    <sheetView tabSelected="1" view="pageBreakPreview" zoomScale="115" zoomScaleSheetLayoutView="115" workbookViewId="0">
      <selection activeCell="A27" sqref="A27"/>
    </sheetView>
  </sheetViews>
  <sheetFormatPr defaultRowHeight="21" customHeight="1"/>
  <cols>
    <col min="1" max="4" width="22.25" style="1" customWidth="1"/>
    <col min="5" max="16384" width="9" style="1" customWidth="1"/>
  </cols>
  <sheetData>
    <row r="1" spans="1:4" ht="21" customHeight="1">
      <c r="A1" s="2" t="s">
        <v>8</v>
      </c>
      <c r="B1" s="2"/>
      <c r="C1" s="2"/>
      <c r="D1" s="2"/>
    </row>
    <row r="2" spans="1:4" ht="23.25" customHeight="1">
      <c r="A2" s="3"/>
      <c r="B2" s="3"/>
      <c r="C2" s="3"/>
      <c r="D2" s="19" t="s">
        <v>7</v>
      </c>
    </row>
    <row r="3" spans="1:4" ht="21.95" customHeight="1">
      <c r="A3" s="4" t="s">
        <v>0</v>
      </c>
      <c r="B3" s="4" t="s">
        <v>1</v>
      </c>
      <c r="C3" s="15" t="s">
        <v>2</v>
      </c>
      <c r="D3" s="20" t="s">
        <v>4</v>
      </c>
    </row>
    <row r="4" spans="1:4" ht="21.95" customHeight="1">
      <c r="A4" s="5"/>
      <c r="B4" s="10"/>
      <c r="C4" s="10"/>
      <c r="D4" s="10"/>
    </row>
    <row r="5" spans="1:4" ht="21.95" customHeight="1">
      <c r="A5" s="6" t="s">
        <v>35</v>
      </c>
      <c r="B5" s="11">
        <v>38.450000000000003</v>
      </c>
      <c r="C5" s="11">
        <v>37.86</v>
      </c>
      <c r="D5" s="11">
        <v>39.06</v>
      </c>
    </row>
    <row r="6" spans="1:4" ht="21.95" customHeight="1">
      <c r="A6" s="6">
        <v>15</v>
      </c>
      <c r="B6" s="12">
        <v>38.86</v>
      </c>
      <c r="C6" s="12">
        <v>38.24</v>
      </c>
      <c r="D6" s="12">
        <v>39.49</v>
      </c>
    </row>
    <row r="7" spans="1:4" ht="21.95" customHeight="1">
      <c r="A7" s="6"/>
      <c r="B7" s="12"/>
      <c r="C7" s="12"/>
      <c r="D7" s="12"/>
    </row>
    <row r="8" spans="1:4" ht="21.95" customHeight="1">
      <c r="A8" s="6">
        <v>16</v>
      </c>
      <c r="B8" s="7">
        <v>39.270000000000003</v>
      </c>
      <c r="C8" s="7">
        <v>38.61</v>
      </c>
      <c r="D8" s="7">
        <v>39.950000000000003</v>
      </c>
    </row>
    <row r="9" spans="1:4" ht="21.95" customHeight="1">
      <c r="A9" s="6">
        <v>17</v>
      </c>
      <c r="B9" s="7">
        <v>39.64</v>
      </c>
      <c r="C9" s="7">
        <v>38.950000000000003</v>
      </c>
      <c r="D9" s="7">
        <v>40.33</v>
      </c>
    </row>
    <row r="10" spans="1:4" ht="21.95" customHeight="1">
      <c r="A10" s="6">
        <v>18</v>
      </c>
      <c r="B10" s="7">
        <v>39.92</v>
      </c>
      <c r="C10" s="7">
        <v>39.21</v>
      </c>
      <c r="D10" s="7">
        <v>40.65</v>
      </c>
    </row>
    <row r="11" spans="1:4" ht="21.95" customHeight="1">
      <c r="A11" s="6">
        <v>19</v>
      </c>
      <c r="B11" s="7">
        <v>40.19</v>
      </c>
      <c r="C11" s="7">
        <v>39.450000000000003</v>
      </c>
      <c r="D11" s="7">
        <v>40.950000000000003</v>
      </c>
    </row>
    <row r="12" spans="1:4" ht="21.95" customHeight="1">
      <c r="A12" s="6">
        <v>20</v>
      </c>
      <c r="B12" s="7">
        <v>40.36</v>
      </c>
      <c r="C12" s="7">
        <v>39.61</v>
      </c>
      <c r="D12" s="7">
        <v>41.13</v>
      </c>
    </row>
    <row r="13" spans="1:4" ht="21.95" customHeight="1">
      <c r="A13" s="6"/>
      <c r="B13" s="7"/>
      <c r="C13" s="7"/>
      <c r="D13" s="7"/>
    </row>
    <row r="14" spans="1:4" ht="21.95" customHeight="1">
      <c r="A14" s="6">
        <v>21</v>
      </c>
      <c r="B14" s="7">
        <v>40.64</v>
      </c>
      <c r="C14" s="7">
        <v>39.880000000000003</v>
      </c>
      <c r="D14" s="7">
        <v>41.41</v>
      </c>
    </row>
    <row r="15" spans="1:4" ht="21.95" customHeight="1">
      <c r="A15" s="6">
        <v>22</v>
      </c>
      <c r="B15" s="7">
        <v>40.97</v>
      </c>
      <c r="C15" s="7">
        <v>40.229999999999997</v>
      </c>
      <c r="D15" s="7">
        <v>41.73</v>
      </c>
    </row>
    <row r="16" spans="1:4" ht="21.95" customHeight="1">
      <c r="A16" s="6">
        <v>23</v>
      </c>
      <c r="B16" s="7">
        <v>41.31</v>
      </c>
      <c r="C16" s="7">
        <v>40.53</v>
      </c>
      <c r="D16" s="16">
        <v>42.1</v>
      </c>
    </row>
    <row r="17" spans="1:4" ht="21.95" customHeight="1">
      <c r="A17" s="6">
        <v>24</v>
      </c>
      <c r="B17" s="7">
        <v>41.62</v>
      </c>
      <c r="C17" s="7">
        <v>40.86</v>
      </c>
      <c r="D17" s="7">
        <v>42.38</v>
      </c>
    </row>
    <row r="18" spans="1:4" ht="21.95" customHeight="1">
      <c r="A18" s="6">
        <v>25</v>
      </c>
      <c r="B18" s="7">
        <v>41.92</v>
      </c>
      <c r="C18" s="7">
        <v>41.16</v>
      </c>
      <c r="D18" s="7">
        <v>42.69</v>
      </c>
    </row>
    <row r="19" spans="1:4" ht="21.95" customHeight="1">
      <c r="A19" s="6"/>
      <c r="B19" s="7"/>
      <c r="C19" s="7"/>
      <c r="D19" s="7"/>
    </row>
    <row r="20" spans="1:4" ht="21.95" customHeight="1">
      <c r="A20" s="6">
        <v>26</v>
      </c>
      <c r="B20" s="7">
        <v>42.21</v>
      </c>
      <c r="C20" s="7">
        <v>41.42</v>
      </c>
      <c r="D20" s="7">
        <v>43.01</v>
      </c>
    </row>
    <row r="21" spans="1:4" ht="21.95" customHeight="1">
      <c r="A21" s="6">
        <v>27</v>
      </c>
      <c r="B21" s="7">
        <v>42.37</v>
      </c>
      <c r="C21" s="7">
        <v>41.62</v>
      </c>
      <c r="D21" s="7">
        <v>43.13</v>
      </c>
    </row>
    <row r="22" spans="1:4" ht="21.95" customHeight="1">
      <c r="A22" s="6">
        <v>28</v>
      </c>
      <c r="B22" s="7">
        <v>42.57</v>
      </c>
      <c r="C22" s="7">
        <v>41.84</v>
      </c>
      <c r="D22" s="7">
        <v>43.31</v>
      </c>
    </row>
    <row r="23" spans="1:4" ht="21.95" customHeight="1">
      <c r="A23" s="6">
        <v>29</v>
      </c>
      <c r="B23" s="7">
        <v>42.87</v>
      </c>
      <c r="C23" s="7">
        <v>42.04</v>
      </c>
      <c r="D23" s="7">
        <v>43.71</v>
      </c>
    </row>
    <row r="24" spans="1:4" ht="21.95" customHeight="1">
      <c r="A24" s="6">
        <v>30</v>
      </c>
      <c r="B24" s="7">
        <v>43.21</v>
      </c>
      <c r="C24" s="7">
        <v>42.45</v>
      </c>
      <c r="D24" s="7">
        <v>43.98</v>
      </c>
    </row>
    <row r="25" spans="1:4" ht="21.95" customHeight="1">
      <c r="A25" s="6"/>
      <c r="B25" s="7"/>
      <c r="C25" s="7"/>
      <c r="D25" s="7"/>
    </row>
    <row r="26" spans="1:4" ht="21.95" customHeight="1">
      <c r="A26" s="6" t="s">
        <v>21</v>
      </c>
      <c r="B26" s="7">
        <v>43.55</v>
      </c>
      <c r="C26" s="7">
        <v>42.73</v>
      </c>
      <c r="D26" s="7">
        <v>44.37</v>
      </c>
    </row>
    <row r="27" spans="1:4" ht="21.95" customHeight="1">
      <c r="A27" s="6">
        <v>2</v>
      </c>
      <c r="B27" s="7">
        <v>43.89</v>
      </c>
      <c r="C27" s="7">
        <v>43.05</v>
      </c>
      <c r="D27" s="7">
        <v>44.74</v>
      </c>
    </row>
    <row r="28" spans="1:4" ht="21.95" customHeight="1">
      <c r="A28" s="7">
        <v>3</v>
      </c>
      <c r="B28" s="13">
        <v>44.25</v>
      </c>
      <c r="C28" s="16">
        <v>43.4</v>
      </c>
      <c r="D28" s="16">
        <v>45.1</v>
      </c>
    </row>
    <row r="29" spans="1:4" ht="21.95" customHeight="1">
      <c r="A29" s="7">
        <v>4</v>
      </c>
      <c r="B29" s="13">
        <v>44.62</v>
      </c>
      <c r="C29" s="7">
        <v>43.75</v>
      </c>
      <c r="D29" s="7">
        <v>45.49</v>
      </c>
    </row>
    <row r="30" spans="1:4" ht="21.95" customHeight="1">
      <c r="A30" s="8"/>
      <c r="B30" s="14"/>
      <c r="C30" s="17"/>
      <c r="D30" s="17"/>
    </row>
    <row r="31" spans="1:4" ht="21.95" customHeight="1">
      <c r="A31" s="3"/>
      <c r="B31" s="3"/>
      <c r="C31" s="3"/>
      <c r="D31" s="19" t="s">
        <v>5</v>
      </c>
    </row>
    <row r="32" spans="1:4" ht="21.95" customHeight="1">
      <c r="A32" s="9" t="s">
        <v>6</v>
      </c>
      <c r="B32" s="9"/>
      <c r="C32" s="9"/>
      <c r="D32" s="9"/>
    </row>
    <row r="33" spans="1:3" ht="21" customHeight="1">
      <c r="C33" s="18"/>
    </row>
    <row r="35" spans="1:3" ht="21" customHeight="1">
      <c r="A35" s="1" t="s">
        <v>23</v>
      </c>
    </row>
  </sheetData>
  <mergeCells count="2">
    <mergeCell ref="A1:D1"/>
    <mergeCell ref="A32:D32"/>
  </mergeCells>
  <phoneticPr fontId="3"/>
  <printOptions horizontalCentered="1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r:id="rId1"/>
  <headerFooter alignWithMargins="0">
    <oddFooter>&amp;C&amp;18&amp;A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255"/>
  <sheetViews>
    <sheetView zoomScale="85" zoomScaleNormal="85" workbookViewId="0">
      <selection activeCell="E1" sqref="E1"/>
    </sheetView>
  </sheetViews>
  <sheetFormatPr defaultRowHeight="13.5"/>
  <cols>
    <col min="4" max="4" width="9.25" bestFit="1" customWidth="1"/>
    <col min="5" max="5" width="12.5" customWidth="1"/>
    <col min="6" max="6" width="7.5" customWidth="1"/>
    <col min="7" max="7" width="9.25" bestFit="1" customWidth="1"/>
    <col min="8" max="8" width="5.875" bestFit="1" customWidth="1"/>
    <col min="16" max="17" width="9.25" bestFit="1" customWidth="1"/>
    <col min="20" max="20" width="11" bestFit="1" customWidth="1"/>
  </cols>
  <sheetData>
    <row r="1" spans="1:19">
      <c r="A1" s="21">
        <v>43466</v>
      </c>
      <c r="E1" t="s">
        <v>23</v>
      </c>
      <c r="M1" s="21">
        <v>43101</v>
      </c>
    </row>
    <row r="2" spans="1:19">
      <c r="A2" s="22" t="s">
        <v>12</v>
      </c>
      <c r="B2" s="65" t="s">
        <v>13</v>
      </c>
      <c r="C2" s="78"/>
      <c r="M2" s="22" t="s">
        <v>12</v>
      </c>
      <c r="N2" s="65" t="s">
        <v>13</v>
      </c>
      <c r="O2" s="78"/>
    </row>
    <row r="3" spans="1:19">
      <c r="A3" s="23"/>
      <c r="B3" s="66" t="s">
        <v>14</v>
      </c>
      <c r="C3" s="79" t="s">
        <v>16</v>
      </c>
      <c r="D3" s="84">
        <f>SUM(B125:C125)</f>
        <v>72891</v>
      </c>
      <c r="E3" s="95" t="s">
        <v>14</v>
      </c>
      <c r="G3" s="95" t="s">
        <v>16</v>
      </c>
      <c r="M3" s="23"/>
      <c r="N3" s="66" t="s">
        <v>14</v>
      </c>
      <c r="O3" s="79" t="s">
        <v>16</v>
      </c>
      <c r="Q3" s="95" t="s">
        <v>14</v>
      </c>
      <c r="S3" s="95" t="s">
        <v>16</v>
      </c>
    </row>
    <row r="4" spans="1:19">
      <c r="A4" s="24">
        <v>0</v>
      </c>
      <c r="B4" s="67">
        <v>333</v>
      </c>
      <c r="C4" s="80">
        <v>286</v>
      </c>
      <c r="D4" s="84">
        <f t="shared" ref="D4:D67" si="0">SUM(E4:G4)</f>
        <v>0</v>
      </c>
      <c r="E4" s="84">
        <f>+B4*A4</f>
        <v>0</v>
      </c>
      <c r="G4" s="84">
        <f>A4*C4</f>
        <v>0</v>
      </c>
      <c r="M4" s="24">
        <v>0</v>
      </c>
      <c r="N4" s="109">
        <v>317</v>
      </c>
      <c r="O4" s="109">
        <v>315</v>
      </c>
      <c r="Q4" s="84">
        <f>+N4*M4</f>
        <v>0</v>
      </c>
      <c r="S4" s="84">
        <f>M4*O4</f>
        <v>0</v>
      </c>
    </row>
    <row r="5" spans="1:19">
      <c r="A5" s="25">
        <v>1</v>
      </c>
      <c r="B5" s="68">
        <v>330</v>
      </c>
      <c r="C5" s="81">
        <v>319</v>
      </c>
      <c r="D5" s="84">
        <f t="shared" si="0"/>
        <v>649</v>
      </c>
      <c r="E5" s="84">
        <f>+B5*A5</f>
        <v>330</v>
      </c>
      <c r="G5" s="84">
        <f>A5*C5</f>
        <v>319</v>
      </c>
      <c r="M5" s="99">
        <v>1</v>
      </c>
      <c r="N5" s="109">
        <v>337</v>
      </c>
      <c r="O5" s="109">
        <v>314</v>
      </c>
      <c r="Q5" s="84">
        <f>+N5*M5</f>
        <v>337</v>
      </c>
      <c r="S5" s="84">
        <f>M5*O5</f>
        <v>314</v>
      </c>
    </row>
    <row r="6" spans="1:19">
      <c r="A6" s="25">
        <v>2</v>
      </c>
      <c r="B6" s="68">
        <v>340</v>
      </c>
      <c r="C6" s="81">
        <v>310</v>
      </c>
      <c r="D6" s="84">
        <f t="shared" si="0"/>
        <v>1300</v>
      </c>
      <c r="E6">
        <f>+A6*B6</f>
        <v>680</v>
      </c>
      <c r="G6">
        <f>+C6*A6</f>
        <v>620</v>
      </c>
      <c r="M6" s="99">
        <v>2</v>
      </c>
      <c r="N6" s="109">
        <v>358</v>
      </c>
      <c r="O6" s="109">
        <v>349</v>
      </c>
      <c r="Q6">
        <f>+M6*N6</f>
        <v>716</v>
      </c>
      <c r="S6">
        <f>+O6*M6</f>
        <v>698</v>
      </c>
    </row>
    <row r="7" spans="1:19">
      <c r="A7" s="25">
        <v>3</v>
      </c>
      <c r="B7" s="68">
        <v>358</v>
      </c>
      <c r="C7" s="81">
        <v>350</v>
      </c>
      <c r="D7" s="84">
        <f t="shared" si="0"/>
        <v>2124</v>
      </c>
      <c r="E7">
        <f>+A7*B7</f>
        <v>1074</v>
      </c>
      <c r="G7">
        <f>+C7*A7</f>
        <v>1050</v>
      </c>
      <c r="M7" s="99">
        <v>3</v>
      </c>
      <c r="N7" s="109">
        <v>323</v>
      </c>
      <c r="O7" s="109">
        <v>325</v>
      </c>
      <c r="Q7">
        <f>+M7*N7</f>
        <v>969</v>
      </c>
      <c r="S7">
        <f>+O7*M7</f>
        <v>975</v>
      </c>
    </row>
    <row r="8" spans="1:19">
      <c r="A8" s="26">
        <v>4</v>
      </c>
      <c r="B8" s="69">
        <v>323</v>
      </c>
      <c r="C8" s="82">
        <v>322</v>
      </c>
      <c r="D8" s="84">
        <f t="shared" si="0"/>
        <v>2580</v>
      </c>
      <c r="E8">
        <f>+A8*B8</f>
        <v>1292</v>
      </c>
      <c r="G8">
        <f>+C8*A8</f>
        <v>1288</v>
      </c>
      <c r="M8" s="100">
        <v>4</v>
      </c>
      <c r="N8" s="110">
        <v>412</v>
      </c>
      <c r="O8" s="110">
        <v>362</v>
      </c>
      <c r="Q8">
        <f>+M8*N8</f>
        <v>1648</v>
      </c>
      <c r="S8">
        <f>+O8*M8</f>
        <v>1448</v>
      </c>
    </row>
    <row r="9" spans="1:19">
      <c r="A9" s="27" t="s">
        <v>17</v>
      </c>
      <c r="B9" s="67">
        <v>1684</v>
      </c>
      <c r="C9" s="67">
        <v>1587</v>
      </c>
      <c r="D9" s="84">
        <f t="shared" si="0"/>
        <v>0</v>
      </c>
      <c r="M9" s="37" t="s">
        <v>17</v>
      </c>
      <c r="N9" s="70">
        <v>1747</v>
      </c>
      <c r="O9" s="83">
        <v>1665</v>
      </c>
    </row>
    <row r="10" spans="1:19">
      <c r="A10" s="24">
        <v>5</v>
      </c>
      <c r="B10" s="67">
        <v>414</v>
      </c>
      <c r="C10" s="80">
        <v>367</v>
      </c>
      <c r="D10" s="84">
        <f t="shared" si="0"/>
        <v>3905</v>
      </c>
      <c r="E10">
        <f>+A10*B10</f>
        <v>2070</v>
      </c>
      <c r="G10">
        <f>+C10*A10</f>
        <v>1835</v>
      </c>
      <c r="M10" s="24">
        <v>5</v>
      </c>
      <c r="N10" s="109">
        <v>376</v>
      </c>
      <c r="O10" s="109">
        <v>332</v>
      </c>
      <c r="Q10">
        <f>+M10*N10</f>
        <v>1880</v>
      </c>
      <c r="S10">
        <f>+O10*M10</f>
        <v>1660</v>
      </c>
    </row>
    <row r="11" spans="1:19">
      <c r="A11" s="25">
        <v>6</v>
      </c>
      <c r="B11" s="68">
        <v>373</v>
      </c>
      <c r="C11" s="81">
        <v>341</v>
      </c>
      <c r="D11" s="84">
        <f t="shared" si="0"/>
        <v>4284</v>
      </c>
      <c r="E11">
        <f>+A11*B11</f>
        <v>2238</v>
      </c>
      <c r="G11">
        <f>+C11*A11</f>
        <v>2046</v>
      </c>
      <c r="M11" s="99">
        <v>6</v>
      </c>
      <c r="N11" s="109">
        <v>348</v>
      </c>
      <c r="O11" s="109">
        <v>367</v>
      </c>
      <c r="Q11">
        <f>+M11*N11</f>
        <v>2088</v>
      </c>
      <c r="S11">
        <f>+O11*M11</f>
        <v>2202</v>
      </c>
    </row>
    <row r="12" spans="1:19">
      <c r="A12" s="25">
        <v>7</v>
      </c>
      <c r="B12" s="68">
        <v>344</v>
      </c>
      <c r="C12" s="81">
        <v>367</v>
      </c>
      <c r="D12" s="84">
        <f t="shared" si="0"/>
        <v>4977</v>
      </c>
      <c r="E12">
        <f>+A12*B12</f>
        <v>2408</v>
      </c>
      <c r="G12">
        <f>+C12*A12</f>
        <v>2569</v>
      </c>
      <c r="M12" s="99">
        <v>7</v>
      </c>
      <c r="N12" s="109">
        <v>369</v>
      </c>
      <c r="O12" s="109">
        <v>323</v>
      </c>
      <c r="Q12">
        <f>+M12*N12</f>
        <v>2583</v>
      </c>
      <c r="S12">
        <f>+O12*M12</f>
        <v>2261</v>
      </c>
    </row>
    <row r="13" spans="1:19">
      <c r="A13" s="28">
        <v>8</v>
      </c>
      <c r="B13" s="68">
        <v>366</v>
      </c>
      <c r="C13" s="81">
        <v>323</v>
      </c>
      <c r="D13" s="84">
        <f t="shared" si="0"/>
        <v>5512</v>
      </c>
      <c r="E13">
        <f>+A13*B13</f>
        <v>2928</v>
      </c>
      <c r="G13">
        <f>+C13*A13</f>
        <v>2584</v>
      </c>
      <c r="M13" s="28">
        <v>8</v>
      </c>
      <c r="N13" s="109">
        <v>391</v>
      </c>
      <c r="O13" s="109">
        <v>377</v>
      </c>
      <c r="Q13">
        <f>+M13*N13</f>
        <v>3128</v>
      </c>
      <c r="S13">
        <f>+O13*M13</f>
        <v>3016</v>
      </c>
    </row>
    <row r="14" spans="1:19">
      <c r="A14" s="29">
        <v>9</v>
      </c>
      <c r="B14" s="69">
        <v>394</v>
      </c>
      <c r="C14" s="82">
        <v>377</v>
      </c>
      <c r="D14" s="84">
        <f t="shared" si="0"/>
        <v>6939</v>
      </c>
      <c r="E14">
        <f>+A14*B14</f>
        <v>3546</v>
      </c>
      <c r="G14">
        <f>+C14*A14</f>
        <v>3393</v>
      </c>
      <c r="M14" s="29">
        <v>9</v>
      </c>
      <c r="N14" s="110">
        <v>423</v>
      </c>
      <c r="O14" s="110">
        <v>373</v>
      </c>
      <c r="Q14">
        <f>+M14*N14</f>
        <v>3807</v>
      </c>
      <c r="S14">
        <f>+O14*M14</f>
        <v>3357</v>
      </c>
    </row>
    <row r="15" spans="1:19">
      <c r="A15" s="30" t="s">
        <v>10</v>
      </c>
      <c r="B15" s="67">
        <v>1891</v>
      </c>
      <c r="C15" s="67">
        <v>1775</v>
      </c>
      <c r="D15" s="84">
        <f t="shared" si="0"/>
        <v>0</v>
      </c>
      <c r="M15" s="36" t="s">
        <v>10</v>
      </c>
      <c r="N15" s="70">
        <v>1907</v>
      </c>
      <c r="O15" s="83">
        <v>1772</v>
      </c>
    </row>
    <row r="16" spans="1:19">
      <c r="A16" s="31">
        <v>10</v>
      </c>
      <c r="B16" s="67">
        <v>429</v>
      </c>
      <c r="C16" s="80">
        <v>371</v>
      </c>
      <c r="D16" s="84">
        <f t="shared" si="0"/>
        <v>8000</v>
      </c>
      <c r="E16">
        <f>+A16*B16</f>
        <v>4290</v>
      </c>
      <c r="G16">
        <f>+C16*A16</f>
        <v>3710</v>
      </c>
      <c r="M16" s="31">
        <v>10</v>
      </c>
      <c r="N16" s="109">
        <v>415</v>
      </c>
      <c r="O16" s="109">
        <v>388</v>
      </c>
      <c r="Q16">
        <f>+M16*N16</f>
        <v>4150</v>
      </c>
      <c r="S16">
        <f>+O16*M16</f>
        <v>3880</v>
      </c>
    </row>
    <row r="17" spans="1:19">
      <c r="A17" s="28">
        <v>11</v>
      </c>
      <c r="B17" s="68">
        <v>415</v>
      </c>
      <c r="C17" s="81">
        <v>387</v>
      </c>
      <c r="D17" s="84">
        <f t="shared" si="0"/>
        <v>8822</v>
      </c>
      <c r="E17">
        <f>+A17*B17</f>
        <v>4565</v>
      </c>
      <c r="G17">
        <f>+C17*A17</f>
        <v>4257</v>
      </c>
      <c r="M17" s="28">
        <v>11</v>
      </c>
      <c r="N17" s="109">
        <v>382</v>
      </c>
      <c r="O17" s="109">
        <v>389</v>
      </c>
      <c r="Q17">
        <f>+M17*N17</f>
        <v>4202</v>
      </c>
      <c r="S17">
        <f>+O17*M17</f>
        <v>4279</v>
      </c>
    </row>
    <row r="18" spans="1:19">
      <c r="A18" s="28">
        <v>12</v>
      </c>
      <c r="B18" s="68">
        <v>384</v>
      </c>
      <c r="C18" s="81">
        <v>389</v>
      </c>
      <c r="D18" s="84">
        <f t="shared" si="0"/>
        <v>9276</v>
      </c>
      <c r="E18">
        <f>+A18*B18</f>
        <v>4608</v>
      </c>
      <c r="G18">
        <f>+C18*A18</f>
        <v>4668</v>
      </c>
      <c r="M18" s="28">
        <v>12</v>
      </c>
      <c r="N18" s="109">
        <v>365</v>
      </c>
      <c r="O18" s="109">
        <v>350</v>
      </c>
      <c r="Q18">
        <f>+M18*N18</f>
        <v>4380</v>
      </c>
      <c r="S18">
        <f>+O18*M18</f>
        <v>4200</v>
      </c>
    </row>
    <row r="19" spans="1:19">
      <c r="A19" s="28">
        <v>13</v>
      </c>
      <c r="B19" s="68">
        <v>366</v>
      </c>
      <c r="C19" s="81">
        <v>352</v>
      </c>
      <c r="D19" s="84">
        <f t="shared" si="0"/>
        <v>9334</v>
      </c>
      <c r="E19">
        <f>+A19*B19</f>
        <v>4758</v>
      </c>
      <c r="G19">
        <f>+C19*A19</f>
        <v>4576</v>
      </c>
      <c r="M19" s="28">
        <v>13</v>
      </c>
      <c r="N19" s="109">
        <v>378</v>
      </c>
      <c r="O19" s="109">
        <v>359</v>
      </c>
      <c r="Q19">
        <f>+M19*N19</f>
        <v>4914</v>
      </c>
      <c r="S19">
        <f>+O19*M19</f>
        <v>4667</v>
      </c>
    </row>
    <row r="20" spans="1:19">
      <c r="A20" s="29">
        <v>14</v>
      </c>
      <c r="B20" s="69">
        <v>381</v>
      </c>
      <c r="C20" s="82">
        <v>363</v>
      </c>
      <c r="D20" s="84">
        <f t="shared" si="0"/>
        <v>10416</v>
      </c>
      <c r="E20">
        <f>+A20*B20</f>
        <v>5334</v>
      </c>
      <c r="G20">
        <f>+C20*A20</f>
        <v>5082</v>
      </c>
      <c r="M20" s="101">
        <v>14</v>
      </c>
      <c r="N20" s="110">
        <v>376</v>
      </c>
      <c r="O20" s="110">
        <v>380</v>
      </c>
      <c r="Q20">
        <f>+M20*N20</f>
        <v>5264</v>
      </c>
      <c r="S20">
        <f>+O20*M20</f>
        <v>5320</v>
      </c>
    </row>
    <row r="21" spans="1:19">
      <c r="A21" s="30" t="s">
        <v>20</v>
      </c>
      <c r="B21" s="67">
        <v>1975</v>
      </c>
      <c r="C21" s="67">
        <v>1862</v>
      </c>
      <c r="D21" s="84">
        <f t="shared" si="0"/>
        <v>0</v>
      </c>
      <c r="M21" s="36" t="s">
        <v>20</v>
      </c>
      <c r="N21" s="70">
        <v>1916</v>
      </c>
      <c r="O21" s="83">
        <v>1866</v>
      </c>
    </row>
    <row r="22" spans="1:19">
      <c r="A22" s="31">
        <v>15</v>
      </c>
      <c r="B22" s="67">
        <v>379</v>
      </c>
      <c r="C22" s="80">
        <v>384</v>
      </c>
      <c r="D22" s="84">
        <f t="shared" si="0"/>
        <v>11445</v>
      </c>
      <c r="E22">
        <f>+A22*B22</f>
        <v>5685</v>
      </c>
      <c r="G22">
        <f>+C22*A22</f>
        <v>5760</v>
      </c>
      <c r="M22" s="102">
        <v>15</v>
      </c>
      <c r="N22" s="109">
        <v>374</v>
      </c>
      <c r="O22" s="109">
        <v>340</v>
      </c>
      <c r="Q22">
        <f>+M22*N22</f>
        <v>5610</v>
      </c>
      <c r="S22">
        <f>+O22*M22</f>
        <v>5100</v>
      </c>
    </row>
    <row r="23" spans="1:19">
      <c r="A23" s="28">
        <v>16</v>
      </c>
      <c r="B23" s="68">
        <v>377</v>
      </c>
      <c r="C23" s="81">
        <v>336</v>
      </c>
      <c r="D23" s="84">
        <f t="shared" si="0"/>
        <v>11408</v>
      </c>
      <c r="E23">
        <f>+A23*B23</f>
        <v>6032</v>
      </c>
      <c r="G23">
        <f>+C23*A23</f>
        <v>5376</v>
      </c>
      <c r="M23" s="28">
        <v>16</v>
      </c>
      <c r="N23" s="109">
        <v>369</v>
      </c>
      <c r="O23" s="109">
        <v>431</v>
      </c>
      <c r="Q23">
        <f>+M23*N23</f>
        <v>5904</v>
      </c>
      <c r="S23">
        <f>+O23*M23</f>
        <v>6896</v>
      </c>
    </row>
    <row r="24" spans="1:19">
      <c r="A24" s="28">
        <v>17</v>
      </c>
      <c r="B24" s="68">
        <v>372</v>
      </c>
      <c r="C24" s="81">
        <v>432</v>
      </c>
      <c r="D24" s="84">
        <f t="shared" si="0"/>
        <v>13668</v>
      </c>
      <c r="E24">
        <f>+A24*B24</f>
        <v>6324</v>
      </c>
      <c r="G24">
        <f>+C24*A24</f>
        <v>7344</v>
      </c>
      <c r="M24" s="28">
        <v>17</v>
      </c>
      <c r="N24" s="109">
        <v>395</v>
      </c>
      <c r="O24" s="109">
        <v>387</v>
      </c>
      <c r="Q24">
        <f>+M24*N24</f>
        <v>6715</v>
      </c>
      <c r="S24">
        <f>+O24*M24</f>
        <v>6579</v>
      </c>
    </row>
    <row r="25" spans="1:19">
      <c r="A25" s="28">
        <v>18</v>
      </c>
      <c r="B25" s="68">
        <v>402</v>
      </c>
      <c r="C25" s="81">
        <v>393</v>
      </c>
      <c r="D25" s="84">
        <f t="shared" si="0"/>
        <v>14310</v>
      </c>
      <c r="E25">
        <f>+A25*B25</f>
        <v>7236</v>
      </c>
      <c r="G25">
        <f>+C25*A25</f>
        <v>7074</v>
      </c>
      <c r="M25" s="28">
        <v>18</v>
      </c>
      <c r="N25" s="109">
        <v>364</v>
      </c>
      <c r="O25" s="109">
        <v>369</v>
      </c>
      <c r="Q25">
        <f>+M25*N25</f>
        <v>6552</v>
      </c>
      <c r="S25">
        <f>+O25*M25</f>
        <v>6642</v>
      </c>
    </row>
    <row r="26" spans="1:19">
      <c r="A26" s="29">
        <v>19</v>
      </c>
      <c r="B26" s="69">
        <v>356</v>
      </c>
      <c r="C26" s="82">
        <v>367</v>
      </c>
      <c r="D26" s="84">
        <f t="shared" si="0"/>
        <v>13737</v>
      </c>
      <c r="E26">
        <f>+A26*B26</f>
        <v>6764</v>
      </c>
      <c r="G26">
        <f>+C26*A26</f>
        <v>6973</v>
      </c>
      <c r="M26" s="101">
        <v>19</v>
      </c>
      <c r="N26" s="110">
        <v>385</v>
      </c>
      <c r="O26" s="110">
        <v>349</v>
      </c>
      <c r="Q26">
        <f>+M26*N26</f>
        <v>7315</v>
      </c>
      <c r="S26">
        <f>+O26*M26</f>
        <v>6631</v>
      </c>
    </row>
    <row r="27" spans="1:19">
      <c r="A27" s="30" t="s">
        <v>15</v>
      </c>
      <c r="B27" s="67">
        <v>1886</v>
      </c>
      <c r="C27" s="67">
        <v>1912</v>
      </c>
      <c r="D27" s="84">
        <f t="shared" si="0"/>
        <v>0</v>
      </c>
      <c r="M27" s="36" t="s">
        <v>15</v>
      </c>
      <c r="N27" s="70">
        <v>1887</v>
      </c>
      <c r="O27" s="83">
        <v>1876</v>
      </c>
    </row>
    <row r="28" spans="1:19">
      <c r="A28" s="31">
        <v>20</v>
      </c>
      <c r="B28" s="67">
        <v>399</v>
      </c>
      <c r="C28" s="80">
        <v>350</v>
      </c>
      <c r="D28" s="84">
        <f t="shared" si="0"/>
        <v>14980</v>
      </c>
      <c r="E28">
        <f>+A28*B28</f>
        <v>7980</v>
      </c>
      <c r="G28">
        <f>+C28*A28</f>
        <v>7000</v>
      </c>
      <c r="M28" s="102">
        <v>20</v>
      </c>
      <c r="N28" s="109">
        <v>401</v>
      </c>
      <c r="O28" s="109">
        <v>367</v>
      </c>
      <c r="Q28">
        <f>+M28*N28</f>
        <v>8020</v>
      </c>
      <c r="S28">
        <f>+O28*M28</f>
        <v>7340</v>
      </c>
    </row>
    <row r="29" spans="1:19">
      <c r="A29" s="28">
        <v>21</v>
      </c>
      <c r="B29" s="68">
        <v>408</v>
      </c>
      <c r="C29" s="81">
        <v>364</v>
      </c>
      <c r="D29" s="84">
        <f t="shared" si="0"/>
        <v>16212</v>
      </c>
      <c r="E29">
        <f>+A29*B29</f>
        <v>8568</v>
      </c>
      <c r="G29">
        <f>+C29*A29</f>
        <v>7644</v>
      </c>
      <c r="M29" s="28">
        <v>21</v>
      </c>
      <c r="N29" s="109">
        <v>368</v>
      </c>
      <c r="O29" s="109">
        <v>418</v>
      </c>
      <c r="Q29">
        <f>+M29*N29</f>
        <v>7728</v>
      </c>
      <c r="S29">
        <f>+O29*M29</f>
        <v>8778</v>
      </c>
    </row>
    <row r="30" spans="1:19">
      <c r="A30" s="28">
        <v>22</v>
      </c>
      <c r="B30" s="68">
        <v>367</v>
      </c>
      <c r="C30" s="81">
        <v>420</v>
      </c>
      <c r="D30" s="84">
        <f t="shared" si="0"/>
        <v>17314</v>
      </c>
      <c r="E30">
        <f>+A30*B30</f>
        <v>8074</v>
      </c>
      <c r="G30">
        <f>+C30*A30</f>
        <v>9240</v>
      </c>
      <c r="M30" s="28">
        <v>22</v>
      </c>
      <c r="N30" s="109">
        <v>365</v>
      </c>
      <c r="O30" s="109">
        <v>371</v>
      </c>
      <c r="Q30">
        <f>+M30*N30</f>
        <v>8030</v>
      </c>
      <c r="S30">
        <f>+O30*M30</f>
        <v>8162</v>
      </c>
    </row>
    <row r="31" spans="1:19">
      <c r="A31" s="28">
        <v>23</v>
      </c>
      <c r="B31" s="68">
        <v>371</v>
      </c>
      <c r="C31" s="81">
        <v>383</v>
      </c>
      <c r="D31" s="84">
        <f t="shared" si="0"/>
        <v>17342</v>
      </c>
      <c r="E31">
        <f>+A31*B31</f>
        <v>8533</v>
      </c>
      <c r="G31">
        <f>+C31*A31</f>
        <v>8809</v>
      </c>
      <c r="M31" s="28">
        <v>23</v>
      </c>
      <c r="N31" s="109">
        <v>386</v>
      </c>
      <c r="O31" s="109">
        <v>395</v>
      </c>
      <c r="Q31">
        <f>+M31*N31</f>
        <v>8878</v>
      </c>
      <c r="S31">
        <f>+O31*M31</f>
        <v>9085</v>
      </c>
    </row>
    <row r="32" spans="1:19">
      <c r="A32" s="29">
        <v>24</v>
      </c>
      <c r="B32" s="69">
        <v>414</v>
      </c>
      <c r="C32" s="82">
        <v>397</v>
      </c>
      <c r="D32" s="84">
        <f t="shared" si="0"/>
        <v>19464</v>
      </c>
      <c r="E32">
        <f>+A32*B32</f>
        <v>9936</v>
      </c>
      <c r="G32">
        <f>+C32*A32</f>
        <v>9528</v>
      </c>
      <c r="M32" s="103">
        <v>24</v>
      </c>
      <c r="N32" s="110">
        <v>361</v>
      </c>
      <c r="O32" s="110">
        <v>418</v>
      </c>
      <c r="Q32">
        <f>+M32*N32</f>
        <v>8664</v>
      </c>
      <c r="S32">
        <f>+O32*M32</f>
        <v>10032</v>
      </c>
    </row>
    <row r="33" spans="1:19">
      <c r="A33" s="30" t="s">
        <v>11</v>
      </c>
      <c r="B33" s="67">
        <v>1959</v>
      </c>
      <c r="C33" s="67">
        <v>1914</v>
      </c>
      <c r="D33" s="84">
        <f t="shared" si="0"/>
        <v>0</v>
      </c>
      <c r="M33" s="36" t="s">
        <v>11</v>
      </c>
      <c r="N33" s="70">
        <v>1881</v>
      </c>
      <c r="O33" s="83">
        <v>1969</v>
      </c>
    </row>
    <row r="34" spans="1:19">
      <c r="A34" s="31">
        <v>25</v>
      </c>
      <c r="B34" s="67">
        <v>363</v>
      </c>
      <c r="C34" s="80">
        <v>421</v>
      </c>
      <c r="D34" s="84">
        <f t="shared" si="0"/>
        <v>19600</v>
      </c>
      <c r="E34">
        <f>+A34*B34</f>
        <v>9075</v>
      </c>
      <c r="G34">
        <f>+C34*A34</f>
        <v>10525</v>
      </c>
      <c r="M34" s="102">
        <v>25</v>
      </c>
      <c r="N34" s="109">
        <v>363</v>
      </c>
      <c r="O34" s="109">
        <v>371</v>
      </c>
      <c r="Q34">
        <f>+M34*N34</f>
        <v>9075</v>
      </c>
      <c r="S34">
        <f>+O34*M34</f>
        <v>9275</v>
      </c>
    </row>
    <row r="35" spans="1:19">
      <c r="A35" s="28">
        <v>26</v>
      </c>
      <c r="B35" s="68">
        <v>350</v>
      </c>
      <c r="C35" s="81">
        <v>378</v>
      </c>
      <c r="D35" s="84">
        <f t="shared" si="0"/>
        <v>18928</v>
      </c>
      <c r="E35">
        <f>+A35*B35</f>
        <v>9100</v>
      </c>
      <c r="G35">
        <f>+C35*A35</f>
        <v>9828</v>
      </c>
      <c r="M35" s="28">
        <v>26</v>
      </c>
      <c r="N35" s="109">
        <v>408</v>
      </c>
      <c r="O35" s="109">
        <v>370</v>
      </c>
      <c r="Q35">
        <f>+M35*N35</f>
        <v>10608</v>
      </c>
      <c r="S35">
        <f>+O35*M35</f>
        <v>9620</v>
      </c>
    </row>
    <row r="36" spans="1:19">
      <c r="A36" s="28">
        <v>27</v>
      </c>
      <c r="B36" s="68">
        <v>419</v>
      </c>
      <c r="C36" s="81">
        <v>381</v>
      </c>
      <c r="D36" s="84">
        <f t="shared" si="0"/>
        <v>21600</v>
      </c>
      <c r="E36">
        <f>+A36*B36</f>
        <v>11313</v>
      </c>
      <c r="G36">
        <f>+C36*A36</f>
        <v>10287</v>
      </c>
      <c r="M36" s="28">
        <v>27</v>
      </c>
      <c r="N36" s="109">
        <v>351</v>
      </c>
      <c r="O36" s="109">
        <v>373</v>
      </c>
      <c r="Q36">
        <f>+M36*N36</f>
        <v>9477</v>
      </c>
      <c r="S36">
        <f>+O36*M36</f>
        <v>10071</v>
      </c>
    </row>
    <row r="37" spans="1:19">
      <c r="A37" s="28">
        <v>28</v>
      </c>
      <c r="B37" s="68">
        <v>368</v>
      </c>
      <c r="C37" s="81">
        <v>378</v>
      </c>
      <c r="D37" s="84">
        <f t="shared" si="0"/>
        <v>20888</v>
      </c>
      <c r="E37">
        <f>+A37*B37</f>
        <v>10304</v>
      </c>
      <c r="G37">
        <f>+C37*A37</f>
        <v>10584</v>
      </c>
      <c r="M37" s="28">
        <v>28</v>
      </c>
      <c r="N37" s="109">
        <v>407</v>
      </c>
      <c r="O37" s="109">
        <v>367</v>
      </c>
      <c r="Q37">
        <f>+M37*N37</f>
        <v>11396</v>
      </c>
      <c r="S37">
        <f>+O37*M37</f>
        <v>10276</v>
      </c>
    </row>
    <row r="38" spans="1:19">
      <c r="A38" s="29">
        <v>29</v>
      </c>
      <c r="B38" s="69">
        <v>402</v>
      </c>
      <c r="C38" s="82">
        <v>371</v>
      </c>
      <c r="D38" s="84">
        <f t="shared" si="0"/>
        <v>22417</v>
      </c>
      <c r="E38">
        <f>+A38*B38</f>
        <v>11658</v>
      </c>
      <c r="G38">
        <f>+C38*A38</f>
        <v>10759</v>
      </c>
      <c r="M38" s="101">
        <v>29</v>
      </c>
      <c r="N38" s="110">
        <v>429</v>
      </c>
      <c r="O38" s="110">
        <v>386</v>
      </c>
      <c r="Q38">
        <f>+M38*N38</f>
        <v>12441</v>
      </c>
      <c r="S38">
        <f>+O38*M38</f>
        <v>11194</v>
      </c>
    </row>
    <row r="39" spans="1:19">
      <c r="A39" s="30" t="s">
        <v>22</v>
      </c>
      <c r="B39" s="67">
        <v>1902</v>
      </c>
      <c r="C39" s="67">
        <v>1929</v>
      </c>
      <c r="D39" s="84">
        <f t="shared" si="0"/>
        <v>0</v>
      </c>
      <c r="M39" s="36" t="s">
        <v>22</v>
      </c>
      <c r="N39" s="70">
        <v>1958</v>
      </c>
      <c r="O39" s="83">
        <v>1867</v>
      </c>
    </row>
    <row r="40" spans="1:19">
      <c r="A40" s="31">
        <v>30</v>
      </c>
      <c r="B40" s="67">
        <v>433</v>
      </c>
      <c r="C40" s="80">
        <v>388</v>
      </c>
      <c r="D40" s="84">
        <f t="shared" si="0"/>
        <v>24630</v>
      </c>
      <c r="E40">
        <f>+A40*B40</f>
        <v>12990</v>
      </c>
      <c r="G40">
        <f>+C40*A40</f>
        <v>11640</v>
      </c>
      <c r="M40" s="102">
        <v>30</v>
      </c>
      <c r="N40" s="109">
        <v>433</v>
      </c>
      <c r="O40" s="109">
        <v>375</v>
      </c>
      <c r="Q40">
        <f>+M40*N40</f>
        <v>12990</v>
      </c>
      <c r="S40">
        <f>+O40*M40</f>
        <v>11250</v>
      </c>
    </row>
    <row r="41" spans="1:19">
      <c r="A41" s="28">
        <v>31</v>
      </c>
      <c r="B41" s="68">
        <v>447</v>
      </c>
      <c r="C41" s="81">
        <v>368</v>
      </c>
      <c r="D41" s="84">
        <f t="shared" si="0"/>
        <v>25265</v>
      </c>
      <c r="E41">
        <f>+A41*B41</f>
        <v>13857</v>
      </c>
      <c r="G41">
        <f>+C41*A41</f>
        <v>11408</v>
      </c>
      <c r="M41" s="28">
        <v>31</v>
      </c>
      <c r="N41" s="109">
        <v>415</v>
      </c>
      <c r="O41" s="109">
        <v>424</v>
      </c>
      <c r="Q41">
        <f>+M41*N41</f>
        <v>12865</v>
      </c>
      <c r="S41">
        <f>+O41*M41</f>
        <v>13144</v>
      </c>
    </row>
    <row r="42" spans="1:19">
      <c r="A42" s="28">
        <v>32</v>
      </c>
      <c r="B42" s="68">
        <v>429</v>
      </c>
      <c r="C42" s="81">
        <v>430</v>
      </c>
      <c r="D42" s="84">
        <f t="shared" si="0"/>
        <v>27488</v>
      </c>
      <c r="E42">
        <f>+A42*B42</f>
        <v>13728</v>
      </c>
      <c r="G42">
        <f>+C42*A42</f>
        <v>13760</v>
      </c>
      <c r="M42" s="28">
        <v>32</v>
      </c>
      <c r="N42" s="109">
        <v>442</v>
      </c>
      <c r="O42" s="109">
        <v>444</v>
      </c>
      <c r="Q42">
        <f>+M42*N42</f>
        <v>14144</v>
      </c>
      <c r="S42">
        <f>+O42*M42</f>
        <v>14208</v>
      </c>
    </row>
    <row r="43" spans="1:19">
      <c r="A43" s="32">
        <v>33</v>
      </c>
      <c r="B43" s="68">
        <v>446</v>
      </c>
      <c r="C43" s="81">
        <v>462</v>
      </c>
      <c r="D43" s="84">
        <f t="shared" si="0"/>
        <v>29964</v>
      </c>
      <c r="E43">
        <f>+A43*B43</f>
        <v>14718</v>
      </c>
      <c r="G43">
        <f>+C43*A43</f>
        <v>15246</v>
      </c>
      <c r="M43" s="32">
        <v>33</v>
      </c>
      <c r="N43" s="109">
        <v>483</v>
      </c>
      <c r="O43" s="109">
        <v>449</v>
      </c>
      <c r="Q43">
        <f>+M43*N43</f>
        <v>15939</v>
      </c>
      <c r="S43">
        <f>+O43*M43</f>
        <v>14817</v>
      </c>
    </row>
    <row r="44" spans="1:19">
      <c r="A44" s="33">
        <v>34</v>
      </c>
      <c r="B44" s="69">
        <v>476</v>
      </c>
      <c r="C44" s="82">
        <v>452</v>
      </c>
      <c r="D44" s="84">
        <f t="shared" si="0"/>
        <v>31552</v>
      </c>
      <c r="E44">
        <f>+A44*B44</f>
        <v>16184</v>
      </c>
      <c r="G44">
        <f>+C44*A44</f>
        <v>15368</v>
      </c>
      <c r="M44" s="104">
        <v>34</v>
      </c>
      <c r="N44" s="110">
        <v>500</v>
      </c>
      <c r="O44" s="110">
        <v>456</v>
      </c>
      <c r="Q44">
        <f>+M44*N44</f>
        <v>17000</v>
      </c>
      <c r="S44">
        <f>+O44*M44</f>
        <v>15504</v>
      </c>
    </row>
    <row r="45" spans="1:19">
      <c r="A45" s="34" t="s">
        <v>24</v>
      </c>
      <c r="B45" s="67">
        <v>2231</v>
      </c>
      <c r="C45" s="67">
        <v>2100</v>
      </c>
      <c r="D45" s="84">
        <f t="shared" si="0"/>
        <v>0</v>
      </c>
      <c r="M45" s="105" t="s">
        <v>24</v>
      </c>
      <c r="N45" s="70">
        <v>2273</v>
      </c>
      <c r="O45" s="83">
        <v>2148</v>
      </c>
    </row>
    <row r="46" spans="1:19">
      <c r="A46" s="35">
        <v>35</v>
      </c>
      <c r="B46" s="67">
        <v>510</v>
      </c>
      <c r="C46" s="80">
        <v>469</v>
      </c>
      <c r="D46" s="84">
        <f t="shared" si="0"/>
        <v>34265</v>
      </c>
      <c r="E46">
        <f>+A46*B46</f>
        <v>17850</v>
      </c>
      <c r="G46">
        <f>+C46*A46</f>
        <v>16415</v>
      </c>
      <c r="M46" s="106">
        <v>35</v>
      </c>
      <c r="N46" s="109">
        <v>474</v>
      </c>
      <c r="O46" s="109">
        <v>479</v>
      </c>
      <c r="Q46">
        <f>+M46*N46</f>
        <v>16590</v>
      </c>
      <c r="S46">
        <f>+O46*M46</f>
        <v>16765</v>
      </c>
    </row>
    <row r="47" spans="1:19">
      <c r="A47" s="32">
        <v>36</v>
      </c>
      <c r="B47" s="68">
        <v>484</v>
      </c>
      <c r="C47" s="81">
        <v>488</v>
      </c>
      <c r="D47" s="84">
        <f t="shared" si="0"/>
        <v>34992</v>
      </c>
      <c r="E47">
        <f>+A47*B47</f>
        <v>17424</v>
      </c>
      <c r="G47">
        <f>+C47*A47</f>
        <v>17568</v>
      </c>
      <c r="M47" s="32">
        <v>36</v>
      </c>
      <c r="N47" s="109">
        <v>476</v>
      </c>
      <c r="O47" s="109">
        <v>468</v>
      </c>
      <c r="Q47">
        <f>+M47*N47</f>
        <v>17136</v>
      </c>
      <c r="S47">
        <f>+O47*M47</f>
        <v>16848</v>
      </c>
    </row>
    <row r="48" spans="1:19">
      <c r="A48" s="32">
        <v>37</v>
      </c>
      <c r="B48" s="68">
        <v>484</v>
      </c>
      <c r="C48" s="81">
        <v>478</v>
      </c>
      <c r="D48" s="84">
        <f t="shared" si="0"/>
        <v>35594</v>
      </c>
      <c r="E48">
        <f>+A48*B48</f>
        <v>17908</v>
      </c>
      <c r="G48">
        <f>+C48*A48</f>
        <v>17686</v>
      </c>
      <c r="M48" s="32">
        <v>37</v>
      </c>
      <c r="N48" s="109">
        <v>546</v>
      </c>
      <c r="O48" s="109">
        <v>501</v>
      </c>
      <c r="Q48">
        <f>+M48*N48</f>
        <v>20202</v>
      </c>
      <c r="S48">
        <f>+O48*M48</f>
        <v>18537</v>
      </c>
    </row>
    <row r="49" spans="1:19">
      <c r="A49" s="32">
        <v>38</v>
      </c>
      <c r="B49" s="68">
        <v>544</v>
      </c>
      <c r="C49" s="81">
        <v>498</v>
      </c>
      <c r="D49" s="84">
        <f t="shared" si="0"/>
        <v>39596</v>
      </c>
      <c r="E49">
        <f>+A49*B49</f>
        <v>20672</v>
      </c>
      <c r="G49">
        <f>+C49*A49</f>
        <v>18924</v>
      </c>
      <c r="M49" s="32">
        <v>38</v>
      </c>
      <c r="N49" s="109">
        <v>544</v>
      </c>
      <c r="O49" s="109">
        <v>479</v>
      </c>
      <c r="Q49">
        <f>+M49*N49</f>
        <v>20672</v>
      </c>
      <c r="S49">
        <f>+O49*M49</f>
        <v>18202</v>
      </c>
    </row>
    <row r="50" spans="1:19">
      <c r="A50" s="33">
        <v>39</v>
      </c>
      <c r="B50" s="69">
        <v>545</v>
      </c>
      <c r="C50" s="82">
        <v>480</v>
      </c>
      <c r="D50" s="84">
        <f t="shared" si="0"/>
        <v>39975</v>
      </c>
      <c r="E50">
        <f>+A50*B50</f>
        <v>21255</v>
      </c>
      <c r="G50">
        <f>+C50*A50</f>
        <v>18720</v>
      </c>
      <c r="M50" s="104">
        <v>39</v>
      </c>
      <c r="N50" s="110">
        <v>567</v>
      </c>
      <c r="O50" s="110">
        <v>523</v>
      </c>
      <c r="Q50">
        <f>+M50*N50</f>
        <v>22113</v>
      </c>
      <c r="S50">
        <f>+O50*M50</f>
        <v>20397</v>
      </c>
    </row>
    <row r="51" spans="1:19">
      <c r="A51" s="34" t="s">
        <v>25</v>
      </c>
      <c r="B51" s="67">
        <v>2567</v>
      </c>
      <c r="C51" s="67">
        <v>2413</v>
      </c>
      <c r="D51" s="84">
        <f t="shared" si="0"/>
        <v>0</v>
      </c>
      <c r="M51" s="105" t="s">
        <v>25</v>
      </c>
      <c r="N51" s="70">
        <v>2607</v>
      </c>
      <c r="O51" s="83">
        <v>2450</v>
      </c>
    </row>
    <row r="52" spans="1:19">
      <c r="A52" s="31">
        <v>40</v>
      </c>
      <c r="B52" s="67">
        <v>575</v>
      </c>
      <c r="C52" s="80">
        <v>533</v>
      </c>
      <c r="D52" s="84">
        <f t="shared" si="0"/>
        <v>44320</v>
      </c>
      <c r="E52">
        <f>+A52*B52</f>
        <v>23000</v>
      </c>
      <c r="G52">
        <f>+C52*A52</f>
        <v>21320</v>
      </c>
      <c r="M52" s="102">
        <v>40</v>
      </c>
      <c r="N52" s="109">
        <v>600</v>
      </c>
      <c r="O52" s="109">
        <v>523</v>
      </c>
      <c r="Q52">
        <f>+M52*N52</f>
        <v>24000</v>
      </c>
      <c r="S52">
        <f>+O52*M52</f>
        <v>20920</v>
      </c>
    </row>
    <row r="53" spans="1:19">
      <c r="A53" s="28">
        <v>41</v>
      </c>
      <c r="B53" s="68">
        <v>606</v>
      </c>
      <c r="C53" s="81">
        <v>520</v>
      </c>
      <c r="D53" s="84">
        <f t="shared" si="0"/>
        <v>46166</v>
      </c>
      <c r="E53">
        <f>+A53*B53</f>
        <v>24846</v>
      </c>
      <c r="G53">
        <f>+C53*A53</f>
        <v>21320</v>
      </c>
      <c r="M53" s="28">
        <v>41</v>
      </c>
      <c r="N53" s="109">
        <v>623</v>
      </c>
      <c r="O53" s="109">
        <v>552</v>
      </c>
      <c r="Q53">
        <f>+M53*N53</f>
        <v>25543</v>
      </c>
      <c r="S53">
        <f>+O53*M53</f>
        <v>22632</v>
      </c>
    </row>
    <row r="54" spans="1:19">
      <c r="A54" s="28">
        <v>42</v>
      </c>
      <c r="B54" s="68">
        <v>624</v>
      </c>
      <c r="C54" s="81">
        <v>553</v>
      </c>
      <c r="D54" s="84">
        <f t="shared" si="0"/>
        <v>49434</v>
      </c>
      <c r="E54">
        <f>+A54*B54</f>
        <v>26208</v>
      </c>
      <c r="G54">
        <f>+C54*A54</f>
        <v>23226</v>
      </c>
      <c r="M54" s="28">
        <v>42</v>
      </c>
      <c r="N54" s="109">
        <v>618</v>
      </c>
      <c r="O54" s="109">
        <v>600</v>
      </c>
      <c r="Q54">
        <f>+M54*N54</f>
        <v>25956</v>
      </c>
      <c r="S54">
        <f>+O54*M54</f>
        <v>25200</v>
      </c>
    </row>
    <row r="55" spans="1:19">
      <c r="A55" s="28">
        <v>43</v>
      </c>
      <c r="B55" s="68">
        <v>617</v>
      </c>
      <c r="C55" s="81">
        <v>610</v>
      </c>
      <c r="D55" s="84">
        <f t="shared" si="0"/>
        <v>52761</v>
      </c>
      <c r="E55">
        <f>+A55*B55</f>
        <v>26531</v>
      </c>
      <c r="G55">
        <f>+C55*A55</f>
        <v>26230</v>
      </c>
      <c r="M55" s="28">
        <v>43</v>
      </c>
      <c r="N55" s="109">
        <v>751</v>
      </c>
      <c r="O55" s="109">
        <v>656</v>
      </c>
      <c r="Q55">
        <f>+M55*N55</f>
        <v>32293</v>
      </c>
      <c r="S55">
        <f>+O55*M55</f>
        <v>28208</v>
      </c>
    </row>
    <row r="56" spans="1:19">
      <c r="A56" s="29">
        <v>44</v>
      </c>
      <c r="B56" s="69">
        <v>745</v>
      </c>
      <c r="C56" s="82">
        <v>652</v>
      </c>
      <c r="D56" s="84">
        <f t="shared" si="0"/>
        <v>61468</v>
      </c>
      <c r="E56">
        <f>+A56*B56</f>
        <v>32780</v>
      </c>
      <c r="G56">
        <f>+C56*A56</f>
        <v>28688</v>
      </c>
      <c r="M56" s="101">
        <v>44</v>
      </c>
      <c r="N56" s="110">
        <v>703</v>
      </c>
      <c r="O56" s="110">
        <v>676</v>
      </c>
      <c r="Q56">
        <f>+M56*N56</f>
        <v>30932</v>
      </c>
      <c r="S56">
        <f>+O56*M56</f>
        <v>29744</v>
      </c>
    </row>
    <row r="57" spans="1:19">
      <c r="A57" s="30" t="s">
        <v>26</v>
      </c>
      <c r="B57" s="67">
        <v>3167</v>
      </c>
      <c r="C57" s="67">
        <v>2868</v>
      </c>
      <c r="D57" s="84">
        <f t="shared" si="0"/>
        <v>0</v>
      </c>
      <c r="M57" s="36" t="s">
        <v>26</v>
      </c>
      <c r="N57" s="70">
        <v>3295</v>
      </c>
      <c r="O57" s="83">
        <v>3007</v>
      </c>
    </row>
    <row r="58" spans="1:19">
      <c r="A58" s="31">
        <v>45</v>
      </c>
      <c r="B58" s="67">
        <v>712</v>
      </c>
      <c r="C58" s="80">
        <v>685</v>
      </c>
      <c r="D58" s="84">
        <f t="shared" si="0"/>
        <v>62865</v>
      </c>
      <c r="E58">
        <f>+A58*B58</f>
        <v>32040</v>
      </c>
      <c r="G58">
        <f>+C58*A58</f>
        <v>30825</v>
      </c>
      <c r="M58" s="102">
        <v>45</v>
      </c>
      <c r="N58" s="109">
        <v>689</v>
      </c>
      <c r="O58" s="109">
        <v>660</v>
      </c>
      <c r="Q58">
        <f>+M58*N58</f>
        <v>31005</v>
      </c>
      <c r="S58">
        <f>+O58*M58</f>
        <v>29700</v>
      </c>
    </row>
    <row r="59" spans="1:19">
      <c r="A59" s="28">
        <v>46</v>
      </c>
      <c r="B59" s="68">
        <v>698</v>
      </c>
      <c r="C59" s="81">
        <v>658</v>
      </c>
      <c r="D59" s="84">
        <f t="shared" si="0"/>
        <v>62376</v>
      </c>
      <c r="E59">
        <f>+A59*B59</f>
        <v>32108</v>
      </c>
      <c r="G59">
        <f>+C59*A59</f>
        <v>30268</v>
      </c>
      <c r="M59" s="28">
        <v>46</v>
      </c>
      <c r="N59" s="109">
        <v>694</v>
      </c>
      <c r="O59" s="109">
        <v>612</v>
      </c>
      <c r="Q59">
        <f>+M59*N59</f>
        <v>31924</v>
      </c>
      <c r="S59">
        <f>+O59*M59</f>
        <v>28152</v>
      </c>
    </row>
    <row r="60" spans="1:19">
      <c r="A60" s="28">
        <v>47</v>
      </c>
      <c r="B60" s="68">
        <v>700</v>
      </c>
      <c r="C60" s="81">
        <v>613</v>
      </c>
      <c r="D60" s="84">
        <f t="shared" si="0"/>
        <v>61711</v>
      </c>
      <c r="E60">
        <f>+A60*B60</f>
        <v>32900</v>
      </c>
      <c r="G60">
        <f>+C60*A60</f>
        <v>28811</v>
      </c>
      <c r="M60" s="28">
        <v>47</v>
      </c>
      <c r="N60" s="109">
        <v>654</v>
      </c>
      <c r="O60" s="109">
        <v>569</v>
      </c>
      <c r="Q60">
        <f>+M60*N60</f>
        <v>30738</v>
      </c>
      <c r="S60">
        <f>+O60*M60</f>
        <v>26743</v>
      </c>
    </row>
    <row r="61" spans="1:19">
      <c r="A61" s="28">
        <v>48</v>
      </c>
      <c r="B61" s="68">
        <v>653</v>
      </c>
      <c r="C61" s="81">
        <v>566</v>
      </c>
      <c r="D61" s="84">
        <f t="shared" si="0"/>
        <v>58512</v>
      </c>
      <c r="E61">
        <f>+A61*B61</f>
        <v>31344</v>
      </c>
      <c r="G61">
        <f>+C61*A61</f>
        <v>27168</v>
      </c>
      <c r="M61" s="28">
        <v>48</v>
      </c>
      <c r="N61" s="109">
        <v>609</v>
      </c>
      <c r="O61" s="109">
        <v>562</v>
      </c>
      <c r="Q61">
        <f>+M61*N61</f>
        <v>29232</v>
      </c>
      <c r="S61">
        <f>+O61*M61</f>
        <v>26976</v>
      </c>
    </row>
    <row r="62" spans="1:19">
      <c r="A62" s="29">
        <v>49</v>
      </c>
      <c r="B62" s="69">
        <v>609</v>
      </c>
      <c r="C62" s="82">
        <v>567</v>
      </c>
      <c r="D62" s="84">
        <f t="shared" si="0"/>
        <v>57624</v>
      </c>
      <c r="E62">
        <f>+A62*B62</f>
        <v>29841</v>
      </c>
      <c r="G62">
        <f>+C62*A62</f>
        <v>27783</v>
      </c>
      <c r="M62" s="101">
        <v>49</v>
      </c>
      <c r="N62" s="110">
        <v>637</v>
      </c>
      <c r="O62" s="110">
        <v>533</v>
      </c>
      <c r="Q62">
        <f>+M62*N62</f>
        <v>31213</v>
      </c>
      <c r="S62">
        <f>+O62*M62</f>
        <v>26117</v>
      </c>
    </row>
    <row r="63" spans="1:19">
      <c r="A63" s="36" t="s">
        <v>28</v>
      </c>
      <c r="B63" s="70">
        <v>3372</v>
      </c>
      <c r="C63" s="70">
        <v>3089</v>
      </c>
      <c r="D63" s="84">
        <f t="shared" si="0"/>
        <v>0</v>
      </c>
      <c r="M63" s="36" t="s">
        <v>28</v>
      </c>
      <c r="N63" s="70">
        <v>3283</v>
      </c>
      <c r="O63" s="83">
        <v>2936</v>
      </c>
    </row>
    <row r="64" spans="1:19">
      <c r="A64" s="24">
        <v>50</v>
      </c>
      <c r="B64" s="67">
        <v>638</v>
      </c>
      <c r="C64" s="80">
        <v>535</v>
      </c>
      <c r="D64" s="84">
        <f t="shared" si="0"/>
        <v>58650</v>
      </c>
      <c r="E64">
        <f>+A64*B64</f>
        <v>31900</v>
      </c>
      <c r="G64">
        <f>+C64*A64</f>
        <v>26750</v>
      </c>
      <c r="M64" s="24">
        <v>50</v>
      </c>
      <c r="N64" s="111">
        <v>549</v>
      </c>
      <c r="O64" s="112">
        <v>554</v>
      </c>
      <c r="Q64">
        <f>+M64*N64</f>
        <v>27450</v>
      </c>
      <c r="S64">
        <f>+O64*M64</f>
        <v>27700</v>
      </c>
    </row>
    <row r="65" spans="1:19">
      <c r="A65" s="25">
        <v>51</v>
      </c>
      <c r="B65" s="68">
        <v>552</v>
      </c>
      <c r="C65" s="81">
        <v>555</v>
      </c>
      <c r="D65" s="84">
        <f t="shared" si="0"/>
        <v>56457</v>
      </c>
      <c r="E65">
        <f>+A65*B65</f>
        <v>28152</v>
      </c>
      <c r="G65">
        <f>+C65*A65</f>
        <v>28305</v>
      </c>
      <c r="M65" s="25">
        <v>51</v>
      </c>
      <c r="N65" s="68">
        <v>404</v>
      </c>
      <c r="O65" s="81">
        <v>344</v>
      </c>
      <c r="Q65">
        <f>+M65*N65</f>
        <v>20604</v>
      </c>
      <c r="S65">
        <f>+O65*M65</f>
        <v>17544</v>
      </c>
    </row>
    <row r="66" spans="1:19">
      <c r="A66" s="25">
        <v>52</v>
      </c>
      <c r="B66" s="68">
        <v>395</v>
      </c>
      <c r="C66" s="81">
        <v>338</v>
      </c>
      <c r="D66" s="84">
        <f t="shared" si="0"/>
        <v>38116</v>
      </c>
      <c r="E66">
        <f>+A66*B66</f>
        <v>20540</v>
      </c>
      <c r="G66">
        <f>+C66*A66</f>
        <v>17576</v>
      </c>
      <c r="M66" s="25">
        <v>52</v>
      </c>
      <c r="N66" s="68">
        <v>466</v>
      </c>
      <c r="O66" s="81">
        <v>477</v>
      </c>
      <c r="Q66">
        <f>+M66*N66</f>
        <v>24232</v>
      </c>
      <c r="S66">
        <f>+O66*M66</f>
        <v>24804</v>
      </c>
    </row>
    <row r="67" spans="1:19">
      <c r="A67" s="25">
        <v>53</v>
      </c>
      <c r="B67" s="68">
        <v>461</v>
      </c>
      <c r="C67" s="81">
        <v>470</v>
      </c>
      <c r="D67" s="84">
        <f t="shared" si="0"/>
        <v>49343</v>
      </c>
      <c r="E67">
        <f>+A67*B67</f>
        <v>24433</v>
      </c>
      <c r="G67">
        <f>+C67*A67</f>
        <v>24910</v>
      </c>
      <c r="M67" s="25">
        <v>53</v>
      </c>
      <c r="N67" s="68">
        <v>451</v>
      </c>
      <c r="O67" s="81">
        <v>392</v>
      </c>
      <c r="Q67">
        <f>+M67*N67</f>
        <v>23903</v>
      </c>
      <c r="S67">
        <f>+O67*M67</f>
        <v>20776</v>
      </c>
    </row>
    <row r="68" spans="1:19">
      <c r="A68" s="26">
        <v>54</v>
      </c>
      <c r="B68" s="69">
        <v>461</v>
      </c>
      <c r="C68" s="82">
        <v>393</v>
      </c>
      <c r="D68" s="84">
        <f t="shared" ref="D68:D124" si="1">SUM(E68:G68)</f>
        <v>46116</v>
      </c>
      <c r="E68">
        <f>+A68*B68</f>
        <v>24894</v>
      </c>
      <c r="G68">
        <f>+C68*A68</f>
        <v>21222</v>
      </c>
      <c r="M68" s="107">
        <v>54</v>
      </c>
      <c r="N68" s="110">
        <v>446</v>
      </c>
      <c r="O68" s="113">
        <v>369</v>
      </c>
      <c r="Q68">
        <f>+M68*N68</f>
        <v>24084</v>
      </c>
      <c r="S68">
        <f>+O68*M68</f>
        <v>19926</v>
      </c>
    </row>
    <row r="69" spans="1:19">
      <c r="A69" s="37" t="s">
        <v>29</v>
      </c>
      <c r="B69" s="67">
        <v>2507</v>
      </c>
      <c r="C69" s="80">
        <v>2291</v>
      </c>
      <c r="D69" s="84">
        <f t="shared" si="1"/>
        <v>0</v>
      </c>
      <c r="M69" s="37" t="s">
        <v>29</v>
      </c>
      <c r="N69" s="111">
        <v>2316</v>
      </c>
      <c r="O69" s="112">
        <v>2136</v>
      </c>
    </row>
    <row r="70" spans="1:19">
      <c r="A70" s="24">
        <v>55</v>
      </c>
      <c r="B70" s="67">
        <v>451</v>
      </c>
      <c r="C70" s="80">
        <v>373</v>
      </c>
      <c r="D70" s="84">
        <f t="shared" si="1"/>
        <v>45320</v>
      </c>
      <c r="E70">
        <f>+A70*B70</f>
        <v>24805</v>
      </c>
      <c r="G70">
        <f>+C70*A70</f>
        <v>20515</v>
      </c>
      <c r="M70" s="99">
        <v>55</v>
      </c>
      <c r="N70" s="111">
        <v>376</v>
      </c>
      <c r="O70" s="112">
        <v>330</v>
      </c>
      <c r="Q70">
        <f>+M70*N70</f>
        <v>20680</v>
      </c>
      <c r="S70">
        <f>+O70*M70</f>
        <v>18150</v>
      </c>
    </row>
    <row r="71" spans="1:19">
      <c r="A71" s="25">
        <v>56</v>
      </c>
      <c r="B71" s="68">
        <v>375</v>
      </c>
      <c r="C71" s="81">
        <v>330</v>
      </c>
      <c r="D71" s="84">
        <f t="shared" si="1"/>
        <v>39480</v>
      </c>
      <c r="E71">
        <f>+A71*B71</f>
        <v>21000</v>
      </c>
      <c r="G71">
        <f>+C71*A71</f>
        <v>18480</v>
      </c>
      <c r="M71" s="25">
        <v>56</v>
      </c>
      <c r="N71" s="68">
        <v>350</v>
      </c>
      <c r="O71" s="81">
        <v>295</v>
      </c>
      <c r="Q71">
        <f>+M71*N71</f>
        <v>19600</v>
      </c>
      <c r="S71">
        <f>+O71*M71</f>
        <v>16520</v>
      </c>
    </row>
    <row r="72" spans="1:19">
      <c r="A72" s="25">
        <v>57</v>
      </c>
      <c r="B72" s="68">
        <v>345</v>
      </c>
      <c r="C72" s="81">
        <v>294</v>
      </c>
      <c r="D72" s="84">
        <f t="shared" si="1"/>
        <v>36423</v>
      </c>
      <c r="E72">
        <f>+A72*B72</f>
        <v>19665</v>
      </c>
      <c r="G72">
        <f>+C72*A72</f>
        <v>16758</v>
      </c>
      <c r="M72" s="25">
        <v>57</v>
      </c>
      <c r="N72" s="68">
        <v>335</v>
      </c>
      <c r="O72" s="81">
        <v>351</v>
      </c>
      <c r="Q72">
        <f>+M72*N72</f>
        <v>19095</v>
      </c>
      <c r="S72">
        <f>+O72*M72</f>
        <v>20007</v>
      </c>
    </row>
    <row r="73" spans="1:19">
      <c r="A73" s="25">
        <v>58</v>
      </c>
      <c r="B73" s="68">
        <v>324</v>
      </c>
      <c r="C73" s="81">
        <v>351</v>
      </c>
      <c r="D73" s="84">
        <f t="shared" si="1"/>
        <v>39150</v>
      </c>
      <c r="E73">
        <f>+A73*B73</f>
        <v>18792</v>
      </c>
      <c r="G73">
        <f>+C73*A73</f>
        <v>20358</v>
      </c>
      <c r="M73" s="25">
        <v>58</v>
      </c>
      <c r="N73" s="68">
        <v>372</v>
      </c>
      <c r="O73" s="81">
        <v>343</v>
      </c>
      <c r="Q73">
        <f>+M73*N73</f>
        <v>21576</v>
      </c>
      <c r="S73">
        <f>+O73*M73</f>
        <v>19894</v>
      </c>
    </row>
    <row r="74" spans="1:19">
      <c r="A74" s="26">
        <v>59</v>
      </c>
      <c r="B74" s="69">
        <v>374</v>
      </c>
      <c r="C74" s="82">
        <v>342</v>
      </c>
      <c r="D74" s="84">
        <f t="shared" si="1"/>
        <v>42244</v>
      </c>
      <c r="E74">
        <f>+A74*B74</f>
        <v>22066</v>
      </c>
      <c r="G74">
        <f>+C74*A74</f>
        <v>20178</v>
      </c>
      <c r="M74" s="107">
        <v>59</v>
      </c>
      <c r="N74" s="110">
        <v>368</v>
      </c>
      <c r="O74" s="113">
        <v>362</v>
      </c>
      <c r="Q74">
        <f>+M74*N74</f>
        <v>21712</v>
      </c>
      <c r="S74">
        <f>+O74*M74</f>
        <v>21358</v>
      </c>
    </row>
    <row r="75" spans="1:19">
      <c r="A75" s="37" t="s">
        <v>19</v>
      </c>
      <c r="B75" s="67">
        <v>1869</v>
      </c>
      <c r="C75" s="80">
        <v>1690</v>
      </c>
      <c r="D75" s="84">
        <f t="shared" si="1"/>
        <v>0</v>
      </c>
      <c r="M75" s="37" t="s">
        <v>19</v>
      </c>
      <c r="N75" s="111">
        <v>1801</v>
      </c>
      <c r="O75" s="112">
        <v>1681</v>
      </c>
    </row>
    <row r="76" spans="1:19">
      <c r="A76" s="24">
        <v>60</v>
      </c>
      <c r="B76" s="67">
        <v>370</v>
      </c>
      <c r="C76" s="80">
        <v>360</v>
      </c>
      <c r="D76" s="84">
        <f t="shared" si="1"/>
        <v>43800</v>
      </c>
      <c r="E76">
        <f>+A76*B76</f>
        <v>22200</v>
      </c>
      <c r="G76">
        <f>+C76*A76</f>
        <v>21600</v>
      </c>
      <c r="M76" s="99">
        <v>60</v>
      </c>
      <c r="N76" s="111">
        <v>338</v>
      </c>
      <c r="O76" s="112">
        <v>331</v>
      </c>
      <c r="Q76">
        <f>+M76*N76</f>
        <v>20280</v>
      </c>
      <c r="S76">
        <f>+O76*M76</f>
        <v>19860</v>
      </c>
    </row>
    <row r="77" spans="1:19">
      <c r="A77" s="25">
        <v>61</v>
      </c>
      <c r="B77" s="68">
        <v>337</v>
      </c>
      <c r="C77" s="81">
        <v>332</v>
      </c>
      <c r="D77" s="84">
        <f t="shared" si="1"/>
        <v>40809</v>
      </c>
      <c r="E77">
        <f>+A77*B77</f>
        <v>20557</v>
      </c>
      <c r="G77">
        <f>+C77*A77</f>
        <v>20252</v>
      </c>
      <c r="M77" s="25">
        <v>61</v>
      </c>
      <c r="N77" s="68">
        <v>375</v>
      </c>
      <c r="O77" s="81">
        <v>345</v>
      </c>
      <c r="Q77">
        <f>+M77*N77</f>
        <v>22875</v>
      </c>
      <c r="S77">
        <f>+O77*M77</f>
        <v>21045</v>
      </c>
    </row>
    <row r="78" spans="1:19">
      <c r="A78" s="25">
        <v>62</v>
      </c>
      <c r="B78" s="68">
        <v>372</v>
      </c>
      <c r="C78" s="81">
        <v>349</v>
      </c>
      <c r="D78" s="84">
        <f t="shared" si="1"/>
        <v>44702</v>
      </c>
      <c r="E78">
        <f>+A78*B78</f>
        <v>23064</v>
      </c>
      <c r="G78">
        <f>+C78*A78</f>
        <v>21638</v>
      </c>
      <c r="M78" s="25">
        <v>62</v>
      </c>
      <c r="N78" s="68">
        <v>399</v>
      </c>
      <c r="O78" s="81">
        <v>382</v>
      </c>
      <c r="Q78">
        <f>+M78*N78</f>
        <v>24738</v>
      </c>
      <c r="S78">
        <f>+O78*M78</f>
        <v>23684</v>
      </c>
    </row>
    <row r="79" spans="1:19">
      <c r="A79" s="25">
        <v>63</v>
      </c>
      <c r="B79" s="68">
        <v>393</v>
      </c>
      <c r="C79" s="81">
        <v>386</v>
      </c>
      <c r="D79" s="84">
        <f t="shared" si="1"/>
        <v>49077</v>
      </c>
      <c r="E79">
        <f>+A79*B79</f>
        <v>24759</v>
      </c>
      <c r="G79">
        <f>+C79*A79</f>
        <v>24318</v>
      </c>
      <c r="M79" s="99">
        <v>63</v>
      </c>
      <c r="N79" s="68">
        <v>384</v>
      </c>
      <c r="O79" s="81">
        <v>386</v>
      </c>
      <c r="Q79">
        <f>+M79*N79</f>
        <v>24192</v>
      </c>
      <c r="S79">
        <f>+O79*M79</f>
        <v>24318</v>
      </c>
    </row>
    <row r="80" spans="1:19">
      <c r="A80" s="26">
        <v>64</v>
      </c>
      <c r="B80" s="69">
        <v>380</v>
      </c>
      <c r="C80" s="82">
        <v>385</v>
      </c>
      <c r="D80" s="84">
        <f t="shared" si="1"/>
        <v>48960</v>
      </c>
      <c r="E80">
        <f>+A80*B80</f>
        <v>24320</v>
      </c>
      <c r="G80">
        <f>+C80*A80</f>
        <v>24640</v>
      </c>
      <c r="M80" s="25">
        <v>64</v>
      </c>
      <c r="N80" s="110">
        <v>373</v>
      </c>
      <c r="O80" s="113">
        <v>419</v>
      </c>
      <c r="Q80">
        <f>+M80*N80</f>
        <v>23872</v>
      </c>
      <c r="S80">
        <f>+O80*M80</f>
        <v>26816</v>
      </c>
    </row>
    <row r="81" spans="1:19">
      <c r="A81" s="37" t="s">
        <v>31</v>
      </c>
      <c r="B81" s="67">
        <v>1852</v>
      </c>
      <c r="C81" s="80">
        <v>1812</v>
      </c>
      <c r="D81" s="84">
        <f t="shared" si="1"/>
        <v>0</v>
      </c>
      <c r="M81" s="37" t="s">
        <v>31</v>
      </c>
      <c r="N81" s="111">
        <v>1869</v>
      </c>
      <c r="O81" s="112">
        <v>1863</v>
      </c>
    </row>
    <row r="82" spans="1:19">
      <c r="A82" s="24">
        <v>65</v>
      </c>
      <c r="B82" s="67">
        <v>378</v>
      </c>
      <c r="C82" s="80">
        <v>420</v>
      </c>
      <c r="D82" s="84">
        <f t="shared" si="1"/>
        <v>51870</v>
      </c>
      <c r="E82">
        <f>+A82*B82</f>
        <v>24570</v>
      </c>
      <c r="G82">
        <f>+C82*A82</f>
        <v>27300</v>
      </c>
      <c r="M82" s="99">
        <v>65</v>
      </c>
      <c r="N82" s="111">
        <v>422</v>
      </c>
      <c r="O82" s="112">
        <v>471</v>
      </c>
      <c r="Q82">
        <f>+M82*N82</f>
        <v>27430</v>
      </c>
      <c r="S82">
        <f>+O82*M82</f>
        <v>30615</v>
      </c>
    </row>
    <row r="83" spans="1:19">
      <c r="A83" s="25">
        <v>66</v>
      </c>
      <c r="B83" s="68">
        <v>417</v>
      </c>
      <c r="C83" s="81">
        <v>470</v>
      </c>
      <c r="D83" s="84">
        <f t="shared" si="1"/>
        <v>58542</v>
      </c>
      <c r="E83">
        <f>+A83*B83</f>
        <v>27522</v>
      </c>
      <c r="G83">
        <f>+C83*A83</f>
        <v>31020</v>
      </c>
      <c r="M83" s="25">
        <v>66</v>
      </c>
      <c r="N83" s="68">
        <v>472</v>
      </c>
      <c r="O83" s="81">
        <v>508</v>
      </c>
      <c r="Q83">
        <f>+M83*N83</f>
        <v>31152</v>
      </c>
      <c r="S83">
        <f>+O83*M83</f>
        <v>33528</v>
      </c>
    </row>
    <row r="84" spans="1:19">
      <c r="A84" s="25">
        <v>67</v>
      </c>
      <c r="B84" s="68">
        <v>467</v>
      </c>
      <c r="C84" s="81">
        <v>507</v>
      </c>
      <c r="D84" s="84">
        <f t="shared" si="1"/>
        <v>65258</v>
      </c>
      <c r="E84">
        <f>+A84*B84</f>
        <v>31289</v>
      </c>
      <c r="G84">
        <f>+C84*A84</f>
        <v>33969</v>
      </c>
      <c r="M84" s="99">
        <v>67</v>
      </c>
      <c r="N84" s="68">
        <v>476</v>
      </c>
      <c r="O84" s="81">
        <v>547</v>
      </c>
      <c r="Q84">
        <f>+M84*N84</f>
        <v>31892</v>
      </c>
      <c r="S84">
        <f>+O84*M84</f>
        <v>36649</v>
      </c>
    </row>
    <row r="85" spans="1:19">
      <c r="A85" s="25">
        <v>68</v>
      </c>
      <c r="B85" s="68">
        <v>475</v>
      </c>
      <c r="C85" s="81">
        <v>543</v>
      </c>
      <c r="D85" s="84">
        <f t="shared" si="1"/>
        <v>69224</v>
      </c>
      <c r="E85">
        <f>+A85*B85</f>
        <v>32300</v>
      </c>
      <c r="G85">
        <f>+C85*A85</f>
        <v>36924</v>
      </c>
      <c r="M85" s="25">
        <v>68</v>
      </c>
      <c r="N85" s="68">
        <v>559</v>
      </c>
      <c r="O85" s="81">
        <v>653</v>
      </c>
      <c r="Q85">
        <f>+M85*N85</f>
        <v>38012</v>
      </c>
      <c r="S85">
        <f>+O85*M85</f>
        <v>44404</v>
      </c>
    </row>
    <row r="86" spans="1:19">
      <c r="A86" s="26">
        <v>69</v>
      </c>
      <c r="B86" s="69">
        <v>553</v>
      </c>
      <c r="C86" s="82">
        <v>646</v>
      </c>
      <c r="D86" s="84">
        <f t="shared" si="1"/>
        <v>82731</v>
      </c>
      <c r="E86">
        <f>+A86*B86</f>
        <v>38157</v>
      </c>
      <c r="G86">
        <f>+C86*A86</f>
        <v>44574</v>
      </c>
      <c r="M86" s="99">
        <v>69</v>
      </c>
      <c r="N86" s="110">
        <v>592</v>
      </c>
      <c r="O86" s="113">
        <v>614</v>
      </c>
      <c r="Q86">
        <f>+M86*N86</f>
        <v>40848</v>
      </c>
      <c r="S86">
        <f>+O86*M86</f>
        <v>42366</v>
      </c>
    </row>
    <row r="87" spans="1:19">
      <c r="A87" s="38" t="s">
        <v>33</v>
      </c>
      <c r="B87" s="67">
        <v>2290</v>
      </c>
      <c r="C87" s="80">
        <v>2586</v>
      </c>
      <c r="D87" s="84">
        <f t="shared" si="1"/>
        <v>0</v>
      </c>
      <c r="M87" s="38" t="s">
        <v>33</v>
      </c>
      <c r="N87" s="111">
        <v>2521</v>
      </c>
      <c r="O87" s="112">
        <v>2793</v>
      </c>
    </row>
    <row r="88" spans="1:19">
      <c r="A88" s="39">
        <v>70</v>
      </c>
      <c r="B88" s="67">
        <v>583</v>
      </c>
      <c r="C88" s="80">
        <v>608</v>
      </c>
      <c r="D88" s="84">
        <f t="shared" si="1"/>
        <v>83370</v>
      </c>
      <c r="E88">
        <f>+A88*B88</f>
        <v>40810</v>
      </c>
      <c r="G88">
        <f>+C88*A88</f>
        <v>42560</v>
      </c>
      <c r="M88" s="24">
        <v>70</v>
      </c>
      <c r="N88" s="111">
        <v>564</v>
      </c>
      <c r="O88" s="112">
        <v>633</v>
      </c>
      <c r="Q88">
        <f>+M88*N88</f>
        <v>39480</v>
      </c>
      <c r="S88">
        <f>+O88*M88</f>
        <v>44310</v>
      </c>
    </row>
    <row r="89" spans="1:19">
      <c r="A89" s="40">
        <v>71</v>
      </c>
      <c r="B89" s="68">
        <v>549</v>
      </c>
      <c r="C89" s="81">
        <v>631</v>
      </c>
      <c r="D89" s="84">
        <f t="shared" si="1"/>
        <v>83780</v>
      </c>
      <c r="E89">
        <f>+A89*B89</f>
        <v>38979</v>
      </c>
      <c r="G89">
        <f>+C89*A89</f>
        <v>44801</v>
      </c>
      <c r="M89" s="99">
        <v>71</v>
      </c>
      <c r="N89" s="68">
        <v>385</v>
      </c>
      <c r="O89" s="81">
        <v>423</v>
      </c>
      <c r="Q89">
        <f>+M89*N89</f>
        <v>27335</v>
      </c>
      <c r="S89">
        <f>+O89*M89</f>
        <v>30033</v>
      </c>
    </row>
    <row r="90" spans="1:19">
      <c r="A90" s="40">
        <v>72</v>
      </c>
      <c r="B90" s="68">
        <v>376</v>
      </c>
      <c r="C90" s="81">
        <v>417</v>
      </c>
      <c r="D90" s="84">
        <f t="shared" si="1"/>
        <v>57096</v>
      </c>
      <c r="E90">
        <f>+A90*B90</f>
        <v>27072</v>
      </c>
      <c r="G90">
        <f>+C90*A90</f>
        <v>30024</v>
      </c>
      <c r="M90" s="25">
        <v>72</v>
      </c>
      <c r="N90" s="68">
        <v>339</v>
      </c>
      <c r="O90" s="81">
        <v>327</v>
      </c>
      <c r="Q90">
        <f>+M90*N90</f>
        <v>24408</v>
      </c>
      <c r="S90">
        <f>+O90*M90</f>
        <v>23544</v>
      </c>
    </row>
    <row r="91" spans="1:19">
      <c r="A91" s="40">
        <v>73</v>
      </c>
      <c r="B91" s="68">
        <v>332</v>
      </c>
      <c r="C91" s="81">
        <v>326</v>
      </c>
      <c r="D91" s="84">
        <f t="shared" si="1"/>
        <v>48034</v>
      </c>
      <c r="E91">
        <f>+A91*B91</f>
        <v>24236</v>
      </c>
      <c r="G91">
        <f>+C91*A91</f>
        <v>23798</v>
      </c>
      <c r="M91" s="25">
        <v>73</v>
      </c>
      <c r="N91" s="68">
        <v>434</v>
      </c>
      <c r="O91" s="81">
        <v>452</v>
      </c>
      <c r="Q91">
        <f>+M91*N91</f>
        <v>31682</v>
      </c>
      <c r="S91">
        <f>+O91*M91</f>
        <v>32996</v>
      </c>
    </row>
    <row r="92" spans="1:19">
      <c r="A92" s="41">
        <v>74</v>
      </c>
      <c r="B92" s="69">
        <v>427</v>
      </c>
      <c r="C92" s="82">
        <v>447</v>
      </c>
      <c r="D92" s="84">
        <f t="shared" si="1"/>
        <v>64676</v>
      </c>
      <c r="E92">
        <f>+A92*B92</f>
        <v>31598</v>
      </c>
      <c r="G92">
        <f>+C92*A92</f>
        <v>33078</v>
      </c>
      <c r="M92" s="108">
        <v>74</v>
      </c>
      <c r="N92" s="110">
        <v>401</v>
      </c>
      <c r="O92" s="113">
        <v>475</v>
      </c>
      <c r="Q92">
        <f>+M92*N92</f>
        <v>29674</v>
      </c>
      <c r="S92">
        <f>+O92*M92</f>
        <v>35150</v>
      </c>
    </row>
    <row r="93" spans="1:19">
      <c r="A93" s="37" t="s">
        <v>34</v>
      </c>
      <c r="B93" s="67">
        <v>2267</v>
      </c>
      <c r="C93" s="80">
        <v>2429</v>
      </c>
      <c r="D93" s="84">
        <f t="shared" si="1"/>
        <v>0</v>
      </c>
      <c r="M93" s="37" t="s">
        <v>34</v>
      </c>
      <c r="N93" s="111">
        <v>2123</v>
      </c>
      <c r="O93" s="112">
        <v>2310</v>
      </c>
    </row>
    <row r="94" spans="1:19">
      <c r="A94" s="24">
        <v>75</v>
      </c>
      <c r="B94" s="67">
        <v>393</v>
      </c>
      <c r="C94" s="80">
        <v>474</v>
      </c>
      <c r="D94" s="84">
        <f t="shared" si="1"/>
        <v>65025</v>
      </c>
      <c r="E94">
        <f>+A94*B94</f>
        <v>29475</v>
      </c>
      <c r="G94">
        <f>+C94*A94</f>
        <v>35550</v>
      </c>
      <c r="M94" s="99">
        <v>75</v>
      </c>
      <c r="N94" s="111">
        <v>426</v>
      </c>
      <c r="O94" s="112">
        <v>395</v>
      </c>
      <c r="Q94">
        <f>+M94*N94</f>
        <v>31950</v>
      </c>
      <c r="S94">
        <f>+O94*M94</f>
        <v>29625</v>
      </c>
    </row>
    <row r="95" spans="1:19">
      <c r="A95" s="25">
        <v>76</v>
      </c>
      <c r="B95" s="68">
        <v>410</v>
      </c>
      <c r="C95" s="81">
        <v>397</v>
      </c>
      <c r="D95" s="84">
        <f t="shared" si="1"/>
        <v>61332</v>
      </c>
      <c r="E95">
        <f>+A95*B95</f>
        <v>31160</v>
      </c>
      <c r="G95">
        <f>+C95*A95</f>
        <v>30172</v>
      </c>
      <c r="M95" s="25">
        <v>76</v>
      </c>
      <c r="N95" s="68">
        <v>400</v>
      </c>
      <c r="O95" s="81">
        <v>408</v>
      </c>
      <c r="Q95">
        <f>+M95*N95</f>
        <v>30400</v>
      </c>
      <c r="S95">
        <f>+O95*M95</f>
        <v>31008</v>
      </c>
    </row>
    <row r="96" spans="1:19">
      <c r="A96" s="25">
        <v>77</v>
      </c>
      <c r="B96" s="68">
        <v>390</v>
      </c>
      <c r="C96" s="81">
        <v>406</v>
      </c>
      <c r="D96" s="84">
        <f t="shared" si="1"/>
        <v>61292</v>
      </c>
      <c r="E96">
        <f>+A96*B96</f>
        <v>30030</v>
      </c>
      <c r="G96">
        <f>+C96*A96</f>
        <v>31262</v>
      </c>
      <c r="M96" s="25">
        <v>77</v>
      </c>
      <c r="N96" s="68">
        <v>337</v>
      </c>
      <c r="O96" s="81">
        <v>366</v>
      </c>
      <c r="Q96">
        <f>+M96*N96</f>
        <v>25949</v>
      </c>
      <c r="S96">
        <f>+O96*M96</f>
        <v>28182</v>
      </c>
    </row>
    <row r="97" spans="1:19">
      <c r="A97" s="25">
        <v>78</v>
      </c>
      <c r="B97" s="68">
        <v>329</v>
      </c>
      <c r="C97" s="81">
        <v>363</v>
      </c>
      <c r="D97" s="84">
        <f t="shared" si="1"/>
        <v>53976</v>
      </c>
      <c r="E97">
        <f>+A97*B97</f>
        <v>25662</v>
      </c>
      <c r="G97">
        <f>+C97*A97</f>
        <v>28314</v>
      </c>
      <c r="M97" s="25">
        <v>78</v>
      </c>
      <c r="N97" s="68">
        <v>261</v>
      </c>
      <c r="O97" s="81">
        <v>293</v>
      </c>
      <c r="Q97">
        <f>+M97*N97</f>
        <v>20358</v>
      </c>
      <c r="S97">
        <f>+O97*M97</f>
        <v>22854</v>
      </c>
    </row>
    <row r="98" spans="1:19">
      <c r="A98" s="26">
        <v>79</v>
      </c>
      <c r="B98" s="69">
        <v>250</v>
      </c>
      <c r="C98" s="82">
        <v>297</v>
      </c>
      <c r="D98" s="84">
        <f t="shared" si="1"/>
        <v>43213</v>
      </c>
      <c r="E98">
        <f>+A98*B98</f>
        <v>19750</v>
      </c>
      <c r="G98">
        <f>+C98*A98</f>
        <v>23463</v>
      </c>
      <c r="M98" s="107">
        <v>79</v>
      </c>
      <c r="N98" s="110">
        <v>238</v>
      </c>
      <c r="O98" s="113">
        <v>249</v>
      </c>
      <c r="Q98">
        <f>+M98*N98</f>
        <v>18802</v>
      </c>
      <c r="S98">
        <f>+O98*M98</f>
        <v>19671</v>
      </c>
    </row>
    <row r="99" spans="1:19">
      <c r="A99" s="37" t="s">
        <v>30</v>
      </c>
      <c r="B99" s="67">
        <v>1772</v>
      </c>
      <c r="C99" s="80">
        <v>1937</v>
      </c>
      <c r="D99" s="84">
        <f t="shared" si="1"/>
        <v>0</v>
      </c>
      <c r="M99" s="37" t="s">
        <v>30</v>
      </c>
      <c r="N99" s="111">
        <v>1662</v>
      </c>
      <c r="O99" s="112">
        <v>1711</v>
      </c>
    </row>
    <row r="100" spans="1:19">
      <c r="A100" s="24">
        <v>80</v>
      </c>
      <c r="B100" s="67">
        <v>229</v>
      </c>
      <c r="C100" s="80">
        <v>240</v>
      </c>
      <c r="D100" s="84">
        <f t="shared" si="1"/>
        <v>37520</v>
      </c>
      <c r="E100">
        <f>+A100*B100</f>
        <v>18320</v>
      </c>
      <c r="G100">
        <f>+C100*A100</f>
        <v>19200</v>
      </c>
      <c r="M100" s="99">
        <v>80</v>
      </c>
      <c r="N100" s="111">
        <v>232</v>
      </c>
      <c r="O100" s="112">
        <v>282</v>
      </c>
      <c r="Q100">
        <f>+M100*N100</f>
        <v>18560</v>
      </c>
      <c r="S100">
        <f>+O100*M100</f>
        <v>22560</v>
      </c>
    </row>
    <row r="101" spans="1:19">
      <c r="A101" s="25">
        <v>81</v>
      </c>
      <c r="B101" s="68">
        <v>219</v>
      </c>
      <c r="C101" s="81">
        <v>273</v>
      </c>
      <c r="D101" s="84">
        <f t="shared" si="1"/>
        <v>39852</v>
      </c>
      <c r="E101">
        <f>+A101*B101</f>
        <v>17739</v>
      </c>
      <c r="G101">
        <f>+C101*A101</f>
        <v>22113</v>
      </c>
      <c r="M101" s="25">
        <v>81</v>
      </c>
      <c r="N101" s="68">
        <v>184</v>
      </c>
      <c r="O101" s="81">
        <v>220</v>
      </c>
      <c r="Q101">
        <f>+M101*N101</f>
        <v>14904</v>
      </c>
      <c r="S101">
        <f>+O101*M101</f>
        <v>17820</v>
      </c>
    </row>
    <row r="102" spans="1:19">
      <c r="A102" s="25">
        <v>82</v>
      </c>
      <c r="B102" s="68">
        <v>173</v>
      </c>
      <c r="C102" s="81">
        <v>219</v>
      </c>
      <c r="D102" s="84">
        <f t="shared" si="1"/>
        <v>32144</v>
      </c>
      <c r="E102">
        <f>+A102*B102</f>
        <v>14186</v>
      </c>
      <c r="G102">
        <f>+C102*A102</f>
        <v>17958</v>
      </c>
      <c r="M102" s="25">
        <v>82</v>
      </c>
      <c r="N102" s="68">
        <v>168</v>
      </c>
      <c r="O102" s="81">
        <v>192</v>
      </c>
      <c r="Q102">
        <f>+M102*N102</f>
        <v>13776</v>
      </c>
      <c r="S102">
        <f>+O102*M102</f>
        <v>15744</v>
      </c>
    </row>
    <row r="103" spans="1:19">
      <c r="A103" s="25">
        <v>83</v>
      </c>
      <c r="B103" s="68">
        <v>156</v>
      </c>
      <c r="C103" s="81">
        <v>185</v>
      </c>
      <c r="D103" s="84">
        <f t="shared" si="1"/>
        <v>28303</v>
      </c>
      <c r="E103">
        <f>+A103*B103</f>
        <v>12948</v>
      </c>
      <c r="G103">
        <f>+C103*A103</f>
        <v>15355</v>
      </c>
      <c r="M103" s="25">
        <v>83</v>
      </c>
      <c r="N103" s="68">
        <v>123</v>
      </c>
      <c r="O103" s="81">
        <v>183</v>
      </c>
      <c r="Q103">
        <f>+M103*N103</f>
        <v>10209</v>
      </c>
      <c r="S103">
        <f>+O103*M103</f>
        <v>15189</v>
      </c>
    </row>
    <row r="104" spans="1:19">
      <c r="A104" s="26">
        <v>84</v>
      </c>
      <c r="B104" s="69">
        <v>110</v>
      </c>
      <c r="C104" s="82">
        <v>175</v>
      </c>
      <c r="D104" s="84">
        <f t="shared" si="1"/>
        <v>23940</v>
      </c>
      <c r="E104">
        <f>+A104*B104</f>
        <v>9240</v>
      </c>
      <c r="G104">
        <f>+C104*A104</f>
        <v>14700</v>
      </c>
      <c r="M104" s="107">
        <v>84</v>
      </c>
      <c r="N104" s="110">
        <v>111</v>
      </c>
      <c r="O104" s="113">
        <v>166</v>
      </c>
      <c r="Q104">
        <f>+M104*N104</f>
        <v>9324</v>
      </c>
      <c r="S104">
        <f>+O104*M104</f>
        <v>13944</v>
      </c>
    </row>
    <row r="105" spans="1:19">
      <c r="A105" s="37" t="s">
        <v>9</v>
      </c>
      <c r="B105" s="67">
        <v>887</v>
      </c>
      <c r="C105" s="80">
        <v>1092</v>
      </c>
      <c r="D105" s="84">
        <f t="shared" si="1"/>
        <v>0</v>
      </c>
      <c r="M105" s="37" t="s">
        <v>9</v>
      </c>
      <c r="N105" s="111">
        <v>818</v>
      </c>
      <c r="O105" s="112">
        <v>1043</v>
      </c>
    </row>
    <row r="106" spans="1:19">
      <c r="A106" s="24">
        <v>85</v>
      </c>
      <c r="B106" s="67">
        <v>107</v>
      </c>
      <c r="C106" s="80">
        <v>161</v>
      </c>
      <c r="D106" s="84">
        <f t="shared" si="1"/>
        <v>22780</v>
      </c>
      <c r="E106">
        <f>+A106*B106</f>
        <v>9095</v>
      </c>
      <c r="G106">
        <f>+C106*A106</f>
        <v>13685</v>
      </c>
      <c r="M106" s="99">
        <v>85</v>
      </c>
      <c r="N106" s="111">
        <v>101</v>
      </c>
      <c r="O106" s="112">
        <v>137</v>
      </c>
      <c r="Q106">
        <f>+M106*N106</f>
        <v>8585</v>
      </c>
      <c r="S106">
        <f>+O106*M106</f>
        <v>11645</v>
      </c>
    </row>
    <row r="107" spans="1:19">
      <c r="A107" s="25">
        <v>86</v>
      </c>
      <c r="B107" s="68">
        <v>95</v>
      </c>
      <c r="C107" s="81">
        <v>131</v>
      </c>
      <c r="D107" s="84">
        <f t="shared" si="1"/>
        <v>19436</v>
      </c>
      <c r="E107">
        <f>+A107*B107</f>
        <v>8170</v>
      </c>
      <c r="G107">
        <f>+C107*A107</f>
        <v>11266</v>
      </c>
      <c r="M107" s="25">
        <v>86</v>
      </c>
      <c r="N107" s="68">
        <v>82</v>
      </c>
      <c r="O107" s="81">
        <v>122</v>
      </c>
      <c r="Q107">
        <f>+M107*N107</f>
        <v>7052</v>
      </c>
      <c r="S107">
        <f>+O107*M107</f>
        <v>10492</v>
      </c>
    </row>
    <row r="108" spans="1:19">
      <c r="A108" s="25">
        <v>87</v>
      </c>
      <c r="B108" s="68">
        <v>70</v>
      </c>
      <c r="C108" s="81">
        <v>111</v>
      </c>
      <c r="D108" s="84">
        <f t="shared" si="1"/>
        <v>15747</v>
      </c>
      <c r="E108">
        <f>+A108*B108</f>
        <v>6090</v>
      </c>
      <c r="G108">
        <f>+C108*A108</f>
        <v>9657</v>
      </c>
      <c r="M108" s="25">
        <v>87</v>
      </c>
      <c r="N108" s="68">
        <v>68</v>
      </c>
      <c r="O108" s="81">
        <v>117</v>
      </c>
      <c r="Q108">
        <f>+M108*N108</f>
        <v>5916</v>
      </c>
      <c r="S108">
        <f>+O108*M108</f>
        <v>10179</v>
      </c>
    </row>
    <row r="109" spans="1:19">
      <c r="A109" s="25">
        <v>88</v>
      </c>
      <c r="B109" s="68">
        <v>57</v>
      </c>
      <c r="C109" s="81">
        <v>106</v>
      </c>
      <c r="D109" s="84">
        <f t="shared" si="1"/>
        <v>14344</v>
      </c>
      <c r="E109">
        <f>+A109*B109</f>
        <v>5016</v>
      </c>
      <c r="G109">
        <f>+C109*A109</f>
        <v>9328</v>
      </c>
      <c r="M109" s="25">
        <v>88</v>
      </c>
      <c r="N109" s="68">
        <v>43</v>
      </c>
      <c r="O109" s="81">
        <v>96</v>
      </c>
      <c r="Q109">
        <f>+M109*N109</f>
        <v>3784</v>
      </c>
      <c r="S109">
        <f>+O109*M109</f>
        <v>8448</v>
      </c>
    </row>
    <row r="110" spans="1:19">
      <c r="A110" s="26">
        <v>89</v>
      </c>
      <c r="B110" s="69">
        <v>39</v>
      </c>
      <c r="C110" s="82">
        <v>88</v>
      </c>
      <c r="D110" s="84">
        <f t="shared" si="1"/>
        <v>11303</v>
      </c>
      <c r="E110">
        <f>+A110*B110</f>
        <v>3471</v>
      </c>
      <c r="G110">
        <f>+C110*A110</f>
        <v>7832</v>
      </c>
      <c r="M110" s="107">
        <v>89</v>
      </c>
      <c r="N110" s="110">
        <v>41</v>
      </c>
      <c r="O110" s="113">
        <v>103</v>
      </c>
      <c r="Q110">
        <f>+M110*N110</f>
        <v>3649</v>
      </c>
      <c r="S110">
        <f>+O110*M110</f>
        <v>9167</v>
      </c>
    </row>
    <row r="111" spans="1:19">
      <c r="A111" s="37" t="s">
        <v>3</v>
      </c>
      <c r="B111" s="67">
        <v>368</v>
      </c>
      <c r="C111" s="80">
        <v>597</v>
      </c>
      <c r="D111" s="84">
        <f t="shared" si="1"/>
        <v>0</v>
      </c>
      <c r="M111" s="37" t="s">
        <v>3</v>
      </c>
      <c r="N111" s="111">
        <v>335</v>
      </c>
      <c r="O111" s="112">
        <v>575</v>
      </c>
    </row>
    <row r="112" spans="1:19">
      <c r="A112" s="24">
        <v>90</v>
      </c>
      <c r="B112" s="67">
        <v>32</v>
      </c>
      <c r="C112" s="80">
        <v>94</v>
      </c>
      <c r="D112" s="84">
        <f t="shared" si="1"/>
        <v>11340</v>
      </c>
      <c r="E112">
        <f>+A112*B112</f>
        <v>2880</v>
      </c>
      <c r="G112">
        <f>+C112*A112</f>
        <v>8460</v>
      </c>
      <c r="M112" s="99">
        <v>90</v>
      </c>
      <c r="N112" s="111">
        <v>32</v>
      </c>
      <c r="O112" s="112">
        <v>74</v>
      </c>
      <c r="Q112">
        <f>+M112*N112</f>
        <v>2880</v>
      </c>
      <c r="S112">
        <f>+O112*M112</f>
        <v>6660</v>
      </c>
    </row>
    <row r="113" spans="1:20">
      <c r="A113" s="25">
        <v>91</v>
      </c>
      <c r="B113" s="68">
        <v>25</v>
      </c>
      <c r="C113" s="81">
        <v>63</v>
      </c>
      <c r="D113" s="84">
        <f t="shared" si="1"/>
        <v>8008</v>
      </c>
      <c r="E113">
        <f>+A113*B113</f>
        <v>2275</v>
      </c>
      <c r="G113">
        <f>+C113*A113</f>
        <v>5733</v>
      </c>
      <c r="M113" s="25">
        <v>91</v>
      </c>
      <c r="N113" s="68">
        <v>21</v>
      </c>
      <c r="O113" s="81">
        <v>76</v>
      </c>
      <c r="Q113">
        <f>+M113*N113</f>
        <v>1911</v>
      </c>
      <c r="S113">
        <f>+O113*M113</f>
        <v>6916</v>
      </c>
    </row>
    <row r="114" spans="1:20">
      <c r="A114" s="25">
        <v>92</v>
      </c>
      <c r="B114" s="68">
        <v>16</v>
      </c>
      <c r="C114" s="81">
        <v>71</v>
      </c>
      <c r="D114" s="84">
        <f t="shared" si="1"/>
        <v>8004</v>
      </c>
      <c r="E114">
        <f>+A114*B114</f>
        <v>1472</v>
      </c>
      <c r="G114">
        <f>+C114*A114</f>
        <v>6532</v>
      </c>
      <c r="M114" s="25">
        <v>92</v>
      </c>
      <c r="N114" s="68">
        <v>15</v>
      </c>
      <c r="O114" s="81">
        <v>64</v>
      </c>
      <c r="Q114">
        <f>+M114*N114</f>
        <v>1380</v>
      </c>
      <c r="S114">
        <f>+O114*M114</f>
        <v>5888</v>
      </c>
    </row>
    <row r="115" spans="1:20">
      <c r="A115" s="25">
        <v>93</v>
      </c>
      <c r="B115" s="68">
        <v>14</v>
      </c>
      <c r="C115" s="81">
        <v>54</v>
      </c>
      <c r="D115" s="84">
        <f t="shared" si="1"/>
        <v>6324</v>
      </c>
      <c r="E115">
        <f>+A115*B115</f>
        <v>1302</v>
      </c>
      <c r="G115">
        <f>+C115*A115</f>
        <v>5022</v>
      </c>
      <c r="M115" s="25">
        <v>93</v>
      </c>
      <c r="N115" s="68">
        <v>9</v>
      </c>
      <c r="O115" s="81">
        <v>40</v>
      </c>
      <c r="Q115">
        <f>+M115*N115</f>
        <v>837</v>
      </c>
      <c r="S115">
        <f>+O115*M115</f>
        <v>3720</v>
      </c>
    </row>
    <row r="116" spans="1:20">
      <c r="A116" s="26">
        <v>94</v>
      </c>
      <c r="B116" s="69">
        <v>7</v>
      </c>
      <c r="C116" s="82">
        <v>37</v>
      </c>
      <c r="D116" s="84">
        <f t="shared" si="1"/>
        <v>4136</v>
      </c>
      <c r="E116">
        <f>+A116*B116</f>
        <v>658</v>
      </c>
      <c r="G116">
        <f>+C116*A116</f>
        <v>3478</v>
      </c>
      <c r="M116" s="107">
        <v>94</v>
      </c>
      <c r="N116" s="110">
        <v>15</v>
      </c>
      <c r="O116" s="113">
        <v>44</v>
      </c>
      <c r="Q116">
        <f>+M116*N116</f>
        <v>1410</v>
      </c>
      <c r="S116">
        <f>+O116*M116</f>
        <v>4136</v>
      </c>
    </row>
    <row r="117" spans="1:20">
      <c r="A117" s="37" t="s">
        <v>27</v>
      </c>
      <c r="B117" s="67">
        <v>94</v>
      </c>
      <c r="C117" s="80">
        <v>319</v>
      </c>
      <c r="D117" s="84">
        <f t="shared" si="1"/>
        <v>0</v>
      </c>
      <c r="M117" s="37" t="s">
        <v>27</v>
      </c>
      <c r="N117" s="111">
        <v>92</v>
      </c>
      <c r="O117" s="112">
        <v>298</v>
      </c>
    </row>
    <row r="118" spans="1:20">
      <c r="A118" s="24">
        <v>95</v>
      </c>
      <c r="B118" s="67">
        <v>12</v>
      </c>
      <c r="C118" s="80">
        <v>36</v>
      </c>
      <c r="D118" s="84">
        <f t="shared" si="1"/>
        <v>4560</v>
      </c>
      <c r="E118">
        <f>+A118*B118</f>
        <v>1140</v>
      </c>
      <c r="G118">
        <f>+C118*A118</f>
        <v>3420</v>
      </c>
      <c r="M118" s="24">
        <v>95</v>
      </c>
      <c r="N118" s="111">
        <v>4</v>
      </c>
      <c r="O118" s="112">
        <v>31</v>
      </c>
      <c r="Q118">
        <f>+M118*N118</f>
        <v>380</v>
      </c>
      <c r="S118">
        <f>+O118*M118</f>
        <v>2945</v>
      </c>
    </row>
    <row r="119" spans="1:20">
      <c r="A119" s="25">
        <v>96</v>
      </c>
      <c r="B119" s="68">
        <v>5</v>
      </c>
      <c r="C119" s="81">
        <v>27</v>
      </c>
      <c r="D119" s="84">
        <f t="shared" si="1"/>
        <v>3072</v>
      </c>
      <c r="E119">
        <f>+A119*B119</f>
        <v>480</v>
      </c>
      <c r="G119">
        <f>+C119*A119</f>
        <v>2592</v>
      </c>
      <c r="M119" s="25">
        <v>96</v>
      </c>
      <c r="N119" s="68">
        <v>5</v>
      </c>
      <c r="O119" s="81">
        <v>25</v>
      </c>
      <c r="Q119">
        <f>+M119*N119</f>
        <v>480</v>
      </c>
      <c r="S119">
        <f>+O119*M119</f>
        <v>2400</v>
      </c>
    </row>
    <row r="120" spans="1:20">
      <c r="A120" s="25">
        <v>97</v>
      </c>
      <c r="B120" s="68">
        <v>3</v>
      </c>
      <c r="C120" s="81">
        <v>21</v>
      </c>
      <c r="D120" s="84">
        <f t="shared" si="1"/>
        <v>2328</v>
      </c>
      <c r="E120">
        <f>+A120*B120</f>
        <v>291</v>
      </c>
      <c r="G120">
        <f>+C120*A120</f>
        <v>2037</v>
      </c>
      <c r="M120" s="25">
        <v>97</v>
      </c>
      <c r="N120" s="68">
        <v>3</v>
      </c>
      <c r="O120" s="81">
        <v>22</v>
      </c>
      <c r="Q120">
        <f>+M120*N120</f>
        <v>291</v>
      </c>
      <c r="S120">
        <f>+O120*M120</f>
        <v>2134</v>
      </c>
    </row>
    <row r="121" spans="1:20">
      <c r="A121" s="25">
        <v>98</v>
      </c>
      <c r="B121" s="68">
        <v>3</v>
      </c>
      <c r="C121" s="81">
        <v>18</v>
      </c>
      <c r="D121" s="84">
        <f t="shared" si="1"/>
        <v>2058</v>
      </c>
      <c r="E121">
        <f>+A121*B121</f>
        <v>294</v>
      </c>
      <c r="G121">
        <f>+C121*A121</f>
        <v>1764</v>
      </c>
      <c r="M121" s="25">
        <v>98</v>
      </c>
      <c r="N121" s="68">
        <v>5</v>
      </c>
      <c r="O121" s="81">
        <v>13</v>
      </c>
      <c r="Q121">
        <f>+M121*N121</f>
        <v>490</v>
      </c>
      <c r="S121">
        <f>+O121*M121</f>
        <v>1274</v>
      </c>
    </row>
    <row r="122" spans="1:20">
      <c r="A122" s="26">
        <v>99</v>
      </c>
      <c r="B122" s="69">
        <v>2</v>
      </c>
      <c r="C122" s="82">
        <v>8</v>
      </c>
      <c r="D122" s="84">
        <f t="shared" si="1"/>
        <v>990</v>
      </c>
      <c r="E122">
        <f>+A122*B122</f>
        <v>198</v>
      </c>
      <c r="G122">
        <f>+C122*A122</f>
        <v>792</v>
      </c>
      <c r="M122" s="107">
        <v>99</v>
      </c>
      <c r="N122" s="110">
        <v>0</v>
      </c>
      <c r="O122" s="113">
        <v>4</v>
      </c>
      <c r="Q122">
        <f>+M122*N122</f>
        <v>0</v>
      </c>
      <c r="S122">
        <f>+O122*M122</f>
        <v>396</v>
      </c>
    </row>
    <row r="123" spans="1:20">
      <c r="A123" s="37" t="s">
        <v>32</v>
      </c>
      <c r="B123" s="67">
        <v>25</v>
      </c>
      <c r="C123" s="80">
        <v>110</v>
      </c>
      <c r="D123" s="84">
        <f t="shared" si="1"/>
        <v>0</v>
      </c>
      <c r="M123" s="37" t="s">
        <v>32</v>
      </c>
      <c r="N123" s="111">
        <v>17</v>
      </c>
      <c r="O123" s="112">
        <v>95</v>
      </c>
    </row>
    <row r="124" spans="1:20" ht="27">
      <c r="A124" s="42" t="s">
        <v>18</v>
      </c>
      <c r="B124" s="67">
        <v>1</v>
      </c>
      <c r="C124" s="80">
        <v>13</v>
      </c>
      <c r="D124" s="84">
        <f t="shared" si="1"/>
        <v>1400</v>
      </c>
      <c r="E124">
        <f>100*B124</f>
        <v>100</v>
      </c>
      <c r="G124">
        <f>+C124*100</f>
        <v>1300</v>
      </c>
      <c r="M124" s="42" t="s">
        <v>18</v>
      </c>
      <c r="N124" s="70">
        <v>0</v>
      </c>
      <c r="O124" s="83">
        <v>13</v>
      </c>
      <c r="Q124">
        <f>100*N124</f>
        <v>0</v>
      </c>
      <c r="S124">
        <f>+O124*100</f>
        <v>1300</v>
      </c>
    </row>
    <row r="125" spans="1:20">
      <c r="A125" s="43" t="s">
        <v>13</v>
      </c>
      <c r="B125" s="70">
        <v>36566</v>
      </c>
      <c r="C125" s="83">
        <v>36325</v>
      </c>
      <c r="D125" s="84">
        <f>SUM(D4:D124)</f>
        <v>3137644</v>
      </c>
      <c r="E125" s="84">
        <f>SUM(E4:E124)</f>
        <v>1544009</v>
      </c>
      <c r="F125" s="96">
        <f>+E125/B125+0.5</f>
        <v>42.7252639063611</v>
      </c>
      <c r="G125" s="84">
        <f>SUM(G4:G124)</f>
        <v>1593635</v>
      </c>
      <c r="H125" s="98">
        <f>+G125/C125+0.5</f>
        <v>44.371576049552651</v>
      </c>
      <c r="M125" s="43" t="s">
        <v>13</v>
      </c>
      <c r="N125" s="70">
        <v>36308</v>
      </c>
      <c r="O125" s="83">
        <v>36074</v>
      </c>
      <c r="P125" s="84">
        <f>SUM(S125,Q125)</f>
        <v>3091365</v>
      </c>
      <c r="Q125" s="84">
        <f>SUM(Q4:Q124)</f>
        <v>1523049</v>
      </c>
      <c r="R125" s="114">
        <f>+Q125/N125+0.5</f>
        <v>42.448027982813706</v>
      </c>
      <c r="S125" s="84">
        <f>SUM(S4:S124)</f>
        <v>1568316</v>
      </c>
      <c r="T125" s="114">
        <f>+S125/O125+0.5</f>
        <v>43.974968121084437</v>
      </c>
    </row>
    <row r="126" spans="1:20">
      <c r="C126" s="84">
        <f>SUM(B125:C125)</f>
        <v>72891</v>
      </c>
      <c r="D126" s="92">
        <f>+D125/C126+0.5</f>
        <v>43.545698371541071</v>
      </c>
      <c r="E126" s="84"/>
      <c r="O126" s="84">
        <f>SUM(N125:O125)</f>
        <v>72382</v>
      </c>
      <c r="P126" s="114">
        <f>+P125/O126+0.5</f>
        <v>43.209029869304523</v>
      </c>
      <c r="Q126" s="84"/>
      <c r="S126" s="84"/>
    </row>
    <row r="130" spans="1:7">
      <c r="A130" s="21">
        <v>43831</v>
      </c>
    </row>
    <row r="131" spans="1:7">
      <c r="A131" s="44" t="s">
        <v>12</v>
      </c>
      <c r="B131" s="71" t="s">
        <v>13</v>
      </c>
      <c r="C131" s="85"/>
    </row>
    <row r="132" spans="1:7">
      <c r="A132" s="45"/>
      <c r="B132" s="72" t="s">
        <v>14</v>
      </c>
      <c r="C132" s="86" t="s">
        <v>16</v>
      </c>
      <c r="D132" s="93">
        <f>SUM(B254:C254)</f>
        <v>73050</v>
      </c>
      <c r="E132" s="95" t="s">
        <v>14</v>
      </c>
      <c r="G132" s="95" t="s">
        <v>16</v>
      </c>
    </row>
    <row r="133" spans="1:7">
      <c r="A133" s="46">
        <v>0</v>
      </c>
      <c r="B133" s="73">
        <v>299</v>
      </c>
      <c r="C133" s="87">
        <v>280</v>
      </c>
      <c r="D133" s="84">
        <f t="shared" ref="D133:D196" si="2">SUM(E133:G133)</f>
        <v>0</v>
      </c>
      <c r="E133" s="84">
        <f>+B133*A133</f>
        <v>0</v>
      </c>
      <c r="G133" s="84">
        <f>A133*C133</f>
        <v>0</v>
      </c>
    </row>
    <row r="134" spans="1:7">
      <c r="A134" s="47">
        <v>1</v>
      </c>
      <c r="B134" s="74">
        <v>349</v>
      </c>
      <c r="C134" s="88">
        <v>306</v>
      </c>
      <c r="D134" s="84">
        <f t="shared" si="2"/>
        <v>655</v>
      </c>
      <c r="E134" s="84">
        <f>+B134*A134</f>
        <v>349</v>
      </c>
      <c r="G134" s="84">
        <f>A134*C134</f>
        <v>306</v>
      </c>
    </row>
    <row r="135" spans="1:7">
      <c r="A135" s="47">
        <v>2</v>
      </c>
      <c r="B135" s="74">
        <v>331</v>
      </c>
      <c r="C135" s="88">
        <v>313</v>
      </c>
      <c r="D135" s="84">
        <f t="shared" si="2"/>
        <v>1288</v>
      </c>
      <c r="E135">
        <f>+A135*B135</f>
        <v>662</v>
      </c>
      <c r="G135">
        <f>+C135*A135</f>
        <v>626</v>
      </c>
    </row>
    <row r="136" spans="1:7">
      <c r="A136" s="47">
        <v>3</v>
      </c>
      <c r="B136" s="74">
        <v>336</v>
      </c>
      <c r="C136" s="88">
        <v>315</v>
      </c>
      <c r="D136" s="84">
        <f t="shared" si="2"/>
        <v>1953</v>
      </c>
      <c r="E136">
        <f>+A136*B136</f>
        <v>1008</v>
      </c>
      <c r="G136">
        <f>+C136*A136</f>
        <v>945</v>
      </c>
    </row>
    <row r="137" spans="1:7">
      <c r="A137" s="48">
        <v>4</v>
      </c>
      <c r="B137" s="75">
        <v>356</v>
      </c>
      <c r="C137" s="89">
        <v>352</v>
      </c>
      <c r="D137" s="84">
        <f t="shared" si="2"/>
        <v>2832</v>
      </c>
      <c r="E137">
        <f>+A137*B137</f>
        <v>1424</v>
      </c>
      <c r="G137">
        <f>+C137*A137</f>
        <v>1408</v>
      </c>
    </row>
    <row r="138" spans="1:7">
      <c r="A138" s="49" t="s">
        <v>17</v>
      </c>
      <c r="B138" s="76">
        <v>1671</v>
      </c>
      <c r="C138" s="76">
        <v>1566</v>
      </c>
      <c r="D138" s="84">
        <f t="shared" si="2"/>
        <v>0</v>
      </c>
    </row>
    <row r="139" spans="1:7">
      <c r="A139" s="50">
        <v>5</v>
      </c>
      <c r="B139" s="77">
        <v>326</v>
      </c>
      <c r="C139" s="90">
        <v>321</v>
      </c>
      <c r="D139" s="84">
        <f t="shared" si="2"/>
        <v>3235</v>
      </c>
      <c r="E139">
        <f>+A139*B139</f>
        <v>1630</v>
      </c>
      <c r="G139">
        <f>+C139*A139</f>
        <v>1605</v>
      </c>
    </row>
    <row r="140" spans="1:7">
      <c r="A140" s="47">
        <v>6</v>
      </c>
      <c r="B140" s="74">
        <v>409</v>
      </c>
      <c r="C140" s="88">
        <v>369</v>
      </c>
      <c r="D140" s="84">
        <f t="shared" si="2"/>
        <v>4668</v>
      </c>
      <c r="E140">
        <f>+A140*B140</f>
        <v>2454</v>
      </c>
      <c r="G140">
        <f>+C140*A140</f>
        <v>2214</v>
      </c>
    </row>
    <row r="141" spans="1:7">
      <c r="A141" s="47">
        <v>7</v>
      </c>
      <c r="B141" s="74">
        <v>373</v>
      </c>
      <c r="C141" s="88">
        <v>339</v>
      </c>
      <c r="D141" s="84">
        <f t="shared" si="2"/>
        <v>4984</v>
      </c>
      <c r="E141">
        <f>+A141*B141</f>
        <v>2611</v>
      </c>
      <c r="G141">
        <f>+C141*A141</f>
        <v>2373</v>
      </c>
    </row>
    <row r="142" spans="1:7">
      <c r="A142" s="51">
        <v>8</v>
      </c>
      <c r="B142" s="74">
        <v>345</v>
      </c>
      <c r="C142" s="88">
        <v>370</v>
      </c>
      <c r="D142" s="84">
        <f t="shared" si="2"/>
        <v>5720</v>
      </c>
      <c r="E142">
        <f>+A142*B142</f>
        <v>2760</v>
      </c>
      <c r="G142">
        <f>+C142*A142</f>
        <v>2960</v>
      </c>
    </row>
    <row r="143" spans="1:7">
      <c r="A143" s="52">
        <v>9</v>
      </c>
      <c r="B143" s="75">
        <v>371</v>
      </c>
      <c r="C143" s="89">
        <v>320</v>
      </c>
      <c r="D143" s="84">
        <f t="shared" si="2"/>
        <v>6219</v>
      </c>
      <c r="E143">
        <f>+A143*B143</f>
        <v>3339</v>
      </c>
      <c r="G143">
        <f>+C143*A143</f>
        <v>2880</v>
      </c>
    </row>
    <row r="144" spans="1:7">
      <c r="A144" s="53" t="s">
        <v>10</v>
      </c>
      <c r="B144" s="76">
        <v>1824</v>
      </c>
      <c r="C144" s="76">
        <v>1719</v>
      </c>
      <c r="D144" s="84">
        <f t="shared" si="2"/>
        <v>0</v>
      </c>
    </row>
    <row r="145" spans="1:7">
      <c r="A145" s="54">
        <v>10</v>
      </c>
      <c r="B145" s="77">
        <v>394</v>
      </c>
      <c r="C145" s="90">
        <v>372</v>
      </c>
      <c r="D145" s="84">
        <f t="shared" si="2"/>
        <v>7660</v>
      </c>
      <c r="E145">
        <f>+A145*B145</f>
        <v>3940</v>
      </c>
      <c r="G145">
        <f>+C145*A145</f>
        <v>3720</v>
      </c>
    </row>
    <row r="146" spans="1:7">
      <c r="A146" s="51">
        <v>11</v>
      </c>
      <c r="B146" s="74">
        <v>431</v>
      </c>
      <c r="C146" s="88">
        <v>377</v>
      </c>
      <c r="D146" s="84">
        <f t="shared" si="2"/>
        <v>8888</v>
      </c>
      <c r="E146">
        <f>+A146*B146</f>
        <v>4741</v>
      </c>
      <c r="G146">
        <f>+C146*A146</f>
        <v>4147</v>
      </c>
    </row>
    <row r="147" spans="1:7">
      <c r="A147" s="51">
        <v>12</v>
      </c>
      <c r="B147" s="74">
        <v>414</v>
      </c>
      <c r="C147" s="88">
        <v>385</v>
      </c>
      <c r="D147" s="84">
        <f t="shared" si="2"/>
        <v>9588</v>
      </c>
      <c r="E147">
        <f>+A147*B147</f>
        <v>4968</v>
      </c>
      <c r="G147">
        <f>+C147*A147</f>
        <v>4620</v>
      </c>
    </row>
    <row r="148" spans="1:7">
      <c r="A148" s="51">
        <v>13</v>
      </c>
      <c r="B148" s="74">
        <v>380</v>
      </c>
      <c r="C148" s="88">
        <v>392</v>
      </c>
      <c r="D148" s="84">
        <f t="shared" si="2"/>
        <v>10036</v>
      </c>
      <c r="E148">
        <f>+A148*B148</f>
        <v>4940</v>
      </c>
      <c r="G148">
        <f>+C148*A148</f>
        <v>5096</v>
      </c>
    </row>
    <row r="149" spans="1:7">
      <c r="A149" s="52">
        <v>14</v>
      </c>
      <c r="B149" s="75">
        <v>364</v>
      </c>
      <c r="C149" s="89">
        <v>349</v>
      </c>
      <c r="D149" s="84">
        <f t="shared" si="2"/>
        <v>9982</v>
      </c>
      <c r="E149">
        <f>+A149*B149</f>
        <v>5096</v>
      </c>
      <c r="G149">
        <f>+C149*A149</f>
        <v>4886</v>
      </c>
    </row>
    <row r="150" spans="1:7">
      <c r="A150" s="53" t="s">
        <v>20</v>
      </c>
      <c r="B150" s="76">
        <v>1983</v>
      </c>
      <c r="C150" s="76">
        <v>1875</v>
      </c>
      <c r="D150" s="84">
        <f t="shared" si="2"/>
        <v>0</v>
      </c>
    </row>
    <row r="151" spans="1:7">
      <c r="A151" s="54">
        <v>15</v>
      </c>
      <c r="B151" s="77">
        <v>379</v>
      </c>
      <c r="C151" s="90">
        <v>362</v>
      </c>
      <c r="D151" s="84">
        <f t="shared" si="2"/>
        <v>11115</v>
      </c>
      <c r="E151">
        <f>+A151*B151</f>
        <v>5685</v>
      </c>
      <c r="G151">
        <f>+C151*A151</f>
        <v>5430</v>
      </c>
    </row>
    <row r="152" spans="1:7">
      <c r="A152" s="51">
        <v>16</v>
      </c>
      <c r="B152" s="74">
        <v>376</v>
      </c>
      <c r="C152" s="88">
        <v>388</v>
      </c>
      <c r="D152" s="84">
        <f t="shared" si="2"/>
        <v>12224</v>
      </c>
      <c r="E152">
        <f>+A152*B152</f>
        <v>6016</v>
      </c>
      <c r="G152">
        <f>+C152*A152</f>
        <v>6208</v>
      </c>
    </row>
    <row r="153" spans="1:7">
      <c r="A153" s="51">
        <v>17</v>
      </c>
      <c r="B153" s="74">
        <v>378</v>
      </c>
      <c r="C153" s="88">
        <v>332</v>
      </c>
      <c r="D153" s="84">
        <f t="shared" si="2"/>
        <v>12070</v>
      </c>
      <c r="E153">
        <f>+A153*B153</f>
        <v>6426</v>
      </c>
      <c r="G153">
        <f>+C153*A153</f>
        <v>5644</v>
      </c>
    </row>
    <row r="154" spans="1:7">
      <c r="A154" s="51">
        <v>18</v>
      </c>
      <c r="B154" s="74">
        <v>369</v>
      </c>
      <c r="C154" s="88">
        <v>438</v>
      </c>
      <c r="D154" s="84">
        <f t="shared" si="2"/>
        <v>14526</v>
      </c>
      <c r="E154">
        <f>+A154*B154</f>
        <v>6642</v>
      </c>
      <c r="G154">
        <f>+C154*A154</f>
        <v>7884</v>
      </c>
    </row>
    <row r="155" spans="1:7">
      <c r="A155" s="52">
        <v>19</v>
      </c>
      <c r="B155" s="75">
        <v>397</v>
      </c>
      <c r="C155" s="89">
        <v>400</v>
      </c>
      <c r="D155" s="84">
        <f t="shared" si="2"/>
        <v>15143</v>
      </c>
      <c r="E155">
        <f>+A155*B155</f>
        <v>7543</v>
      </c>
      <c r="G155">
        <f>+C155*A155</f>
        <v>7600</v>
      </c>
    </row>
    <row r="156" spans="1:7">
      <c r="A156" s="53" t="s">
        <v>15</v>
      </c>
      <c r="B156" s="76">
        <v>1899</v>
      </c>
      <c r="C156" s="76">
        <v>1920</v>
      </c>
      <c r="D156" s="84">
        <f t="shared" si="2"/>
        <v>0</v>
      </c>
    </row>
    <row r="157" spans="1:7">
      <c r="A157" s="54">
        <v>20</v>
      </c>
      <c r="B157" s="77">
        <v>365</v>
      </c>
      <c r="C157" s="90">
        <v>389</v>
      </c>
      <c r="D157" s="84">
        <f t="shared" si="2"/>
        <v>15080</v>
      </c>
      <c r="E157">
        <f>+A157*B157</f>
        <v>7300</v>
      </c>
      <c r="G157">
        <f>+C157*A157</f>
        <v>7780</v>
      </c>
    </row>
    <row r="158" spans="1:7">
      <c r="A158" s="51">
        <v>21</v>
      </c>
      <c r="B158" s="74">
        <v>403</v>
      </c>
      <c r="C158" s="88">
        <v>354</v>
      </c>
      <c r="D158" s="84">
        <f t="shared" si="2"/>
        <v>15897</v>
      </c>
      <c r="E158">
        <f>+A158*B158</f>
        <v>8463</v>
      </c>
      <c r="G158">
        <f>+C158*A158</f>
        <v>7434</v>
      </c>
    </row>
    <row r="159" spans="1:7">
      <c r="A159" s="51">
        <v>22</v>
      </c>
      <c r="B159" s="74">
        <v>403</v>
      </c>
      <c r="C159" s="88">
        <v>362</v>
      </c>
      <c r="D159" s="84">
        <f t="shared" si="2"/>
        <v>16830</v>
      </c>
      <c r="E159">
        <f>+A159*B159</f>
        <v>8866</v>
      </c>
      <c r="G159">
        <f>+C159*A159</f>
        <v>7964</v>
      </c>
    </row>
    <row r="160" spans="1:7">
      <c r="A160" s="51">
        <v>23</v>
      </c>
      <c r="B160" s="74">
        <v>382</v>
      </c>
      <c r="C160" s="88">
        <v>411</v>
      </c>
      <c r="D160" s="84">
        <f t="shared" si="2"/>
        <v>18239</v>
      </c>
      <c r="E160">
        <f>+A160*B160</f>
        <v>8786</v>
      </c>
      <c r="G160">
        <f>+C160*A160</f>
        <v>9453</v>
      </c>
    </row>
    <row r="161" spans="1:7">
      <c r="A161" s="52">
        <v>24</v>
      </c>
      <c r="B161" s="75">
        <v>371</v>
      </c>
      <c r="C161" s="89">
        <v>394</v>
      </c>
      <c r="D161" s="84">
        <f t="shared" si="2"/>
        <v>18360</v>
      </c>
      <c r="E161">
        <f>+A161*B161</f>
        <v>8904</v>
      </c>
      <c r="G161">
        <f>+C161*A161</f>
        <v>9456</v>
      </c>
    </row>
    <row r="162" spans="1:7">
      <c r="A162" s="55" t="s">
        <v>11</v>
      </c>
      <c r="B162" s="76">
        <v>1924</v>
      </c>
      <c r="C162" s="76">
        <v>1910</v>
      </c>
      <c r="D162" s="84">
        <f t="shared" si="2"/>
        <v>0</v>
      </c>
    </row>
    <row r="163" spans="1:7">
      <c r="A163" s="56">
        <v>25</v>
      </c>
      <c r="B163" s="77">
        <v>436</v>
      </c>
      <c r="C163" s="90">
        <v>391</v>
      </c>
      <c r="D163" s="84">
        <f t="shared" si="2"/>
        <v>20675</v>
      </c>
      <c r="E163">
        <f>+A163*B163</f>
        <v>10900</v>
      </c>
      <c r="G163">
        <f>+C163*A163</f>
        <v>9775</v>
      </c>
    </row>
    <row r="164" spans="1:7">
      <c r="A164" s="51">
        <v>26</v>
      </c>
      <c r="B164" s="74">
        <v>365</v>
      </c>
      <c r="C164" s="88">
        <v>420</v>
      </c>
      <c r="D164" s="84">
        <f t="shared" si="2"/>
        <v>20410</v>
      </c>
      <c r="E164">
        <f>+A164*B164</f>
        <v>9490</v>
      </c>
      <c r="G164">
        <f>+C164*A164</f>
        <v>10920</v>
      </c>
    </row>
    <row r="165" spans="1:7">
      <c r="A165" s="51">
        <v>27</v>
      </c>
      <c r="B165" s="74">
        <v>360</v>
      </c>
      <c r="C165" s="88">
        <v>375</v>
      </c>
      <c r="D165" s="84">
        <f t="shared" si="2"/>
        <v>19845</v>
      </c>
      <c r="E165">
        <f>+A165*B165</f>
        <v>9720</v>
      </c>
      <c r="G165">
        <f>+C165*A165</f>
        <v>10125</v>
      </c>
    </row>
    <row r="166" spans="1:7">
      <c r="A166" s="51">
        <v>28</v>
      </c>
      <c r="B166" s="74">
        <v>404</v>
      </c>
      <c r="C166" s="88">
        <v>383</v>
      </c>
      <c r="D166" s="84">
        <f t="shared" si="2"/>
        <v>22036</v>
      </c>
      <c r="E166">
        <f>+A166*B166</f>
        <v>11312</v>
      </c>
      <c r="G166">
        <f>+C166*A166</f>
        <v>10724</v>
      </c>
    </row>
    <row r="167" spans="1:7">
      <c r="A167" s="52">
        <v>29</v>
      </c>
      <c r="B167" s="75">
        <v>382</v>
      </c>
      <c r="C167" s="89">
        <v>379</v>
      </c>
      <c r="D167" s="84">
        <f t="shared" si="2"/>
        <v>22069</v>
      </c>
      <c r="E167">
        <f>+A167*B167</f>
        <v>11078</v>
      </c>
      <c r="G167">
        <f>+C167*A167</f>
        <v>10991</v>
      </c>
    </row>
    <row r="168" spans="1:7">
      <c r="A168" s="55" t="s">
        <v>22</v>
      </c>
      <c r="B168" s="76">
        <v>1947</v>
      </c>
      <c r="C168" s="73">
        <v>1948</v>
      </c>
      <c r="D168" s="84">
        <f t="shared" si="2"/>
        <v>0</v>
      </c>
    </row>
    <row r="169" spans="1:7">
      <c r="A169" s="56">
        <v>30</v>
      </c>
      <c r="B169" s="77">
        <v>400</v>
      </c>
      <c r="C169" s="87">
        <v>370</v>
      </c>
      <c r="D169" s="84">
        <f t="shared" si="2"/>
        <v>23100</v>
      </c>
      <c r="E169">
        <f>+A169*B169</f>
        <v>12000</v>
      </c>
      <c r="G169">
        <f>+C169*A169</f>
        <v>11100</v>
      </c>
    </row>
    <row r="170" spans="1:7">
      <c r="A170" s="51">
        <v>31</v>
      </c>
      <c r="B170" s="74">
        <v>432</v>
      </c>
      <c r="C170" s="88">
        <v>378</v>
      </c>
      <c r="D170" s="84">
        <f t="shared" si="2"/>
        <v>25110</v>
      </c>
      <c r="E170">
        <f>+A170*B170</f>
        <v>13392</v>
      </c>
      <c r="G170">
        <f>+C170*A170</f>
        <v>11718</v>
      </c>
    </row>
    <row r="171" spans="1:7">
      <c r="A171" s="51">
        <v>32</v>
      </c>
      <c r="B171" s="74">
        <v>460</v>
      </c>
      <c r="C171" s="88">
        <v>385</v>
      </c>
      <c r="D171" s="84">
        <f t="shared" si="2"/>
        <v>27040</v>
      </c>
      <c r="E171">
        <f>+A171*B171</f>
        <v>14720</v>
      </c>
      <c r="G171">
        <f>+C171*A171</f>
        <v>12320</v>
      </c>
    </row>
    <row r="172" spans="1:7">
      <c r="A172" s="57">
        <v>33</v>
      </c>
      <c r="B172" s="74">
        <v>428</v>
      </c>
      <c r="C172" s="88">
        <v>425</v>
      </c>
      <c r="D172" s="84">
        <f t="shared" si="2"/>
        <v>28149</v>
      </c>
      <c r="E172">
        <f>+A172*B172</f>
        <v>14124</v>
      </c>
      <c r="G172">
        <f>+C172*A172</f>
        <v>14025</v>
      </c>
    </row>
    <row r="173" spans="1:7">
      <c r="A173" s="58">
        <v>34</v>
      </c>
      <c r="B173" s="75">
        <v>452</v>
      </c>
      <c r="C173" s="89">
        <v>468</v>
      </c>
      <c r="D173" s="84">
        <f t="shared" si="2"/>
        <v>31280</v>
      </c>
      <c r="E173">
        <f>+A173*B173</f>
        <v>15368</v>
      </c>
      <c r="G173">
        <f>+C173*A173</f>
        <v>15912</v>
      </c>
    </row>
    <row r="174" spans="1:7">
      <c r="A174" s="59" t="s">
        <v>24</v>
      </c>
      <c r="B174" s="73">
        <v>2172</v>
      </c>
      <c r="C174" s="73">
        <v>2026</v>
      </c>
      <c r="D174" s="84">
        <f t="shared" si="2"/>
        <v>0</v>
      </c>
    </row>
    <row r="175" spans="1:7">
      <c r="A175" s="60">
        <v>35</v>
      </c>
      <c r="B175" s="73">
        <v>476</v>
      </c>
      <c r="C175" s="87">
        <v>449</v>
      </c>
      <c r="D175" s="84">
        <f t="shared" si="2"/>
        <v>32375</v>
      </c>
      <c r="E175">
        <f>+A175*B175</f>
        <v>16660</v>
      </c>
      <c r="G175">
        <f>+C175*A175</f>
        <v>15715</v>
      </c>
    </row>
    <row r="176" spans="1:7">
      <c r="A176" s="57">
        <v>36</v>
      </c>
      <c r="B176" s="74">
        <v>520</v>
      </c>
      <c r="C176" s="88">
        <v>487</v>
      </c>
      <c r="D176" s="84">
        <f t="shared" si="2"/>
        <v>36252</v>
      </c>
      <c r="E176">
        <f>+A176*B176</f>
        <v>18720</v>
      </c>
      <c r="G176">
        <f>+C176*A176</f>
        <v>17532</v>
      </c>
    </row>
    <row r="177" spans="1:7">
      <c r="A177" s="57">
        <v>37</v>
      </c>
      <c r="B177" s="74">
        <v>475</v>
      </c>
      <c r="C177" s="88">
        <v>493</v>
      </c>
      <c r="D177" s="84">
        <f t="shared" si="2"/>
        <v>35816</v>
      </c>
      <c r="E177">
        <f>+A177*B177</f>
        <v>17575</v>
      </c>
      <c r="G177">
        <f>+C177*A177</f>
        <v>18241</v>
      </c>
    </row>
    <row r="178" spans="1:7">
      <c r="A178" s="57">
        <v>38</v>
      </c>
      <c r="B178" s="74">
        <v>492</v>
      </c>
      <c r="C178" s="88">
        <v>479</v>
      </c>
      <c r="D178" s="84">
        <f t="shared" si="2"/>
        <v>36898</v>
      </c>
      <c r="E178">
        <f>+A178*B178</f>
        <v>18696</v>
      </c>
      <c r="G178">
        <f>+C178*A178</f>
        <v>18202</v>
      </c>
    </row>
    <row r="179" spans="1:7">
      <c r="A179" s="58">
        <v>39</v>
      </c>
      <c r="B179" s="75">
        <v>535</v>
      </c>
      <c r="C179" s="89">
        <v>496</v>
      </c>
      <c r="D179" s="84">
        <f t="shared" si="2"/>
        <v>40209</v>
      </c>
      <c r="E179">
        <f>+A179*B179</f>
        <v>20865</v>
      </c>
      <c r="G179">
        <f>+C179*A179</f>
        <v>19344</v>
      </c>
    </row>
    <row r="180" spans="1:7">
      <c r="A180" s="59" t="s">
        <v>25</v>
      </c>
      <c r="B180" s="73">
        <v>2498</v>
      </c>
      <c r="C180" s="73">
        <v>2404</v>
      </c>
      <c r="D180" s="84">
        <f t="shared" si="2"/>
        <v>0</v>
      </c>
    </row>
    <row r="181" spans="1:7">
      <c r="A181" s="56">
        <v>40</v>
      </c>
      <c r="B181" s="73">
        <v>538</v>
      </c>
      <c r="C181" s="87">
        <v>475</v>
      </c>
      <c r="D181" s="84">
        <f t="shared" si="2"/>
        <v>40520</v>
      </c>
      <c r="E181">
        <f>+A181*B181</f>
        <v>21520</v>
      </c>
      <c r="G181">
        <f>+C181*A181</f>
        <v>19000</v>
      </c>
    </row>
    <row r="182" spans="1:7">
      <c r="A182" s="51">
        <v>41</v>
      </c>
      <c r="B182" s="74">
        <v>580</v>
      </c>
      <c r="C182" s="88">
        <v>532</v>
      </c>
      <c r="D182" s="84">
        <f t="shared" si="2"/>
        <v>45592</v>
      </c>
      <c r="E182">
        <f>+A182*B182</f>
        <v>23780</v>
      </c>
      <c r="G182">
        <f>+C182*A182</f>
        <v>21812</v>
      </c>
    </row>
    <row r="183" spans="1:7">
      <c r="A183" s="51">
        <v>42</v>
      </c>
      <c r="B183" s="74">
        <v>609</v>
      </c>
      <c r="C183" s="88">
        <v>525</v>
      </c>
      <c r="D183" s="84">
        <f t="shared" si="2"/>
        <v>47628</v>
      </c>
      <c r="E183">
        <f>+A183*B183</f>
        <v>25578</v>
      </c>
      <c r="G183">
        <f>+C183*A183</f>
        <v>22050</v>
      </c>
    </row>
    <row r="184" spans="1:7">
      <c r="A184" s="51">
        <v>43</v>
      </c>
      <c r="B184" s="74">
        <v>617</v>
      </c>
      <c r="C184" s="88">
        <v>547</v>
      </c>
      <c r="D184" s="84">
        <f t="shared" si="2"/>
        <v>50052</v>
      </c>
      <c r="E184">
        <f>+A184*B184</f>
        <v>26531</v>
      </c>
      <c r="G184">
        <f>+C184*A184</f>
        <v>23521</v>
      </c>
    </row>
    <row r="185" spans="1:7">
      <c r="A185" s="52">
        <v>44</v>
      </c>
      <c r="B185" s="75">
        <v>616</v>
      </c>
      <c r="C185" s="89">
        <v>612</v>
      </c>
      <c r="D185" s="84">
        <f t="shared" si="2"/>
        <v>54032</v>
      </c>
      <c r="E185">
        <f>+A185*B185</f>
        <v>27104</v>
      </c>
      <c r="G185">
        <f>+C185*A185</f>
        <v>26928</v>
      </c>
    </row>
    <row r="186" spans="1:7">
      <c r="A186" s="55" t="s">
        <v>26</v>
      </c>
      <c r="B186" s="73">
        <v>2960</v>
      </c>
      <c r="C186" s="73">
        <v>2691</v>
      </c>
      <c r="D186" s="84">
        <f t="shared" si="2"/>
        <v>0</v>
      </c>
    </row>
    <row r="187" spans="1:7">
      <c r="A187" s="56">
        <v>45</v>
      </c>
      <c r="B187" s="73">
        <v>742</v>
      </c>
      <c r="C187" s="87">
        <v>649</v>
      </c>
      <c r="D187" s="84">
        <f t="shared" si="2"/>
        <v>62595</v>
      </c>
      <c r="E187">
        <f>+A187*B187</f>
        <v>33390</v>
      </c>
      <c r="G187">
        <f>+C187*A187</f>
        <v>29205</v>
      </c>
    </row>
    <row r="188" spans="1:7">
      <c r="A188" s="51">
        <v>46</v>
      </c>
      <c r="B188" s="74">
        <v>713</v>
      </c>
      <c r="C188" s="88">
        <v>676</v>
      </c>
      <c r="D188" s="84">
        <f t="shared" si="2"/>
        <v>63894</v>
      </c>
      <c r="E188">
        <f>+A188*B188</f>
        <v>32798</v>
      </c>
      <c r="G188">
        <f>+C188*A188</f>
        <v>31096</v>
      </c>
    </row>
    <row r="189" spans="1:7">
      <c r="A189" s="51">
        <v>47</v>
      </c>
      <c r="B189" s="74">
        <v>686</v>
      </c>
      <c r="C189" s="88">
        <v>658</v>
      </c>
      <c r="D189" s="84">
        <f t="shared" si="2"/>
        <v>63168</v>
      </c>
      <c r="E189">
        <f>+A189*B189</f>
        <v>32242</v>
      </c>
      <c r="G189">
        <f>+C189*A189</f>
        <v>30926</v>
      </c>
    </row>
    <row r="190" spans="1:7">
      <c r="A190" s="51">
        <v>48</v>
      </c>
      <c r="B190" s="74">
        <v>684</v>
      </c>
      <c r="C190" s="88">
        <v>615</v>
      </c>
      <c r="D190" s="84">
        <f t="shared" si="2"/>
        <v>62352</v>
      </c>
      <c r="E190">
        <f>+A190*B190</f>
        <v>32832</v>
      </c>
      <c r="G190">
        <f>+C190*A190</f>
        <v>29520</v>
      </c>
    </row>
    <row r="191" spans="1:7">
      <c r="A191" s="52">
        <v>49</v>
      </c>
      <c r="B191" s="75">
        <v>657</v>
      </c>
      <c r="C191" s="89">
        <v>569</v>
      </c>
      <c r="D191" s="84">
        <f t="shared" si="2"/>
        <v>60074</v>
      </c>
      <c r="E191">
        <f>+A191*B191</f>
        <v>32193</v>
      </c>
      <c r="G191">
        <f>+C191*A191</f>
        <v>27881</v>
      </c>
    </row>
    <row r="192" spans="1:7">
      <c r="A192" s="53" t="s">
        <v>28</v>
      </c>
      <c r="B192" s="76">
        <v>3482</v>
      </c>
      <c r="C192" s="91">
        <v>3167</v>
      </c>
      <c r="D192" s="84">
        <f t="shared" si="2"/>
        <v>0</v>
      </c>
    </row>
    <row r="193" spans="1:7">
      <c r="A193" s="46">
        <v>50</v>
      </c>
      <c r="B193" s="73">
        <v>609</v>
      </c>
      <c r="C193" s="87">
        <v>558</v>
      </c>
      <c r="D193" s="84">
        <f t="shared" si="2"/>
        <v>58350</v>
      </c>
      <c r="E193">
        <f>+A193*B193</f>
        <v>30450</v>
      </c>
      <c r="G193">
        <f>+C193*A193</f>
        <v>27900</v>
      </c>
    </row>
    <row r="194" spans="1:7">
      <c r="A194" s="47">
        <v>51</v>
      </c>
      <c r="B194" s="74">
        <v>630</v>
      </c>
      <c r="C194" s="88">
        <v>534</v>
      </c>
      <c r="D194" s="84">
        <f t="shared" si="2"/>
        <v>59364</v>
      </c>
      <c r="E194">
        <f>+A194*B194</f>
        <v>32130</v>
      </c>
      <c r="G194">
        <f>+C194*A194</f>
        <v>27234</v>
      </c>
    </row>
    <row r="195" spans="1:7">
      <c r="A195" s="47">
        <v>52</v>
      </c>
      <c r="B195" s="74">
        <v>554</v>
      </c>
      <c r="C195" s="88">
        <v>556</v>
      </c>
      <c r="D195" s="84">
        <f t="shared" si="2"/>
        <v>57720</v>
      </c>
      <c r="E195">
        <f>+A195*B195</f>
        <v>28808</v>
      </c>
      <c r="G195">
        <f>+C195*A195</f>
        <v>28912</v>
      </c>
    </row>
    <row r="196" spans="1:7">
      <c r="A196" s="47">
        <v>53</v>
      </c>
      <c r="B196" s="74">
        <v>395</v>
      </c>
      <c r="C196" s="88">
        <v>338</v>
      </c>
      <c r="D196" s="84">
        <f t="shared" si="2"/>
        <v>38849</v>
      </c>
      <c r="E196">
        <f>+A196*B196</f>
        <v>20935</v>
      </c>
      <c r="G196">
        <f>+C196*A196</f>
        <v>17914</v>
      </c>
    </row>
    <row r="197" spans="1:7">
      <c r="A197" s="48">
        <v>54</v>
      </c>
      <c r="B197" s="75">
        <v>457</v>
      </c>
      <c r="C197" s="89">
        <v>471</v>
      </c>
      <c r="D197" s="84">
        <f t="shared" ref="D197:D253" si="3">SUM(E197:G197)</f>
        <v>50112</v>
      </c>
      <c r="E197">
        <f>+A197*B197</f>
        <v>24678</v>
      </c>
      <c r="G197">
        <f>+C197*A197</f>
        <v>25434</v>
      </c>
    </row>
    <row r="198" spans="1:7">
      <c r="A198" s="49" t="s">
        <v>29</v>
      </c>
      <c r="B198" s="76">
        <v>2645</v>
      </c>
      <c r="C198" s="87">
        <v>2457</v>
      </c>
      <c r="D198" s="84">
        <f t="shared" si="3"/>
        <v>0</v>
      </c>
    </row>
    <row r="199" spans="1:7">
      <c r="A199" s="50">
        <v>55</v>
      </c>
      <c r="B199" s="77">
        <v>461</v>
      </c>
      <c r="C199" s="87">
        <v>392</v>
      </c>
      <c r="D199" s="84">
        <f t="shared" si="3"/>
        <v>46915</v>
      </c>
      <c r="E199">
        <f>+A199*B199</f>
        <v>25355</v>
      </c>
      <c r="G199">
        <f>+C199*A199</f>
        <v>21560</v>
      </c>
    </row>
    <row r="200" spans="1:7">
      <c r="A200" s="47">
        <v>56</v>
      </c>
      <c r="B200" s="74">
        <v>443</v>
      </c>
      <c r="C200" s="88">
        <v>375</v>
      </c>
      <c r="D200" s="84">
        <f t="shared" si="3"/>
        <v>45808</v>
      </c>
      <c r="E200">
        <f>+A200*B200</f>
        <v>24808</v>
      </c>
      <c r="G200">
        <f>+C200*A200</f>
        <v>21000</v>
      </c>
    </row>
    <row r="201" spans="1:7">
      <c r="A201" s="47">
        <v>57</v>
      </c>
      <c r="B201" s="74">
        <v>371</v>
      </c>
      <c r="C201" s="88">
        <v>325</v>
      </c>
      <c r="D201" s="84">
        <f t="shared" si="3"/>
        <v>39672</v>
      </c>
      <c r="E201">
        <f>+A201*B201</f>
        <v>21147</v>
      </c>
      <c r="G201">
        <f>+C201*A201</f>
        <v>18525</v>
      </c>
    </row>
    <row r="202" spans="1:7">
      <c r="A202" s="47">
        <v>58</v>
      </c>
      <c r="B202" s="74">
        <v>347</v>
      </c>
      <c r="C202" s="88">
        <v>295</v>
      </c>
      <c r="D202" s="84">
        <f t="shared" si="3"/>
        <v>37236</v>
      </c>
      <c r="E202">
        <f>+A202*B202</f>
        <v>20126</v>
      </c>
      <c r="G202">
        <f>+C202*A202</f>
        <v>17110</v>
      </c>
    </row>
    <row r="203" spans="1:7">
      <c r="A203" s="48">
        <v>59</v>
      </c>
      <c r="B203" s="75">
        <v>327</v>
      </c>
      <c r="C203" s="89">
        <v>353</v>
      </c>
      <c r="D203" s="84">
        <f t="shared" si="3"/>
        <v>40120</v>
      </c>
      <c r="E203">
        <f>+A203*B203</f>
        <v>19293</v>
      </c>
      <c r="G203">
        <f>+C203*A203</f>
        <v>20827</v>
      </c>
    </row>
    <row r="204" spans="1:7">
      <c r="A204" s="49" t="s">
        <v>19</v>
      </c>
      <c r="B204" s="73">
        <v>1949</v>
      </c>
      <c r="C204" s="87">
        <v>1740</v>
      </c>
      <c r="D204" s="84">
        <f t="shared" si="3"/>
        <v>0</v>
      </c>
    </row>
    <row r="205" spans="1:7">
      <c r="A205" s="50">
        <v>60</v>
      </c>
      <c r="B205" s="73">
        <v>373</v>
      </c>
      <c r="C205" s="87">
        <v>342</v>
      </c>
      <c r="D205" s="84">
        <f t="shared" si="3"/>
        <v>42900</v>
      </c>
      <c r="E205">
        <f>+A205*B205</f>
        <v>22380</v>
      </c>
      <c r="G205">
        <f>+C205*A205</f>
        <v>20520</v>
      </c>
    </row>
    <row r="206" spans="1:7">
      <c r="A206" s="47">
        <v>61</v>
      </c>
      <c r="B206" s="74">
        <v>367</v>
      </c>
      <c r="C206" s="88">
        <v>359</v>
      </c>
      <c r="D206" s="84">
        <f t="shared" si="3"/>
        <v>44286</v>
      </c>
      <c r="E206">
        <f>+A206*B206</f>
        <v>22387</v>
      </c>
      <c r="G206">
        <f>+C206*A206</f>
        <v>21899</v>
      </c>
    </row>
    <row r="207" spans="1:7">
      <c r="A207" s="47">
        <v>62</v>
      </c>
      <c r="B207" s="74">
        <v>331</v>
      </c>
      <c r="C207" s="88">
        <v>328</v>
      </c>
      <c r="D207" s="84">
        <f t="shared" si="3"/>
        <v>40858</v>
      </c>
      <c r="E207">
        <f>+A207*B207</f>
        <v>20522</v>
      </c>
      <c r="G207">
        <f>+C207*A207</f>
        <v>20336</v>
      </c>
    </row>
    <row r="208" spans="1:7">
      <c r="A208" s="47">
        <v>63</v>
      </c>
      <c r="B208" s="74">
        <v>368</v>
      </c>
      <c r="C208" s="88">
        <v>349</v>
      </c>
      <c r="D208" s="84">
        <f t="shared" si="3"/>
        <v>45171</v>
      </c>
      <c r="E208">
        <f>+A208*B208</f>
        <v>23184</v>
      </c>
      <c r="G208">
        <f>+C208*A208</f>
        <v>21987</v>
      </c>
    </row>
    <row r="209" spans="1:7">
      <c r="A209" s="48">
        <v>64</v>
      </c>
      <c r="B209" s="75">
        <v>389</v>
      </c>
      <c r="C209" s="89">
        <v>386</v>
      </c>
      <c r="D209" s="84">
        <f t="shared" si="3"/>
        <v>49600</v>
      </c>
      <c r="E209">
        <f>+A209*B209</f>
        <v>24896</v>
      </c>
      <c r="G209">
        <f>+C209*A209</f>
        <v>24704</v>
      </c>
    </row>
    <row r="210" spans="1:7">
      <c r="A210" s="49" t="s">
        <v>31</v>
      </c>
      <c r="B210" s="76">
        <v>1828</v>
      </c>
      <c r="C210" s="91">
        <v>1764</v>
      </c>
      <c r="D210" s="84">
        <f t="shared" si="3"/>
        <v>0</v>
      </c>
    </row>
    <row r="211" spans="1:7">
      <c r="A211" s="50">
        <v>65</v>
      </c>
      <c r="B211" s="77">
        <v>378</v>
      </c>
      <c r="C211" s="90">
        <v>387</v>
      </c>
      <c r="D211" s="84">
        <f t="shared" si="3"/>
        <v>49725</v>
      </c>
      <c r="E211">
        <f>+A211*B211</f>
        <v>24570</v>
      </c>
      <c r="G211">
        <f>+C211*A211</f>
        <v>25155</v>
      </c>
    </row>
    <row r="212" spans="1:7">
      <c r="A212" s="47">
        <v>66</v>
      </c>
      <c r="B212" s="74">
        <v>372</v>
      </c>
      <c r="C212" s="88">
        <v>418</v>
      </c>
      <c r="D212" s="84">
        <f t="shared" si="3"/>
        <v>52140</v>
      </c>
      <c r="E212">
        <f>+A212*B212</f>
        <v>24552</v>
      </c>
      <c r="G212">
        <f>+C212*A212</f>
        <v>27588</v>
      </c>
    </row>
    <row r="213" spans="1:7">
      <c r="A213" s="47">
        <v>67</v>
      </c>
      <c r="B213" s="74">
        <v>419</v>
      </c>
      <c r="C213" s="88">
        <v>467</v>
      </c>
      <c r="D213" s="84">
        <f t="shared" si="3"/>
        <v>59362</v>
      </c>
      <c r="E213">
        <f>+A213*B213</f>
        <v>28073</v>
      </c>
      <c r="G213">
        <f>+C213*A213</f>
        <v>31289</v>
      </c>
    </row>
    <row r="214" spans="1:7">
      <c r="A214" s="47">
        <v>68</v>
      </c>
      <c r="B214" s="74">
        <v>464</v>
      </c>
      <c r="C214" s="88">
        <v>500</v>
      </c>
      <c r="D214" s="84">
        <f t="shared" si="3"/>
        <v>65552</v>
      </c>
      <c r="E214">
        <f>+A214*B214</f>
        <v>31552</v>
      </c>
      <c r="G214">
        <f>+C214*A214</f>
        <v>34000</v>
      </c>
    </row>
    <row r="215" spans="1:7">
      <c r="A215" s="48">
        <v>69</v>
      </c>
      <c r="B215" s="75">
        <v>466</v>
      </c>
      <c r="C215" s="89">
        <v>542</v>
      </c>
      <c r="D215" s="84">
        <f t="shared" si="3"/>
        <v>69552</v>
      </c>
      <c r="E215">
        <f>+A215*B215</f>
        <v>32154</v>
      </c>
      <c r="G215">
        <f>+C215*A215</f>
        <v>37398</v>
      </c>
    </row>
    <row r="216" spans="1:7">
      <c r="A216" s="61" t="s">
        <v>33</v>
      </c>
      <c r="B216" s="76">
        <v>2099</v>
      </c>
      <c r="C216" s="91">
        <v>2314</v>
      </c>
      <c r="D216" s="84">
        <f t="shared" si="3"/>
        <v>0</v>
      </c>
    </row>
    <row r="217" spans="1:7">
      <c r="A217" s="50">
        <v>70</v>
      </c>
      <c r="B217" s="77">
        <v>543</v>
      </c>
      <c r="C217" s="90">
        <v>638</v>
      </c>
      <c r="D217" s="84">
        <f t="shared" si="3"/>
        <v>82670</v>
      </c>
      <c r="E217">
        <f>+A217*B217</f>
        <v>38010</v>
      </c>
      <c r="G217">
        <f>+C217*A217</f>
        <v>44660</v>
      </c>
    </row>
    <row r="218" spans="1:7">
      <c r="A218" s="47">
        <v>71</v>
      </c>
      <c r="B218" s="74">
        <v>576</v>
      </c>
      <c r="C218" s="88">
        <v>609</v>
      </c>
      <c r="D218" s="84">
        <f t="shared" si="3"/>
        <v>84135</v>
      </c>
      <c r="E218">
        <f>+A218*B218</f>
        <v>40896</v>
      </c>
      <c r="G218">
        <f>+C218*A218</f>
        <v>43239</v>
      </c>
    </row>
    <row r="219" spans="1:7">
      <c r="A219" s="47">
        <v>72</v>
      </c>
      <c r="B219" s="74">
        <v>542</v>
      </c>
      <c r="C219" s="88">
        <v>621</v>
      </c>
      <c r="D219" s="84">
        <f t="shared" si="3"/>
        <v>83736</v>
      </c>
      <c r="E219">
        <f>+A219*B219</f>
        <v>39024</v>
      </c>
      <c r="G219">
        <f>+C219*A219</f>
        <v>44712</v>
      </c>
    </row>
    <row r="220" spans="1:7">
      <c r="A220" s="47">
        <v>73</v>
      </c>
      <c r="B220" s="74">
        <v>370</v>
      </c>
      <c r="C220" s="88">
        <v>411</v>
      </c>
      <c r="D220" s="84">
        <f t="shared" si="3"/>
        <v>57013</v>
      </c>
      <c r="E220">
        <f>+A220*B220</f>
        <v>27010</v>
      </c>
      <c r="G220">
        <f>+C220*A220</f>
        <v>30003</v>
      </c>
    </row>
    <row r="221" spans="1:7">
      <c r="A221" s="62">
        <v>74</v>
      </c>
      <c r="B221" s="75">
        <v>326</v>
      </c>
      <c r="C221" s="89">
        <v>320</v>
      </c>
      <c r="D221" s="84">
        <f t="shared" si="3"/>
        <v>47804</v>
      </c>
      <c r="E221">
        <f>+A221*B221</f>
        <v>24124</v>
      </c>
      <c r="G221">
        <f>+C221*A221</f>
        <v>23680</v>
      </c>
    </row>
    <row r="222" spans="1:7">
      <c r="A222" s="49" t="s">
        <v>34</v>
      </c>
      <c r="B222" s="76">
        <v>2357</v>
      </c>
      <c r="C222" s="91">
        <v>2599</v>
      </c>
      <c r="D222" s="84">
        <f t="shared" si="3"/>
        <v>0</v>
      </c>
    </row>
    <row r="223" spans="1:7">
      <c r="A223" s="50">
        <v>75</v>
      </c>
      <c r="B223" s="77">
        <v>417</v>
      </c>
      <c r="C223" s="90">
        <v>443</v>
      </c>
      <c r="D223" s="84">
        <f t="shared" si="3"/>
        <v>64500</v>
      </c>
      <c r="E223">
        <f>+A223*B223</f>
        <v>31275</v>
      </c>
      <c r="G223">
        <f>+C223*A223</f>
        <v>33225</v>
      </c>
    </row>
    <row r="224" spans="1:7">
      <c r="A224" s="47">
        <v>76</v>
      </c>
      <c r="B224" s="74">
        <v>382</v>
      </c>
      <c r="C224" s="88">
        <v>468</v>
      </c>
      <c r="D224" s="84">
        <f t="shared" si="3"/>
        <v>64600</v>
      </c>
      <c r="E224">
        <f>+A224*B224</f>
        <v>29032</v>
      </c>
      <c r="G224">
        <f>+C224*A224</f>
        <v>35568</v>
      </c>
    </row>
    <row r="225" spans="1:7">
      <c r="A225" s="47">
        <v>77</v>
      </c>
      <c r="B225" s="74">
        <v>396</v>
      </c>
      <c r="C225" s="88">
        <v>394</v>
      </c>
      <c r="D225" s="84">
        <f t="shared" si="3"/>
        <v>60830</v>
      </c>
      <c r="E225">
        <f>+A225*B225</f>
        <v>30492</v>
      </c>
      <c r="G225">
        <f>+C225*A225</f>
        <v>30338</v>
      </c>
    </row>
    <row r="226" spans="1:7">
      <c r="A226" s="47">
        <v>78</v>
      </c>
      <c r="B226" s="74">
        <v>375</v>
      </c>
      <c r="C226" s="88">
        <v>405</v>
      </c>
      <c r="D226" s="84">
        <f t="shared" si="3"/>
        <v>60840</v>
      </c>
      <c r="E226">
        <f>+A226*B226</f>
        <v>29250</v>
      </c>
      <c r="G226">
        <f>+C226*A226</f>
        <v>31590</v>
      </c>
    </row>
    <row r="227" spans="1:7">
      <c r="A227" s="48">
        <v>79</v>
      </c>
      <c r="B227" s="75">
        <v>314</v>
      </c>
      <c r="C227" s="89">
        <v>357</v>
      </c>
      <c r="D227" s="84">
        <f t="shared" si="3"/>
        <v>53009</v>
      </c>
      <c r="E227">
        <f>+A227*B227</f>
        <v>24806</v>
      </c>
      <c r="G227">
        <f>+C227*A227</f>
        <v>28203</v>
      </c>
    </row>
    <row r="228" spans="1:7">
      <c r="A228" s="49" t="s">
        <v>30</v>
      </c>
      <c r="B228" s="73">
        <v>1884</v>
      </c>
      <c r="C228" s="87">
        <v>2067</v>
      </c>
      <c r="D228" s="84">
        <f t="shared" si="3"/>
        <v>0</v>
      </c>
    </row>
    <row r="229" spans="1:7">
      <c r="A229" s="46">
        <v>80</v>
      </c>
      <c r="B229" s="73">
        <v>241</v>
      </c>
      <c r="C229" s="87">
        <v>285</v>
      </c>
      <c r="D229" s="84">
        <f t="shared" si="3"/>
        <v>42080</v>
      </c>
      <c r="E229">
        <f>+A229*B229</f>
        <v>19280</v>
      </c>
      <c r="G229">
        <f>+C229*A229</f>
        <v>22800</v>
      </c>
    </row>
    <row r="230" spans="1:7">
      <c r="A230" s="47">
        <v>81</v>
      </c>
      <c r="B230" s="74">
        <v>223</v>
      </c>
      <c r="C230" s="88">
        <v>232</v>
      </c>
      <c r="D230" s="84">
        <f t="shared" si="3"/>
        <v>36855</v>
      </c>
      <c r="E230">
        <f>+A230*B230</f>
        <v>18063</v>
      </c>
      <c r="G230">
        <f>+C230*A230</f>
        <v>18792</v>
      </c>
    </row>
    <row r="231" spans="1:7">
      <c r="A231" s="47">
        <v>82</v>
      </c>
      <c r="B231" s="74">
        <v>198</v>
      </c>
      <c r="C231" s="88">
        <v>267</v>
      </c>
      <c r="D231" s="84">
        <f t="shared" si="3"/>
        <v>38130</v>
      </c>
      <c r="E231">
        <f>+A231*B231</f>
        <v>16236</v>
      </c>
      <c r="G231">
        <f>+C231*A231</f>
        <v>21894</v>
      </c>
    </row>
    <row r="232" spans="1:7">
      <c r="A232" s="47">
        <v>83</v>
      </c>
      <c r="B232" s="74">
        <v>159</v>
      </c>
      <c r="C232" s="88">
        <v>215</v>
      </c>
      <c r="D232" s="84">
        <f t="shared" si="3"/>
        <v>31042</v>
      </c>
      <c r="E232">
        <f>+A232*B232</f>
        <v>13197</v>
      </c>
      <c r="G232">
        <f>+C232*A232</f>
        <v>17845</v>
      </c>
    </row>
    <row r="233" spans="1:7">
      <c r="A233" s="48">
        <v>84</v>
      </c>
      <c r="B233" s="75">
        <v>141</v>
      </c>
      <c r="C233" s="89">
        <v>180</v>
      </c>
      <c r="D233" s="84">
        <f t="shared" si="3"/>
        <v>26964</v>
      </c>
      <c r="E233">
        <f>+A233*B233</f>
        <v>11844</v>
      </c>
      <c r="G233">
        <f>+C233*A233</f>
        <v>15120</v>
      </c>
    </row>
    <row r="234" spans="1:7">
      <c r="A234" s="49" t="s">
        <v>9</v>
      </c>
      <c r="B234" s="73">
        <v>962</v>
      </c>
      <c r="C234" s="87">
        <v>1179</v>
      </c>
      <c r="D234" s="84">
        <f t="shared" si="3"/>
        <v>0</v>
      </c>
    </row>
    <row r="235" spans="1:7">
      <c r="A235" s="46">
        <v>85</v>
      </c>
      <c r="B235" s="73">
        <v>103</v>
      </c>
      <c r="C235" s="87">
        <v>166</v>
      </c>
      <c r="D235" s="84">
        <f t="shared" si="3"/>
        <v>22865</v>
      </c>
      <c r="E235">
        <f>+A235*B235</f>
        <v>8755</v>
      </c>
      <c r="G235">
        <f>+C235*A235</f>
        <v>14110</v>
      </c>
    </row>
    <row r="236" spans="1:7">
      <c r="A236" s="47">
        <v>86</v>
      </c>
      <c r="B236" s="74">
        <v>90</v>
      </c>
      <c r="C236" s="88">
        <v>154</v>
      </c>
      <c r="D236" s="84">
        <f t="shared" si="3"/>
        <v>20984</v>
      </c>
      <c r="E236">
        <f>+A236*B236</f>
        <v>7740</v>
      </c>
      <c r="G236">
        <f>+C236*A236</f>
        <v>13244</v>
      </c>
    </row>
    <row r="237" spans="1:7">
      <c r="A237" s="47">
        <v>87</v>
      </c>
      <c r="B237" s="74">
        <v>84</v>
      </c>
      <c r="C237" s="88">
        <v>120</v>
      </c>
      <c r="D237" s="84">
        <f t="shared" si="3"/>
        <v>17748</v>
      </c>
      <c r="E237">
        <f>+A237*B237</f>
        <v>7308</v>
      </c>
      <c r="G237">
        <f>+C237*A237</f>
        <v>10440</v>
      </c>
    </row>
    <row r="238" spans="1:7">
      <c r="A238" s="47">
        <v>88</v>
      </c>
      <c r="B238" s="74">
        <v>62</v>
      </c>
      <c r="C238" s="88">
        <v>107</v>
      </c>
      <c r="D238" s="84">
        <f t="shared" si="3"/>
        <v>14872</v>
      </c>
      <c r="E238">
        <f>+A238*B238</f>
        <v>5456</v>
      </c>
      <c r="G238">
        <f>+C238*A238</f>
        <v>9416</v>
      </c>
    </row>
    <row r="239" spans="1:7">
      <c r="A239" s="48">
        <v>89</v>
      </c>
      <c r="B239" s="75">
        <v>54</v>
      </c>
      <c r="C239" s="89">
        <v>104</v>
      </c>
      <c r="D239" s="84">
        <f t="shared" si="3"/>
        <v>14062</v>
      </c>
      <c r="E239">
        <f>+A239*B239</f>
        <v>4806</v>
      </c>
      <c r="G239">
        <f>+C239*A239</f>
        <v>9256</v>
      </c>
    </row>
    <row r="240" spans="1:7">
      <c r="A240" s="49" t="s">
        <v>3</v>
      </c>
      <c r="B240" s="73">
        <v>393</v>
      </c>
      <c r="C240" s="87">
        <v>651</v>
      </c>
      <c r="D240" s="84">
        <f t="shared" si="3"/>
        <v>0</v>
      </c>
    </row>
    <row r="241" spans="1:8">
      <c r="A241" s="46">
        <v>90</v>
      </c>
      <c r="B241" s="73">
        <v>30</v>
      </c>
      <c r="C241" s="87">
        <v>78</v>
      </c>
      <c r="D241" s="84">
        <f t="shared" si="3"/>
        <v>9720</v>
      </c>
      <c r="E241">
        <f>+A241*B241</f>
        <v>2700</v>
      </c>
      <c r="G241">
        <f>+C241*A241</f>
        <v>7020</v>
      </c>
    </row>
    <row r="242" spans="1:8">
      <c r="A242" s="47">
        <v>91</v>
      </c>
      <c r="B242" s="74">
        <v>25</v>
      </c>
      <c r="C242" s="88">
        <v>80</v>
      </c>
      <c r="D242" s="84">
        <f t="shared" si="3"/>
        <v>9555</v>
      </c>
      <c r="E242">
        <f>+A242*B242</f>
        <v>2275</v>
      </c>
      <c r="G242">
        <f>+C242*A242</f>
        <v>7280</v>
      </c>
    </row>
    <row r="243" spans="1:8">
      <c r="A243" s="47">
        <v>92</v>
      </c>
      <c r="B243" s="74">
        <v>19</v>
      </c>
      <c r="C243" s="88">
        <v>59</v>
      </c>
      <c r="D243" s="84">
        <f t="shared" si="3"/>
        <v>7176</v>
      </c>
      <c r="E243">
        <f>+A243*B243</f>
        <v>1748</v>
      </c>
      <c r="G243">
        <f>+C243*A243</f>
        <v>5428</v>
      </c>
    </row>
    <row r="244" spans="1:8">
      <c r="A244" s="47">
        <v>93</v>
      </c>
      <c r="B244" s="74">
        <v>15</v>
      </c>
      <c r="C244" s="88">
        <v>60</v>
      </c>
      <c r="D244" s="84">
        <f t="shared" si="3"/>
        <v>6975</v>
      </c>
      <c r="E244">
        <f>+A244*B244</f>
        <v>1395</v>
      </c>
      <c r="G244">
        <f>+C244*A244</f>
        <v>5580</v>
      </c>
    </row>
    <row r="245" spans="1:8">
      <c r="A245" s="48">
        <v>94</v>
      </c>
      <c r="B245" s="75">
        <v>13</v>
      </c>
      <c r="C245" s="89">
        <v>45</v>
      </c>
      <c r="D245" s="84">
        <f t="shared" si="3"/>
        <v>5452</v>
      </c>
      <c r="E245">
        <f>+A245*B245</f>
        <v>1222</v>
      </c>
      <c r="G245">
        <f>+C245*A245</f>
        <v>4230</v>
      </c>
    </row>
    <row r="246" spans="1:8">
      <c r="A246" s="49" t="s">
        <v>27</v>
      </c>
      <c r="B246" s="73">
        <v>102</v>
      </c>
      <c r="C246" s="87">
        <v>322</v>
      </c>
      <c r="D246" s="84">
        <f t="shared" si="3"/>
        <v>0</v>
      </c>
    </row>
    <row r="247" spans="1:8">
      <c r="A247" s="46">
        <v>95</v>
      </c>
      <c r="B247" s="73">
        <v>5</v>
      </c>
      <c r="C247" s="87">
        <v>32</v>
      </c>
      <c r="D247" s="84">
        <f t="shared" si="3"/>
        <v>3515</v>
      </c>
      <c r="E247">
        <f>+A247*B247</f>
        <v>475</v>
      </c>
      <c r="G247">
        <f>+C247*A247</f>
        <v>3040</v>
      </c>
    </row>
    <row r="248" spans="1:8">
      <c r="A248" s="47">
        <v>96</v>
      </c>
      <c r="B248" s="74">
        <v>11</v>
      </c>
      <c r="C248" s="88">
        <v>30</v>
      </c>
      <c r="D248" s="84">
        <f t="shared" si="3"/>
        <v>3936</v>
      </c>
      <c r="E248">
        <f>+A248*B248</f>
        <v>1056</v>
      </c>
      <c r="G248">
        <f>+C248*A248</f>
        <v>2880</v>
      </c>
    </row>
    <row r="249" spans="1:8">
      <c r="A249" s="47">
        <v>97</v>
      </c>
      <c r="B249" s="74">
        <v>4</v>
      </c>
      <c r="C249" s="88">
        <v>21</v>
      </c>
      <c r="D249" s="84">
        <f t="shared" si="3"/>
        <v>2425</v>
      </c>
      <c r="E249">
        <f>+A249*B249</f>
        <v>388</v>
      </c>
      <c r="G249">
        <f>+C249*A249</f>
        <v>2037</v>
      </c>
    </row>
    <row r="250" spans="1:8">
      <c r="A250" s="47">
        <v>98</v>
      </c>
      <c r="B250" s="74">
        <v>3</v>
      </c>
      <c r="C250" s="88">
        <v>17</v>
      </c>
      <c r="D250" s="84">
        <f t="shared" si="3"/>
        <v>1960</v>
      </c>
      <c r="E250">
        <f>+A250*B250</f>
        <v>294</v>
      </c>
      <c r="G250">
        <f>+C250*A250</f>
        <v>1666</v>
      </c>
    </row>
    <row r="251" spans="1:8">
      <c r="A251" s="48">
        <v>99</v>
      </c>
      <c r="B251" s="75">
        <v>2</v>
      </c>
      <c r="C251" s="89">
        <v>13</v>
      </c>
      <c r="D251" s="84">
        <f t="shared" si="3"/>
        <v>1485</v>
      </c>
      <c r="E251">
        <f>+A251*B251</f>
        <v>198</v>
      </c>
      <c r="G251">
        <f>+C251*A251</f>
        <v>1287</v>
      </c>
    </row>
    <row r="252" spans="1:8">
      <c r="A252" s="49" t="s">
        <v>32</v>
      </c>
      <c r="B252" s="73">
        <v>25</v>
      </c>
      <c r="C252" s="87">
        <v>113</v>
      </c>
      <c r="D252" s="84">
        <f t="shared" si="3"/>
        <v>0</v>
      </c>
    </row>
    <row r="253" spans="1:8" ht="27">
      <c r="A253" s="63" t="s">
        <v>18</v>
      </c>
      <c r="B253" s="73">
        <v>1</v>
      </c>
      <c r="C253" s="87">
        <v>13</v>
      </c>
      <c r="D253" s="84">
        <f t="shared" si="3"/>
        <v>1400</v>
      </c>
      <c r="E253">
        <f>100*B253</f>
        <v>100</v>
      </c>
      <c r="G253">
        <f>+C253*100</f>
        <v>1300</v>
      </c>
    </row>
    <row r="254" spans="1:8">
      <c r="A254" s="64" t="s">
        <v>13</v>
      </c>
      <c r="B254" s="76">
        <v>36605</v>
      </c>
      <c r="C254" s="91">
        <v>36445</v>
      </c>
      <c r="D254" s="84">
        <f>SUM(D133:D253)</f>
        <v>3169993</v>
      </c>
      <c r="E254" s="84">
        <f>SUM(E133:E253)</f>
        <v>1557596</v>
      </c>
      <c r="F254" s="97">
        <f>+E254/B254+0.5</f>
        <v>43.051454719300644</v>
      </c>
      <c r="G254" s="84">
        <f>SUM(G133:G253)</f>
        <v>1612397</v>
      </c>
      <c r="H254" s="97">
        <f>+G254/C254+0.5</f>
        <v>44.741926190149542</v>
      </c>
    </row>
    <row r="255" spans="1:8">
      <c r="C255" s="84">
        <f>SUM(B254:C254)</f>
        <v>73050</v>
      </c>
      <c r="D255" s="94">
        <f>+D254/C255+0.5</f>
        <v>43.894839151266254</v>
      </c>
      <c r="E255" s="84"/>
    </row>
  </sheetData>
  <mergeCells count="6">
    <mergeCell ref="B2:C2"/>
    <mergeCell ref="N2:O2"/>
    <mergeCell ref="B131:C131"/>
    <mergeCell ref="A2:A3"/>
    <mergeCell ref="M2:M3"/>
    <mergeCell ref="A131:A132"/>
  </mergeCells>
  <phoneticPr fontId="3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- 21 -</vt:lpstr>
      <vt:lpstr>Sheet1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ARAI-E</dc:creator>
  <cp:lastModifiedBy>村上 健</cp:lastModifiedBy>
  <cp:lastPrinted>2017-02-09T07:30:21Z</cp:lastPrinted>
  <dcterms:created xsi:type="dcterms:W3CDTF">2011-04-25T07:03:18Z</dcterms:created>
  <dcterms:modified xsi:type="dcterms:W3CDTF">2022-12-27T05:04:27Z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2022-12-27T05:04:27Z</vt:filetime>
  </property>
</Properties>
</file>