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036\Box\【02_課所共有】01_07_市町村課\R07年度\06　交付税担当\56_交付税担当全般\56_01_交付税担当全般\56_01_110_ホームページ\250725_HP更新（普交等）\"/>
    </mc:Choice>
  </mc:AlternateContent>
  <xr:revisionPtr revIDLastSave="0" documentId="13_ncr:1_{44BA0D80-1309-40CB-87D4-372E575630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地方特例交付金" sheetId="3" r:id="rId1"/>
  </sheets>
  <definedNames>
    <definedName name="_xlnm.Print_Area" localSheetId="0">地方特例交付金!$A$1:$M$47</definedName>
    <definedName name="_xlnm.Print_Titles" localSheetId="0">地方特例交付金!$1:$5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3" l="1"/>
  <c r="C46" i="3"/>
  <c r="J29" i="3"/>
  <c r="K29" i="3"/>
  <c r="L29" i="3" s="1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E45" i="3"/>
  <c r="L27" i="3"/>
  <c r="L28" i="3"/>
  <c r="M28" i="3"/>
  <c r="M27" i="3"/>
  <c r="F45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20" i="3"/>
  <c r="F20" i="3"/>
  <c r="E21" i="3"/>
  <c r="F21" i="3"/>
  <c r="E22" i="3"/>
  <c r="F22" i="3"/>
  <c r="E23" i="3"/>
  <c r="F23" i="3"/>
  <c r="E24" i="3"/>
  <c r="F24" i="3"/>
  <c r="E25" i="3"/>
  <c r="F25" i="3"/>
  <c r="E26" i="3"/>
  <c r="F26" i="3"/>
  <c r="E27" i="3"/>
  <c r="F27" i="3"/>
  <c r="E28" i="3"/>
  <c r="F28" i="3"/>
  <c r="E29" i="3"/>
  <c r="F29" i="3"/>
  <c r="E30" i="3"/>
  <c r="F30" i="3"/>
  <c r="E31" i="3"/>
  <c r="F31" i="3"/>
  <c r="E32" i="3"/>
  <c r="F32" i="3"/>
  <c r="E33" i="3"/>
  <c r="F33" i="3"/>
  <c r="E34" i="3"/>
  <c r="F34" i="3"/>
  <c r="E35" i="3"/>
  <c r="F35" i="3"/>
  <c r="E36" i="3"/>
  <c r="F36" i="3"/>
  <c r="E37" i="3"/>
  <c r="F37" i="3"/>
  <c r="E38" i="3"/>
  <c r="F38" i="3"/>
  <c r="E39" i="3"/>
  <c r="F39" i="3"/>
  <c r="E40" i="3"/>
  <c r="F40" i="3"/>
  <c r="E41" i="3"/>
  <c r="F41" i="3"/>
  <c r="E42" i="3"/>
  <c r="F42" i="3"/>
  <c r="E43" i="3"/>
  <c r="F43" i="3"/>
  <c r="E44" i="3"/>
  <c r="F44" i="3"/>
  <c r="J30" i="3" l="1"/>
  <c r="M29" i="3"/>
  <c r="E46" i="3"/>
  <c r="F46" i="3"/>
  <c r="K30" i="3"/>
  <c r="M30" i="3" l="1"/>
  <c r="L30" i="3"/>
</calcChain>
</file>

<file path=xl/sharedStrings.xml><?xml version="1.0" encoding="utf-8"?>
<sst xmlns="http://schemas.openxmlformats.org/spreadsheetml/2006/main" count="89" uniqueCount="80">
  <si>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</si>
  <si>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</si>
  <si>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</si>
  <si>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</si>
  <si>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</si>
  <si>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</si>
  <si>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</si>
  <si>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</si>
  <si>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</si>
  <si>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</si>
  <si>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</si>
  <si>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</si>
  <si>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</si>
  <si>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</si>
  <si>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</si>
  <si>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</si>
  <si>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</si>
  <si>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</si>
  <si>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</si>
  <si>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</si>
  <si>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</si>
  <si>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</si>
  <si>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</si>
  <si>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</si>
  <si>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</si>
  <si>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</si>
  <si>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</si>
  <si>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</si>
  <si>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</si>
  <si>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</si>
  <si>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</si>
  <si>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</si>
  <si>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</si>
  <si>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</si>
  <si>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</si>
  <si>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</si>
  <si>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</si>
  <si>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</si>
  <si>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</si>
  <si>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</si>
  <si>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</si>
  <si>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</si>
  <si>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</si>
  <si>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</si>
  <si>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</si>
  <si>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</si>
  <si>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</si>
  <si>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</si>
  <si>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</si>
  <si>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</si>
  <si>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</si>
  <si>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</si>
  <si>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</si>
  <si>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</si>
  <si>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</si>
  <si>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</si>
  <si>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</si>
  <si>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</si>
  <si>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市町村名</t>
    <rPh sb="0" eb="3">
      <t>シチョウソン</t>
    </rPh>
    <rPh sb="3" eb="4">
      <t>メイ</t>
    </rPh>
    <phoneticPr fontId="2"/>
  </si>
  <si>
    <t>番号</t>
    <rPh sb="0" eb="1">
      <t>バン</t>
    </rPh>
    <rPh sb="1" eb="2">
      <t>ゴウ</t>
    </rPh>
    <phoneticPr fontId="2"/>
  </si>
  <si>
    <t>さいたま市</t>
    <rPh sb="4" eb="5">
      <t>シ</t>
    </rPh>
    <phoneticPr fontId="3"/>
  </si>
  <si>
    <t>鶴ヶ島市</t>
  </si>
  <si>
    <t>ふじみ野市</t>
    <rPh sb="3" eb="4">
      <t>ノ</t>
    </rPh>
    <rPh sb="4" eb="5">
      <t>シ</t>
    </rPh>
    <phoneticPr fontId="4"/>
  </si>
  <si>
    <t>ときがわ町</t>
    <rPh sb="4" eb="5">
      <t>マチ</t>
    </rPh>
    <phoneticPr fontId="4"/>
  </si>
  <si>
    <t>（単位：千円、％）</t>
    <rPh sb="1" eb="3">
      <t>タンイ</t>
    </rPh>
    <rPh sb="4" eb="6">
      <t>センエン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</si>
  <si>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</si>
  <si>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</si>
  <si>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</si>
  <si>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</si>
  <si>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増減額
Ａ－Ｂ</t>
    <rPh sb="0" eb="2">
      <t>ゾウゲン</t>
    </rPh>
    <rPh sb="2" eb="3">
      <t>ガク</t>
    </rPh>
    <phoneticPr fontId="2"/>
  </si>
  <si>
    <r>
      <t xml:space="preserve">増減率
</t>
    </r>
    <r>
      <rPr>
        <sz val="13"/>
        <rFont val="ＭＳ ゴシック"/>
        <family val="3"/>
        <charset val="128"/>
      </rPr>
      <t>Ｃ/Ｂ×100</t>
    </r>
    <rPh sb="0" eb="2">
      <t>ゾウゲン</t>
    </rPh>
    <rPh sb="2" eb="3">
      <t>リツ</t>
    </rPh>
    <phoneticPr fontId="2"/>
  </si>
  <si>
    <t>　</t>
    <phoneticPr fontId="2"/>
  </si>
  <si>
    <t>市　　計</t>
    <phoneticPr fontId="2"/>
  </si>
  <si>
    <t>町 村 計</t>
    <phoneticPr fontId="2"/>
  </si>
  <si>
    <t>県  　計</t>
    <rPh sb="0" eb="1">
      <t>ケン</t>
    </rPh>
    <phoneticPr fontId="2"/>
  </si>
  <si>
    <t>白岡市</t>
    <rPh sb="2" eb="3">
      <t>シ</t>
    </rPh>
    <phoneticPr fontId="2"/>
  </si>
  <si>
    <t>令和６年度
交付決定額</t>
    <rPh sb="0" eb="1">
      <t>レイ</t>
    </rPh>
    <rPh sb="1" eb="2">
      <t>ワ</t>
    </rPh>
    <rPh sb="3" eb="4">
      <t>ネン</t>
    </rPh>
    <rPh sb="4" eb="5">
      <t>ド</t>
    </rPh>
    <rPh sb="5" eb="7">
      <t>ヘイネンド</t>
    </rPh>
    <rPh sb="6" eb="8">
      <t>コウフ</t>
    </rPh>
    <rPh sb="8" eb="11">
      <t>ケッテイガク</t>
    </rPh>
    <phoneticPr fontId="2"/>
  </si>
  <si>
    <t>２　令和７年度地方特例交付金決定額</t>
    <rPh sb="2" eb="3">
      <t>レイ</t>
    </rPh>
    <rPh sb="3" eb="4">
      <t>ワ</t>
    </rPh>
    <rPh sb="5" eb="7">
      <t>ネンド</t>
    </rPh>
    <rPh sb="7" eb="9">
      <t>チホウ</t>
    </rPh>
    <rPh sb="9" eb="11">
      <t>トクレイ</t>
    </rPh>
    <rPh sb="11" eb="14">
      <t>コウフキン</t>
    </rPh>
    <rPh sb="14" eb="16">
      <t>ケッテイ</t>
    </rPh>
    <rPh sb="16" eb="17">
      <t>ガク</t>
    </rPh>
    <phoneticPr fontId="2"/>
  </si>
  <si>
    <t>令和７年度
交付決定額</t>
    <rPh sb="0" eb="1">
      <t>レイ</t>
    </rPh>
    <rPh sb="1" eb="2">
      <t>ワ</t>
    </rPh>
    <rPh sb="3" eb="4">
      <t>ネン</t>
    </rPh>
    <rPh sb="4" eb="5">
      <t>ド</t>
    </rPh>
    <rPh sb="5" eb="7">
      <t>ヘイネンド</t>
    </rPh>
    <rPh sb="6" eb="8">
      <t>コウフ</t>
    </rPh>
    <rPh sb="8" eb="11">
      <t>ケッテイガク</t>
    </rPh>
    <phoneticPr fontId="2"/>
  </si>
  <si>
    <t>令６年度
交付決定額</t>
    <rPh sb="0" eb="1">
      <t>レイ</t>
    </rPh>
    <rPh sb="2" eb="3">
      <t>ネン</t>
    </rPh>
    <rPh sb="3" eb="4">
      <t>ド</t>
    </rPh>
    <rPh sb="4" eb="6">
      <t>ヘイネンド</t>
    </rPh>
    <rPh sb="5" eb="7">
      <t>コウフ</t>
    </rPh>
    <rPh sb="7" eb="10">
      <t>ケッテイガク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</si>
</sst>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;&quot;▲ &quot;#,##0"/>
    <numFmt numFmtId="178" formatCode="#,##0.0;&quot;▲ &quot;#,##0.0"/>
  </numFmts>
  <fonts count="11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5"/>
      <name val="ＭＳ ゴシック"/>
      <family val="3"/>
      <charset val="128"/>
    </font>
    <font>
      <sz val="13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2">
    <xf numFmtId="0" fontId="0" fillId="0" borderId="0" xfId="0"/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 justifyLastLine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7" fillId="0" borderId="1" xfId="0" applyFont="1" applyBorder="1" applyAlignment="1">
      <alignment vertical="center"/>
    </xf>
    <xf numFmtId="0" fontId="9" fillId="0" borderId="2" xfId="0" applyFont="1" applyBorder="1" applyAlignment="1">
      <alignment horizontal="right" vertical="center" shrinkToFit="1"/>
    </xf>
    <xf numFmtId="0" fontId="9" fillId="0" borderId="3" xfId="0" applyFont="1" applyBorder="1" applyAlignment="1">
      <alignment horizontal="right" vertical="center" shrinkToFit="1"/>
    </xf>
    <xf numFmtId="0" fontId="9" fillId="0" borderId="4" xfId="0" applyFont="1" applyBorder="1" applyAlignment="1">
      <alignment horizontal="right" vertical="center" shrinkToFit="1"/>
    </xf>
    <xf numFmtId="177" fontId="9" fillId="0" borderId="5" xfId="1" applyNumberFormat="1" applyFont="1" applyFill="1" applyBorder="1" applyAlignment="1" applyProtection="1">
      <alignment vertical="center"/>
    </xf>
    <xf numFmtId="177" fontId="9" fillId="0" borderId="6" xfId="1" applyNumberFormat="1" applyFont="1" applyFill="1" applyBorder="1" applyAlignment="1" applyProtection="1">
      <alignment vertical="center"/>
    </xf>
    <xf numFmtId="178" fontId="9" fillId="0" borderId="7" xfId="1" applyNumberFormat="1" applyFont="1" applyFill="1" applyBorder="1" applyAlignment="1" applyProtection="1">
      <alignment vertical="center"/>
    </xf>
    <xf numFmtId="177" fontId="9" fillId="0" borderId="8" xfId="1" applyNumberFormat="1" applyFont="1" applyFill="1" applyBorder="1" applyAlignment="1" applyProtection="1">
      <alignment vertical="center"/>
    </xf>
    <xf numFmtId="178" fontId="9" fillId="0" borderId="9" xfId="1" applyNumberFormat="1" applyFont="1" applyFill="1" applyBorder="1" applyAlignment="1" applyProtection="1">
      <alignment vertical="center"/>
    </xf>
    <xf numFmtId="177" fontId="9" fillId="0" borderId="10" xfId="1" applyNumberFormat="1" applyFont="1" applyFill="1" applyBorder="1" applyAlignment="1" applyProtection="1">
      <alignment vertical="center"/>
    </xf>
    <xf numFmtId="178" fontId="9" fillId="0" borderId="4" xfId="1" applyNumberFormat="1" applyFont="1" applyFill="1" applyBorder="1" applyAlignment="1" applyProtection="1">
      <alignment vertical="center"/>
    </xf>
    <xf numFmtId="177" fontId="9" fillId="0" borderId="11" xfId="0" applyNumberFormat="1" applyFont="1" applyBorder="1" applyAlignment="1">
      <alignment vertical="center"/>
    </xf>
    <xf numFmtId="177" fontId="9" fillId="0" borderId="11" xfId="1" applyNumberFormat="1" applyFont="1" applyFill="1" applyBorder="1" applyAlignment="1" applyProtection="1">
      <alignment vertical="center"/>
    </xf>
    <xf numFmtId="178" fontId="9" fillId="0" borderId="12" xfId="1" applyNumberFormat="1" applyFont="1" applyFill="1" applyBorder="1" applyAlignment="1" applyProtection="1">
      <alignment vertical="center"/>
    </xf>
    <xf numFmtId="178" fontId="9" fillId="0" borderId="13" xfId="1" applyNumberFormat="1" applyFont="1" applyFill="1" applyBorder="1" applyAlignment="1" applyProtection="1">
      <alignment vertical="center"/>
    </xf>
    <xf numFmtId="0" fontId="9" fillId="0" borderId="14" xfId="0" applyFont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right" vertical="center" shrinkToFit="1"/>
    </xf>
    <xf numFmtId="178" fontId="9" fillId="0" borderId="14" xfId="1" applyNumberFormat="1" applyFont="1" applyFill="1" applyBorder="1" applyAlignment="1" applyProtection="1">
      <alignment vertical="center"/>
    </xf>
    <xf numFmtId="178" fontId="9" fillId="0" borderId="15" xfId="1" applyNumberFormat="1" applyFont="1" applyFill="1" applyBorder="1" applyAlignment="1" applyProtection="1">
      <alignment vertical="center"/>
    </xf>
    <xf numFmtId="177" fontId="9" fillId="0" borderId="16" xfId="0" applyNumberFormat="1" applyFont="1" applyBorder="1" applyAlignment="1">
      <alignment vertical="center"/>
    </xf>
    <xf numFmtId="178" fontId="9" fillId="0" borderId="17" xfId="1" applyNumberFormat="1" applyFont="1" applyFill="1" applyBorder="1" applyAlignment="1" applyProtection="1">
      <alignment vertical="center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177" fontId="9" fillId="0" borderId="1" xfId="1" applyNumberFormat="1" applyFont="1" applyFill="1" applyBorder="1" applyAlignment="1" applyProtection="1">
      <alignment vertical="center"/>
    </xf>
    <xf numFmtId="178" fontId="9" fillId="0" borderId="1" xfId="1" applyNumberFormat="1" applyFont="1" applyFill="1" applyBorder="1" applyAlignment="1" applyProtection="1">
      <alignment vertical="center"/>
    </xf>
    <xf numFmtId="178" fontId="9" fillId="0" borderId="0" xfId="1" applyNumberFormat="1" applyFont="1" applyFill="1" applyBorder="1" applyAlignment="1" applyProtection="1">
      <alignment vertical="center"/>
    </xf>
    <xf numFmtId="176" fontId="8" fillId="0" borderId="0" xfId="1" applyNumberFormat="1" applyFont="1" applyFill="1" applyBorder="1" applyAlignment="1" applyProtection="1">
      <alignment vertical="top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28" xfId="0" applyFont="1" applyBorder="1" applyAlignment="1">
      <alignment horizontal="center" vertical="center" textRotation="255" shrinkToFit="1"/>
    </xf>
    <xf numFmtId="0" fontId="9" fillId="0" borderId="29" xfId="0" applyFont="1" applyBorder="1" applyAlignment="1">
      <alignment horizontal="center" vertical="center" textRotation="255" shrinkToFit="1"/>
    </xf>
    <xf numFmtId="0" fontId="9" fillId="0" borderId="25" xfId="0" applyFont="1" applyBorder="1" applyAlignment="1">
      <alignment horizontal="distributed" vertical="center" justifyLastLine="1" shrinkToFit="1"/>
    </xf>
    <xf numFmtId="0" fontId="9" fillId="0" borderId="2" xfId="0" applyFont="1" applyBorder="1" applyAlignment="1">
      <alignment horizontal="distributed" vertical="center" justifyLastLine="1" shrinkToFit="1"/>
    </xf>
    <xf numFmtId="0" fontId="9" fillId="0" borderId="3" xfId="0" applyFont="1" applyBorder="1" applyAlignment="1">
      <alignment horizontal="distributed" vertical="center" justifyLastLine="1" shrinkToFit="1"/>
    </xf>
    <xf numFmtId="0" fontId="9" fillId="0" borderId="30" xfId="0" applyFont="1" applyBorder="1" applyAlignment="1">
      <alignment horizontal="center" vertical="center" textRotation="255" shrinkToFit="1"/>
    </xf>
    <xf numFmtId="0" fontId="9" fillId="0" borderId="31" xfId="0" applyFont="1" applyBorder="1" applyAlignment="1">
      <alignment horizontal="center" vertical="center" textRotation="255" shrinkToFit="1"/>
    </xf>
    <xf numFmtId="0" fontId="8" fillId="0" borderId="2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right" vertical="center"/>
    </xf>
    <xf numFmtId="0" fontId="9" fillId="0" borderId="25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76" fontId="8" fillId="0" borderId="0" xfId="1" applyNumberFormat="1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view="pageBreakPreview" zoomScaleNormal="7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9" defaultRowHeight="14.25" x14ac:dyDescent="0.15"/>
  <cols>
    <col min="1" max="1" width="3.875" style="4" customWidth="1"/>
    <col min="2" max="2" width="12.625" style="5" customWidth="1"/>
    <col min="3" max="4" width="14.25" style="3" customWidth="1"/>
    <col min="5" max="5" width="19.125" style="3" bestFit="1" customWidth="1"/>
    <col min="6" max="6" width="13.125" style="3" customWidth="1"/>
    <col min="7" max="7" width="2" style="3" customWidth="1"/>
    <col min="8" max="8" width="3.875" style="3" customWidth="1"/>
    <col min="9" max="9" width="12.625" style="3" customWidth="1"/>
    <col min="10" max="11" width="14.125" style="3" customWidth="1"/>
    <col min="12" max="12" width="18" style="3" bestFit="1" customWidth="1"/>
    <col min="13" max="13" width="13.125" style="3" customWidth="1"/>
    <col min="14" max="16384" width="9" style="3"/>
  </cols>
  <sheetData>
    <row r="1" spans="1:13" ht="24" x14ac:dyDescent="0.15">
      <c r="A1" s="49" t="s">
        <v>77</v>
      </c>
      <c r="B1" s="49"/>
      <c r="C1" s="49"/>
      <c r="D1" s="49"/>
      <c r="E1" s="49"/>
      <c r="F1" s="50"/>
      <c r="G1" s="2"/>
    </row>
    <row r="2" spans="1:13" ht="20.25" customHeight="1" thickBot="1" x14ac:dyDescent="0.2">
      <c r="E2" s="70"/>
      <c r="F2" s="70"/>
      <c r="G2" s="70"/>
      <c r="H2" s="71"/>
      <c r="L2" s="62" t="s">
        <v>64</v>
      </c>
      <c r="M2" s="62"/>
    </row>
    <row r="3" spans="1:13" ht="35.25" customHeight="1" x14ac:dyDescent="0.15">
      <c r="A3" s="56" t="s">
        <v>59</v>
      </c>
      <c r="B3" s="53" t="s">
        <v>58</v>
      </c>
      <c r="C3" s="58" t="s">
        <v>78</v>
      </c>
      <c r="D3" s="58" t="s">
        <v>79</v>
      </c>
      <c r="E3" s="63" t="s">
        <v>69</v>
      </c>
      <c r="F3" s="65" t="s">
        <v>70</v>
      </c>
      <c r="G3" s="25"/>
      <c r="H3" s="51" t="s">
        <v>59</v>
      </c>
      <c r="I3" s="53" t="s">
        <v>58</v>
      </c>
      <c r="J3" s="58" t="s">
        <v>78</v>
      </c>
      <c r="K3" s="58" t="s">
        <v>76</v>
      </c>
      <c r="L3" s="63" t="s">
        <v>69</v>
      </c>
      <c r="M3" s="65" t="s">
        <v>70</v>
      </c>
    </row>
    <row r="4" spans="1:13" ht="21.75" customHeight="1" x14ac:dyDescent="0.15">
      <c r="A4" s="57"/>
      <c r="B4" s="54"/>
      <c r="C4" s="59"/>
      <c r="D4" s="59"/>
      <c r="E4" s="64"/>
      <c r="F4" s="66"/>
      <c r="G4" s="26"/>
      <c r="H4" s="52"/>
      <c r="I4" s="54"/>
      <c r="J4" s="59"/>
      <c r="K4" s="59"/>
      <c r="L4" s="64"/>
      <c r="M4" s="66"/>
    </row>
    <row r="5" spans="1:13" ht="16.5" customHeight="1" thickBot="1" x14ac:dyDescent="0.2">
      <c r="A5" s="57"/>
      <c r="B5" s="54"/>
      <c r="C5" s="11" t="s">
        <v>65</v>
      </c>
      <c r="D5" s="11" t="s">
        <v>66</v>
      </c>
      <c r="E5" s="12" t="s">
        <v>67</v>
      </c>
      <c r="F5" s="13" t="s">
        <v>68</v>
      </c>
      <c r="G5" s="27"/>
      <c r="H5" s="52"/>
      <c r="I5" s="55"/>
      <c r="J5" s="11" t="s">
        <v>65</v>
      </c>
      <c r="K5" s="11" t="s">
        <v>66</v>
      </c>
      <c r="L5" s="12" t="s">
        <v>67</v>
      </c>
      <c r="M5" s="13" t="s">
        <v>68</v>
      </c>
    </row>
    <row r="6" spans="1:13" ht="30" customHeight="1" x14ac:dyDescent="0.15">
      <c r="A6" s="35">
        <v>1</v>
      </c>
      <c r="B6" s="40" t="s">
        <v>60</v>
      </c>
      <c r="C6" s="14">
        <v>1928240</v>
      </c>
      <c r="D6" s="14">
        <v>10668654</v>
      </c>
      <c r="E6" s="15">
        <f>+C6-D6</f>
        <v>-8740414</v>
      </c>
      <c r="F6" s="16">
        <f>ROUND((C6/D6-1)*100,1)</f>
        <v>-81.900000000000006</v>
      </c>
      <c r="G6" s="28"/>
      <c r="H6" s="32">
        <v>41</v>
      </c>
      <c r="I6" s="41" t="s">
        <v>36</v>
      </c>
      <c r="J6" s="14">
        <v>50386</v>
      </c>
      <c r="K6" s="14">
        <v>271489</v>
      </c>
      <c r="L6" s="15">
        <f>+J6-K6</f>
        <v>-221103</v>
      </c>
      <c r="M6" s="24">
        <f>ROUND((J6/K6-1)*100,1)</f>
        <v>-81.400000000000006</v>
      </c>
    </row>
    <row r="7" spans="1:13" ht="30" customHeight="1" x14ac:dyDescent="0.15">
      <c r="A7" s="36">
        <v>2</v>
      </c>
      <c r="B7" s="38" t="s">
        <v>0</v>
      </c>
      <c r="C7" s="17">
        <v>380631</v>
      </c>
      <c r="D7" s="17">
        <v>2045318</v>
      </c>
      <c r="E7" s="17">
        <f>+C7-D7</f>
        <v>-1664687</v>
      </c>
      <c r="F7" s="18">
        <f t="shared" ref="F7:F44" si="0">ROUND((C7/D7-1)*100,1)</f>
        <v>-81.400000000000006</v>
      </c>
      <c r="G7" s="28"/>
      <c r="H7" s="33">
        <v>42</v>
      </c>
      <c r="I7" s="38" t="s">
        <v>37</v>
      </c>
      <c r="J7" s="17">
        <v>41202</v>
      </c>
      <c r="K7" s="17">
        <v>216292</v>
      </c>
      <c r="L7" s="17">
        <f>+J7-K7</f>
        <v>-175090</v>
      </c>
      <c r="M7" s="18">
        <f t="shared" ref="M7:M28" si="1">ROUND((J7/K7-1)*100,1)</f>
        <v>-81</v>
      </c>
    </row>
    <row r="8" spans="1:13" ht="30" customHeight="1" x14ac:dyDescent="0.15">
      <c r="A8" s="37">
        <v>3</v>
      </c>
      <c r="B8" s="38" t="s">
        <v>1</v>
      </c>
      <c r="C8" s="17">
        <v>168328</v>
      </c>
      <c r="D8" s="17">
        <v>1048769</v>
      </c>
      <c r="E8" s="17">
        <f>+C8-D8</f>
        <v>-880441</v>
      </c>
      <c r="F8" s="18">
        <f t="shared" si="0"/>
        <v>-83.9</v>
      </c>
      <c r="G8" s="28"/>
      <c r="H8" s="33">
        <v>43</v>
      </c>
      <c r="I8" s="38" t="s">
        <v>38</v>
      </c>
      <c r="J8" s="17">
        <v>17079</v>
      </c>
      <c r="K8" s="17">
        <v>154286</v>
      </c>
      <c r="L8" s="17">
        <f t="shared" ref="L8:L28" si="2">+J8-K8</f>
        <v>-137207</v>
      </c>
      <c r="M8" s="18">
        <f t="shared" si="1"/>
        <v>-88.9</v>
      </c>
    </row>
    <row r="9" spans="1:13" ht="30" customHeight="1" x14ac:dyDescent="0.15">
      <c r="A9" s="37">
        <v>4</v>
      </c>
      <c r="B9" s="38" t="s">
        <v>2</v>
      </c>
      <c r="C9" s="17">
        <v>656217</v>
      </c>
      <c r="D9" s="17">
        <v>3519555</v>
      </c>
      <c r="E9" s="17">
        <f>+C9-D9</f>
        <v>-2863338</v>
      </c>
      <c r="F9" s="18">
        <f t="shared" si="0"/>
        <v>-81.400000000000006</v>
      </c>
      <c r="G9" s="28"/>
      <c r="H9" s="34">
        <v>44</v>
      </c>
      <c r="I9" s="38" t="s">
        <v>39</v>
      </c>
      <c r="J9" s="17">
        <v>6547</v>
      </c>
      <c r="K9" s="17">
        <v>53453</v>
      </c>
      <c r="L9" s="17">
        <f t="shared" si="2"/>
        <v>-46906</v>
      </c>
      <c r="M9" s="18">
        <f t="shared" si="1"/>
        <v>-87.8</v>
      </c>
    </row>
    <row r="10" spans="1:13" ht="30" customHeight="1" x14ac:dyDescent="0.15">
      <c r="A10" s="36">
        <v>5</v>
      </c>
      <c r="B10" s="38" t="s">
        <v>3</v>
      </c>
      <c r="C10" s="17">
        <v>70122</v>
      </c>
      <c r="D10" s="17">
        <v>422267</v>
      </c>
      <c r="E10" s="17">
        <f>+C10-D10</f>
        <v>-352145</v>
      </c>
      <c r="F10" s="18">
        <f t="shared" si="0"/>
        <v>-83.4</v>
      </c>
      <c r="G10" s="28"/>
      <c r="H10" s="33">
        <v>45</v>
      </c>
      <c r="I10" s="38" t="s">
        <v>40</v>
      </c>
      <c r="J10" s="17">
        <v>30644</v>
      </c>
      <c r="K10" s="17">
        <v>131154</v>
      </c>
      <c r="L10" s="17">
        <f t="shared" si="2"/>
        <v>-100510</v>
      </c>
      <c r="M10" s="18">
        <f t="shared" si="1"/>
        <v>-76.599999999999994</v>
      </c>
    </row>
    <row r="11" spans="1:13" ht="30" customHeight="1" x14ac:dyDescent="0.15">
      <c r="A11" s="37">
        <v>6</v>
      </c>
      <c r="B11" s="38" t="s">
        <v>4</v>
      </c>
      <c r="C11" s="17">
        <v>43091</v>
      </c>
      <c r="D11" s="17">
        <v>297091</v>
      </c>
      <c r="E11" s="17">
        <f t="shared" ref="E11:E44" si="3">+C11-D11</f>
        <v>-254000</v>
      </c>
      <c r="F11" s="18">
        <f t="shared" si="0"/>
        <v>-85.5</v>
      </c>
      <c r="G11" s="28"/>
      <c r="H11" s="33">
        <v>46</v>
      </c>
      <c r="I11" s="38" t="s">
        <v>41</v>
      </c>
      <c r="J11" s="17">
        <v>14299</v>
      </c>
      <c r="K11" s="17">
        <v>93648</v>
      </c>
      <c r="L11" s="17">
        <f t="shared" si="2"/>
        <v>-79349</v>
      </c>
      <c r="M11" s="18">
        <f t="shared" si="1"/>
        <v>-84.7</v>
      </c>
    </row>
    <row r="12" spans="1:13" ht="30" customHeight="1" x14ac:dyDescent="0.15">
      <c r="A12" s="37">
        <v>7</v>
      </c>
      <c r="B12" s="38" t="s">
        <v>5</v>
      </c>
      <c r="C12" s="17">
        <v>337600</v>
      </c>
      <c r="D12" s="17">
        <v>1976104</v>
      </c>
      <c r="E12" s="17">
        <f t="shared" si="3"/>
        <v>-1638504</v>
      </c>
      <c r="F12" s="18">
        <f t="shared" si="0"/>
        <v>-82.9</v>
      </c>
      <c r="G12" s="28"/>
      <c r="H12" s="34">
        <v>47</v>
      </c>
      <c r="I12" s="38" t="s">
        <v>42</v>
      </c>
      <c r="J12" s="17">
        <v>10817</v>
      </c>
      <c r="K12" s="17">
        <v>128379</v>
      </c>
      <c r="L12" s="17">
        <f t="shared" si="2"/>
        <v>-117562</v>
      </c>
      <c r="M12" s="18">
        <f t="shared" si="1"/>
        <v>-91.6</v>
      </c>
    </row>
    <row r="13" spans="1:13" ht="30" customHeight="1" x14ac:dyDescent="0.15">
      <c r="A13" s="36">
        <v>8</v>
      </c>
      <c r="B13" s="38" t="s">
        <v>6</v>
      </c>
      <c r="C13" s="17">
        <v>76062</v>
      </c>
      <c r="D13" s="17">
        <v>434508</v>
      </c>
      <c r="E13" s="17">
        <f t="shared" si="3"/>
        <v>-358446</v>
      </c>
      <c r="F13" s="18">
        <f t="shared" si="0"/>
        <v>-82.5</v>
      </c>
      <c r="G13" s="28"/>
      <c r="H13" s="33">
        <v>48</v>
      </c>
      <c r="I13" s="38" t="s">
        <v>43</v>
      </c>
      <c r="J13" s="17">
        <v>11430</v>
      </c>
      <c r="K13" s="17">
        <v>95419</v>
      </c>
      <c r="L13" s="17">
        <f t="shared" si="2"/>
        <v>-83989</v>
      </c>
      <c r="M13" s="18">
        <f t="shared" si="1"/>
        <v>-88</v>
      </c>
    </row>
    <row r="14" spans="1:13" ht="30" customHeight="1" x14ac:dyDescent="0.15">
      <c r="A14" s="37">
        <v>9</v>
      </c>
      <c r="B14" s="38" t="s">
        <v>7</v>
      </c>
      <c r="C14" s="17">
        <v>111424</v>
      </c>
      <c r="D14" s="17">
        <v>623104</v>
      </c>
      <c r="E14" s="17">
        <f t="shared" si="3"/>
        <v>-511680</v>
      </c>
      <c r="F14" s="18">
        <f t="shared" si="0"/>
        <v>-82.1</v>
      </c>
      <c r="G14" s="28"/>
      <c r="H14" s="33">
        <v>49</v>
      </c>
      <c r="I14" s="38" t="s">
        <v>44</v>
      </c>
      <c r="J14" s="17">
        <v>11936</v>
      </c>
      <c r="K14" s="17">
        <v>89439</v>
      </c>
      <c r="L14" s="17">
        <f t="shared" si="2"/>
        <v>-77503</v>
      </c>
      <c r="M14" s="18">
        <f t="shared" si="1"/>
        <v>-86.7</v>
      </c>
    </row>
    <row r="15" spans="1:13" ht="30" customHeight="1" x14ac:dyDescent="0.15">
      <c r="A15" s="37">
        <v>10</v>
      </c>
      <c r="B15" s="38" t="s">
        <v>8</v>
      </c>
      <c r="C15" s="17">
        <v>68814</v>
      </c>
      <c r="D15" s="17">
        <v>420507</v>
      </c>
      <c r="E15" s="17">
        <f t="shared" si="3"/>
        <v>-351693</v>
      </c>
      <c r="F15" s="18">
        <f t="shared" si="0"/>
        <v>-83.6</v>
      </c>
      <c r="G15" s="28"/>
      <c r="H15" s="34">
        <v>50</v>
      </c>
      <c r="I15" s="38" t="s">
        <v>45</v>
      </c>
      <c r="J15" s="17">
        <v>7156</v>
      </c>
      <c r="K15" s="17">
        <v>63227</v>
      </c>
      <c r="L15" s="17">
        <f t="shared" si="2"/>
        <v>-56071</v>
      </c>
      <c r="M15" s="18">
        <f t="shared" si="1"/>
        <v>-88.7</v>
      </c>
    </row>
    <row r="16" spans="1:13" ht="30" customHeight="1" x14ac:dyDescent="0.15">
      <c r="A16" s="36">
        <v>11</v>
      </c>
      <c r="B16" s="38" t="s">
        <v>9</v>
      </c>
      <c r="C16" s="17">
        <v>102783</v>
      </c>
      <c r="D16" s="17">
        <v>527570</v>
      </c>
      <c r="E16" s="17">
        <f t="shared" si="3"/>
        <v>-424787</v>
      </c>
      <c r="F16" s="18">
        <f t="shared" si="0"/>
        <v>-80.5</v>
      </c>
      <c r="G16" s="28"/>
      <c r="H16" s="33">
        <v>51</v>
      </c>
      <c r="I16" s="42" t="s">
        <v>63</v>
      </c>
      <c r="J16" s="17">
        <v>3565</v>
      </c>
      <c r="K16" s="17">
        <v>45510</v>
      </c>
      <c r="L16" s="17">
        <f t="shared" si="2"/>
        <v>-41945</v>
      </c>
      <c r="M16" s="18">
        <f t="shared" si="1"/>
        <v>-92.2</v>
      </c>
    </row>
    <row r="17" spans="1:13" ht="30" customHeight="1" x14ac:dyDescent="0.15">
      <c r="A17" s="37">
        <v>12</v>
      </c>
      <c r="B17" s="38" t="s">
        <v>10</v>
      </c>
      <c r="C17" s="17">
        <v>223348</v>
      </c>
      <c r="D17" s="17">
        <v>1266488</v>
      </c>
      <c r="E17" s="17">
        <f t="shared" si="3"/>
        <v>-1043140</v>
      </c>
      <c r="F17" s="18">
        <f t="shared" si="0"/>
        <v>-82.4</v>
      </c>
      <c r="G17" s="28"/>
      <c r="H17" s="33">
        <v>52</v>
      </c>
      <c r="I17" s="38" t="s">
        <v>46</v>
      </c>
      <c r="J17" s="17">
        <v>5425</v>
      </c>
      <c r="K17" s="17">
        <v>39395</v>
      </c>
      <c r="L17" s="17">
        <f t="shared" si="2"/>
        <v>-33970</v>
      </c>
      <c r="M17" s="18">
        <f t="shared" si="1"/>
        <v>-86.2</v>
      </c>
    </row>
    <row r="18" spans="1:13" ht="30" customHeight="1" x14ac:dyDescent="0.15">
      <c r="A18" s="37">
        <v>13</v>
      </c>
      <c r="B18" s="38" t="s">
        <v>11</v>
      </c>
      <c r="C18" s="17">
        <v>155731</v>
      </c>
      <c r="D18" s="17">
        <v>851299</v>
      </c>
      <c r="E18" s="17">
        <f t="shared" si="3"/>
        <v>-695568</v>
      </c>
      <c r="F18" s="18">
        <f t="shared" si="0"/>
        <v>-81.7</v>
      </c>
      <c r="G18" s="28"/>
      <c r="H18" s="34">
        <v>53</v>
      </c>
      <c r="I18" s="38" t="s">
        <v>47</v>
      </c>
      <c r="J18" s="17">
        <v>5937</v>
      </c>
      <c r="K18" s="17">
        <v>44434</v>
      </c>
      <c r="L18" s="17">
        <f t="shared" si="2"/>
        <v>-38497</v>
      </c>
      <c r="M18" s="18">
        <f t="shared" si="1"/>
        <v>-86.6</v>
      </c>
    </row>
    <row r="19" spans="1:13" ht="30" customHeight="1" x14ac:dyDescent="0.15">
      <c r="A19" s="36">
        <v>14</v>
      </c>
      <c r="B19" s="38" t="s">
        <v>12</v>
      </c>
      <c r="C19" s="17">
        <v>53604</v>
      </c>
      <c r="D19" s="17">
        <v>294403</v>
      </c>
      <c r="E19" s="17">
        <f t="shared" si="3"/>
        <v>-240799</v>
      </c>
      <c r="F19" s="18">
        <f t="shared" si="0"/>
        <v>-81.8</v>
      </c>
      <c r="G19" s="28"/>
      <c r="H19" s="33">
        <v>54</v>
      </c>
      <c r="I19" s="38" t="s">
        <v>48</v>
      </c>
      <c r="J19" s="17">
        <v>2924</v>
      </c>
      <c r="K19" s="17">
        <v>30257</v>
      </c>
      <c r="L19" s="17">
        <f t="shared" si="2"/>
        <v>-27333</v>
      </c>
      <c r="M19" s="18">
        <f t="shared" si="1"/>
        <v>-90.3</v>
      </c>
    </row>
    <row r="20" spans="1:13" ht="30" customHeight="1" x14ac:dyDescent="0.15">
      <c r="A20" s="37">
        <v>15</v>
      </c>
      <c r="B20" s="38" t="s">
        <v>13</v>
      </c>
      <c r="C20" s="17">
        <v>123224</v>
      </c>
      <c r="D20" s="17">
        <v>681975</v>
      </c>
      <c r="E20" s="17">
        <f t="shared" si="3"/>
        <v>-558751</v>
      </c>
      <c r="F20" s="18">
        <f t="shared" si="0"/>
        <v>-81.900000000000006</v>
      </c>
      <c r="G20" s="28"/>
      <c r="H20" s="33">
        <v>55</v>
      </c>
      <c r="I20" s="38" t="s">
        <v>49</v>
      </c>
      <c r="J20" s="17">
        <v>3958</v>
      </c>
      <c r="K20" s="17">
        <v>46400</v>
      </c>
      <c r="L20" s="17">
        <f t="shared" si="2"/>
        <v>-42442</v>
      </c>
      <c r="M20" s="18">
        <f t="shared" si="1"/>
        <v>-91.5</v>
      </c>
    </row>
    <row r="21" spans="1:13" ht="30" customHeight="1" x14ac:dyDescent="0.15">
      <c r="A21" s="37">
        <v>16</v>
      </c>
      <c r="B21" s="38" t="s">
        <v>14</v>
      </c>
      <c r="C21" s="17">
        <v>138853</v>
      </c>
      <c r="D21" s="17">
        <v>788583</v>
      </c>
      <c r="E21" s="17">
        <f t="shared" si="3"/>
        <v>-649730</v>
      </c>
      <c r="F21" s="18">
        <f t="shared" si="0"/>
        <v>-82.4</v>
      </c>
      <c r="G21" s="28"/>
      <c r="H21" s="34">
        <v>56</v>
      </c>
      <c r="I21" s="38" t="s">
        <v>50</v>
      </c>
      <c r="J21" s="17">
        <v>393</v>
      </c>
      <c r="K21" s="17">
        <v>10214</v>
      </c>
      <c r="L21" s="17">
        <f t="shared" si="2"/>
        <v>-9821</v>
      </c>
      <c r="M21" s="18">
        <f t="shared" si="1"/>
        <v>-96.2</v>
      </c>
    </row>
    <row r="22" spans="1:13" ht="30" customHeight="1" x14ac:dyDescent="0.15">
      <c r="A22" s="36">
        <v>17</v>
      </c>
      <c r="B22" s="38" t="s">
        <v>15</v>
      </c>
      <c r="C22" s="17">
        <v>270491</v>
      </c>
      <c r="D22" s="17">
        <v>1371844</v>
      </c>
      <c r="E22" s="17">
        <f t="shared" si="3"/>
        <v>-1101353</v>
      </c>
      <c r="F22" s="18">
        <f t="shared" si="0"/>
        <v>-80.3</v>
      </c>
      <c r="G22" s="28"/>
      <c r="H22" s="33">
        <v>57</v>
      </c>
      <c r="I22" s="38" t="s">
        <v>51</v>
      </c>
      <c r="J22" s="17">
        <v>10380</v>
      </c>
      <c r="K22" s="17">
        <v>56971</v>
      </c>
      <c r="L22" s="17">
        <f t="shared" si="2"/>
        <v>-46591</v>
      </c>
      <c r="M22" s="18">
        <f t="shared" si="1"/>
        <v>-81.8</v>
      </c>
    </row>
    <row r="23" spans="1:13" ht="30" customHeight="1" x14ac:dyDescent="0.15">
      <c r="A23" s="37">
        <v>18</v>
      </c>
      <c r="B23" s="38" t="s">
        <v>16</v>
      </c>
      <c r="C23" s="17">
        <v>263272</v>
      </c>
      <c r="D23" s="17">
        <v>1451002</v>
      </c>
      <c r="E23" s="17">
        <f t="shared" si="3"/>
        <v>-1187730</v>
      </c>
      <c r="F23" s="18">
        <f t="shared" si="0"/>
        <v>-81.900000000000006</v>
      </c>
      <c r="G23" s="28"/>
      <c r="H23" s="33">
        <v>58</v>
      </c>
      <c r="I23" s="38" t="s">
        <v>52</v>
      </c>
      <c r="J23" s="17">
        <v>8560</v>
      </c>
      <c r="K23" s="17">
        <v>63884</v>
      </c>
      <c r="L23" s="17">
        <f t="shared" si="2"/>
        <v>-55324</v>
      </c>
      <c r="M23" s="18">
        <f t="shared" si="1"/>
        <v>-86.6</v>
      </c>
    </row>
    <row r="24" spans="1:13" ht="30" customHeight="1" x14ac:dyDescent="0.15">
      <c r="A24" s="37">
        <v>19</v>
      </c>
      <c r="B24" s="38" t="s">
        <v>17</v>
      </c>
      <c r="C24" s="17">
        <v>387588</v>
      </c>
      <c r="D24" s="17">
        <v>2035349</v>
      </c>
      <c r="E24" s="17">
        <f t="shared" si="3"/>
        <v>-1647761</v>
      </c>
      <c r="F24" s="18">
        <f t="shared" si="0"/>
        <v>-81</v>
      </c>
      <c r="G24" s="28"/>
      <c r="H24" s="34">
        <v>59</v>
      </c>
      <c r="I24" s="38" t="s">
        <v>53</v>
      </c>
      <c r="J24" s="17">
        <v>30947</v>
      </c>
      <c r="K24" s="17">
        <v>170071</v>
      </c>
      <c r="L24" s="17">
        <f t="shared" si="2"/>
        <v>-139124</v>
      </c>
      <c r="M24" s="18">
        <f t="shared" si="1"/>
        <v>-81.8</v>
      </c>
    </row>
    <row r="25" spans="1:13" ht="30" customHeight="1" x14ac:dyDescent="0.15">
      <c r="A25" s="36">
        <v>20</v>
      </c>
      <c r="B25" s="38" t="s">
        <v>18</v>
      </c>
      <c r="C25" s="17">
        <v>69462</v>
      </c>
      <c r="D25" s="17">
        <v>424775</v>
      </c>
      <c r="E25" s="17">
        <f t="shared" si="3"/>
        <v>-355313</v>
      </c>
      <c r="F25" s="18">
        <f t="shared" si="0"/>
        <v>-83.6</v>
      </c>
      <c r="G25" s="28"/>
      <c r="H25" s="33">
        <v>60</v>
      </c>
      <c r="I25" s="38" t="s">
        <v>54</v>
      </c>
      <c r="J25" s="17">
        <v>21749</v>
      </c>
      <c r="K25" s="17">
        <v>160090</v>
      </c>
      <c r="L25" s="17">
        <f t="shared" si="2"/>
        <v>-138341</v>
      </c>
      <c r="M25" s="18">
        <f t="shared" si="1"/>
        <v>-86.4</v>
      </c>
    </row>
    <row r="26" spans="1:13" ht="30" customHeight="1" x14ac:dyDescent="0.15">
      <c r="A26" s="37">
        <v>21</v>
      </c>
      <c r="B26" s="38" t="s">
        <v>19</v>
      </c>
      <c r="C26" s="17">
        <v>130842</v>
      </c>
      <c r="D26" s="17">
        <v>849461</v>
      </c>
      <c r="E26" s="17">
        <f t="shared" si="3"/>
        <v>-718619</v>
      </c>
      <c r="F26" s="18">
        <f t="shared" si="0"/>
        <v>-84.6</v>
      </c>
      <c r="G26" s="28"/>
      <c r="H26" s="34">
        <v>61</v>
      </c>
      <c r="I26" s="38" t="s">
        <v>55</v>
      </c>
      <c r="J26" s="17">
        <v>35627</v>
      </c>
      <c r="K26" s="17">
        <v>191951</v>
      </c>
      <c r="L26" s="17">
        <f t="shared" si="2"/>
        <v>-156324</v>
      </c>
      <c r="M26" s="18">
        <f t="shared" si="1"/>
        <v>-81.400000000000006</v>
      </c>
    </row>
    <row r="27" spans="1:13" ht="30" customHeight="1" x14ac:dyDescent="0.15">
      <c r="A27" s="37">
        <v>22</v>
      </c>
      <c r="B27" s="38" t="s">
        <v>20</v>
      </c>
      <c r="C27" s="17">
        <v>130633</v>
      </c>
      <c r="D27" s="17">
        <v>815945</v>
      </c>
      <c r="E27" s="17">
        <f t="shared" si="3"/>
        <v>-685312</v>
      </c>
      <c r="F27" s="18">
        <f t="shared" si="0"/>
        <v>-84</v>
      </c>
      <c r="G27" s="28"/>
      <c r="H27" s="34">
        <v>62</v>
      </c>
      <c r="I27" s="38" t="s">
        <v>56</v>
      </c>
      <c r="J27" s="17">
        <v>42990</v>
      </c>
      <c r="K27" s="17">
        <v>241046</v>
      </c>
      <c r="L27" s="17">
        <f t="shared" si="2"/>
        <v>-198056</v>
      </c>
      <c r="M27" s="18">
        <f t="shared" si="1"/>
        <v>-82.2</v>
      </c>
    </row>
    <row r="28" spans="1:13" ht="30" customHeight="1" thickBot="1" x14ac:dyDescent="0.2">
      <c r="A28" s="37">
        <v>23</v>
      </c>
      <c r="B28" s="38" t="s">
        <v>21</v>
      </c>
      <c r="C28" s="17">
        <v>182137</v>
      </c>
      <c r="D28" s="17">
        <v>916917</v>
      </c>
      <c r="E28" s="17">
        <f t="shared" si="3"/>
        <v>-734780</v>
      </c>
      <c r="F28" s="18">
        <f t="shared" si="0"/>
        <v>-80.099999999999994</v>
      </c>
      <c r="G28" s="28"/>
      <c r="H28" s="33">
        <v>63</v>
      </c>
      <c r="I28" s="38" t="s">
        <v>57</v>
      </c>
      <c r="J28" s="17">
        <v>26798</v>
      </c>
      <c r="K28" s="17">
        <v>168780</v>
      </c>
      <c r="L28" s="17">
        <f t="shared" si="2"/>
        <v>-141982</v>
      </c>
      <c r="M28" s="18">
        <f t="shared" si="1"/>
        <v>-84.1</v>
      </c>
    </row>
    <row r="29" spans="1:13" ht="30" customHeight="1" thickTop="1" thickBot="1" x14ac:dyDescent="0.2">
      <c r="A29" s="37">
        <v>24</v>
      </c>
      <c r="B29" s="38" t="s">
        <v>22</v>
      </c>
      <c r="C29" s="17">
        <v>81020</v>
      </c>
      <c r="D29" s="17">
        <v>448393</v>
      </c>
      <c r="E29" s="17">
        <f t="shared" si="3"/>
        <v>-367373</v>
      </c>
      <c r="F29" s="18">
        <f t="shared" si="0"/>
        <v>-81.900000000000006</v>
      </c>
      <c r="G29" s="28"/>
      <c r="H29" s="67" t="s">
        <v>73</v>
      </c>
      <c r="I29" s="68"/>
      <c r="J29" s="30">
        <f>SUM(J6:J28)</f>
        <v>400749</v>
      </c>
      <c r="K29" s="30">
        <f>SUM(K6:K28)</f>
        <v>2565789</v>
      </c>
      <c r="L29" s="30">
        <f>+J29-K29</f>
        <v>-2165040</v>
      </c>
      <c r="M29" s="31">
        <f>ROUND((J29/K29-1)*100,1)</f>
        <v>-84.4</v>
      </c>
    </row>
    <row r="30" spans="1:13" ht="30" customHeight="1" thickTop="1" thickBot="1" x14ac:dyDescent="0.2">
      <c r="A30" s="37">
        <v>25</v>
      </c>
      <c r="B30" s="38" t="s">
        <v>23</v>
      </c>
      <c r="C30" s="17">
        <v>63576</v>
      </c>
      <c r="D30" s="17">
        <v>498900</v>
      </c>
      <c r="E30" s="17">
        <f t="shared" si="3"/>
        <v>-435324</v>
      </c>
      <c r="F30" s="18">
        <f t="shared" si="0"/>
        <v>-87.3</v>
      </c>
      <c r="G30" s="28"/>
      <c r="H30" s="60" t="s">
        <v>74</v>
      </c>
      <c r="I30" s="61"/>
      <c r="J30" s="21">
        <f>SUM(C46,J29)</f>
        <v>8063408</v>
      </c>
      <c r="K30" s="21">
        <f>SUM(D46,K29)</f>
        <v>45217380</v>
      </c>
      <c r="L30" s="22">
        <f>+J30-K30</f>
        <v>-37153972</v>
      </c>
      <c r="M30" s="23">
        <f>ROUND((J30/K30-1)*100,1)</f>
        <v>-82.2</v>
      </c>
    </row>
    <row r="31" spans="1:13" ht="30" customHeight="1" x14ac:dyDescent="0.15">
      <c r="A31" s="37">
        <v>26</v>
      </c>
      <c r="B31" s="38" t="s">
        <v>24</v>
      </c>
      <c r="C31" s="17">
        <v>192198</v>
      </c>
      <c r="D31" s="17">
        <v>983161</v>
      </c>
      <c r="E31" s="17">
        <f t="shared" si="3"/>
        <v>-790963</v>
      </c>
      <c r="F31" s="18">
        <f t="shared" si="0"/>
        <v>-80.5</v>
      </c>
      <c r="G31" s="29"/>
      <c r="H31" s="43"/>
      <c r="I31" s="44"/>
      <c r="J31" s="45"/>
      <c r="K31" s="45"/>
      <c r="L31" s="45"/>
      <c r="M31" s="46"/>
    </row>
    <row r="32" spans="1:13" ht="30" customHeight="1" x14ac:dyDescent="0.15">
      <c r="A32" s="37">
        <v>27</v>
      </c>
      <c r="B32" s="38" t="s">
        <v>25</v>
      </c>
      <c r="C32" s="17">
        <v>76082</v>
      </c>
      <c r="D32" s="17">
        <v>428608</v>
      </c>
      <c r="E32" s="17">
        <f t="shared" si="3"/>
        <v>-352526</v>
      </c>
      <c r="F32" s="18">
        <f t="shared" si="0"/>
        <v>-82.2</v>
      </c>
      <c r="G32" s="29"/>
      <c r="H32" s="69"/>
      <c r="I32" s="69"/>
      <c r="J32" s="69"/>
      <c r="K32" s="69"/>
      <c r="L32" s="69"/>
      <c r="M32" s="69"/>
    </row>
    <row r="33" spans="1:14" ht="30" customHeight="1" x14ac:dyDescent="0.15">
      <c r="A33" s="37">
        <v>28</v>
      </c>
      <c r="B33" s="38" t="s">
        <v>26</v>
      </c>
      <c r="C33" s="17">
        <v>152041</v>
      </c>
      <c r="D33" s="17">
        <v>853233</v>
      </c>
      <c r="E33" s="17">
        <f t="shared" si="3"/>
        <v>-701192</v>
      </c>
      <c r="F33" s="18">
        <f t="shared" si="0"/>
        <v>-82.2</v>
      </c>
      <c r="G33" s="29"/>
      <c r="H33" s="69"/>
      <c r="I33" s="69"/>
      <c r="J33" s="69"/>
      <c r="K33" s="69"/>
      <c r="L33" s="69"/>
      <c r="M33" s="69"/>
    </row>
    <row r="34" spans="1:14" ht="30" customHeight="1" x14ac:dyDescent="0.15">
      <c r="A34" s="37">
        <v>29</v>
      </c>
      <c r="B34" s="38" t="s">
        <v>27</v>
      </c>
      <c r="C34" s="17">
        <v>60802</v>
      </c>
      <c r="D34" s="17">
        <v>363522</v>
      </c>
      <c r="E34" s="17">
        <f t="shared" si="3"/>
        <v>-302720</v>
      </c>
      <c r="F34" s="18">
        <f t="shared" si="0"/>
        <v>-83.3</v>
      </c>
      <c r="G34" s="29"/>
      <c r="H34" s="48"/>
      <c r="I34" s="48"/>
      <c r="J34" s="48"/>
      <c r="K34" s="48"/>
      <c r="L34" s="48"/>
      <c r="M34" s="48"/>
    </row>
    <row r="35" spans="1:14" ht="30" customHeight="1" x14ac:dyDescent="0.15">
      <c r="A35" s="37">
        <v>30</v>
      </c>
      <c r="B35" s="38" t="s">
        <v>28</v>
      </c>
      <c r="C35" s="17">
        <v>110366</v>
      </c>
      <c r="D35" s="17">
        <v>561215</v>
      </c>
      <c r="E35" s="17">
        <f t="shared" si="3"/>
        <v>-450849</v>
      </c>
      <c r="F35" s="18">
        <f t="shared" si="0"/>
        <v>-80.3</v>
      </c>
      <c r="G35" s="29"/>
      <c r="H35" s="48"/>
      <c r="I35" s="48"/>
      <c r="J35" s="48"/>
      <c r="K35" s="48"/>
      <c r="L35" s="48"/>
      <c r="M35" s="48"/>
    </row>
    <row r="36" spans="1:14" ht="30" customHeight="1" x14ac:dyDescent="0.15">
      <c r="A36" s="37">
        <v>31</v>
      </c>
      <c r="B36" s="38" t="s">
        <v>29</v>
      </c>
      <c r="C36" s="17">
        <v>132020</v>
      </c>
      <c r="D36" s="17">
        <v>675432</v>
      </c>
      <c r="E36" s="17">
        <f t="shared" si="3"/>
        <v>-543412</v>
      </c>
      <c r="F36" s="18">
        <f t="shared" si="0"/>
        <v>-80.5</v>
      </c>
      <c r="G36" s="29"/>
      <c r="H36" s="48"/>
      <c r="I36" s="48"/>
      <c r="J36" s="48"/>
      <c r="K36" s="48"/>
      <c r="L36" s="48"/>
      <c r="M36" s="48"/>
    </row>
    <row r="37" spans="1:14" ht="30" customHeight="1" x14ac:dyDescent="0.15">
      <c r="A37" s="37">
        <v>32</v>
      </c>
      <c r="B37" s="38" t="s">
        <v>30</v>
      </c>
      <c r="C37" s="17">
        <v>161551</v>
      </c>
      <c r="D37" s="17">
        <v>833259</v>
      </c>
      <c r="E37" s="17">
        <f t="shared" si="3"/>
        <v>-671708</v>
      </c>
      <c r="F37" s="18">
        <f t="shared" si="0"/>
        <v>-80.599999999999994</v>
      </c>
      <c r="G37" s="29"/>
      <c r="H37" s="48"/>
      <c r="I37" s="48"/>
      <c r="J37" s="48"/>
      <c r="K37" s="48"/>
      <c r="L37" s="48"/>
      <c r="M37" s="48"/>
    </row>
    <row r="38" spans="1:14" ht="30" customHeight="1" x14ac:dyDescent="0.15">
      <c r="A38" s="37">
        <v>33</v>
      </c>
      <c r="B38" s="38" t="s">
        <v>31</v>
      </c>
      <c r="C38" s="17">
        <v>63060</v>
      </c>
      <c r="D38" s="17">
        <v>354611</v>
      </c>
      <c r="E38" s="17">
        <f t="shared" si="3"/>
        <v>-291551</v>
      </c>
      <c r="F38" s="18">
        <f t="shared" si="0"/>
        <v>-82.2</v>
      </c>
      <c r="G38" s="29"/>
      <c r="H38" s="48"/>
      <c r="I38" s="48"/>
      <c r="J38" s="48"/>
      <c r="K38" s="48"/>
      <c r="L38" s="48"/>
      <c r="M38" s="48"/>
    </row>
    <row r="39" spans="1:14" ht="30" customHeight="1" x14ac:dyDescent="0.15">
      <c r="A39" s="37">
        <v>34</v>
      </c>
      <c r="B39" s="38" t="s">
        <v>32</v>
      </c>
      <c r="C39" s="17">
        <v>93602</v>
      </c>
      <c r="D39" s="17">
        <v>551776</v>
      </c>
      <c r="E39" s="17">
        <f t="shared" si="3"/>
        <v>-458174</v>
      </c>
      <c r="F39" s="18">
        <f t="shared" si="0"/>
        <v>-83</v>
      </c>
      <c r="G39" s="29"/>
      <c r="H39" s="48"/>
      <c r="I39" s="48"/>
      <c r="J39" s="48"/>
      <c r="K39" s="48"/>
      <c r="L39" s="48"/>
      <c r="M39" s="48"/>
    </row>
    <row r="40" spans="1:14" ht="30" customHeight="1" x14ac:dyDescent="0.15">
      <c r="A40" s="37">
        <v>35</v>
      </c>
      <c r="B40" s="38" t="s">
        <v>33</v>
      </c>
      <c r="C40" s="17">
        <v>38958</v>
      </c>
      <c r="D40" s="17">
        <v>255607</v>
      </c>
      <c r="E40" s="17">
        <f t="shared" si="3"/>
        <v>-216649</v>
      </c>
      <c r="F40" s="18">
        <f t="shared" si="0"/>
        <v>-84.8</v>
      </c>
      <c r="G40" s="29"/>
      <c r="H40" s="48"/>
      <c r="I40" s="48"/>
      <c r="J40" s="48"/>
      <c r="K40" s="48"/>
      <c r="L40" s="48"/>
      <c r="M40" s="48"/>
    </row>
    <row r="41" spans="1:14" ht="30" customHeight="1" x14ac:dyDescent="0.15">
      <c r="A41" s="37">
        <v>36</v>
      </c>
      <c r="B41" s="38" t="s">
        <v>61</v>
      </c>
      <c r="C41" s="17">
        <v>63375</v>
      </c>
      <c r="D41" s="17">
        <v>391238</v>
      </c>
      <c r="E41" s="17">
        <f t="shared" si="3"/>
        <v>-327863</v>
      </c>
      <c r="F41" s="18">
        <f t="shared" si="0"/>
        <v>-83.8</v>
      </c>
      <c r="G41" s="29"/>
    </row>
    <row r="42" spans="1:14" ht="30" customHeight="1" x14ac:dyDescent="0.15">
      <c r="A42" s="37">
        <v>37</v>
      </c>
      <c r="B42" s="38" t="s">
        <v>34</v>
      </c>
      <c r="C42" s="17">
        <v>44294</v>
      </c>
      <c r="D42" s="17">
        <v>290960</v>
      </c>
      <c r="E42" s="17">
        <f t="shared" si="3"/>
        <v>-246666</v>
      </c>
      <c r="F42" s="18">
        <f t="shared" si="0"/>
        <v>-84.8</v>
      </c>
      <c r="G42" s="29"/>
    </row>
    <row r="43" spans="1:14" ht="30" customHeight="1" x14ac:dyDescent="0.15">
      <c r="A43" s="37">
        <v>38</v>
      </c>
      <c r="B43" s="38" t="s">
        <v>35</v>
      </c>
      <c r="C43" s="17">
        <v>85382</v>
      </c>
      <c r="D43" s="17">
        <v>445737</v>
      </c>
      <c r="E43" s="17">
        <f t="shared" si="3"/>
        <v>-360355</v>
      </c>
      <c r="F43" s="18">
        <f t="shared" si="0"/>
        <v>-80.8</v>
      </c>
      <c r="G43" s="29"/>
    </row>
    <row r="44" spans="1:14" ht="30" customHeight="1" x14ac:dyDescent="0.15">
      <c r="A44" s="37">
        <v>39</v>
      </c>
      <c r="B44" s="39" t="s">
        <v>62</v>
      </c>
      <c r="C44" s="19">
        <v>114645</v>
      </c>
      <c r="D44" s="19">
        <v>667056</v>
      </c>
      <c r="E44" s="19">
        <f t="shared" si="3"/>
        <v>-552411</v>
      </c>
      <c r="F44" s="20">
        <f t="shared" si="0"/>
        <v>-82.8</v>
      </c>
      <c r="G44" s="29"/>
    </row>
    <row r="45" spans="1:14" ht="30" customHeight="1" thickBot="1" x14ac:dyDescent="0.2">
      <c r="A45" s="37">
        <v>40</v>
      </c>
      <c r="B45" s="38" t="s">
        <v>75</v>
      </c>
      <c r="C45" s="17">
        <v>57190</v>
      </c>
      <c r="D45" s="17">
        <v>317395</v>
      </c>
      <c r="E45" s="17">
        <f>+C45-D45</f>
        <v>-260205</v>
      </c>
      <c r="F45" s="18">
        <f>ROUND((C45/D45-1)*100,1)</f>
        <v>-82</v>
      </c>
      <c r="G45" s="29"/>
    </row>
    <row r="46" spans="1:14" ht="30" customHeight="1" thickTop="1" thickBot="1" x14ac:dyDescent="0.2">
      <c r="A46" s="60" t="s">
        <v>72</v>
      </c>
      <c r="B46" s="61"/>
      <c r="C46" s="21">
        <f>SUM(C6:C45)</f>
        <v>7662659</v>
      </c>
      <c r="D46" s="21">
        <f>SUM(D6:D45)</f>
        <v>42651591</v>
      </c>
      <c r="E46" s="22">
        <f>+C46-D46</f>
        <v>-34988932</v>
      </c>
      <c r="F46" s="23">
        <f>ROUND((C46/D46-1)*100,1)</f>
        <v>-82</v>
      </c>
      <c r="G46" s="47"/>
      <c r="N46" s="3" t="s">
        <v>71</v>
      </c>
    </row>
    <row r="47" spans="1:14" ht="27" customHeight="1" x14ac:dyDescent="0.15">
      <c r="A47" s="6"/>
      <c r="B47" s="7"/>
      <c r="C47" s="8"/>
      <c r="D47" s="8"/>
      <c r="E47" s="8"/>
      <c r="F47" s="10"/>
      <c r="G47" s="8"/>
    </row>
    <row r="48" spans="1:14" ht="14.25" customHeight="1" x14ac:dyDescent="0.15"/>
    <row r="49" spans="8:8" ht="14.25" customHeight="1" x14ac:dyDescent="0.15"/>
    <row r="50" spans="8:8" ht="14.25" customHeight="1" x14ac:dyDescent="0.15"/>
    <row r="51" spans="8:8" ht="14.25" customHeight="1" x14ac:dyDescent="0.15"/>
    <row r="52" spans="8:8" ht="14.25" customHeight="1" x14ac:dyDescent="0.15"/>
    <row r="53" spans="8:8" ht="14.25" customHeight="1" x14ac:dyDescent="0.15"/>
    <row r="54" spans="8:8" ht="14.25" customHeight="1" x14ac:dyDescent="0.15">
      <c r="H54" s="9"/>
    </row>
    <row r="55" spans="8:8" ht="14.25" customHeight="1" x14ac:dyDescent="0.15">
      <c r="H55" s="1"/>
    </row>
    <row r="56" spans="8:8" ht="14.25" customHeight="1" x14ac:dyDescent="0.15">
      <c r="H56" s="1"/>
    </row>
    <row r="57" spans="8:8" ht="14.25" customHeight="1" x14ac:dyDescent="0.15">
      <c r="H57" s="1"/>
    </row>
    <row r="58" spans="8:8" ht="14.25" customHeight="1" x14ac:dyDescent="0.15"/>
  </sheetData>
  <mergeCells count="19">
    <mergeCell ref="A46:B46"/>
    <mergeCell ref="L2:M2"/>
    <mergeCell ref="J3:J4"/>
    <mergeCell ref="L3:L4"/>
    <mergeCell ref="M3:M4"/>
    <mergeCell ref="K3:K4"/>
    <mergeCell ref="F3:F4"/>
    <mergeCell ref="H29:I29"/>
    <mergeCell ref="H30:I30"/>
    <mergeCell ref="H32:M33"/>
    <mergeCell ref="E2:H2"/>
    <mergeCell ref="E3:E4"/>
    <mergeCell ref="A1:F1"/>
    <mergeCell ref="H3:H5"/>
    <mergeCell ref="I3:I5"/>
    <mergeCell ref="B3:B5"/>
    <mergeCell ref="A3:A5"/>
    <mergeCell ref="C3:C4"/>
    <mergeCell ref="D3:D4"/>
  </mergeCells>
  <phoneticPr fontId="2"/>
  <pageMargins left="0.94488188976377963" right="0.19685039370078741" top="0.98425196850393704" bottom="0.39370078740157483" header="0.23622047244094491" footer="0.51181102362204722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地方特例交付金</vt:lpstr>
      <vt:lpstr>地方特例交付金!Print_Area</vt:lpstr>
      <vt:lpstr>地方特例交付金!Print_Titles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浅見 拓夢（市町村課）</cp:lastModifiedBy>
  <cp:lastPrinted>2014-07-29T02:07:59Z</cp:lastPrinted>
  <dcterms:created xsi:type="dcterms:W3CDTF">2003-06-26T06:38:36Z</dcterms:created>
  <dcterms:modified xsi:type="dcterms:W3CDTF">2025-07-24T08:09:45Z</dcterms:modified>
</cp:coreProperties>
</file>