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24226"/>
  <mc:AlternateContent xmlns:mc="http://schemas.openxmlformats.org/markup-compatibility/2006">
    <mc:Choice Requires="x15">
      <x15ac:absPath xmlns:x15ac="http://schemas.microsoft.com/office/spreadsheetml/2010/11/ac" url="C:\Users\652058\Box\【02_課所共有】01_07_市町村課\R06年度\06　交付税担当\56_交付税担当全般\56_01_交付税担当全般\56_01_110_ホームページ\250321_HP更新（特交・震災復興特交）\"/>
    </mc:Choice>
  </mc:AlternateContent>
  <xr:revisionPtr revIDLastSave="0" documentId="13_ncr:1_{68EC9166-2C61-4EDA-8B8B-B4582C86E4D5}" xr6:coauthVersionLast="47" xr6:coauthVersionMax="47" xr10:uidLastSave="{00000000-0000-0000-0000-000000000000}"/>
  <bookViews>
    <workbookView xWindow="-110" yWindow="-110" windowWidth="19420" windowHeight="10560" xr2:uid="{9B371926-BCD8-4BF9-A310-97302794BD15}"/>
  </bookViews>
  <sheets>
    <sheet name="（１）特別交付税決定額" sheetId="4" r:id="rId1"/>
    <sheet name="（２）特別交付税主要項目" sheetId="5" r:id="rId2"/>
  </sheets>
  <definedNames>
    <definedName name="_Fill" localSheetId="1" hidden="1">#REF!</definedName>
    <definedName name="_Fill" hidden="1">#REF!</definedName>
    <definedName name="_xlnm.Print_Area" localSheetId="1">'（２）特別交付税主要項目'!$A$1:$I$17</definedName>
    <definedName name="_xlnm.Print_Titles" localSheetId="0">'（１）特別交付税決定額'!$1:$8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5" l="1"/>
  <c r="D14" i="5"/>
  <c r="D17" i="5"/>
  <c r="D16" i="5"/>
  <c r="D15" i="5"/>
  <c r="B9" i="5"/>
  <c r="F9" i="5" s="1"/>
  <c r="H9" i="5" s="1"/>
  <c r="M33" i="4"/>
  <c r="L33" i="4"/>
  <c r="O33" i="4" s="1"/>
  <c r="E50" i="4"/>
  <c r="M34" i="4" s="1"/>
  <c r="D50" i="4"/>
  <c r="G50" i="4" s="1"/>
  <c r="O32" i="4"/>
  <c r="O31" i="4"/>
  <c r="O30" i="4"/>
  <c r="O29" i="4"/>
  <c r="O28" i="4"/>
  <c r="O27" i="4"/>
  <c r="O26" i="4"/>
  <c r="O25" i="4"/>
  <c r="O24" i="4"/>
  <c r="O23" i="4"/>
  <c r="O22" i="4"/>
  <c r="O21" i="4"/>
  <c r="O20" i="4"/>
  <c r="O19" i="4"/>
  <c r="O18" i="4"/>
  <c r="O17" i="4"/>
  <c r="O16" i="4"/>
  <c r="O15" i="4"/>
  <c r="O14" i="4"/>
  <c r="O13" i="4"/>
  <c r="O12" i="4"/>
  <c r="O11" i="4"/>
  <c r="O10" i="4"/>
  <c r="G49" i="4"/>
  <c r="G48" i="4"/>
  <c r="G47" i="4"/>
  <c r="G46" i="4"/>
  <c r="G45" i="4"/>
  <c r="G44" i="4"/>
  <c r="G43" i="4"/>
  <c r="G42" i="4"/>
  <c r="G41" i="4"/>
  <c r="G40" i="4"/>
  <c r="G39" i="4"/>
  <c r="G38" i="4"/>
  <c r="G37" i="4"/>
  <c r="G36" i="4"/>
  <c r="G35" i="4"/>
  <c r="G34" i="4"/>
  <c r="G33" i="4"/>
  <c r="G32" i="4"/>
  <c r="G31" i="4"/>
  <c r="G30" i="4"/>
  <c r="G29" i="4"/>
  <c r="G28" i="4"/>
  <c r="G27" i="4"/>
  <c r="G26" i="4"/>
  <c r="G25" i="4"/>
  <c r="G24" i="4"/>
  <c r="G23" i="4"/>
  <c r="G22" i="4"/>
  <c r="G21" i="4"/>
  <c r="G20" i="4"/>
  <c r="G19" i="4"/>
  <c r="G18" i="4"/>
  <c r="G17" i="4"/>
  <c r="G16" i="4"/>
  <c r="G15" i="4"/>
  <c r="G14" i="4"/>
  <c r="G13" i="4"/>
  <c r="G12" i="4"/>
  <c r="G11" i="4"/>
  <c r="G10" i="4"/>
  <c r="N10" i="4"/>
  <c r="N11" i="4"/>
  <c r="N12" i="4"/>
  <c r="N13" i="4"/>
  <c r="N14" i="4"/>
  <c r="N15" i="4"/>
  <c r="N16" i="4"/>
  <c r="N17" i="4"/>
  <c r="N18" i="4"/>
  <c r="N19" i="4"/>
  <c r="N20" i="4"/>
  <c r="N21" i="4"/>
  <c r="N22" i="4"/>
  <c r="N23" i="4"/>
  <c r="N24" i="4"/>
  <c r="N25" i="4"/>
  <c r="N26" i="4"/>
  <c r="N27" i="4"/>
  <c r="N28" i="4"/>
  <c r="N29" i="4"/>
  <c r="N30" i="4"/>
  <c r="N31" i="4"/>
  <c r="N32" i="4"/>
  <c r="F11" i="4"/>
  <c r="F12" i="4"/>
  <c r="F13" i="4"/>
  <c r="F14" i="4"/>
  <c r="F15" i="4"/>
  <c r="F16" i="4"/>
  <c r="F17" i="4"/>
  <c r="F18" i="4"/>
  <c r="F19" i="4"/>
  <c r="F20" i="4"/>
  <c r="F21" i="4"/>
  <c r="F22" i="4"/>
  <c r="F23" i="4"/>
  <c r="F24" i="4"/>
  <c r="F25" i="4"/>
  <c r="F26" i="4"/>
  <c r="F27" i="4"/>
  <c r="F28" i="4"/>
  <c r="F29" i="4"/>
  <c r="F30" i="4"/>
  <c r="F31" i="4"/>
  <c r="F32" i="4"/>
  <c r="F33" i="4"/>
  <c r="F34" i="4"/>
  <c r="F35" i="4"/>
  <c r="F36" i="4"/>
  <c r="F37" i="4"/>
  <c r="F38" i="4"/>
  <c r="F39" i="4"/>
  <c r="F40" i="4"/>
  <c r="F41" i="4"/>
  <c r="F42" i="4"/>
  <c r="F43" i="4"/>
  <c r="F44" i="4"/>
  <c r="F45" i="4"/>
  <c r="F46" i="4"/>
  <c r="F47" i="4"/>
  <c r="F48" i="4"/>
  <c r="F49" i="4"/>
  <c r="F10" i="4"/>
  <c r="F4" i="5"/>
  <c r="H4" i="5" s="1"/>
  <c r="F5" i="5"/>
  <c r="H5" i="5" s="1"/>
  <c r="F6" i="5"/>
  <c r="H6" i="5"/>
  <c r="F7" i="5"/>
  <c r="H7" i="5"/>
  <c r="F8" i="5"/>
  <c r="H8" i="5" s="1"/>
  <c r="F50" i="4" l="1"/>
  <c r="L34" i="4"/>
  <c r="N33" i="4"/>
  <c r="N34" i="4" l="1"/>
  <c r="O34" i="4"/>
</calcChain>
</file>

<file path=xl/sharedStrings.xml><?xml version="1.0" encoding="utf-8"?>
<sst xmlns="http://schemas.openxmlformats.org/spreadsheetml/2006/main" count="124" uniqueCount="108">
  <si>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</si>
  <si>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</si>
  <si>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</si>
  <si>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</si>
  <si>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</si>
  <si>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</si>
  <si>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</si>
  <si>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</si>
  <si>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</si>
  <si>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</si>
  <si>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</si>
  <si>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</si>
  <si>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</si>
  <si>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</si>
  <si>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</si>
  <si>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</si>
  <si>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</si>
  <si>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</si>
  <si>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</si>
  <si>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</si>
  <si>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</si>
  <si>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</si>
  <si>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</si>
  <si>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</si>
  <si>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</si>
  <si>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</si>
  <si>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</si>
  <si>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</si>
  <si>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</si>
  <si>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</si>
  <si>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</si>
  <si>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</si>
  <si>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</si>
  <si>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</si>
  <si>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日高市</t>
  </si>
  <si>
    <t>吉川市</t>
  </si>
  <si>
    <t>伊奈町</t>
  </si>
  <si>
    <t>三芳町</t>
  </si>
  <si>
    <t>毛呂山町</t>
  </si>
  <si>
    <t>越生町</t>
  </si>
  <si>
    <t>滑川町</t>
  </si>
  <si>
    <t>嵐山町</t>
  </si>
  <si>
    <t>小川町</t>
  </si>
  <si>
    <t>川島町</t>
  </si>
  <si>
    <t>吉見町</t>
  </si>
  <si>
    <t>鳩山町</t>
  </si>
  <si>
    <t>横瀬町</t>
  </si>
  <si>
    <t>皆野町</t>
  </si>
  <si>
    <t>長瀞町</t>
  </si>
  <si>
    <t>小鹿野町</t>
  </si>
  <si>
    <t>東秩父村</t>
  </si>
  <si>
    <t>美里町</t>
  </si>
  <si>
    <t>神川町</t>
  </si>
  <si>
    <t>上里町</t>
  </si>
  <si>
    <t>寄居町</t>
  </si>
  <si>
    <t>宮代町</t>
  </si>
  <si>
    <t>杉戸町</t>
  </si>
  <si>
    <t>松伏町</t>
  </si>
  <si>
    <t>鶴ヶ島市</t>
  </si>
  <si>
    <t>白岡市</t>
    <rPh sb="2" eb="3">
      <t>シ</t>
    </rPh>
    <phoneticPr fontId="4"/>
  </si>
  <si>
    <t>都　市　計</t>
    <rPh sb="0" eb="3">
      <t>トシ</t>
    </rPh>
    <phoneticPr fontId="4"/>
  </si>
  <si>
    <t>ふじみ野市</t>
    <rPh sb="3" eb="4">
      <t>ノ</t>
    </rPh>
    <rPh sb="4" eb="5">
      <t>シ</t>
    </rPh>
    <phoneticPr fontId="4"/>
  </si>
  <si>
    <t>県　　計</t>
    <phoneticPr fontId="4"/>
  </si>
  <si>
    <t>町　村　計</t>
    <rPh sb="2" eb="3">
      <t>ムラ</t>
    </rPh>
    <phoneticPr fontId="4"/>
  </si>
  <si>
    <t>ときがわ町</t>
    <rPh sb="4" eb="5">
      <t>マチ</t>
    </rPh>
    <phoneticPr fontId="4"/>
  </si>
  <si>
    <t>さいたま市</t>
    <rPh sb="0" eb="5">
      <t>サイタマシ</t>
    </rPh>
    <phoneticPr fontId="4"/>
  </si>
  <si>
    <t>Ｂ</t>
    <phoneticPr fontId="4"/>
  </si>
  <si>
    <t>Ａ</t>
    <phoneticPr fontId="4"/>
  </si>
  <si>
    <t>（Ａ／Ｂ－１）×１００</t>
    <phoneticPr fontId="4"/>
  </si>
  <si>
    <t>Ａ-Ｂ</t>
    <phoneticPr fontId="4"/>
  </si>
  <si>
    <t>交付決定額</t>
    <rPh sb="0" eb="2">
      <t>コウフ</t>
    </rPh>
    <phoneticPr fontId="4"/>
  </si>
  <si>
    <t xml:space="preserve">  市町村名</t>
  </si>
  <si>
    <t>増 減 率</t>
    <phoneticPr fontId="4"/>
  </si>
  <si>
    <t>前年差</t>
    <rPh sb="0" eb="3">
      <t>ゼンネンサ</t>
    </rPh>
    <phoneticPr fontId="4"/>
  </si>
  <si>
    <t>（単位：千円、％）</t>
    <phoneticPr fontId="4"/>
  </si>
  <si>
    <t>地方バス</t>
  </si>
  <si>
    <t>計</t>
  </si>
  <si>
    <t>町村</t>
  </si>
  <si>
    <t>市</t>
  </si>
  <si>
    <t>配     分    額</t>
  </si>
  <si>
    <t>主な配分項目</t>
  </si>
  <si>
    <t>（単位：千円）</t>
    <rPh sb="1" eb="3">
      <t>タンイ</t>
    </rPh>
    <rPh sb="4" eb="6">
      <t>センエン</t>
    </rPh>
    <phoneticPr fontId="13"/>
  </si>
  <si>
    <t>合　　計</t>
    <phoneticPr fontId="13"/>
  </si>
  <si>
    <t>その他</t>
    <rPh sb="2" eb="3">
      <t>タ</t>
    </rPh>
    <phoneticPr fontId="13"/>
  </si>
  <si>
    <t>C/B     D</t>
  </si>
  <si>
    <t>A-B     C</t>
  </si>
  <si>
    <t xml:space="preserve">            B</t>
  </si>
  <si>
    <t xml:space="preserve">            A</t>
  </si>
  <si>
    <t>増 減 率</t>
    <phoneticPr fontId="13"/>
  </si>
  <si>
    <t>増 減 額</t>
    <phoneticPr fontId="13"/>
  </si>
  <si>
    <t>項目</t>
  </si>
  <si>
    <t>（単位：千円、％）</t>
    <rPh sb="1" eb="3">
      <t>タンイ</t>
    </rPh>
    <rPh sb="4" eb="6">
      <t>センエン</t>
    </rPh>
    <phoneticPr fontId="13"/>
  </si>
  <si>
    <t>(2)特別交付税主要項目配分額</t>
  </si>
  <si>
    <t>文化財</t>
    <phoneticPr fontId="4"/>
  </si>
  <si>
    <t>病院</t>
    <rPh sb="0" eb="2">
      <t>ビョウイン</t>
    </rPh>
    <phoneticPr fontId="4"/>
  </si>
  <si>
    <t>配　分　基　準　額</t>
    <phoneticPr fontId="4"/>
  </si>
  <si>
    <t>文化財</t>
  </si>
  <si>
    <t>(1)特別交付税決定額</t>
    <rPh sb="8" eb="10">
      <t>ケッテイ</t>
    </rPh>
    <phoneticPr fontId="4"/>
  </si>
  <si>
    <t>令和５年度</t>
    <rPh sb="0" eb="2">
      <t>レイワ</t>
    </rPh>
    <rPh sb="3" eb="5">
      <t>ネンド</t>
    </rPh>
    <rPh sb="4" eb="5">
      <t>ド</t>
    </rPh>
    <phoneticPr fontId="13"/>
  </si>
  <si>
    <t>令和６年度　特別交付税交付決定額（市町村分）</t>
    <rPh sb="0" eb="2">
      <t>レイワ</t>
    </rPh>
    <rPh sb="6" eb="8">
      <t>トクベツ</t>
    </rPh>
    <rPh sb="8" eb="11">
      <t>コウフゼイ</t>
    </rPh>
    <rPh sb="13" eb="15">
      <t>ケッテイ</t>
    </rPh>
    <phoneticPr fontId="4"/>
  </si>
  <si>
    <t>令和５年度</t>
    <rPh sb="0" eb="2">
      <t>レイワ</t>
    </rPh>
    <rPh sb="3" eb="5">
      <t>ネンド</t>
    </rPh>
    <rPh sb="4" eb="5">
      <t>ド</t>
    </rPh>
    <phoneticPr fontId="4"/>
  </si>
  <si>
    <t>令和６年度</t>
    <rPh sb="0" eb="2">
      <t>レイワ</t>
    </rPh>
    <rPh sb="3" eb="5">
      <t>ネンド</t>
    </rPh>
    <rPh sb="4" eb="5">
      <t>ド</t>
    </rPh>
    <phoneticPr fontId="9"/>
  </si>
  <si>
    <t>令和６年度</t>
    <rPh sb="0" eb="2">
      <t>レイワ</t>
    </rPh>
    <rPh sb="3" eb="5">
      <t>ネンド</t>
    </rPh>
    <rPh sb="4" eb="5">
      <t>ド</t>
    </rPh>
    <phoneticPr fontId="13"/>
  </si>
  <si>
    <t>プレハブ校舎</t>
    <rPh sb="4" eb="6">
      <t>コウシャ</t>
    </rPh>
    <phoneticPr fontId="4"/>
  </si>
  <si>
    <t>地方バス路線の運行維持等に要する経費として市町村が負担する額を基準に算定</t>
    <rPh sb="0" eb="2">
      <t>チホウ</t>
    </rPh>
    <rPh sb="4" eb="6">
      <t>ロセン</t>
    </rPh>
    <rPh sb="7" eb="9">
      <t>ウンコウ</t>
    </rPh>
    <rPh sb="9" eb="11">
      <t>イジ</t>
    </rPh>
    <rPh sb="11" eb="12">
      <t>トウ</t>
    </rPh>
    <rPh sb="13" eb="14">
      <t>ヨウ</t>
    </rPh>
    <rPh sb="16" eb="18">
      <t>ケイヒ</t>
    </rPh>
    <rPh sb="21" eb="24">
      <t>シチョウソン</t>
    </rPh>
    <rPh sb="25" eb="27">
      <t>フタン</t>
    </rPh>
    <rPh sb="29" eb="30">
      <t>ガク</t>
    </rPh>
    <rPh sb="31" eb="33">
      <t>キジュン</t>
    </rPh>
    <rPh sb="34" eb="36">
      <t>サンテイ</t>
    </rPh>
    <phoneticPr fontId="13"/>
  </si>
  <si>
    <t>国・市町村指定文化財件数、埋蔵文化財の調査に要する経費等を基準に算定</t>
    <rPh sb="0" eb="1">
      <t>クニ</t>
    </rPh>
    <rPh sb="2" eb="5">
      <t>シチョウソン</t>
    </rPh>
    <rPh sb="5" eb="7">
      <t>シテイ</t>
    </rPh>
    <rPh sb="7" eb="10">
      <t>ブンカザイ</t>
    </rPh>
    <rPh sb="10" eb="12">
      <t>ケンスウ</t>
    </rPh>
    <rPh sb="13" eb="15">
      <t>マイゾウ</t>
    </rPh>
    <rPh sb="15" eb="18">
      <t>ブンカザイ</t>
    </rPh>
    <rPh sb="19" eb="21">
      <t>チョウサ</t>
    </rPh>
    <rPh sb="22" eb="23">
      <t>ヨウ</t>
    </rPh>
    <rPh sb="25" eb="27">
      <t>ケイヒ</t>
    </rPh>
    <rPh sb="27" eb="28">
      <t>トウ</t>
    </rPh>
    <rPh sb="29" eb="31">
      <t>キジュン</t>
    </rPh>
    <rPh sb="32" eb="34">
      <t>サンテイ</t>
    </rPh>
    <phoneticPr fontId="13"/>
  </si>
  <si>
    <t>公立病院の運営に要する経費として市町村が負担する額を基準に算定</t>
    <rPh sb="0" eb="2">
      <t>コウリツ</t>
    </rPh>
    <rPh sb="2" eb="4">
      <t>ビョウイン</t>
    </rPh>
    <rPh sb="5" eb="7">
      <t>ウンエイ</t>
    </rPh>
    <rPh sb="8" eb="9">
      <t>ヨウ</t>
    </rPh>
    <rPh sb="11" eb="13">
      <t>ケイヒ</t>
    </rPh>
    <rPh sb="16" eb="19">
      <t>シチョウソン</t>
    </rPh>
    <rPh sb="20" eb="22">
      <t>フタン</t>
    </rPh>
    <rPh sb="24" eb="25">
      <t>ガク</t>
    </rPh>
    <rPh sb="26" eb="28">
      <t>キジュン</t>
    </rPh>
    <rPh sb="29" eb="31">
      <t>サンテイ</t>
    </rPh>
    <phoneticPr fontId="13"/>
  </si>
  <si>
    <t>小・中学校のプレハブ校舎の借用等に要する経費として市町村が借用している面積等を基準に算定</t>
    <rPh sb="0" eb="1">
      <t>ショウ</t>
    </rPh>
    <rPh sb="2" eb="5">
      <t>チュウガッコウ</t>
    </rPh>
    <rPh sb="10" eb="12">
      <t>コウシャ</t>
    </rPh>
    <rPh sb="13" eb="15">
      <t>シャクヨウ</t>
    </rPh>
    <rPh sb="15" eb="16">
      <t>トウ</t>
    </rPh>
    <rPh sb="17" eb="18">
      <t>ヨウ</t>
    </rPh>
    <rPh sb="20" eb="22">
      <t>ケイヒ</t>
    </rPh>
    <rPh sb="25" eb="28">
      <t>シチョウソン</t>
    </rPh>
    <rPh sb="29" eb="31">
      <t>シャクヨウ</t>
    </rPh>
    <rPh sb="35" eb="37">
      <t>メンセキ</t>
    </rPh>
    <rPh sb="37" eb="38">
      <t>トウ</t>
    </rPh>
    <rPh sb="39" eb="41">
      <t>キジュン</t>
    </rPh>
    <rPh sb="42" eb="44">
      <t>サンテイ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</si>
</sst>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_ "/>
    <numFmt numFmtId="178" formatCode="#,##0;&quot;▲ &quot;#,##0"/>
    <numFmt numFmtId="179" formatCode="#,##0.0;&quot;▲ &quot;#,##0.0"/>
  </numFmts>
  <fonts count="17">
    <font>
      <sz val="11"/>
      <name val="ＭＳ Ｐゴシック"/>
      <family val="3"/>
      <charset val="128"/>
    </font>
    <font>
      <sz val="11"/>
      <name val="ＭＳ Ｐゴシック"/>
      <family val="3"/>
      <charset val="128"/>
    </font>
    <font>
      <sz val="12"/>
      <name val="ＭＳ 明朝"/>
      <family val="1"/>
      <charset val="128"/>
    </font>
    <font>
      <sz val="12"/>
      <name val="ＭＳ 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14"/>
      <name val="ＭＳ 明朝"/>
      <family val="1"/>
      <charset val="128"/>
    </font>
    <font>
      <sz val="9"/>
      <name val="ＭＳ Ｐゴシック"/>
      <family val="3"/>
      <charset val="128"/>
    </font>
    <font>
      <sz val="10"/>
      <name val="ＭＳ Ｐゴシック"/>
      <family val="3"/>
      <charset val="128"/>
    </font>
    <font>
      <sz val="22"/>
      <name val="ＤＦ特太ゴシック体"/>
      <family val="3"/>
      <charset val="128"/>
    </font>
    <font>
      <sz val="14"/>
      <name val="ＤＦ特太ゴシック体"/>
      <family val="3"/>
      <charset val="128"/>
    </font>
    <font>
      <sz val="10"/>
      <color indexed="8"/>
      <name val="ＭＳ Ｐゴシック"/>
      <family val="3"/>
      <charset val="128"/>
    </font>
    <font>
      <sz val="6"/>
      <name val="ＭＳ 明朝"/>
      <family val="1"/>
      <charset val="128"/>
    </font>
    <font>
      <sz val="10.5"/>
      <name val="ＭＳ Ｐゴシック"/>
      <family val="3"/>
      <charset val="128"/>
    </font>
    <font>
      <sz val="10.5"/>
      <color indexed="8"/>
      <name val="ＭＳ Ｐゴシック"/>
      <family val="3"/>
      <charset val="128"/>
    </font>
    <font>
      <sz val="12"/>
      <color indexed="8"/>
      <name val="ＭＳ Ｐゴシック"/>
      <family val="3"/>
      <charset val="128"/>
    </font>
  </fonts>
  <fills count="3">
    <fill>
      <patternFill patternType="none"/>
    </fill>
    <fill>
      <patternFill patternType="gray125"/>
    </fill>
    <fill>
      <patternFill patternType="solid">
        <fgColor theme="0"/>
        <bgColor indexed="64"/>
      </patternFill>
    </fill>
  </fills>
  <borders count="76">
    <border>
      <left/>
      <right/>
      <top/>
      <bottom/>
      <diagonal/>
    </border>
    <border>
      <left/>
      <right/>
      <top style="medium">
        <color indexed="64"/>
      </top>
      <bottom/>
      <diagonal/>
    </border>
    <border>
      <left style="thin">
        <color indexed="8"/>
      </left>
      <right/>
      <top style="double">
        <color indexed="8"/>
      </top>
      <bottom/>
      <diagonal/>
    </border>
    <border>
      <left style="thin">
        <color indexed="64"/>
      </left>
      <right style="thin">
        <color indexed="8"/>
      </right>
      <top style="double">
        <color indexed="8"/>
      </top>
      <bottom/>
      <diagonal/>
    </border>
    <border>
      <left style="thin">
        <color indexed="8"/>
      </left>
      <right/>
      <top style="thin">
        <color indexed="64"/>
      </top>
      <bottom style="double">
        <color indexed="8"/>
      </bottom>
      <diagonal/>
    </border>
    <border>
      <left/>
      <right/>
      <top style="thin">
        <color indexed="64"/>
      </top>
      <bottom style="double">
        <color indexed="8"/>
      </bottom>
      <diagonal/>
    </border>
    <border>
      <left style="thin">
        <color indexed="64"/>
      </left>
      <right style="medium">
        <color indexed="8"/>
      </right>
      <top style="thin">
        <color indexed="64"/>
      </top>
      <bottom style="double">
        <color indexed="8"/>
      </bottom>
      <diagonal/>
    </border>
    <border>
      <left style="medium">
        <color indexed="8"/>
      </left>
      <right style="thin">
        <color indexed="64"/>
      </right>
      <top style="thin">
        <color indexed="64"/>
      </top>
      <bottom style="thin">
        <color indexed="64"/>
      </bottom>
      <diagonal/>
    </border>
    <border>
      <left style="thin">
        <color indexed="8"/>
      </left>
      <right/>
      <top style="thin">
        <color indexed="8"/>
      </top>
      <bottom/>
      <diagonal/>
    </border>
    <border>
      <left/>
      <right/>
      <top style="thin">
        <color indexed="8"/>
      </top>
      <bottom/>
      <diagonal/>
    </border>
    <border>
      <left style="thin">
        <color indexed="8"/>
      </left>
      <right style="medium">
        <color indexed="8"/>
      </right>
      <top style="thin">
        <color indexed="8"/>
      </top>
      <bottom/>
      <diagonal/>
    </border>
    <border>
      <left style="medium">
        <color indexed="8"/>
      </left>
      <right/>
      <top/>
      <bottom style="thin">
        <color indexed="8"/>
      </bottom>
      <diagonal/>
    </border>
    <border>
      <left style="thin">
        <color indexed="8"/>
      </left>
      <right/>
      <top/>
      <bottom/>
      <diagonal/>
    </border>
    <border>
      <left style="thin">
        <color indexed="8"/>
      </left>
      <right style="medium">
        <color indexed="8"/>
      </right>
      <top/>
      <bottom/>
      <diagonal/>
    </border>
    <border>
      <left style="thin">
        <color indexed="8"/>
      </left>
      <right/>
      <top/>
      <bottom style="thin">
        <color indexed="8"/>
      </bottom>
      <diagonal/>
    </border>
    <border>
      <left/>
      <right/>
      <top/>
      <bottom style="thin">
        <color indexed="8"/>
      </bottom>
      <diagonal/>
    </border>
    <border>
      <left style="thin">
        <color indexed="8"/>
      </left>
      <right style="medium">
        <color indexed="8"/>
      </right>
      <top/>
      <bottom style="thin">
        <color indexed="8"/>
      </bottom>
      <diagonal/>
    </border>
    <border>
      <left style="thin">
        <color indexed="64"/>
      </left>
      <right style="thin">
        <color indexed="8"/>
      </right>
      <top style="double">
        <color indexed="8"/>
      </top>
      <bottom style="medium">
        <color indexed="8"/>
      </bottom>
      <diagonal/>
    </border>
    <border>
      <left style="thin">
        <color indexed="8"/>
      </left>
      <right/>
      <top style="double">
        <color indexed="8"/>
      </top>
      <bottom style="double">
        <color indexed="8"/>
      </bottom>
      <diagonal/>
    </border>
    <border>
      <left/>
      <right/>
      <top style="double">
        <color indexed="8"/>
      </top>
      <bottom style="double">
        <color indexed="8"/>
      </bottom>
      <diagonal/>
    </border>
    <border>
      <left style="medium">
        <color indexed="8"/>
      </left>
      <right style="thin">
        <color indexed="8"/>
      </right>
      <top style="thin">
        <color indexed="8"/>
      </top>
      <bottom style="double">
        <color indexed="8"/>
      </bottom>
      <diagonal/>
    </border>
    <border>
      <left style="medium">
        <color indexed="8"/>
      </left>
      <right style="thin">
        <color indexed="8"/>
      </right>
      <top style="thin">
        <color indexed="8"/>
      </top>
      <bottom style="thin">
        <color indexed="8"/>
      </bottom>
      <diagonal/>
    </border>
    <border>
      <left/>
      <right style="medium">
        <color indexed="8"/>
      </right>
      <top/>
      <bottom style="thin">
        <color indexed="8"/>
      </bottom>
      <diagonal/>
    </border>
    <border>
      <left style="thin">
        <color indexed="8"/>
      </left>
      <right style="medium">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medium">
        <color indexed="8"/>
      </left>
      <right/>
      <top style="thin">
        <color indexed="8"/>
      </top>
      <bottom style="thin">
        <color indexed="8"/>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medium">
        <color indexed="8"/>
      </top>
      <bottom style="thin">
        <color indexed="8"/>
      </bottom>
      <diagonal/>
    </border>
    <border>
      <left style="medium">
        <color indexed="8"/>
      </left>
      <right/>
      <top/>
      <bottom/>
      <diagonal/>
    </border>
    <border>
      <left style="thin">
        <color indexed="8"/>
      </left>
      <right style="medium">
        <color indexed="8"/>
      </right>
      <top/>
      <bottom style="medium">
        <color indexed="8"/>
      </bottom>
      <diagonal/>
    </border>
    <border>
      <left style="thin">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medium">
        <color indexed="8"/>
      </bottom>
      <diagonal/>
    </border>
    <border>
      <left style="thin">
        <color indexed="8"/>
      </left>
      <right style="medium">
        <color indexed="8"/>
      </right>
      <top style="medium">
        <color indexed="8"/>
      </top>
      <bottom/>
      <diagonal/>
    </border>
    <border>
      <left style="thin">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style="medium">
        <color indexed="8"/>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64"/>
      </top>
      <bottom style="thin">
        <color indexed="8"/>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style="thin">
        <color indexed="64"/>
      </right>
      <top style="thin">
        <color indexed="8"/>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8"/>
      </left>
      <right style="thin">
        <color indexed="8"/>
      </right>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8"/>
      </top>
      <bottom style="medium">
        <color indexed="8"/>
      </bottom>
      <diagonal/>
    </border>
    <border>
      <left style="thin">
        <color indexed="64"/>
      </left>
      <right style="thin">
        <color indexed="64"/>
      </right>
      <top style="double">
        <color indexed="64"/>
      </top>
      <bottom/>
      <diagonal/>
    </border>
    <border>
      <left/>
      <right style="medium">
        <color indexed="8"/>
      </right>
      <top/>
      <bottom/>
      <diagonal/>
    </border>
    <border>
      <left style="thin">
        <color indexed="64"/>
      </left>
      <right style="medium">
        <color indexed="8"/>
      </right>
      <top style="thin">
        <color indexed="64"/>
      </top>
      <bottom style="thin">
        <color indexed="64"/>
      </bottom>
      <diagonal/>
    </border>
    <border>
      <left style="thin">
        <color indexed="64"/>
      </left>
      <right style="medium">
        <color indexed="8"/>
      </right>
      <top style="thin">
        <color indexed="64"/>
      </top>
      <bottom/>
      <diagonal/>
    </border>
    <border>
      <left style="thin">
        <color indexed="64"/>
      </left>
      <right style="medium">
        <color indexed="8"/>
      </right>
      <top style="double">
        <color indexed="64"/>
      </top>
      <bottom style="double">
        <color indexed="64"/>
      </bottom>
      <diagonal/>
    </border>
    <border>
      <left style="thin">
        <color indexed="64"/>
      </left>
      <right style="medium">
        <color indexed="8"/>
      </right>
      <top style="double">
        <color indexed="64"/>
      </top>
      <bottom style="medium">
        <color indexed="64"/>
      </bottom>
      <diagonal/>
    </border>
    <border>
      <left style="medium">
        <color indexed="8"/>
      </left>
      <right/>
      <top style="double">
        <color indexed="8"/>
      </top>
      <bottom style="double">
        <color indexed="8"/>
      </bottom>
      <diagonal/>
    </border>
    <border>
      <left/>
      <right style="medium">
        <color indexed="8"/>
      </right>
      <top style="double">
        <color indexed="8"/>
      </top>
      <bottom style="double">
        <color indexed="8"/>
      </bottom>
      <diagonal/>
    </border>
    <border>
      <left style="medium">
        <color indexed="8"/>
      </left>
      <right/>
      <top style="double">
        <color indexed="8"/>
      </top>
      <bottom style="medium">
        <color indexed="8"/>
      </bottom>
      <diagonal/>
    </border>
    <border>
      <left/>
      <right style="medium">
        <color indexed="8"/>
      </right>
      <top style="double">
        <color indexed="8"/>
      </top>
      <bottom style="medium">
        <color indexed="8"/>
      </bottom>
      <diagonal/>
    </border>
    <border>
      <left style="medium">
        <color indexed="8"/>
      </left>
      <right/>
      <top style="double">
        <color indexed="8"/>
      </top>
      <bottom style="medium">
        <color indexed="64"/>
      </bottom>
      <diagonal/>
    </border>
    <border>
      <left/>
      <right style="medium">
        <color indexed="8"/>
      </right>
      <top style="double">
        <color indexed="8"/>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double">
        <color indexed="64"/>
      </top>
      <bottom style="thin">
        <color indexed="64"/>
      </bottom>
      <diagonal/>
    </border>
    <border>
      <left/>
      <right/>
      <top style="thin">
        <color indexed="64"/>
      </top>
      <bottom style="thin">
        <color indexed="64"/>
      </bottom>
      <diagonal/>
    </border>
    <border>
      <left style="thin">
        <color indexed="64"/>
      </left>
      <right style="medium">
        <color indexed="8"/>
      </right>
      <top style="double">
        <color indexed="8"/>
      </top>
      <bottom style="medium">
        <color indexed="64"/>
      </bottom>
      <diagonal/>
    </border>
  </borders>
  <cellStyleXfs count="5">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2" fillId="0" borderId="0"/>
    <xf numFmtId="0" fontId="3" fillId="0" borderId="0">
      <alignment vertical="center"/>
    </xf>
  </cellStyleXfs>
  <cellXfs count="142">
    <xf numFmtId="0" fontId="0" fillId="0" borderId="0" xfId="0">
      <alignment vertical="center"/>
    </xf>
    <xf numFmtId="0" fontId="5" fillId="0" borderId="0" xfId="0" applyFont="1">
      <alignment vertical="center"/>
    </xf>
    <xf numFmtId="0" fontId="3" fillId="0" borderId="0" xfId="0" applyFont="1" applyAlignment="1">
      <alignment horizontal="right" vertical="center"/>
    </xf>
    <xf numFmtId="0" fontId="5" fillId="0" borderId="1" xfId="0" applyFont="1" applyBorder="1">
      <alignment vertical="center"/>
    </xf>
    <xf numFmtId="3" fontId="6" fillId="0" borderId="2" xfId="0" applyNumberFormat="1" applyFont="1" applyBorder="1" applyAlignment="1">
      <alignment horizontal="right"/>
    </xf>
    <xf numFmtId="3" fontId="6" fillId="0" borderId="3" xfId="0" applyNumberFormat="1" applyFont="1" applyBorder="1" applyAlignment="1">
      <alignment horizontal="right"/>
    </xf>
    <xf numFmtId="3" fontId="6" fillId="0" borderId="4" xfId="0" applyNumberFormat="1" applyFont="1" applyBorder="1">
      <alignment vertical="center"/>
    </xf>
    <xf numFmtId="3" fontId="6" fillId="0" borderId="5" xfId="0" applyNumberFormat="1" applyFont="1" applyBorder="1">
      <alignment vertical="center"/>
    </xf>
    <xf numFmtId="37" fontId="5" fillId="0" borderId="6" xfId="0" applyNumberFormat="1" applyFont="1" applyBorder="1">
      <alignment vertical="center"/>
    </xf>
    <xf numFmtId="37" fontId="5" fillId="0" borderId="7" xfId="0" applyNumberFormat="1" applyFont="1" applyBorder="1">
      <alignment vertical="center"/>
    </xf>
    <xf numFmtId="3" fontId="6" fillId="0" borderId="8" xfId="0" applyNumberFormat="1" applyFont="1" applyBorder="1">
      <alignment vertical="center"/>
    </xf>
    <xf numFmtId="3" fontId="6" fillId="0" borderId="9" xfId="0" applyNumberFormat="1" applyFont="1" applyBorder="1">
      <alignment vertical="center"/>
    </xf>
    <xf numFmtId="37" fontId="5" fillId="0" borderId="10" xfId="0" applyNumberFormat="1" applyFont="1" applyBorder="1">
      <alignment vertical="center"/>
    </xf>
    <xf numFmtId="37" fontId="5" fillId="0" borderId="11" xfId="0" applyNumberFormat="1" applyFont="1" applyBorder="1">
      <alignment vertical="center"/>
    </xf>
    <xf numFmtId="3" fontId="6" fillId="0" borderId="12" xfId="0" applyNumberFormat="1" applyFont="1" applyBorder="1">
      <alignment vertical="center"/>
    </xf>
    <xf numFmtId="3" fontId="6" fillId="0" borderId="0" xfId="0" applyNumberFormat="1" applyFont="1">
      <alignment vertical="center"/>
    </xf>
    <xf numFmtId="37" fontId="5" fillId="0" borderId="13" xfId="0" applyNumberFormat="1" applyFont="1" applyBorder="1">
      <alignment vertical="center"/>
    </xf>
    <xf numFmtId="3" fontId="6" fillId="0" borderId="14" xfId="0" applyNumberFormat="1" applyFont="1" applyBorder="1">
      <alignment vertical="center"/>
    </xf>
    <xf numFmtId="3" fontId="6" fillId="0" borderId="15" xfId="0" applyNumberFormat="1" applyFont="1" applyBorder="1">
      <alignment vertical="center"/>
    </xf>
    <xf numFmtId="37" fontId="5" fillId="0" borderId="16" xfId="0" applyNumberFormat="1" applyFont="1" applyBorder="1">
      <alignment vertical="center"/>
    </xf>
    <xf numFmtId="0" fontId="6" fillId="0" borderId="0" xfId="0" applyFont="1">
      <alignment vertical="center"/>
    </xf>
    <xf numFmtId="0" fontId="7" fillId="0" borderId="0" xfId="0" applyFont="1">
      <alignment vertical="center"/>
    </xf>
    <xf numFmtId="177" fontId="6" fillId="0" borderId="0" xfId="0" applyNumberFormat="1" applyFont="1">
      <alignment vertical="center"/>
    </xf>
    <xf numFmtId="37" fontId="6" fillId="0" borderId="0" xfId="0" applyNumberFormat="1" applyFont="1">
      <alignment vertical="center"/>
    </xf>
    <xf numFmtId="3" fontId="6" fillId="0" borderId="17" xfId="0" applyNumberFormat="1" applyFont="1" applyBorder="1">
      <alignment vertical="center"/>
    </xf>
    <xf numFmtId="3" fontId="6" fillId="0" borderId="18" xfId="0" applyNumberFormat="1" applyFont="1" applyBorder="1">
      <alignment vertical="center"/>
    </xf>
    <xf numFmtId="3" fontId="6" fillId="0" borderId="19" xfId="0" applyNumberFormat="1" applyFont="1" applyBorder="1">
      <alignment vertical="center"/>
    </xf>
    <xf numFmtId="3" fontId="5" fillId="0" borderId="0" xfId="0" applyNumberFormat="1" applyFont="1">
      <alignment vertical="center"/>
    </xf>
    <xf numFmtId="37" fontId="5" fillId="0" borderId="20" xfId="0" applyNumberFormat="1" applyFont="1" applyBorder="1">
      <alignment vertical="center"/>
    </xf>
    <xf numFmtId="37" fontId="5" fillId="0" borderId="21" xfId="0" applyNumberFormat="1" applyFont="1" applyBorder="1">
      <alignment vertical="center"/>
    </xf>
    <xf numFmtId="37" fontId="5" fillId="0" borderId="22" xfId="0" applyNumberFormat="1" applyFont="1" applyBorder="1">
      <alignment vertical="center"/>
    </xf>
    <xf numFmtId="37" fontId="5" fillId="0" borderId="23" xfId="0" applyNumberFormat="1" applyFont="1" applyBorder="1">
      <alignment vertical="center"/>
    </xf>
    <xf numFmtId="3" fontId="6" fillId="0" borderId="24" xfId="0" applyNumberFormat="1" applyFont="1" applyBorder="1">
      <alignment vertical="center"/>
    </xf>
    <xf numFmtId="3" fontId="6" fillId="0" borderId="25" xfId="0" applyNumberFormat="1" applyFont="1" applyBorder="1">
      <alignment vertical="center"/>
    </xf>
    <xf numFmtId="37" fontId="5" fillId="0" borderId="26" xfId="0" applyNumberFormat="1" applyFont="1" applyBorder="1">
      <alignment vertical="center"/>
    </xf>
    <xf numFmtId="3" fontId="6" fillId="0" borderId="27" xfId="0" applyNumberFormat="1" applyFont="1" applyBorder="1">
      <alignment vertical="center"/>
    </xf>
    <xf numFmtId="3" fontId="6" fillId="0" borderId="28" xfId="0" applyNumberFormat="1" applyFont="1" applyBorder="1">
      <alignment vertical="center"/>
    </xf>
    <xf numFmtId="37" fontId="5" fillId="0" borderId="29" xfId="0" applyNumberFormat="1" applyFont="1" applyBorder="1">
      <alignment vertical="center"/>
    </xf>
    <xf numFmtId="37" fontId="5" fillId="0" borderId="30" xfId="0" applyNumberFormat="1" applyFont="1" applyBorder="1">
      <alignment vertical="center"/>
    </xf>
    <xf numFmtId="37" fontId="5" fillId="0" borderId="31" xfId="0" applyNumberFormat="1" applyFont="1" applyBorder="1" applyAlignment="1">
      <alignment horizontal="right" vertical="center"/>
    </xf>
    <xf numFmtId="37" fontId="5" fillId="0" borderId="32" xfId="0" applyNumberFormat="1" applyFont="1" applyBorder="1" applyAlignment="1">
      <alignment horizontal="right"/>
    </xf>
    <xf numFmtId="37" fontId="5" fillId="0" borderId="33" xfId="0" applyNumberFormat="1" applyFont="1" applyBorder="1" applyAlignment="1">
      <alignment horizontal="right"/>
    </xf>
    <xf numFmtId="37" fontId="5" fillId="0" borderId="34" xfId="0" applyNumberFormat="1" applyFont="1" applyBorder="1" applyAlignment="1">
      <alignment horizontal="right"/>
    </xf>
    <xf numFmtId="37" fontId="6" fillId="0" borderId="35" xfId="0" applyNumberFormat="1" applyFont="1" applyBorder="1">
      <alignment vertical="center"/>
    </xf>
    <xf numFmtId="37" fontId="6" fillId="0" borderId="36" xfId="0" applyNumberFormat="1" applyFont="1" applyBorder="1">
      <alignment vertical="center"/>
    </xf>
    <xf numFmtId="37" fontId="8" fillId="0" borderId="13" xfId="0" applyNumberFormat="1" applyFont="1" applyBorder="1" applyAlignment="1">
      <alignment horizontal="center" shrinkToFit="1"/>
    </xf>
    <xf numFmtId="37" fontId="0" fillId="0" borderId="12" xfId="0" applyNumberFormat="1" applyBorder="1" applyAlignment="1">
      <alignment horizontal="center"/>
    </xf>
    <xf numFmtId="37" fontId="5" fillId="0" borderId="12" xfId="0" applyNumberFormat="1" applyFont="1" applyBorder="1" applyAlignment="1">
      <alignment horizontal="center"/>
    </xf>
    <xf numFmtId="37" fontId="5" fillId="0" borderId="0" xfId="0" applyNumberFormat="1" applyFont="1" applyAlignment="1">
      <alignment horizontal="center"/>
    </xf>
    <xf numFmtId="37" fontId="5" fillId="0" borderId="37" xfId="0" applyNumberFormat="1" applyFont="1" applyBorder="1" applyAlignment="1">
      <alignment horizontal="center" vertical="center"/>
    </xf>
    <xf numFmtId="37" fontId="5" fillId="0" borderId="38" xfId="0" applyNumberFormat="1" applyFont="1" applyBorder="1" applyAlignment="1">
      <alignment horizontal="center" vertical="center"/>
    </xf>
    <xf numFmtId="37" fontId="5" fillId="0" borderId="38" xfId="0" applyNumberFormat="1" applyFont="1" applyBorder="1" applyAlignment="1">
      <alignment horizontal="center"/>
    </xf>
    <xf numFmtId="37" fontId="5" fillId="0" borderId="39" xfId="0" applyNumberFormat="1" applyFont="1" applyBorder="1" applyAlignment="1">
      <alignment horizontal="center"/>
    </xf>
    <xf numFmtId="37" fontId="6" fillId="0" borderId="40" xfId="0" applyNumberFormat="1" applyFont="1" applyBorder="1">
      <alignment vertical="center"/>
    </xf>
    <xf numFmtId="37" fontId="6" fillId="0" borderId="41" xfId="0" applyNumberFormat="1" applyFont="1" applyBorder="1">
      <alignment vertical="center"/>
    </xf>
    <xf numFmtId="0" fontId="9" fillId="0" borderId="0" xfId="0" applyFont="1" applyAlignment="1">
      <alignment horizontal="right"/>
    </xf>
    <xf numFmtId="0" fontId="10" fillId="0" borderId="0" xfId="0" applyFont="1" applyAlignment="1">
      <alignment horizontal="left" vertical="center"/>
    </xf>
    <xf numFmtId="0" fontId="11" fillId="0" borderId="0" xfId="0" applyFont="1" applyAlignment="1">
      <alignment horizontal="left" vertical="center"/>
    </xf>
    <xf numFmtId="0" fontId="5" fillId="0" borderId="0" xfId="3" applyFont="1"/>
    <xf numFmtId="176" fontId="14" fillId="2" borderId="42" xfId="3" applyNumberFormat="1" applyFont="1" applyFill="1" applyBorder="1" applyAlignment="1">
      <alignment vertical="center"/>
    </xf>
    <xf numFmtId="0" fontId="15" fillId="2" borderId="43" xfId="3" applyFont="1" applyFill="1" applyBorder="1" applyAlignment="1">
      <alignment horizontal="left" vertical="center" shrinkToFit="1"/>
    </xf>
    <xf numFmtId="0" fontId="14" fillId="2" borderId="44" xfId="4" applyFont="1" applyFill="1" applyBorder="1" applyAlignment="1">
      <alignment horizontal="left" vertical="center" shrinkToFit="1"/>
    </xf>
    <xf numFmtId="176" fontId="14" fillId="0" borderId="42" xfId="3" applyNumberFormat="1" applyFont="1" applyBorder="1" applyAlignment="1">
      <alignment vertical="center"/>
    </xf>
    <xf numFmtId="0" fontId="14" fillId="2" borderId="45" xfId="4" applyFont="1" applyFill="1" applyBorder="1" applyAlignment="1">
      <alignment horizontal="left" vertical="center" shrinkToFit="1"/>
    </xf>
    <xf numFmtId="0" fontId="15" fillId="0" borderId="42" xfId="3" applyFont="1" applyBorder="1" applyAlignment="1">
      <alignment horizontal="center" vertical="top" wrapText="1"/>
    </xf>
    <xf numFmtId="0" fontId="14" fillId="0" borderId="0" xfId="3" applyFont="1"/>
    <xf numFmtId="179" fontId="15" fillId="0" borderId="0" xfId="3" applyNumberFormat="1" applyFont="1" applyAlignment="1">
      <alignment horizontal="right" vertical="center"/>
    </xf>
    <xf numFmtId="178" fontId="15" fillId="0" borderId="0" xfId="3" applyNumberFormat="1" applyFont="1" applyAlignment="1">
      <alignment horizontal="right" vertical="center"/>
    </xf>
    <xf numFmtId="176" fontId="14" fillId="0" borderId="0" xfId="3" applyNumberFormat="1" applyFont="1" applyAlignment="1">
      <alignment horizontal="right" vertical="center"/>
    </xf>
    <xf numFmtId="0" fontId="15" fillId="0" borderId="0" xfId="3" applyFont="1" applyAlignment="1">
      <alignment horizontal="center" vertical="center" shrinkToFit="1"/>
    </xf>
    <xf numFmtId="179" fontId="15" fillId="0" borderId="46" xfId="3" applyNumberFormat="1" applyFont="1" applyBorder="1" applyAlignment="1">
      <alignment horizontal="right" vertical="center"/>
    </xf>
    <xf numFmtId="0" fontId="15" fillId="0" borderId="47" xfId="3" applyFont="1" applyBorder="1" applyAlignment="1">
      <alignment horizontal="center" vertical="center" shrinkToFit="1"/>
    </xf>
    <xf numFmtId="179" fontId="15" fillId="0" borderId="42" xfId="3" applyNumberFormat="1" applyFont="1" applyBorder="1" applyAlignment="1">
      <alignment horizontal="right" vertical="center"/>
    </xf>
    <xf numFmtId="0" fontId="15" fillId="0" borderId="48" xfId="3" applyFont="1" applyBorder="1" applyAlignment="1">
      <alignment horizontal="left" vertical="center" shrinkToFit="1"/>
    </xf>
    <xf numFmtId="179" fontId="15" fillId="2" borderId="49" xfId="3" applyNumberFormat="1" applyFont="1" applyFill="1" applyBorder="1" applyAlignment="1">
      <alignment horizontal="right" vertical="center"/>
    </xf>
    <xf numFmtId="0" fontId="14" fillId="0" borderId="50" xfId="3" applyFont="1" applyBorder="1" applyAlignment="1">
      <alignment horizontal="left" vertical="center" shrinkToFit="1"/>
    </xf>
    <xf numFmtId="0" fontId="15" fillId="0" borderId="49" xfId="3" applyFont="1" applyBorder="1" applyAlignment="1">
      <alignment horizontal="right" vertical="top" wrapText="1"/>
    </xf>
    <xf numFmtId="0" fontId="14" fillId="0" borderId="43" xfId="3" applyFont="1" applyBorder="1" applyAlignment="1">
      <alignment horizontal="right" vertical="top" wrapText="1"/>
    </xf>
    <xf numFmtId="0" fontId="15" fillId="0" borderId="51" xfId="3" applyFont="1" applyBorder="1" applyAlignment="1">
      <alignment horizontal="center" vertical="top" wrapText="1"/>
    </xf>
    <xf numFmtId="0" fontId="15" fillId="0" borderId="52" xfId="3" applyFont="1" applyBorder="1" applyAlignment="1">
      <alignment horizontal="center" vertical="top" wrapText="1"/>
    </xf>
    <xf numFmtId="0" fontId="14" fillId="0" borderId="0" xfId="3" applyFont="1" applyAlignment="1">
      <alignment horizontal="right"/>
    </xf>
    <xf numFmtId="0" fontId="14" fillId="0" borderId="0" xfId="3" applyFont="1" applyAlignment="1">
      <alignment horizontal="right" vertical="top" wrapText="1"/>
    </xf>
    <xf numFmtId="0" fontId="14" fillId="0" borderId="0" xfId="3" applyFont="1" applyAlignment="1">
      <alignment vertical="top"/>
    </xf>
    <xf numFmtId="0" fontId="15" fillId="0" borderId="0" xfId="3" applyFont="1" applyAlignment="1">
      <alignment horizontal="justify" vertical="top" wrapText="1"/>
    </xf>
    <xf numFmtId="178" fontId="6" fillId="0" borderId="42" xfId="0" applyNumberFormat="1" applyFont="1" applyBorder="1" applyAlignment="1">
      <alignment horizontal="right" vertical="center"/>
    </xf>
    <xf numFmtId="178" fontId="6" fillId="0" borderId="43" xfId="0" applyNumberFormat="1" applyFont="1" applyBorder="1" applyAlignment="1">
      <alignment horizontal="right" vertical="center"/>
    </xf>
    <xf numFmtId="37" fontId="5" fillId="0" borderId="53" xfId="0" applyNumberFormat="1" applyFont="1" applyBorder="1" applyAlignment="1">
      <alignment horizontal="right"/>
    </xf>
    <xf numFmtId="178" fontId="6" fillId="0" borderId="52" xfId="0" applyNumberFormat="1" applyFont="1" applyBorder="1" applyAlignment="1">
      <alignment horizontal="right" vertical="center"/>
    </xf>
    <xf numFmtId="178" fontId="6" fillId="0" borderId="54" xfId="0" applyNumberFormat="1" applyFont="1" applyBorder="1" applyAlignment="1">
      <alignment horizontal="right" vertical="center"/>
    </xf>
    <xf numFmtId="3" fontId="6" fillId="0" borderId="55" xfId="0" applyNumberFormat="1" applyFont="1" applyBorder="1">
      <alignment vertical="center"/>
    </xf>
    <xf numFmtId="178" fontId="6" fillId="0" borderId="56" xfId="0" applyNumberFormat="1" applyFont="1" applyBorder="1" applyAlignment="1">
      <alignment horizontal="right" vertical="center"/>
    </xf>
    <xf numFmtId="177" fontId="6" fillId="0" borderId="1" xfId="0" applyNumberFormat="1" applyFont="1" applyBorder="1">
      <alignment vertical="center"/>
    </xf>
    <xf numFmtId="0" fontId="15" fillId="2" borderId="42" xfId="3" applyFont="1" applyFill="1" applyBorder="1" applyAlignment="1">
      <alignment horizontal="left" vertical="center" shrinkToFit="1"/>
    </xf>
    <xf numFmtId="9" fontId="10" fillId="0" borderId="0" xfId="1" applyFont="1" applyAlignment="1" applyProtection="1">
      <alignment horizontal="left" vertical="center"/>
    </xf>
    <xf numFmtId="179" fontId="6" fillId="0" borderId="57" xfId="2" applyNumberFormat="1" applyFont="1" applyFill="1" applyBorder="1" applyAlignment="1" applyProtection="1">
      <alignment horizontal="right" vertical="center"/>
    </xf>
    <xf numFmtId="179" fontId="6" fillId="0" borderId="58" xfId="2" applyNumberFormat="1" applyFont="1" applyFill="1" applyBorder="1" applyAlignment="1" applyProtection="1">
      <alignment horizontal="right" vertical="center"/>
    </xf>
    <xf numFmtId="179" fontId="6" fillId="0" borderId="6" xfId="2" applyNumberFormat="1" applyFont="1" applyFill="1" applyBorder="1" applyAlignment="1" applyProtection="1">
      <alignment horizontal="right" vertical="center"/>
    </xf>
    <xf numFmtId="179" fontId="6" fillId="0" borderId="59" xfId="2" applyNumberFormat="1" applyFont="1" applyFill="1" applyBorder="1" applyAlignment="1" applyProtection="1">
      <alignment horizontal="right" vertical="center"/>
    </xf>
    <xf numFmtId="179" fontId="6" fillId="0" borderId="60" xfId="2" applyNumberFormat="1" applyFont="1" applyFill="1" applyBorder="1" applyAlignment="1" applyProtection="1">
      <alignment horizontal="right" vertical="center"/>
    </xf>
    <xf numFmtId="179" fontId="6" fillId="0" borderId="61" xfId="2" applyNumberFormat="1" applyFont="1" applyFill="1" applyBorder="1" applyAlignment="1" applyProtection="1">
      <alignment horizontal="right" vertical="center"/>
    </xf>
    <xf numFmtId="178" fontId="6" fillId="0" borderId="56" xfId="0" applyNumberFormat="1" applyFont="1" applyBorder="1" applyAlignment="1">
      <alignment horizontal="right" vertical="center" shrinkToFit="1"/>
    </xf>
    <xf numFmtId="0" fontId="16" fillId="0" borderId="0" xfId="3" applyFont="1" applyAlignment="1">
      <alignment vertical="center"/>
    </xf>
    <xf numFmtId="179" fontId="6" fillId="0" borderId="75" xfId="2" applyNumberFormat="1" applyFont="1" applyFill="1" applyBorder="1" applyAlignment="1" applyProtection="1">
      <alignment horizontal="right" vertical="center"/>
    </xf>
    <xf numFmtId="0" fontId="10" fillId="0" borderId="0" xfId="0" applyFont="1" applyAlignment="1">
      <alignment horizontal="left" vertical="center"/>
    </xf>
    <xf numFmtId="37" fontId="6" fillId="0" borderId="31" xfId="0" applyNumberFormat="1" applyFont="1" applyBorder="1" applyAlignment="1">
      <alignment horizontal="center" vertical="center"/>
    </xf>
    <xf numFmtId="37" fontId="6" fillId="0" borderId="57" xfId="0" applyNumberFormat="1" applyFont="1" applyBorder="1" applyAlignment="1">
      <alignment horizontal="center" vertical="center"/>
    </xf>
    <xf numFmtId="37" fontId="5" fillId="0" borderId="62" xfId="0" applyNumberFormat="1" applyFont="1" applyBorder="1" applyAlignment="1">
      <alignment horizontal="center" vertical="center"/>
    </xf>
    <xf numFmtId="0" fontId="5" fillId="0" borderId="63" xfId="0" applyFont="1" applyBorder="1" applyAlignment="1">
      <alignment horizontal="center" vertical="center"/>
    </xf>
    <xf numFmtId="37" fontId="5" fillId="0" borderId="64" xfId="0" applyNumberFormat="1" applyFont="1" applyBorder="1" applyAlignment="1">
      <alignment horizontal="center" vertical="center"/>
    </xf>
    <xf numFmtId="0" fontId="5" fillId="0" borderId="65" xfId="0" applyFont="1" applyBorder="1" applyAlignment="1">
      <alignment horizontal="center" vertical="center"/>
    </xf>
    <xf numFmtId="37" fontId="5" fillId="0" borderId="66" xfId="0" applyNumberFormat="1" applyFont="1" applyBorder="1" applyAlignment="1">
      <alignment horizontal="center" vertical="center"/>
    </xf>
    <xf numFmtId="0" fontId="5" fillId="0" borderId="67" xfId="0" applyFont="1" applyBorder="1" applyAlignment="1">
      <alignment horizontal="center" vertical="center"/>
    </xf>
    <xf numFmtId="0" fontId="15" fillId="0" borderId="68" xfId="3" applyFont="1" applyBorder="1" applyAlignment="1">
      <alignment horizontal="center" vertical="top" wrapText="1"/>
    </xf>
    <xf numFmtId="0" fontId="15" fillId="0" borderId="51" xfId="3" applyFont="1" applyBorder="1" applyAlignment="1">
      <alignment horizontal="center" vertical="top" wrapText="1"/>
    </xf>
    <xf numFmtId="0" fontId="15" fillId="0" borderId="69" xfId="3" applyFont="1" applyBorder="1" applyAlignment="1">
      <alignment horizontal="right" vertical="top" wrapText="1"/>
    </xf>
    <xf numFmtId="0" fontId="15" fillId="0" borderId="49" xfId="3" applyFont="1" applyBorder="1" applyAlignment="1">
      <alignment horizontal="right" vertical="top" wrapText="1"/>
    </xf>
    <xf numFmtId="0" fontId="14" fillId="0" borderId="68" xfId="3" applyFont="1" applyBorder="1" applyAlignment="1">
      <alignment horizontal="center" vertical="top" wrapText="1"/>
    </xf>
    <xf numFmtId="0" fontId="14" fillId="0" borderId="51" xfId="3" applyFont="1" applyBorder="1" applyAlignment="1">
      <alignment horizontal="center" vertical="top" wrapText="1"/>
    </xf>
    <xf numFmtId="178" fontId="15" fillId="2" borderId="70" xfId="3" applyNumberFormat="1" applyFont="1" applyFill="1" applyBorder="1" applyAlignment="1">
      <alignment horizontal="right" vertical="center"/>
    </xf>
    <xf numFmtId="178" fontId="15" fillId="2" borderId="71" xfId="3" applyNumberFormat="1" applyFont="1" applyFill="1" applyBorder="1" applyAlignment="1">
      <alignment horizontal="right" vertical="center"/>
    </xf>
    <xf numFmtId="0" fontId="16" fillId="0" borderId="72" xfId="3" applyFont="1" applyBorder="1" applyAlignment="1">
      <alignment horizontal="justify" vertical="center" wrapText="1"/>
    </xf>
    <xf numFmtId="0" fontId="15" fillId="0" borderId="42" xfId="3" applyFont="1" applyBorder="1" applyAlignment="1">
      <alignment horizontal="center" vertical="center" wrapText="1"/>
    </xf>
    <xf numFmtId="176" fontId="14" fillId="0" borderId="70" xfId="3" applyNumberFormat="1" applyFont="1" applyBorder="1" applyAlignment="1">
      <alignment vertical="center"/>
    </xf>
    <xf numFmtId="176" fontId="14" fillId="0" borderId="71" xfId="3" applyNumberFormat="1" applyFont="1" applyBorder="1" applyAlignment="1">
      <alignment vertical="center"/>
    </xf>
    <xf numFmtId="38" fontId="14" fillId="0" borderId="70" xfId="2" applyFont="1" applyBorder="1" applyAlignment="1">
      <alignment vertical="center"/>
    </xf>
    <xf numFmtId="38" fontId="14" fillId="0" borderId="71" xfId="2" applyFont="1" applyBorder="1" applyAlignment="1">
      <alignment vertical="center"/>
    </xf>
    <xf numFmtId="176" fontId="14" fillId="0" borderId="70" xfId="3" applyNumberFormat="1" applyFont="1" applyBorder="1" applyAlignment="1">
      <alignment horizontal="right" vertical="center"/>
    </xf>
    <xf numFmtId="176" fontId="14" fillId="0" borderId="71" xfId="3" applyNumberFormat="1" applyFont="1" applyBorder="1" applyAlignment="1">
      <alignment horizontal="right" vertical="center"/>
    </xf>
    <xf numFmtId="0" fontId="12" fillId="2" borderId="0" xfId="3" applyFont="1" applyFill="1" applyAlignment="1">
      <alignment horizontal="left" vertical="top" wrapText="1"/>
    </xf>
    <xf numFmtId="0" fontId="15" fillId="0" borderId="42" xfId="3" applyFont="1" applyBorder="1" applyAlignment="1">
      <alignment horizontal="center" vertical="top" wrapText="1"/>
    </xf>
    <xf numFmtId="0" fontId="12" fillId="2" borderId="42" xfId="3" applyFont="1" applyFill="1" applyBorder="1" applyAlignment="1">
      <alignment horizontal="left" vertical="top" wrapText="1"/>
    </xf>
    <xf numFmtId="178" fontId="15" fillId="0" borderId="70" xfId="3" applyNumberFormat="1" applyFont="1" applyBorder="1" applyAlignment="1">
      <alignment horizontal="right" vertical="center"/>
    </xf>
    <xf numFmtId="178" fontId="15" fillId="0" borderId="71" xfId="3" applyNumberFormat="1" applyFont="1" applyBorder="1" applyAlignment="1">
      <alignment horizontal="right" vertical="center"/>
    </xf>
    <xf numFmtId="176" fontId="14" fillId="0" borderId="73" xfId="3" quotePrefix="1" applyNumberFormat="1" applyFont="1" applyBorder="1" applyAlignment="1">
      <alignment horizontal="right" vertical="center"/>
    </xf>
    <xf numFmtId="176" fontId="14" fillId="0" borderId="46" xfId="3" applyNumberFormat="1" applyFont="1" applyBorder="1" applyAlignment="1">
      <alignment horizontal="right" vertical="center"/>
    </xf>
    <xf numFmtId="178" fontId="15" fillId="0" borderId="73" xfId="3" applyNumberFormat="1" applyFont="1" applyBorder="1" applyAlignment="1">
      <alignment horizontal="right" vertical="center"/>
    </xf>
    <xf numFmtId="178" fontId="15" fillId="0" borderId="46" xfId="3" applyNumberFormat="1" applyFont="1" applyBorder="1" applyAlignment="1">
      <alignment horizontal="right" vertical="center"/>
    </xf>
    <xf numFmtId="0" fontId="12" fillId="2" borderId="70" xfId="3" applyFont="1" applyFill="1" applyBorder="1" applyAlignment="1">
      <alignment horizontal="left" vertical="top" wrapText="1"/>
    </xf>
    <xf numFmtId="0" fontId="12" fillId="2" borderId="74" xfId="3" applyFont="1" applyFill="1" applyBorder="1" applyAlignment="1">
      <alignment horizontal="left" vertical="top" wrapText="1"/>
    </xf>
    <xf numFmtId="0" fontId="12" fillId="2" borderId="71" xfId="3" applyFont="1" applyFill="1" applyBorder="1" applyAlignment="1">
      <alignment horizontal="left" vertical="top" wrapText="1"/>
    </xf>
    <xf numFmtId="176" fontId="14" fillId="0" borderId="73" xfId="3" applyNumberFormat="1" applyFont="1" applyBorder="1" applyAlignment="1">
      <alignment vertical="center"/>
    </xf>
    <xf numFmtId="176" fontId="14" fillId="0" borderId="46" xfId="3" applyNumberFormat="1" applyFont="1" applyBorder="1" applyAlignment="1">
      <alignment vertical="center"/>
    </xf>
  </cellXfs>
  <cellStyles count="5">
    <cellStyle name="パーセント" xfId="1" builtinId="5"/>
    <cellStyle name="桁区切り" xfId="2" builtinId="6"/>
    <cellStyle name="標準" xfId="0" builtinId="0"/>
    <cellStyle name="標準_19tbkettei" xfId="3" xr:uid="{FBBA6792-18B9-4E04-9348-D7FEBB7AE5F2}"/>
    <cellStyle name="標準_⑧特交項目別算定表" xfId="4" xr:uid="{090A4318-1E08-43A5-B2E7-1597BFCF661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C13D8-DF13-4DE8-813D-77BCD200F13E}">
  <dimension ref="A1:P81"/>
  <sheetViews>
    <sheetView tabSelected="1" zoomScaleNormal="100" zoomScaleSheetLayoutView="100" workbookViewId="0">
      <selection activeCell="F7" sqref="F7"/>
    </sheetView>
  </sheetViews>
  <sheetFormatPr defaultColWidth="10.6328125" defaultRowHeight="14"/>
  <cols>
    <col min="1" max="1" width="4" style="2" bestFit="1" customWidth="1"/>
    <col min="2" max="2" width="4" style="1" customWidth="1"/>
    <col min="3" max="3" width="11.6328125" style="1" bestFit="1" customWidth="1"/>
    <col min="4" max="5" width="14.08984375" style="1" customWidth="1"/>
    <col min="6" max="6" width="15.453125" style="1" customWidth="1"/>
    <col min="7" max="7" width="13.08984375" style="1" customWidth="1"/>
    <col min="8" max="8" width="1.7265625" style="1" customWidth="1"/>
    <col min="9" max="9" width="4" style="2" bestFit="1" customWidth="1"/>
    <col min="10" max="10" width="4" style="1" customWidth="1"/>
    <col min="11" max="11" width="11.6328125" style="1" bestFit="1" customWidth="1"/>
    <col min="12" max="15" width="14.08984375" style="1" customWidth="1"/>
    <col min="16" max="16384" width="10.6328125" style="1"/>
  </cols>
  <sheetData>
    <row r="1" spans="2:16" ht="27.75" customHeight="1"/>
    <row r="2" spans="2:16" ht="27.75" customHeight="1">
      <c r="B2" s="103" t="s">
        <v>99</v>
      </c>
      <c r="C2" s="103"/>
      <c r="D2" s="103"/>
      <c r="E2" s="103"/>
      <c r="F2" s="103"/>
      <c r="G2" s="103"/>
      <c r="H2" s="103"/>
      <c r="I2" s="103"/>
      <c r="J2" s="103"/>
      <c r="K2" s="103"/>
      <c r="L2" s="103"/>
      <c r="M2" s="103"/>
      <c r="N2" s="103"/>
      <c r="O2" s="103"/>
    </row>
    <row r="3" spans="2:16" ht="8.25" customHeight="1">
      <c r="B3" s="56"/>
      <c r="C3" s="56"/>
      <c r="D3" s="56"/>
      <c r="E3" s="56"/>
      <c r="F3" s="56"/>
      <c r="G3" s="56"/>
      <c r="H3" s="56"/>
      <c r="I3" s="56"/>
      <c r="J3" s="56"/>
      <c r="K3" s="56"/>
      <c r="L3" s="56"/>
      <c r="M3" s="56"/>
      <c r="N3" s="56"/>
      <c r="O3" s="56"/>
    </row>
    <row r="4" spans="2:16" ht="27.75" customHeight="1">
      <c r="B4" s="57"/>
      <c r="C4" s="56"/>
      <c r="D4" s="56"/>
      <c r="E4" s="56"/>
      <c r="F4" s="56"/>
      <c r="G4" s="56"/>
      <c r="H4" s="56"/>
      <c r="I4" s="56"/>
      <c r="J4" s="56"/>
      <c r="K4" s="56"/>
      <c r="L4" s="93"/>
      <c r="M4" s="56"/>
      <c r="N4" s="56"/>
      <c r="O4" s="56"/>
    </row>
    <row r="5" spans="2:16" ht="27.75" customHeight="1">
      <c r="B5" s="101" t="s">
        <v>97</v>
      </c>
      <c r="C5" s="101"/>
      <c r="D5" s="56"/>
      <c r="E5" s="56"/>
      <c r="F5" s="56"/>
      <c r="G5" s="56"/>
      <c r="H5" s="56"/>
      <c r="I5" s="56"/>
      <c r="J5" s="56"/>
      <c r="K5" s="56"/>
      <c r="L5" s="93"/>
      <c r="M5" s="56"/>
      <c r="N5" s="56"/>
      <c r="O5" s="56"/>
    </row>
    <row r="6" spans="2:16" ht="21" customHeight="1" thickBot="1">
      <c r="B6" s="20"/>
      <c r="C6" s="20"/>
      <c r="D6" s="20"/>
      <c r="E6" s="20"/>
      <c r="F6" s="55"/>
      <c r="G6" s="55" t="s">
        <v>74</v>
      </c>
      <c r="J6" s="20"/>
      <c r="K6" s="20"/>
      <c r="L6" s="20"/>
      <c r="M6" s="20"/>
      <c r="N6" s="55"/>
      <c r="O6" s="55" t="s">
        <v>74</v>
      </c>
    </row>
    <row r="7" spans="2:16" ht="24.75" customHeight="1">
      <c r="B7" s="54"/>
      <c r="C7" s="53"/>
      <c r="D7" s="52" t="s">
        <v>101</v>
      </c>
      <c r="E7" s="51" t="s">
        <v>100</v>
      </c>
      <c r="F7" s="50" t="s">
        <v>73</v>
      </c>
      <c r="G7" s="49" t="s">
        <v>72</v>
      </c>
      <c r="J7" s="54"/>
      <c r="K7" s="53"/>
      <c r="L7" s="52" t="s">
        <v>101</v>
      </c>
      <c r="M7" s="51" t="s">
        <v>100</v>
      </c>
      <c r="N7" s="50" t="s">
        <v>73</v>
      </c>
      <c r="O7" s="49" t="s">
        <v>72</v>
      </c>
    </row>
    <row r="8" spans="2:16" ht="21" customHeight="1">
      <c r="B8" s="104" t="s">
        <v>71</v>
      </c>
      <c r="C8" s="105"/>
      <c r="D8" s="48" t="s">
        <v>70</v>
      </c>
      <c r="E8" s="47" t="s">
        <v>70</v>
      </c>
      <c r="F8" s="46" t="s">
        <v>69</v>
      </c>
      <c r="G8" s="45" t="s">
        <v>68</v>
      </c>
      <c r="J8" s="104" t="s">
        <v>71</v>
      </c>
      <c r="K8" s="105"/>
      <c r="L8" s="48" t="s">
        <v>70</v>
      </c>
      <c r="M8" s="47" t="s">
        <v>70</v>
      </c>
      <c r="N8" s="46" t="s">
        <v>69</v>
      </c>
      <c r="O8" s="45" t="s">
        <v>68</v>
      </c>
    </row>
    <row r="9" spans="2:16" ht="24" customHeight="1" thickBot="1">
      <c r="B9" s="44"/>
      <c r="C9" s="43"/>
      <c r="D9" s="42" t="s">
        <v>67</v>
      </c>
      <c r="E9" s="41" t="s">
        <v>66</v>
      </c>
      <c r="F9" s="86"/>
      <c r="G9" s="40"/>
      <c r="J9" s="44"/>
      <c r="K9" s="43"/>
      <c r="L9" s="42" t="s">
        <v>67</v>
      </c>
      <c r="M9" s="41" t="s">
        <v>66</v>
      </c>
      <c r="N9" s="86"/>
      <c r="O9" s="40"/>
    </row>
    <row r="10" spans="2:16" ht="22.5" customHeight="1">
      <c r="B10" s="39">
        <v>1</v>
      </c>
      <c r="C10" s="16" t="s">
        <v>65</v>
      </c>
      <c r="D10" s="15">
        <v>1757070</v>
      </c>
      <c r="E10" s="14">
        <v>1754963</v>
      </c>
      <c r="F10" s="85">
        <f>D10-E10</f>
        <v>2107</v>
      </c>
      <c r="G10" s="94">
        <f>(D10/E10-1)*100</f>
        <v>0.12005951122615599</v>
      </c>
      <c r="J10" s="38">
        <v>41</v>
      </c>
      <c r="K10" s="37" t="s">
        <v>36</v>
      </c>
      <c r="L10" s="36">
        <v>90416</v>
      </c>
      <c r="M10" s="35">
        <v>95238</v>
      </c>
      <c r="N10" s="85">
        <f>L10-M10</f>
        <v>-4822</v>
      </c>
      <c r="O10" s="94">
        <f>(L10/M10-1)*100</f>
        <v>-5.0631050631050663</v>
      </c>
      <c r="P10" s="27"/>
    </row>
    <row r="11" spans="2:16" ht="22.5" customHeight="1">
      <c r="B11" s="34">
        <v>2</v>
      </c>
      <c r="C11" s="31" t="s">
        <v>0</v>
      </c>
      <c r="D11" s="33">
        <v>354873</v>
      </c>
      <c r="E11" s="32">
        <v>339618</v>
      </c>
      <c r="F11" s="84">
        <f t="shared" ref="F11:F50" si="0">D11-E11</f>
        <v>15255</v>
      </c>
      <c r="G11" s="95">
        <f t="shared" ref="G11:G49" si="1">(D11/E11-1)*100</f>
        <v>4.4918113880889621</v>
      </c>
      <c r="J11" s="29">
        <v>42</v>
      </c>
      <c r="K11" s="19" t="s">
        <v>37</v>
      </c>
      <c r="L11" s="18">
        <v>33427</v>
      </c>
      <c r="M11" s="17">
        <v>34364</v>
      </c>
      <c r="N11" s="84">
        <f t="shared" ref="N11:N34" si="2">L11-M11</f>
        <v>-937</v>
      </c>
      <c r="O11" s="95">
        <f t="shared" ref="O11:O31" si="3">(L11/M11-1)*100</f>
        <v>-2.7266907228494897</v>
      </c>
      <c r="P11" s="27"/>
    </row>
    <row r="12" spans="2:16" ht="22.5" customHeight="1">
      <c r="B12" s="13">
        <v>3</v>
      </c>
      <c r="C12" s="31" t="s">
        <v>1</v>
      </c>
      <c r="D12" s="18">
        <v>624546</v>
      </c>
      <c r="E12" s="17">
        <v>622090</v>
      </c>
      <c r="F12" s="84">
        <f t="shared" si="0"/>
        <v>2456</v>
      </c>
      <c r="G12" s="95">
        <f t="shared" si="1"/>
        <v>0.39479818032761571</v>
      </c>
      <c r="J12" s="29">
        <v>43</v>
      </c>
      <c r="K12" s="30" t="s">
        <v>38</v>
      </c>
      <c r="L12" s="18">
        <v>101403</v>
      </c>
      <c r="M12" s="17">
        <v>106314</v>
      </c>
      <c r="N12" s="84">
        <f t="shared" si="2"/>
        <v>-4911</v>
      </c>
      <c r="O12" s="95">
        <f t="shared" si="3"/>
        <v>-4.6193351769287183</v>
      </c>
      <c r="P12" s="27"/>
    </row>
    <row r="13" spans="2:16" ht="22.5" customHeight="1">
      <c r="B13" s="13">
        <v>4</v>
      </c>
      <c r="C13" s="19" t="s">
        <v>2</v>
      </c>
      <c r="D13" s="18">
        <v>1210083</v>
      </c>
      <c r="E13" s="17">
        <v>828225</v>
      </c>
      <c r="F13" s="84">
        <f t="shared" si="0"/>
        <v>381858</v>
      </c>
      <c r="G13" s="95">
        <f t="shared" si="1"/>
        <v>46.105587249841527</v>
      </c>
      <c r="J13" s="29">
        <v>44</v>
      </c>
      <c r="K13" s="19" t="s">
        <v>39</v>
      </c>
      <c r="L13" s="18">
        <v>101403</v>
      </c>
      <c r="M13" s="17">
        <v>104921</v>
      </c>
      <c r="N13" s="84">
        <f t="shared" si="2"/>
        <v>-3518</v>
      </c>
      <c r="O13" s="95">
        <f t="shared" si="3"/>
        <v>-3.3529989229992063</v>
      </c>
      <c r="P13" s="27"/>
    </row>
    <row r="14" spans="2:16" ht="22.5" customHeight="1">
      <c r="B14" s="13">
        <v>5</v>
      </c>
      <c r="C14" s="19" t="s">
        <v>3</v>
      </c>
      <c r="D14" s="18">
        <v>437952</v>
      </c>
      <c r="E14" s="17">
        <v>422268</v>
      </c>
      <c r="F14" s="84">
        <f t="shared" si="0"/>
        <v>15684</v>
      </c>
      <c r="G14" s="95">
        <f t="shared" si="1"/>
        <v>3.7142288783426736</v>
      </c>
      <c r="J14" s="29">
        <v>45</v>
      </c>
      <c r="K14" s="19" t="s">
        <v>40</v>
      </c>
      <c r="L14" s="18">
        <v>60683</v>
      </c>
      <c r="M14" s="17">
        <v>63704</v>
      </c>
      <c r="N14" s="84">
        <f t="shared" si="2"/>
        <v>-3021</v>
      </c>
      <c r="O14" s="95">
        <f t="shared" si="3"/>
        <v>-4.7422453849051855</v>
      </c>
      <c r="P14" s="27"/>
    </row>
    <row r="15" spans="2:16" ht="22.5" customHeight="1">
      <c r="B15" s="13">
        <v>6</v>
      </c>
      <c r="C15" s="19" t="s">
        <v>4</v>
      </c>
      <c r="D15" s="18">
        <v>1203190</v>
      </c>
      <c r="E15" s="17">
        <v>1171765</v>
      </c>
      <c r="F15" s="84">
        <f t="shared" si="0"/>
        <v>31425</v>
      </c>
      <c r="G15" s="95">
        <f t="shared" si="1"/>
        <v>2.6818517364829875</v>
      </c>
      <c r="J15" s="29">
        <v>46</v>
      </c>
      <c r="K15" s="19" t="s">
        <v>41</v>
      </c>
      <c r="L15" s="18">
        <v>65291</v>
      </c>
      <c r="M15" s="17">
        <v>70629</v>
      </c>
      <c r="N15" s="84">
        <f t="shared" si="2"/>
        <v>-5338</v>
      </c>
      <c r="O15" s="95">
        <f t="shared" si="3"/>
        <v>-7.5578020359908793</v>
      </c>
      <c r="P15" s="27"/>
    </row>
    <row r="16" spans="2:16" ht="22.5" customHeight="1">
      <c r="B16" s="13">
        <v>7</v>
      </c>
      <c r="C16" s="19" t="s">
        <v>5</v>
      </c>
      <c r="D16" s="18">
        <v>283733</v>
      </c>
      <c r="E16" s="17">
        <v>304188</v>
      </c>
      <c r="F16" s="84">
        <f t="shared" si="0"/>
        <v>-20455</v>
      </c>
      <c r="G16" s="95">
        <f t="shared" si="1"/>
        <v>-6.7244598734992884</v>
      </c>
      <c r="J16" s="29">
        <v>47</v>
      </c>
      <c r="K16" s="19" t="s">
        <v>42</v>
      </c>
      <c r="L16" s="18">
        <v>180479</v>
      </c>
      <c r="M16" s="17">
        <v>170062</v>
      </c>
      <c r="N16" s="84">
        <f t="shared" si="2"/>
        <v>10417</v>
      </c>
      <c r="O16" s="95">
        <f t="shared" si="3"/>
        <v>6.1254130846397192</v>
      </c>
      <c r="P16" s="27"/>
    </row>
    <row r="17" spans="2:16" ht="22.5" customHeight="1">
      <c r="B17" s="13">
        <v>8</v>
      </c>
      <c r="C17" s="19" t="s">
        <v>6</v>
      </c>
      <c r="D17" s="18">
        <v>339827</v>
      </c>
      <c r="E17" s="17">
        <v>326185</v>
      </c>
      <c r="F17" s="84">
        <f t="shared" si="0"/>
        <v>13642</v>
      </c>
      <c r="G17" s="95">
        <f t="shared" si="1"/>
        <v>4.1822891917163485</v>
      </c>
      <c r="J17" s="29">
        <v>48</v>
      </c>
      <c r="K17" s="19" t="s">
        <v>43</v>
      </c>
      <c r="L17" s="18">
        <v>89208</v>
      </c>
      <c r="M17" s="17">
        <v>92211</v>
      </c>
      <c r="N17" s="84">
        <f t="shared" si="2"/>
        <v>-3003</v>
      </c>
      <c r="O17" s="95">
        <f t="shared" si="3"/>
        <v>-3.2566613527670207</v>
      </c>
      <c r="P17" s="27"/>
    </row>
    <row r="18" spans="2:16" ht="22.5" customHeight="1">
      <c r="B18" s="13">
        <v>9</v>
      </c>
      <c r="C18" s="19" t="s">
        <v>7</v>
      </c>
      <c r="D18" s="18">
        <v>765388</v>
      </c>
      <c r="E18" s="17">
        <v>792135</v>
      </c>
      <c r="F18" s="84">
        <f t="shared" si="0"/>
        <v>-26747</v>
      </c>
      <c r="G18" s="95">
        <f t="shared" si="1"/>
        <v>-3.3765709127863253</v>
      </c>
      <c r="J18" s="29">
        <v>49</v>
      </c>
      <c r="K18" s="19" t="s">
        <v>44</v>
      </c>
      <c r="L18" s="18">
        <v>126805</v>
      </c>
      <c r="M18" s="17">
        <v>118818</v>
      </c>
      <c r="N18" s="84">
        <f t="shared" si="2"/>
        <v>7987</v>
      </c>
      <c r="O18" s="95">
        <f t="shared" si="3"/>
        <v>6.7220454813243791</v>
      </c>
      <c r="P18" s="27"/>
    </row>
    <row r="19" spans="2:16" ht="22.5" customHeight="1">
      <c r="B19" s="13">
        <v>10</v>
      </c>
      <c r="C19" s="19" t="s">
        <v>8</v>
      </c>
      <c r="D19" s="18">
        <v>828093</v>
      </c>
      <c r="E19" s="17">
        <v>803955</v>
      </c>
      <c r="F19" s="84">
        <f t="shared" si="0"/>
        <v>24138</v>
      </c>
      <c r="G19" s="95">
        <f t="shared" si="1"/>
        <v>3.0024068511297353</v>
      </c>
      <c r="J19" s="29">
        <v>50</v>
      </c>
      <c r="K19" s="19" t="s">
        <v>45</v>
      </c>
      <c r="L19" s="18">
        <v>140855</v>
      </c>
      <c r="M19" s="17">
        <v>133074</v>
      </c>
      <c r="N19" s="84">
        <f t="shared" si="2"/>
        <v>7781</v>
      </c>
      <c r="O19" s="95">
        <f t="shared" si="3"/>
        <v>5.8471226535611764</v>
      </c>
      <c r="P19" s="27"/>
    </row>
    <row r="20" spans="2:16" ht="22.5" customHeight="1">
      <c r="B20" s="13">
        <v>11</v>
      </c>
      <c r="C20" s="19" t="s">
        <v>9</v>
      </c>
      <c r="D20" s="18">
        <v>411461</v>
      </c>
      <c r="E20" s="17">
        <v>407984</v>
      </c>
      <c r="F20" s="84">
        <f t="shared" si="0"/>
        <v>3477</v>
      </c>
      <c r="G20" s="95">
        <f t="shared" si="1"/>
        <v>0.85223930350208921</v>
      </c>
      <c r="J20" s="29">
        <v>51</v>
      </c>
      <c r="K20" s="19" t="s">
        <v>64</v>
      </c>
      <c r="L20" s="18">
        <v>187963</v>
      </c>
      <c r="M20" s="17">
        <v>192207</v>
      </c>
      <c r="N20" s="84">
        <f t="shared" si="2"/>
        <v>-4244</v>
      </c>
      <c r="O20" s="95">
        <f t="shared" si="3"/>
        <v>-2.2080361277164728</v>
      </c>
      <c r="P20" s="27"/>
    </row>
    <row r="21" spans="2:16" ht="22.5" customHeight="1">
      <c r="B21" s="13">
        <v>12</v>
      </c>
      <c r="C21" s="19" t="s">
        <v>10</v>
      </c>
      <c r="D21" s="18">
        <v>386114</v>
      </c>
      <c r="E21" s="17">
        <v>385614</v>
      </c>
      <c r="F21" s="84">
        <f t="shared" si="0"/>
        <v>500</v>
      </c>
      <c r="G21" s="95">
        <f t="shared" si="1"/>
        <v>0.12966334209858488</v>
      </c>
      <c r="J21" s="29">
        <v>52</v>
      </c>
      <c r="K21" s="19" t="s">
        <v>46</v>
      </c>
      <c r="L21" s="18">
        <v>278700</v>
      </c>
      <c r="M21" s="17">
        <v>222250</v>
      </c>
      <c r="N21" s="84">
        <f t="shared" si="2"/>
        <v>56450</v>
      </c>
      <c r="O21" s="95">
        <f t="shared" si="3"/>
        <v>25.399325084364442</v>
      </c>
      <c r="P21" s="27"/>
    </row>
    <row r="22" spans="2:16" ht="22.5" customHeight="1">
      <c r="B22" s="13">
        <v>13</v>
      </c>
      <c r="C22" s="19" t="s">
        <v>11</v>
      </c>
      <c r="D22" s="18">
        <v>227030</v>
      </c>
      <c r="E22" s="17">
        <v>219848</v>
      </c>
      <c r="F22" s="84">
        <f t="shared" si="0"/>
        <v>7182</v>
      </c>
      <c r="G22" s="95">
        <f t="shared" si="1"/>
        <v>3.2668025181034066</v>
      </c>
      <c r="J22" s="29">
        <v>53</v>
      </c>
      <c r="K22" s="19" t="s">
        <v>47</v>
      </c>
      <c r="L22" s="18">
        <v>124119</v>
      </c>
      <c r="M22" s="17">
        <v>111462</v>
      </c>
      <c r="N22" s="84">
        <f t="shared" si="2"/>
        <v>12657</v>
      </c>
      <c r="O22" s="95">
        <f t="shared" si="3"/>
        <v>11.355439521989563</v>
      </c>
      <c r="P22" s="27"/>
    </row>
    <row r="23" spans="2:16" ht="22.5" customHeight="1">
      <c r="B23" s="13">
        <v>14</v>
      </c>
      <c r="C23" s="19" t="s">
        <v>12</v>
      </c>
      <c r="D23" s="18">
        <v>286331</v>
      </c>
      <c r="E23" s="17">
        <v>283545</v>
      </c>
      <c r="F23" s="84">
        <f t="shared" si="0"/>
        <v>2786</v>
      </c>
      <c r="G23" s="95">
        <f t="shared" si="1"/>
        <v>0.98256008746406831</v>
      </c>
      <c r="J23" s="29">
        <v>54</v>
      </c>
      <c r="K23" s="19" t="s">
        <v>48</v>
      </c>
      <c r="L23" s="18">
        <v>90416</v>
      </c>
      <c r="M23" s="17">
        <v>95221</v>
      </c>
      <c r="N23" s="84">
        <f t="shared" si="2"/>
        <v>-4805</v>
      </c>
      <c r="O23" s="95">
        <f t="shared" si="3"/>
        <v>-5.0461557849634016</v>
      </c>
      <c r="P23" s="27"/>
    </row>
    <row r="24" spans="2:16" ht="22.5" customHeight="1">
      <c r="B24" s="13">
        <v>15</v>
      </c>
      <c r="C24" s="19" t="s">
        <v>13</v>
      </c>
      <c r="D24" s="18">
        <v>387416</v>
      </c>
      <c r="E24" s="17">
        <v>442884</v>
      </c>
      <c r="F24" s="84">
        <f t="shared" si="0"/>
        <v>-55468</v>
      </c>
      <c r="G24" s="95">
        <f t="shared" si="1"/>
        <v>-12.524272721525275</v>
      </c>
      <c r="J24" s="29">
        <v>55</v>
      </c>
      <c r="K24" s="19" t="s">
        <v>49</v>
      </c>
      <c r="L24" s="18">
        <v>438991</v>
      </c>
      <c r="M24" s="17">
        <v>403667</v>
      </c>
      <c r="N24" s="84">
        <f t="shared" si="2"/>
        <v>35324</v>
      </c>
      <c r="O24" s="95">
        <f t="shared" si="3"/>
        <v>8.7507772495646119</v>
      </c>
      <c r="P24" s="27"/>
    </row>
    <row r="25" spans="2:16" ht="22.5" customHeight="1">
      <c r="B25" s="13">
        <v>16</v>
      </c>
      <c r="C25" s="19" t="s">
        <v>14</v>
      </c>
      <c r="D25" s="18">
        <v>695232</v>
      </c>
      <c r="E25" s="17">
        <v>693241</v>
      </c>
      <c r="F25" s="84">
        <f t="shared" si="0"/>
        <v>1991</v>
      </c>
      <c r="G25" s="95">
        <f t="shared" si="1"/>
        <v>0.28720170907374776</v>
      </c>
      <c r="J25" s="29">
        <v>56</v>
      </c>
      <c r="K25" s="19" t="s">
        <v>50</v>
      </c>
      <c r="L25" s="18">
        <v>115142</v>
      </c>
      <c r="M25" s="17">
        <v>117125</v>
      </c>
      <c r="N25" s="84">
        <f t="shared" si="2"/>
        <v>-1983</v>
      </c>
      <c r="O25" s="95">
        <f t="shared" si="3"/>
        <v>-1.6930629669156927</v>
      </c>
      <c r="P25" s="27"/>
    </row>
    <row r="26" spans="2:16" ht="22.5" customHeight="1">
      <c r="B26" s="13">
        <v>17</v>
      </c>
      <c r="C26" s="19" t="s">
        <v>15</v>
      </c>
      <c r="D26" s="18">
        <v>420113</v>
      </c>
      <c r="E26" s="17">
        <v>415280</v>
      </c>
      <c r="F26" s="84">
        <f t="shared" si="0"/>
        <v>4833</v>
      </c>
      <c r="G26" s="95">
        <f t="shared" si="1"/>
        <v>1.163793103448274</v>
      </c>
      <c r="J26" s="29">
        <v>57</v>
      </c>
      <c r="K26" s="19" t="s">
        <v>51</v>
      </c>
      <c r="L26" s="18">
        <v>122809</v>
      </c>
      <c r="M26" s="17">
        <v>117300</v>
      </c>
      <c r="N26" s="84">
        <f t="shared" si="2"/>
        <v>5509</v>
      </c>
      <c r="O26" s="95">
        <f t="shared" si="3"/>
        <v>4.6965046888320483</v>
      </c>
      <c r="P26" s="27"/>
    </row>
    <row r="27" spans="2:16" ht="22.5" customHeight="1">
      <c r="B27" s="13">
        <v>18</v>
      </c>
      <c r="C27" s="19" t="s">
        <v>16</v>
      </c>
      <c r="D27" s="18">
        <v>359378</v>
      </c>
      <c r="E27" s="17">
        <v>385170</v>
      </c>
      <c r="F27" s="84">
        <f t="shared" si="0"/>
        <v>-25792</v>
      </c>
      <c r="G27" s="95">
        <f t="shared" si="1"/>
        <v>-6.6962639873302638</v>
      </c>
      <c r="J27" s="29">
        <v>58</v>
      </c>
      <c r="K27" s="19" t="s">
        <v>52</v>
      </c>
      <c r="L27" s="18">
        <v>180760</v>
      </c>
      <c r="M27" s="17">
        <v>174376</v>
      </c>
      <c r="N27" s="84">
        <f t="shared" si="2"/>
        <v>6384</v>
      </c>
      <c r="O27" s="95">
        <f t="shared" si="3"/>
        <v>3.6610542735238782</v>
      </c>
      <c r="P27" s="27"/>
    </row>
    <row r="28" spans="2:16" ht="22.5" customHeight="1">
      <c r="B28" s="13">
        <v>19</v>
      </c>
      <c r="C28" s="19" t="s">
        <v>17</v>
      </c>
      <c r="D28" s="18">
        <v>513459</v>
      </c>
      <c r="E28" s="17">
        <v>456161</v>
      </c>
      <c r="F28" s="84">
        <f t="shared" si="0"/>
        <v>57298</v>
      </c>
      <c r="G28" s="95">
        <f t="shared" si="1"/>
        <v>12.560915992379872</v>
      </c>
      <c r="J28" s="29">
        <v>59</v>
      </c>
      <c r="K28" s="19" t="s">
        <v>53</v>
      </c>
      <c r="L28" s="18">
        <v>150768</v>
      </c>
      <c r="M28" s="17">
        <v>140834</v>
      </c>
      <c r="N28" s="84">
        <f t="shared" si="2"/>
        <v>9934</v>
      </c>
      <c r="O28" s="95">
        <f t="shared" si="3"/>
        <v>7.05369442038144</v>
      </c>
      <c r="P28" s="27"/>
    </row>
    <row r="29" spans="2:16" ht="22.5" customHeight="1">
      <c r="B29" s="13">
        <v>20</v>
      </c>
      <c r="C29" s="19" t="s">
        <v>18</v>
      </c>
      <c r="D29" s="18">
        <v>133239</v>
      </c>
      <c r="E29" s="17">
        <v>129842</v>
      </c>
      <c r="F29" s="84">
        <f t="shared" si="0"/>
        <v>3397</v>
      </c>
      <c r="G29" s="95">
        <f t="shared" si="1"/>
        <v>2.6162566811971377</v>
      </c>
      <c r="J29" s="29">
        <v>60</v>
      </c>
      <c r="K29" s="19" t="s">
        <v>54</v>
      </c>
      <c r="L29" s="18">
        <v>144043</v>
      </c>
      <c r="M29" s="17">
        <v>148564</v>
      </c>
      <c r="N29" s="84">
        <f t="shared" si="2"/>
        <v>-4521</v>
      </c>
      <c r="O29" s="95">
        <f t="shared" si="3"/>
        <v>-3.0431329258770679</v>
      </c>
      <c r="P29" s="27"/>
    </row>
    <row r="30" spans="2:16" ht="22.5" customHeight="1">
      <c r="B30" s="13">
        <v>21</v>
      </c>
      <c r="C30" s="19" t="s">
        <v>19</v>
      </c>
      <c r="D30" s="18">
        <v>25137</v>
      </c>
      <c r="E30" s="17">
        <v>23171</v>
      </c>
      <c r="F30" s="84">
        <f t="shared" si="0"/>
        <v>1966</v>
      </c>
      <c r="G30" s="95">
        <f t="shared" si="1"/>
        <v>8.4847438608605543</v>
      </c>
      <c r="J30" s="29">
        <v>61</v>
      </c>
      <c r="K30" s="19" t="s">
        <v>55</v>
      </c>
      <c r="L30" s="18">
        <v>135656</v>
      </c>
      <c r="M30" s="17">
        <v>134760</v>
      </c>
      <c r="N30" s="84">
        <f t="shared" si="2"/>
        <v>896</v>
      </c>
      <c r="O30" s="95">
        <f t="shared" si="3"/>
        <v>0.66488572276639513</v>
      </c>
      <c r="P30" s="27"/>
    </row>
    <row r="31" spans="2:16" ht="22.5" customHeight="1">
      <c r="B31" s="13">
        <v>22</v>
      </c>
      <c r="C31" s="19" t="s">
        <v>20</v>
      </c>
      <c r="D31" s="18">
        <v>201314</v>
      </c>
      <c r="E31" s="17">
        <v>193352</v>
      </c>
      <c r="F31" s="84">
        <f t="shared" si="0"/>
        <v>7962</v>
      </c>
      <c r="G31" s="95">
        <f t="shared" si="1"/>
        <v>4.11787827382184</v>
      </c>
      <c r="J31" s="29">
        <v>62</v>
      </c>
      <c r="K31" s="19" t="s">
        <v>56</v>
      </c>
      <c r="L31" s="18">
        <v>97695</v>
      </c>
      <c r="M31" s="17">
        <v>101115</v>
      </c>
      <c r="N31" s="84">
        <f t="shared" si="2"/>
        <v>-3420</v>
      </c>
      <c r="O31" s="95">
        <f t="shared" si="3"/>
        <v>-3.3822874944370307</v>
      </c>
      <c r="P31" s="27"/>
    </row>
    <row r="32" spans="2:16" ht="22.5" customHeight="1" thickBot="1">
      <c r="B32" s="13">
        <v>23</v>
      </c>
      <c r="C32" s="19" t="s">
        <v>21</v>
      </c>
      <c r="D32" s="18">
        <v>154318</v>
      </c>
      <c r="E32" s="17">
        <v>168567</v>
      </c>
      <c r="F32" s="84">
        <f t="shared" si="0"/>
        <v>-14249</v>
      </c>
      <c r="G32" s="95">
        <f t="shared" si="1"/>
        <v>-8.4530186809992465</v>
      </c>
      <c r="J32" s="28">
        <v>63</v>
      </c>
      <c r="K32" s="19" t="s">
        <v>57</v>
      </c>
      <c r="L32" s="18">
        <v>64547</v>
      </c>
      <c r="M32" s="17">
        <v>74331</v>
      </c>
      <c r="N32" s="87">
        <f t="shared" si="2"/>
        <v>-9784</v>
      </c>
      <c r="O32" s="97">
        <f>(L32/M32-1)*100</f>
        <v>-13.162745018901933</v>
      </c>
      <c r="P32" s="27"/>
    </row>
    <row r="33" spans="2:15" ht="22.5" customHeight="1" thickTop="1" thickBot="1">
      <c r="B33" s="13">
        <v>24</v>
      </c>
      <c r="C33" s="19" t="s">
        <v>22</v>
      </c>
      <c r="D33" s="18">
        <v>315839</v>
      </c>
      <c r="E33" s="17">
        <v>301635</v>
      </c>
      <c r="F33" s="84">
        <f t="shared" si="0"/>
        <v>14204</v>
      </c>
      <c r="G33" s="95">
        <f t="shared" si="1"/>
        <v>4.7090026024831255</v>
      </c>
      <c r="J33" s="106" t="s">
        <v>63</v>
      </c>
      <c r="K33" s="107"/>
      <c r="L33" s="26">
        <f>SUM(L10:L32)</f>
        <v>3121579</v>
      </c>
      <c r="M33" s="25">
        <f>SUM(M10:M32)</f>
        <v>3022547</v>
      </c>
      <c r="N33" s="90">
        <f t="shared" si="2"/>
        <v>99032</v>
      </c>
      <c r="O33" s="98">
        <f>(L33/M33-1)*100</f>
        <v>3.276442020587278</v>
      </c>
    </row>
    <row r="34" spans="2:15" ht="22.5" customHeight="1" thickTop="1" thickBot="1">
      <c r="B34" s="13">
        <v>25</v>
      </c>
      <c r="C34" s="19" t="s">
        <v>23</v>
      </c>
      <c r="D34" s="18">
        <v>123973</v>
      </c>
      <c r="E34" s="17">
        <v>125317</v>
      </c>
      <c r="F34" s="84">
        <f t="shared" si="0"/>
        <v>-1344</v>
      </c>
      <c r="G34" s="95">
        <f t="shared" si="1"/>
        <v>-1.0724801902375569</v>
      </c>
      <c r="J34" s="108" t="s">
        <v>62</v>
      </c>
      <c r="K34" s="109"/>
      <c r="L34" s="24">
        <f>D50+L33</f>
        <v>19660736</v>
      </c>
      <c r="M34" s="89">
        <f>E50+M33</f>
        <v>18954365</v>
      </c>
      <c r="N34" s="100">
        <f t="shared" si="2"/>
        <v>706371</v>
      </c>
      <c r="O34" s="99">
        <f>(L34/M34-1)*100</f>
        <v>3.7266930335044135</v>
      </c>
    </row>
    <row r="35" spans="2:15" ht="22.5" customHeight="1">
      <c r="B35" s="13">
        <v>26</v>
      </c>
      <c r="C35" s="19" t="s">
        <v>24</v>
      </c>
      <c r="D35" s="18">
        <v>236549</v>
      </c>
      <c r="E35" s="17">
        <v>234962</v>
      </c>
      <c r="F35" s="84">
        <f t="shared" si="0"/>
        <v>1587</v>
      </c>
      <c r="G35" s="95">
        <f t="shared" si="1"/>
        <v>0.67542836714022947</v>
      </c>
      <c r="J35" s="23"/>
      <c r="K35" s="23"/>
      <c r="L35" s="15"/>
      <c r="M35" s="15"/>
      <c r="N35" s="91"/>
      <c r="O35" s="22"/>
    </row>
    <row r="36" spans="2:15" ht="22.5" customHeight="1">
      <c r="B36" s="13">
        <v>27</v>
      </c>
      <c r="C36" s="19" t="s">
        <v>25</v>
      </c>
      <c r="D36" s="18">
        <v>192990</v>
      </c>
      <c r="E36" s="17">
        <v>192038</v>
      </c>
      <c r="F36" s="84">
        <f t="shared" si="0"/>
        <v>952</v>
      </c>
      <c r="G36" s="95">
        <f t="shared" si="1"/>
        <v>0.49573521907122498</v>
      </c>
      <c r="J36" s="21"/>
    </row>
    <row r="37" spans="2:15" ht="22.5" customHeight="1">
      <c r="B37" s="13">
        <v>28</v>
      </c>
      <c r="C37" s="19" t="s">
        <v>26</v>
      </c>
      <c r="D37" s="18">
        <v>705988</v>
      </c>
      <c r="E37" s="17">
        <v>712882</v>
      </c>
      <c r="F37" s="84">
        <f t="shared" si="0"/>
        <v>-6894</v>
      </c>
      <c r="G37" s="95">
        <f t="shared" si="1"/>
        <v>-0.96706046723019634</v>
      </c>
      <c r="J37" s="20"/>
    </row>
    <row r="38" spans="2:15" ht="22.5" customHeight="1">
      <c r="B38" s="13">
        <v>29</v>
      </c>
      <c r="C38" s="19" t="s">
        <v>27</v>
      </c>
      <c r="D38" s="18">
        <v>206408</v>
      </c>
      <c r="E38" s="17">
        <v>191006</v>
      </c>
      <c r="F38" s="84">
        <f t="shared" si="0"/>
        <v>15402</v>
      </c>
      <c r="G38" s="95">
        <f t="shared" si="1"/>
        <v>8.0636210380825801</v>
      </c>
    </row>
    <row r="39" spans="2:15" ht="22.5" customHeight="1">
      <c r="B39" s="13">
        <v>30</v>
      </c>
      <c r="C39" s="19" t="s">
        <v>28</v>
      </c>
      <c r="D39" s="18">
        <v>135314</v>
      </c>
      <c r="E39" s="17">
        <v>73941</v>
      </c>
      <c r="F39" s="84">
        <f t="shared" si="0"/>
        <v>61373</v>
      </c>
      <c r="G39" s="95">
        <f t="shared" si="1"/>
        <v>83.002664286390498</v>
      </c>
    </row>
    <row r="40" spans="2:15" ht="22.5" customHeight="1">
      <c r="B40" s="13">
        <v>31</v>
      </c>
      <c r="C40" s="19" t="s">
        <v>29</v>
      </c>
      <c r="D40" s="18">
        <v>235796</v>
      </c>
      <c r="E40" s="17">
        <v>233910</v>
      </c>
      <c r="F40" s="84">
        <f t="shared" si="0"/>
        <v>1886</v>
      </c>
      <c r="G40" s="95">
        <f t="shared" si="1"/>
        <v>0.80629301868240244</v>
      </c>
    </row>
    <row r="41" spans="2:15" ht="22.5" customHeight="1">
      <c r="B41" s="13">
        <v>32</v>
      </c>
      <c r="C41" s="19" t="s">
        <v>30</v>
      </c>
      <c r="D41" s="18">
        <v>242212</v>
      </c>
      <c r="E41" s="17">
        <v>241068</v>
      </c>
      <c r="F41" s="84">
        <f t="shared" si="0"/>
        <v>1144</v>
      </c>
      <c r="G41" s="95">
        <f t="shared" si="1"/>
        <v>0.47455489737335821</v>
      </c>
    </row>
    <row r="42" spans="2:15" ht="22.5" customHeight="1">
      <c r="B42" s="13">
        <v>33</v>
      </c>
      <c r="C42" s="19" t="s">
        <v>31</v>
      </c>
      <c r="D42" s="18">
        <v>192639</v>
      </c>
      <c r="E42" s="17">
        <v>185160</v>
      </c>
      <c r="F42" s="84">
        <f t="shared" si="0"/>
        <v>7479</v>
      </c>
      <c r="G42" s="95">
        <f t="shared" si="1"/>
        <v>4.039209332469218</v>
      </c>
    </row>
    <row r="43" spans="2:15" ht="22.5" customHeight="1">
      <c r="B43" s="13">
        <v>34</v>
      </c>
      <c r="C43" s="19" t="s">
        <v>32</v>
      </c>
      <c r="D43" s="18">
        <v>410683</v>
      </c>
      <c r="E43" s="17">
        <v>394257</v>
      </c>
      <c r="F43" s="84">
        <f t="shared" si="0"/>
        <v>16426</v>
      </c>
      <c r="G43" s="95">
        <f t="shared" si="1"/>
        <v>4.1663179093839764</v>
      </c>
    </row>
    <row r="44" spans="2:15" ht="22.5" customHeight="1">
      <c r="B44" s="13">
        <v>35</v>
      </c>
      <c r="C44" s="19" t="s">
        <v>33</v>
      </c>
      <c r="D44" s="18">
        <v>237469</v>
      </c>
      <c r="E44" s="17">
        <v>227769</v>
      </c>
      <c r="F44" s="84">
        <f t="shared" si="0"/>
        <v>9700</v>
      </c>
      <c r="G44" s="95">
        <f t="shared" si="1"/>
        <v>4.2587007011489764</v>
      </c>
    </row>
    <row r="45" spans="2:15" ht="22.5" customHeight="1">
      <c r="B45" s="13">
        <v>36</v>
      </c>
      <c r="C45" s="19" t="s">
        <v>58</v>
      </c>
      <c r="D45" s="18">
        <v>306805</v>
      </c>
      <c r="E45" s="17">
        <v>303217</v>
      </c>
      <c r="F45" s="84">
        <f t="shared" si="0"/>
        <v>3588</v>
      </c>
      <c r="G45" s="95">
        <f t="shared" si="1"/>
        <v>1.1833109621162352</v>
      </c>
    </row>
    <row r="46" spans="2:15" ht="22.5" customHeight="1">
      <c r="B46" s="13">
        <v>37</v>
      </c>
      <c r="C46" s="19" t="s">
        <v>34</v>
      </c>
      <c r="D46" s="18">
        <v>243098</v>
      </c>
      <c r="E46" s="17">
        <v>223868</v>
      </c>
      <c r="F46" s="84">
        <f t="shared" si="0"/>
        <v>19230</v>
      </c>
      <c r="G46" s="95">
        <f t="shared" si="1"/>
        <v>8.5898833241017094</v>
      </c>
    </row>
    <row r="47" spans="2:15" ht="22.5" customHeight="1">
      <c r="B47" s="13">
        <v>38</v>
      </c>
      <c r="C47" s="16" t="s">
        <v>35</v>
      </c>
      <c r="D47" s="15">
        <v>187014</v>
      </c>
      <c r="E47" s="14">
        <v>181312</v>
      </c>
      <c r="F47" s="84">
        <f t="shared" si="0"/>
        <v>5702</v>
      </c>
      <c r="G47" s="95">
        <f t="shared" si="1"/>
        <v>3.1448552770914295</v>
      </c>
    </row>
    <row r="48" spans="2:15" ht="22.5" customHeight="1">
      <c r="B48" s="13">
        <v>39</v>
      </c>
      <c r="C48" s="12" t="s">
        <v>61</v>
      </c>
      <c r="D48" s="11">
        <v>403563</v>
      </c>
      <c r="E48" s="10">
        <v>395885</v>
      </c>
      <c r="F48" s="84">
        <f t="shared" si="0"/>
        <v>7678</v>
      </c>
      <c r="G48" s="95">
        <f t="shared" si="1"/>
        <v>1.9394521136188558</v>
      </c>
    </row>
    <row r="49" spans="2:7" ht="22.5" customHeight="1" thickBot="1">
      <c r="B49" s="9">
        <v>40</v>
      </c>
      <c r="C49" s="8" t="s">
        <v>59</v>
      </c>
      <c r="D49" s="7">
        <v>157520</v>
      </c>
      <c r="E49" s="6">
        <v>143540</v>
      </c>
      <c r="F49" s="87">
        <f t="shared" si="0"/>
        <v>13980</v>
      </c>
      <c r="G49" s="96">
        <f t="shared" si="1"/>
        <v>9.739445450745432</v>
      </c>
    </row>
    <row r="50" spans="2:7" ht="22.5" customHeight="1" thickTop="1" thickBot="1">
      <c r="B50" s="110" t="s">
        <v>60</v>
      </c>
      <c r="C50" s="111"/>
      <c r="D50" s="5">
        <f>SUM(D10:D49)</f>
        <v>16539157</v>
      </c>
      <c r="E50" s="4">
        <f>SUM(E10:E49)</f>
        <v>15931818</v>
      </c>
      <c r="F50" s="88">
        <f t="shared" si="0"/>
        <v>607339</v>
      </c>
      <c r="G50" s="102">
        <f>(D50/E50-1)*100</f>
        <v>3.812113595573341</v>
      </c>
    </row>
    <row r="51" spans="2:7" ht="21" customHeight="1">
      <c r="D51" s="3"/>
      <c r="E51" s="3"/>
    </row>
    <row r="52" spans="2:7" ht="21" customHeight="1"/>
    <row r="53" spans="2:7" ht="21" customHeight="1"/>
    <row r="54" spans="2:7" ht="21" customHeight="1"/>
    <row r="55" spans="2:7" ht="21" customHeight="1"/>
    <row r="56" spans="2:7" ht="21" customHeight="1"/>
    <row r="57" spans="2:7" ht="21" customHeight="1"/>
    <row r="58" spans="2:7" ht="21" customHeight="1"/>
    <row r="59" spans="2:7" ht="21" customHeight="1"/>
    <row r="60" spans="2:7" ht="21" customHeight="1"/>
    <row r="61" spans="2:7" ht="21" customHeight="1"/>
    <row r="62" spans="2:7" ht="21" customHeight="1"/>
    <row r="63" spans="2:7" ht="21" customHeight="1"/>
    <row r="64" spans="2:7"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75" customHeight="1"/>
    <row r="81" ht="21" customHeight="1"/>
  </sheetData>
  <mergeCells count="6">
    <mergeCell ref="B50:C50"/>
    <mergeCell ref="B2:O2"/>
    <mergeCell ref="B8:C8"/>
    <mergeCell ref="J8:K8"/>
    <mergeCell ref="J33:K33"/>
    <mergeCell ref="J34:K34"/>
  </mergeCells>
  <phoneticPr fontId="4"/>
  <pageMargins left="0.21" right="0.2" top="0.78740157480314965" bottom="0.59055118110236227" header="0.51181102362204722" footer="0.51181102362204722"/>
  <pageSetup paperSize="9" scale="6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43BCC-4E88-419F-B765-D4A187EE531B}">
  <sheetPr>
    <pageSetUpPr fitToPage="1"/>
  </sheetPr>
  <dimension ref="A1:Q19"/>
  <sheetViews>
    <sheetView view="pageBreakPreview" zoomScaleNormal="100" zoomScaleSheetLayoutView="100" workbookViewId="0">
      <selection activeCell="B5" sqref="B5:C5"/>
    </sheetView>
  </sheetViews>
  <sheetFormatPr defaultColWidth="9" defaultRowHeight="14"/>
  <cols>
    <col min="1" max="1" width="24.6328125" style="58" customWidth="1"/>
    <col min="2" max="5" width="9.6328125" style="58" customWidth="1"/>
    <col min="6" max="6" width="9.26953125" style="58" customWidth="1"/>
    <col min="7" max="7" width="5.6328125" style="58" customWidth="1"/>
    <col min="8" max="8" width="11.7265625" style="58" customWidth="1"/>
    <col min="9" max="9" width="9" style="58"/>
    <col min="10" max="10" width="9" style="58" customWidth="1"/>
    <col min="11" max="14" width="9" style="58"/>
    <col min="15" max="17" width="8.7265625" customWidth="1"/>
    <col min="18" max="16384" width="9" style="58"/>
  </cols>
  <sheetData>
    <row r="1" spans="1:13" ht="25.5" customHeight="1">
      <c r="A1" s="120" t="s">
        <v>92</v>
      </c>
      <c r="B1" s="120"/>
      <c r="C1" s="83"/>
      <c r="D1" s="82"/>
      <c r="E1" s="81"/>
      <c r="F1" s="81"/>
      <c r="G1" s="81"/>
      <c r="H1" s="80" t="s">
        <v>91</v>
      </c>
    </row>
    <row r="2" spans="1:13" ht="18.75" customHeight="1">
      <c r="A2" s="79" t="s">
        <v>90</v>
      </c>
      <c r="B2" s="116" t="s">
        <v>102</v>
      </c>
      <c r="C2" s="117"/>
      <c r="D2" s="116" t="s">
        <v>98</v>
      </c>
      <c r="E2" s="117"/>
      <c r="F2" s="112" t="s">
        <v>89</v>
      </c>
      <c r="G2" s="113"/>
      <c r="H2" s="78" t="s">
        <v>88</v>
      </c>
    </row>
    <row r="3" spans="1:13" ht="18.75" customHeight="1">
      <c r="A3" s="77"/>
      <c r="B3" s="114" t="s">
        <v>87</v>
      </c>
      <c r="C3" s="115"/>
      <c r="D3" s="114" t="s">
        <v>86</v>
      </c>
      <c r="E3" s="115"/>
      <c r="F3" s="114" t="s">
        <v>85</v>
      </c>
      <c r="G3" s="115"/>
      <c r="H3" s="76" t="s">
        <v>84</v>
      </c>
    </row>
    <row r="4" spans="1:13" ht="22.5" customHeight="1">
      <c r="A4" s="63" t="s">
        <v>75</v>
      </c>
      <c r="B4" s="124">
        <v>2086535</v>
      </c>
      <c r="C4" s="125"/>
      <c r="D4" s="122">
        <v>2004209</v>
      </c>
      <c r="E4" s="123"/>
      <c r="F4" s="118">
        <f t="shared" ref="F4:F9" si="0">B4-D4</f>
        <v>82326</v>
      </c>
      <c r="G4" s="119"/>
      <c r="H4" s="74">
        <f t="shared" ref="H4:H9" si="1">IFERROR(ROUND(F4/D4*100,1),IF(B4&gt;0,"皆増","皆減"))</f>
        <v>4.0999999999999996</v>
      </c>
    </row>
    <row r="5" spans="1:13" ht="22.5" customHeight="1">
      <c r="A5" s="60" t="s">
        <v>93</v>
      </c>
      <c r="B5" s="124">
        <v>615472</v>
      </c>
      <c r="C5" s="125"/>
      <c r="D5" s="122">
        <v>519012</v>
      </c>
      <c r="E5" s="123"/>
      <c r="F5" s="118">
        <f t="shared" si="0"/>
        <v>96460</v>
      </c>
      <c r="G5" s="119"/>
      <c r="H5" s="74">
        <f t="shared" si="1"/>
        <v>18.600000000000001</v>
      </c>
    </row>
    <row r="6" spans="1:13" ht="22.5" customHeight="1">
      <c r="A6" s="61" t="s">
        <v>94</v>
      </c>
      <c r="B6" s="124">
        <v>547704</v>
      </c>
      <c r="C6" s="125"/>
      <c r="D6" s="122">
        <v>459322</v>
      </c>
      <c r="E6" s="123"/>
      <c r="F6" s="118">
        <f>B6-D6</f>
        <v>88382</v>
      </c>
      <c r="G6" s="119"/>
      <c r="H6" s="74">
        <f t="shared" si="1"/>
        <v>19.2</v>
      </c>
    </row>
    <row r="7" spans="1:13" ht="22.5" customHeight="1">
      <c r="A7" s="60" t="s">
        <v>103</v>
      </c>
      <c r="B7" s="124">
        <v>428484</v>
      </c>
      <c r="C7" s="125"/>
      <c r="D7" s="122">
        <v>324789</v>
      </c>
      <c r="E7" s="123"/>
      <c r="F7" s="118">
        <f t="shared" si="0"/>
        <v>103695</v>
      </c>
      <c r="G7" s="119"/>
      <c r="H7" s="74">
        <f t="shared" si="1"/>
        <v>31.9</v>
      </c>
    </row>
    <row r="8" spans="1:13" ht="22.5" customHeight="1" thickBot="1">
      <c r="A8" s="73" t="s">
        <v>83</v>
      </c>
      <c r="B8" s="126">
        <v>15982541</v>
      </c>
      <c r="C8" s="127"/>
      <c r="D8" s="126">
        <v>15647033</v>
      </c>
      <c r="E8" s="127"/>
      <c r="F8" s="131">
        <f t="shared" si="0"/>
        <v>335508</v>
      </c>
      <c r="G8" s="132"/>
      <c r="H8" s="72">
        <f t="shared" si="1"/>
        <v>2.1</v>
      </c>
    </row>
    <row r="9" spans="1:13" ht="22.5" customHeight="1" thickTop="1">
      <c r="A9" s="71" t="s">
        <v>82</v>
      </c>
      <c r="B9" s="140">
        <f>SUM(B4:C8)</f>
        <v>19660736</v>
      </c>
      <c r="C9" s="141"/>
      <c r="D9" s="133">
        <f>SUM(D4:E8)</f>
        <v>18954365</v>
      </c>
      <c r="E9" s="134"/>
      <c r="F9" s="135">
        <f t="shared" si="0"/>
        <v>706371</v>
      </c>
      <c r="G9" s="136"/>
      <c r="H9" s="70">
        <f t="shared" si="1"/>
        <v>3.7</v>
      </c>
    </row>
    <row r="10" spans="1:13" ht="30" customHeight="1">
      <c r="A10" s="69"/>
      <c r="B10" s="68"/>
      <c r="C10" s="68"/>
      <c r="D10" s="68"/>
      <c r="E10" s="68"/>
      <c r="F10" s="67"/>
      <c r="G10" s="67"/>
      <c r="H10" s="66"/>
    </row>
    <row r="11" spans="1:13" ht="17.25" customHeight="1">
      <c r="D11" s="65" t="s">
        <v>81</v>
      </c>
    </row>
    <row r="12" spans="1:13" ht="18.75" customHeight="1">
      <c r="A12" s="121" t="s">
        <v>80</v>
      </c>
      <c r="B12" s="129" t="s">
        <v>79</v>
      </c>
      <c r="C12" s="129"/>
      <c r="D12" s="129"/>
      <c r="E12" s="121" t="s">
        <v>95</v>
      </c>
      <c r="F12" s="121"/>
      <c r="G12" s="121"/>
      <c r="H12" s="121"/>
    </row>
    <row r="13" spans="1:13" ht="18.75" customHeight="1">
      <c r="A13" s="121"/>
      <c r="B13" s="64" t="s">
        <v>78</v>
      </c>
      <c r="C13" s="64" t="s">
        <v>77</v>
      </c>
      <c r="D13" s="64" t="s">
        <v>76</v>
      </c>
      <c r="E13" s="121"/>
      <c r="F13" s="121"/>
      <c r="G13" s="121"/>
      <c r="H13" s="121"/>
    </row>
    <row r="14" spans="1:13" ht="53.25" customHeight="1">
      <c r="A14" s="63" t="s">
        <v>75</v>
      </c>
      <c r="B14" s="62">
        <v>1664078</v>
      </c>
      <c r="C14" s="62">
        <v>422457</v>
      </c>
      <c r="D14" s="62">
        <f>B14+C14</f>
        <v>2086535</v>
      </c>
      <c r="E14" s="130" t="s">
        <v>104</v>
      </c>
      <c r="F14" s="130"/>
      <c r="G14" s="130"/>
      <c r="H14" s="130"/>
      <c r="J14" s="128"/>
      <c r="K14" s="128"/>
      <c r="L14" s="128"/>
      <c r="M14" s="128"/>
    </row>
    <row r="15" spans="1:13" ht="53.25" customHeight="1">
      <c r="A15" s="61" t="s">
        <v>96</v>
      </c>
      <c r="B15" s="62">
        <v>520487</v>
      </c>
      <c r="C15" s="62">
        <v>94985</v>
      </c>
      <c r="D15" s="59">
        <f>B15+C15</f>
        <v>615472</v>
      </c>
      <c r="E15" s="130" t="s">
        <v>105</v>
      </c>
      <c r="F15" s="130"/>
      <c r="G15" s="130"/>
      <c r="H15" s="130"/>
      <c r="J15" s="128"/>
      <c r="K15" s="128"/>
      <c r="L15" s="128"/>
      <c r="M15" s="128"/>
    </row>
    <row r="16" spans="1:13" ht="53.25" customHeight="1">
      <c r="A16" s="75" t="s">
        <v>94</v>
      </c>
      <c r="B16" s="59">
        <v>458884</v>
      </c>
      <c r="C16" s="59">
        <v>88820</v>
      </c>
      <c r="D16" s="59">
        <f>B16+C16</f>
        <v>547704</v>
      </c>
      <c r="E16" s="137" t="s">
        <v>106</v>
      </c>
      <c r="F16" s="138"/>
      <c r="G16" s="138"/>
      <c r="H16" s="139"/>
      <c r="J16" s="128"/>
      <c r="K16" s="128"/>
      <c r="L16" s="128"/>
      <c r="M16" s="128"/>
    </row>
    <row r="17" spans="1:13" ht="53.25" customHeight="1">
      <c r="A17" s="92" t="s">
        <v>103</v>
      </c>
      <c r="B17" s="62">
        <v>428484</v>
      </c>
      <c r="C17" s="62">
        <v>0</v>
      </c>
      <c r="D17" s="59">
        <f>B17+C17</f>
        <v>428484</v>
      </c>
      <c r="E17" s="130" t="s">
        <v>107</v>
      </c>
      <c r="F17" s="130"/>
      <c r="G17" s="130"/>
      <c r="H17" s="130"/>
      <c r="J17" s="128"/>
      <c r="K17" s="128"/>
      <c r="L17" s="128"/>
      <c r="M17" s="128"/>
    </row>
    <row r="18" spans="1:13" ht="18.75" customHeight="1"/>
    <row r="19" spans="1:13" ht="18.75" customHeight="1"/>
  </sheetData>
  <mergeCells count="36">
    <mergeCell ref="F5:G5"/>
    <mergeCell ref="B7:C7"/>
    <mergeCell ref="F6:G6"/>
    <mergeCell ref="F7:G7"/>
    <mergeCell ref="D7:E7"/>
    <mergeCell ref="J17:M17"/>
    <mergeCell ref="J16:M16"/>
    <mergeCell ref="B12:D12"/>
    <mergeCell ref="E15:H15"/>
    <mergeCell ref="B8:C8"/>
    <mergeCell ref="E17:H17"/>
    <mergeCell ref="F8:G8"/>
    <mergeCell ref="D9:E9"/>
    <mergeCell ref="F9:G9"/>
    <mergeCell ref="E14:H14"/>
    <mergeCell ref="J14:M14"/>
    <mergeCell ref="J15:M15"/>
    <mergeCell ref="E12:H13"/>
    <mergeCell ref="E16:H16"/>
    <mergeCell ref="B9:C9"/>
    <mergeCell ref="A1:B1"/>
    <mergeCell ref="A12:A13"/>
    <mergeCell ref="B2:C2"/>
    <mergeCell ref="B3:C3"/>
    <mergeCell ref="D4:E4"/>
    <mergeCell ref="B5:C5"/>
    <mergeCell ref="B6:C6"/>
    <mergeCell ref="D5:E5"/>
    <mergeCell ref="D6:E6"/>
    <mergeCell ref="D8:E8"/>
    <mergeCell ref="B4:C4"/>
    <mergeCell ref="F2:G2"/>
    <mergeCell ref="F3:G3"/>
    <mergeCell ref="D2:E2"/>
    <mergeCell ref="D3:E3"/>
    <mergeCell ref="F4:G4"/>
  </mergeCells>
  <phoneticPr fontId="4"/>
  <pageMargins left="0.78740157480314965" right="0.78740157480314965" top="0.98425196850393704" bottom="0.98425196850393704" header="0.51181102362204722" footer="0.51181102362204722"/>
  <pageSetup paperSize="9" scale="8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（１）特別交付税決定額</vt:lpstr>
      <vt:lpstr>（２）特別交付税主要項目</vt:lpstr>
      <vt:lpstr>'（２）特別交付税主要項目'!Print_Area</vt:lpstr>
      <vt:lpstr>'（１）特別交付税決定額'!Print_Titles</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田部井 瞭（市町村課）</cp:lastModifiedBy>
  <cp:lastPrinted>2025-03-24T00:56:46Z</cp:lastPrinted>
  <dcterms:created xsi:type="dcterms:W3CDTF">2007-02-27T04:30:53Z</dcterms:created>
  <dcterms:modified xsi:type="dcterms:W3CDTF">2025-03-24T01:00:34Z</dcterms:modified>
</cp:coreProperties>
</file>