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6\Box\【02_課所共有】01_07_市町村課\R07年度\06　交付税担当\58_地方交付税全般\58_04_震災復興特別交付税\58_04_010_震災復興特別交付税全般\40_HP更新資料（兼主査手持ち資料）\"/>
    </mc:Choice>
  </mc:AlternateContent>
  <xr:revisionPtr revIDLastSave="0" documentId="13_ncr:1_{1E77A975-DC6A-40CC-81CA-40AC770426F7}" xr6:coauthVersionLast="47" xr6:coauthVersionMax="47" xr10:uidLastSave="{00000000-0000-0000-0000-000000000000}"/>
  <bookViews>
    <workbookView xWindow="-110" yWindow="-110" windowWidth="19420" windowHeight="10300" tabRatio="620" activeTab="1" xr2:uid="{6B84E7DA-7EFF-4DD3-9B54-2A008E342486}"/>
  </bookViews>
  <sheets>
    <sheet name="（１）震災復興特別交付税決定額" sheetId="1" r:id="rId1"/>
    <sheet name="（２）震災特別交付税主要項目" sheetId="3" r:id="rId2"/>
  </sheets>
  <definedNames>
    <definedName name="_Fill" hidden="1">#REF!</definedName>
    <definedName name="_xlnm.Print_Titles" localSheetId="0">'（１）震災復興特別交付税決定額'!$1:$7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E49" i="1"/>
  <c r="F9" i="1"/>
  <c r="L32" i="1"/>
  <c r="F4" i="3"/>
  <c r="H4" i="3"/>
  <c r="M30" i="1"/>
  <c r="M28" i="1"/>
  <c r="M26" i="1"/>
  <c r="M24" i="1"/>
  <c r="M22" i="1"/>
  <c r="M20" i="1"/>
  <c r="M18" i="1"/>
  <c r="M16" i="1"/>
  <c r="M14" i="1"/>
  <c r="M12" i="1"/>
  <c r="M10" i="1"/>
  <c r="F31" i="1"/>
  <c r="F29" i="1"/>
  <c r="F27" i="1"/>
  <c r="F25" i="1"/>
  <c r="F23" i="1"/>
  <c r="F21" i="1"/>
  <c r="F19" i="1"/>
  <c r="F17" i="1"/>
  <c r="F15" i="1"/>
  <c r="F13" i="1"/>
  <c r="F11" i="1"/>
  <c r="F6" i="3"/>
  <c r="H6" i="3" s="1"/>
  <c r="M31" i="1"/>
  <c r="M29" i="1"/>
  <c r="M27" i="1"/>
  <c r="M25" i="1"/>
  <c r="M23" i="1"/>
  <c r="M21" i="1"/>
  <c r="M19" i="1"/>
  <c r="M17" i="1"/>
  <c r="M15" i="1"/>
  <c r="M13" i="1"/>
  <c r="M11" i="1"/>
  <c r="M9" i="1"/>
  <c r="F32" i="1"/>
  <c r="F48" i="1"/>
  <c r="F47" i="1"/>
  <c r="F46" i="1"/>
  <c r="F45" i="1"/>
  <c r="F44" i="1"/>
  <c r="F43" i="1"/>
  <c r="F42" i="1"/>
  <c r="F41" i="1"/>
  <c r="F40" i="1"/>
  <c r="F39" i="1"/>
  <c r="F38" i="1"/>
  <c r="F37" i="1"/>
  <c r="F35" i="1"/>
  <c r="F34" i="1"/>
  <c r="F33" i="1"/>
  <c r="F30" i="1"/>
  <c r="F28" i="1"/>
  <c r="F26" i="1"/>
  <c r="F24" i="1"/>
  <c r="F22" i="1"/>
  <c r="F20" i="1"/>
  <c r="F18" i="1"/>
  <c r="F16" i="1"/>
  <c r="F14" i="1"/>
  <c r="F12" i="1"/>
  <c r="F10" i="1"/>
  <c r="K32" i="1"/>
  <c r="F5" i="3"/>
  <c r="H5" i="3" s="1"/>
  <c r="L33" i="1" l="1"/>
  <c r="D49" i="1"/>
  <c r="F49" i="1" s="1"/>
  <c r="M32" i="1"/>
  <c r="K33" i="1" l="1"/>
  <c r="M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A7" authorId="0" shapeId="0" xr:uid="{40779CD8-D4ED-41E5-BCB5-6088E5E90C6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上表には翌年度の9月算定で調整される3月算定のマイナス分も含まれている。</t>
        </r>
      </text>
    </comment>
  </commentList>
</comments>
</file>

<file path=xl/sharedStrings.xml><?xml version="1.0" encoding="utf-8"?>
<sst xmlns="http://schemas.openxmlformats.org/spreadsheetml/2006/main" count="113" uniqueCount="101">
  <si>
    <t xml:space="preserve">  市町村名</t>
  </si>
  <si>
    <t>さいたま市</t>
    <rPh sb="0" eb="5">
      <t>サイタマシ</t>
    </rPh>
    <phoneticPr fontId="1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</si>
  <si>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</si>
  <si>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</si>
  <si>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</si>
  <si>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</si>
  <si>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</si>
  <si>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</si>
  <si>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</si>
  <si>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</si>
  <si>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</si>
  <si>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</si>
  <si>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</si>
  <si>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</si>
  <si>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</si>
  <si>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</si>
  <si>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</si>
  <si>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</si>
  <si>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</si>
  <si>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</si>
  <si>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</si>
  <si>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</si>
  <si>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</si>
  <si>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</si>
  <si>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</si>
  <si>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</si>
  <si>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</si>
  <si>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</si>
  <si>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</si>
  <si>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</si>
  <si>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</si>
  <si>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</si>
  <si>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</si>
  <si>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</si>
  <si>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</si>
  <si>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</si>
  <si>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</si>
  <si>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</si>
  <si>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</si>
  <si>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</si>
  <si>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</si>
  <si>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</si>
  <si>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</si>
  <si>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</si>
  <si>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</si>
  <si>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</si>
  <si>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</si>
  <si>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</si>
  <si>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</si>
  <si>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</si>
  <si>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</si>
  <si>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</si>
  <si>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</si>
  <si>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</si>
  <si>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</si>
  <si>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</si>
  <si>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</si>
  <si>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</si>
  <si>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</si>
  <si>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</si>
  <si>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都　市　計</t>
    <rPh sb="0" eb="3">
      <t>トシ</t>
    </rPh>
    <phoneticPr fontId="1"/>
  </si>
  <si>
    <t>町　村　計</t>
    <rPh sb="2" eb="3">
      <t>ムラ</t>
    </rPh>
    <phoneticPr fontId="1"/>
  </si>
  <si>
    <t>ふじみ野市</t>
    <rPh sb="3" eb="4">
      <t>ノ</t>
    </rPh>
    <rPh sb="4" eb="5">
      <t>シ</t>
    </rPh>
    <phoneticPr fontId="1"/>
  </si>
  <si>
    <t>ときがわ町</t>
    <rPh sb="4" eb="5">
      <t>マチ</t>
    </rPh>
    <phoneticPr fontId="1"/>
  </si>
  <si>
    <t>（単位：千円、％）</t>
    <phoneticPr fontId="1"/>
  </si>
  <si>
    <t>交付決定額</t>
    <rPh sb="0" eb="2">
      <t>コウフ</t>
    </rPh>
    <phoneticPr fontId="1"/>
  </si>
  <si>
    <t>項目</t>
  </si>
  <si>
    <t xml:space="preserve">            A</t>
  </si>
  <si>
    <t xml:space="preserve">            B</t>
  </si>
  <si>
    <t>A-B     C</t>
  </si>
  <si>
    <t>C/B     D</t>
  </si>
  <si>
    <t>（単位：千円、％）</t>
    <rPh sb="1" eb="3">
      <t>タンイ</t>
    </rPh>
    <rPh sb="4" eb="6">
      <t>センエン</t>
    </rPh>
    <phoneticPr fontId="5"/>
  </si>
  <si>
    <t>増 減 額</t>
    <phoneticPr fontId="5"/>
  </si>
  <si>
    <t>増 減 率</t>
    <phoneticPr fontId="5"/>
  </si>
  <si>
    <t>増 減 率</t>
    <phoneticPr fontId="1"/>
  </si>
  <si>
    <t>美里町</t>
  </si>
  <si>
    <t>県　　計</t>
    <phoneticPr fontId="1"/>
  </si>
  <si>
    <t>Ａ</t>
    <phoneticPr fontId="1"/>
  </si>
  <si>
    <t>Ｂ</t>
    <phoneticPr fontId="1"/>
  </si>
  <si>
    <t>（Ａ／Ｂ－１）×１００</t>
    <phoneticPr fontId="1"/>
  </si>
  <si>
    <t>白岡市</t>
    <rPh sb="2" eb="3">
      <t>シ</t>
    </rPh>
    <phoneticPr fontId="1"/>
  </si>
  <si>
    <t>（１）震災復興特別交付税市町村別決定額</t>
    <rPh sb="3" eb="5">
      <t>シンサイ</t>
    </rPh>
    <rPh sb="5" eb="7">
      <t>フッコウ</t>
    </rPh>
    <rPh sb="7" eb="9">
      <t>トクベツ</t>
    </rPh>
    <rPh sb="9" eb="12">
      <t>コウフゼイ</t>
    </rPh>
    <rPh sb="12" eb="15">
      <t>シチョウソン</t>
    </rPh>
    <rPh sb="15" eb="16">
      <t>ベツ</t>
    </rPh>
    <rPh sb="16" eb="18">
      <t>ケッテイ</t>
    </rPh>
    <rPh sb="18" eb="19">
      <t>ガク</t>
    </rPh>
    <phoneticPr fontId="1"/>
  </si>
  <si>
    <t>　・・・東日本大震災の被災者に対し、地方税法や条例の規定に基づいて、課税免除や減免を行った場合の</t>
    <rPh sb="4" eb="5">
      <t>ヒガシ</t>
    </rPh>
    <rPh sb="5" eb="7">
      <t>ニホン</t>
    </rPh>
    <rPh sb="7" eb="10">
      <t>ダイシンサイ</t>
    </rPh>
    <rPh sb="11" eb="14">
      <t>ヒサイシャ</t>
    </rPh>
    <rPh sb="15" eb="16">
      <t>タイ</t>
    </rPh>
    <rPh sb="18" eb="21">
      <t>チホウゼイ</t>
    </rPh>
    <rPh sb="21" eb="22">
      <t>ホウ</t>
    </rPh>
    <rPh sb="23" eb="25">
      <t>ジョウレイ</t>
    </rPh>
    <rPh sb="26" eb="28">
      <t>キテイ</t>
    </rPh>
    <rPh sb="29" eb="30">
      <t>モト</t>
    </rPh>
    <rPh sb="34" eb="36">
      <t>カゼイ</t>
    </rPh>
    <rPh sb="36" eb="38">
      <t>メンジョ</t>
    </rPh>
    <rPh sb="39" eb="41">
      <t>ゲンメン</t>
    </rPh>
    <rPh sb="42" eb="43">
      <t>オコナ</t>
    </rPh>
    <rPh sb="45" eb="47">
      <t>バアイ</t>
    </rPh>
    <phoneticPr fontId="5"/>
  </si>
  <si>
    <t>　　　 地方公共団体の減収額を基準として算定</t>
    <rPh sb="4" eb="6">
      <t>チホウ</t>
    </rPh>
    <rPh sb="6" eb="8">
      <t>コウキョウ</t>
    </rPh>
    <rPh sb="8" eb="10">
      <t>ダンタイ</t>
    </rPh>
    <rPh sb="11" eb="13">
      <t>ゲンシュウ</t>
    </rPh>
    <rPh sb="13" eb="14">
      <t>ガク</t>
    </rPh>
    <rPh sb="15" eb="17">
      <t>キジュン</t>
    </rPh>
    <rPh sb="20" eb="22">
      <t>サンテイ</t>
    </rPh>
    <phoneticPr fontId="5"/>
  </si>
  <si>
    <t>　　　 反映させた精算額を基準として算定</t>
    <rPh sb="4" eb="6">
      <t>ハンエイ</t>
    </rPh>
    <rPh sb="9" eb="11">
      <t>セイサン</t>
    </rPh>
    <rPh sb="11" eb="12">
      <t>ガク</t>
    </rPh>
    <rPh sb="13" eb="15">
      <t>キジュン</t>
    </rPh>
    <rPh sb="18" eb="20">
      <t>サンテイ</t>
    </rPh>
    <phoneticPr fontId="5"/>
  </si>
  <si>
    <t>　・・・原子力発電所の事故に伴い、被災団体が子どもたちの教育環境の整備及び安全・安心な環境の</t>
    <rPh sb="4" eb="7">
      <t>ゲンシリョク</t>
    </rPh>
    <rPh sb="7" eb="9">
      <t>ハツデン</t>
    </rPh>
    <rPh sb="9" eb="10">
      <t>ショ</t>
    </rPh>
    <rPh sb="11" eb="13">
      <t>ジコ</t>
    </rPh>
    <rPh sb="14" eb="15">
      <t>トモナ</t>
    </rPh>
    <rPh sb="17" eb="19">
      <t>ヒサイ</t>
    </rPh>
    <rPh sb="19" eb="21">
      <t>ダンタイ</t>
    </rPh>
    <rPh sb="22" eb="23">
      <t>コ</t>
    </rPh>
    <rPh sb="28" eb="30">
      <t>キョウイク</t>
    </rPh>
    <rPh sb="30" eb="32">
      <t>カンキョウ</t>
    </rPh>
    <rPh sb="33" eb="35">
      <t>セイビ</t>
    </rPh>
    <rPh sb="35" eb="36">
      <t>オヨ</t>
    </rPh>
    <rPh sb="37" eb="39">
      <t>アンゼン</t>
    </rPh>
    <rPh sb="40" eb="42">
      <t>アンシン</t>
    </rPh>
    <rPh sb="43" eb="45">
      <t>カンキョウ</t>
    </rPh>
    <phoneticPr fontId="5"/>
  </si>
  <si>
    <t>　　　 確保のために実施する施策のうち、 国庫補助の対象とならない地方単独事業に要する経費</t>
    <phoneticPr fontId="5"/>
  </si>
  <si>
    <t>　　　 を基準として算定</t>
    <phoneticPr fontId="5"/>
  </si>
  <si>
    <t>※　その他過大過少算定の精算による調整があるため、項目ごとの算定額の合計は交付決定額と一致しない。</t>
    <rPh sb="4" eb="5">
      <t>タ</t>
    </rPh>
    <rPh sb="5" eb="7">
      <t>カダイ</t>
    </rPh>
    <rPh sb="7" eb="9">
      <t>カショウ</t>
    </rPh>
    <rPh sb="9" eb="11">
      <t>サンテイ</t>
    </rPh>
    <rPh sb="12" eb="14">
      <t>セイサン</t>
    </rPh>
    <rPh sb="17" eb="19">
      <t>チョウセイ</t>
    </rPh>
    <rPh sb="25" eb="27">
      <t>コウモク</t>
    </rPh>
    <rPh sb="30" eb="32">
      <t>サンテイ</t>
    </rPh>
    <rPh sb="32" eb="33">
      <t>ガク</t>
    </rPh>
    <rPh sb="34" eb="36">
      <t>ゴウケイ</t>
    </rPh>
    <rPh sb="37" eb="39">
      <t>コウフ</t>
    </rPh>
    <rPh sb="39" eb="41">
      <t>ケッテイ</t>
    </rPh>
    <rPh sb="41" eb="42">
      <t>ガク</t>
    </rPh>
    <rPh sb="43" eb="45">
      <t>イッチ</t>
    </rPh>
    <phoneticPr fontId="5"/>
  </si>
  <si>
    <t>（２）震災復興特別交付税主要項目算定額</t>
    <rPh sb="3" eb="5">
      <t>シンサイ</t>
    </rPh>
    <rPh sb="5" eb="7">
      <t>フッコウ</t>
    </rPh>
    <rPh sb="7" eb="9">
      <t>トクベツ</t>
    </rPh>
    <rPh sb="16" eb="18">
      <t>サンテイ</t>
    </rPh>
    <phoneticPr fontId="5"/>
  </si>
  <si>
    <t>①原発事故関係（子ども環境整備支援等）</t>
    <rPh sb="1" eb="3">
      <t>ゲンパツ</t>
    </rPh>
    <rPh sb="3" eb="5">
      <t>ジコ</t>
    </rPh>
    <rPh sb="5" eb="7">
      <t>カンケイ</t>
    </rPh>
    <rPh sb="8" eb="9">
      <t>コ</t>
    </rPh>
    <rPh sb="11" eb="13">
      <t>カンキョウ</t>
    </rPh>
    <rPh sb="13" eb="15">
      <t>セイビ</t>
    </rPh>
    <rPh sb="15" eb="17">
      <t>シエン</t>
    </rPh>
    <rPh sb="17" eb="18">
      <t>トウ</t>
    </rPh>
    <phoneticPr fontId="5"/>
  </si>
  <si>
    <t>②地方税等の減収額</t>
    <rPh sb="1" eb="5">
      <t>チホウゼイトウ</t>
    </rPh>
    <rPh sb="6" eb="8">
      <t>ゲンシュウ</t>
    </rPh>
    <rPh sb="8" eb="9">
      <t>ガク</t>
    </rPh>
    <phoneticPr fontId="5"/>
  </si>
  <si>
    <t>①原発事故関係（原子力発電所の事故に伴い実施する子ども環境整備支援等）</t>
    <phoneticPr fontId="5"/>
  </si>
  <si>
    <t>③過年度算定分の過大過少算定額</t>
    <rPh sb="1" eb="2">
      <t>カ</t>
    </rPh>
    <rPh sb="2" eb="4">
      <t>ネンド</t>
    </rPh>
    <rPh sb="4" eb="6">
      <t>サンテイ</t>
    </rPh>
    <rPh sb="6" eb="7">
      <t>ブン</t>
    </rPh>
    <rPh sb="8" eb="10">
      <t>カダイ</t>
    </rPh>
    <rPh sb="10" eb="12">
      <t>カショウ</t>
    </rPh>
    <rPh sb="12" eb="14">
      <t>サンテイ</t>
    </rPh>
    <rPh sb="14" eb="15">
      <t>ガク</t>
    </rPh>
    <phoneticPr fontId="5"/>
  </si>
  <si>
    <t>③過年度算定分の過大過少算定額</t>
    <rPh sb="1" eb="4">
      <t>カネンド</t>
    </rPh>
    <rPh sb="4" eb="6">
      <t>サンテイ</t>
    </rPh>
    <rPh sb="6" eb="7">
      <t>ブン</t>
    </rPh>
    <rPh sb="8" eb="10">
      <t>カダイ</t>
    </rPh>
    <rPh sb="10" eb="12">
      <t>カショウ</t>
    </rPh>
    <rPh sb="12" eb="14">
      <t>サンテイ</t>
    </rPh>
    <rPh sb="14" eb="15">
      <t>ガク</t>
    </rPh>
    <phoneticPr fontId="5"/>
  </si>
  <si>
    <t>令和６年度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</si>
  <si>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5"/>
  </si>
  <si>
    <t>令和７年度　震災復興特別交付税交付決定額（市町村分）</t>
    <rPh sb="0" eb="2">
      <t>レイワ</t>
    </rPh>
    <rPh sb="3" eb="5">
      <t>ネンド</t>
    </rPh>
    <rPh sb="4" eb="5">
      <t>ド</t>
    </rPh>
    <rPh sb="6" eb="8">
      <t>シンサイ</t>
    </rPh>
    <rPh sb="8" eb="10">
      <t>フッコウ</t>
    </rPh>
    <rPh sb="17" eb="19">
      <t>ケッテイ</t>
    </rPh>
    <rPh sb="21" eb="24">
      <t>シチョウソン</t>
    </rPh>
    <rPh sb="24" eb="25">
      <t>ブン</t>
    </rPh>
    <phoneticPr fontId="1"/>
  </si>
  <si>
    <t>令和７年度</t>
    <rPh sb="0" eb="2">
      <t>レイワ</t>
    </rPh>
    <rPh sb="3" eb="5">
      <t>ネンド</t>
    </rPh>
    <rPh sb="4" eb="5">
      <t>ド</t>
    </rPh>
    <phoneticPr fontId="1"/>
  </si>
  <si>
    <t>令和７年度</t>
    <rPh sb="0" eb="2">
      <t>レイワ</t>
    </rPh>
    <rPh sb="3" eb="5">
      <t>ネンド</t>
    </rPh>
    <rPh sb="4" eb="5">
      <t>ド</t>
    </rPh>
    <phoneticPr fontId="5"/>
  </si>
  <si>
    <t>　・・・平成23年度から令和６年度における算定額について、事業費の確定に伴う算定額の異動等を</t>
    <rPh sb="4" eb="6">
      <t>ヘイセイ</t>
    </rPh>
    <rPh sb="8" eb="10">
      <t>ネンド</t>
    </rPh>
    <rPh sb="12" eb="14">
      <t>レイワ</t>
    </rPh>
    <rPh sb="15" eb="17">
      <t>ネンド</t>
    </rPh>
    <rPh sb="21" eb="23">
      <t>サンテイ</t>
    </rPh>
    <rPh sb="23" eb="24">
      <t>ガク</t>
    </rPh>
    <rPh sb="29" eb="32">
      <t>ジギョウヒ</t>
    </rPh>
    <rPh sb="33" eb="35">
      <t>カクテイ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</si>
</sst>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;&quot;▲ &quot;#,##0"/>
    <numFmt numFmtId="178" formatCode="#,##0.0;&quot;▲ &quot;#,##0.0"/>
    <numFmt numFmtId="179" formatCode="#,##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10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4" xfId="0" applyNumberFormat="1" applyFont="1" applyBorder="1" applyAlignment="1">
      <alignment horizontal="center"/>
    </xf>
    <xf numFmtId="37" fontId="3" fillId="0" borderId="5" xfId="0" applyNumberFormat="1" applyFont="1" applyBorder="1" applyAlignment="1">
      <alignment horizontal="right"/>
    </xf>
    <xf numFmtId="37" fontId="3" fillId="0" borderId="6" xfId="0" applyNumberFormat="1" applyFont="1" applyBorder="1" applyAlignment="1">
      <alignment horizontal="right"/>
    </xf>
    <xf numFmtId="37" fontId="3" fillId="0" borderId="7" xfId="0" applyNumberFormat="1" applyFont="1" applyBorder="1" applyAlignment="1">
      <alignment horizontal="right"/>
    </xf>
    <xf numFmtId="3" fontId="7" fillId="0" borderId="0" xfId="0" applyNumberFormat="1" applyFont="1">
      <alignment vertical="center"/>
    </xf>
    <xf numFmtId="37" fontId="3" fillId="0" borderId="8" xfId="0" applyNumberFormat="1" applyFont="1" applyBorder="1">
      <alignment vertical="center"/>
    </xf>
    <xf numFmtId="37" fontId="3" fillId="0" borderId="9" xfId="0" applyNumberFormat="1" applyFont="1" applyBorder="1">
      <alignment vertical="center"/>
    </xf>
    <xf numFmtId="3" fontId="7" fillId="0" borderId="10" xfId="0" applyNumberFormat="1" applyFont="1" applyBorder="1">
      <alignment vertical="center"/>
    </xf>
    <xf numFmtId="178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>
      <alignment vertical="center"/>
    </xf>
    <xf numFmtId="178" fontId="7" fillId="0" borderId="13" xfId="0" applyNumberFormat="1" applyFont="1" applyBorder="1" applyAlignment="1">
      <alignment horizontal="right" vertical="center"/>
    </xf>
    <xf numFmtId="37" fontId="3" fillId="0" borderId="14" xfId="0" applyNumberFormat="1" applyFont="1" applyBorder="1">
      <alignment vertical="center"/>
    </xf>
    <xf numFmtId="37" fontId="3" fillId="0" borderId="15" xfId="0" applyNumberFormat="1" applyFont="1" applyBorder="1">
      <alignment vertical="center"/>
    </xf>
    <xf numFmtId="3" fontId="7" fillId="0" borderId="16" xfId="0" applyNumberFormat="1" applyFont="1" applyBorder="1">
      <alignment vertical="center"/>
    </xf>
    <xf numFmtId="178" fontId="7" fillId="0" borderId="17" xfId="0" applyNumberFormat="1" applyFont="1" applyBorder="1" applyAlignment="1">
      <alignment horizontal="right" vertical="center"/>
    </xf>
    <xf numFmtId="37" fontId="3" fillId="0" borderId="18" xfId="0" applyNumberFormat="1" applyFont="1" applyBorder="1">
      <alignment vertical="center"/>
    </xf>
    <xf numFmtId="37" fontId="3" fillId="0" borderId="19" xfId="0" applyNumberFormat="1" applyFont="1" applyBorder="1">
      <alignment vertical="center"/>
    </xf>
    <xf numFmtId="3" fontId="7" fillId="0" borderId="20" xfId="0" applyNumberFormat="1" applyFont="1" applyBorder="1">
      <alignment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>
      <alignment vertical="center"/>
    </xf>
    <xf numFmtId="3" fontId="7" fillId="0" borderId="23" xfId="0" applyNumberFormat="1" applyFont="1" applyBorder="1">
      <alignment vertical="center"/>
    </xf>
    <xf numFmtId="178" fontId="7" fillId="0" borderId="24" xfId="0" applyNumberFormat="1" applyFont="1" applyBorder="1" applyAlignment="1">
      <alignment horizontal="right" vertical="center"/>
    </xf>
    <xf numFmtId="3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3" fillId="0" borderId="25" xfId="0" applyFont="1" applyBorder="1">
      <alignment vertical="center"/>
    </xf>
    <xf numFmtId="37" fontId="9" fillId="0" borderId="26" xfId="0" applyNumberFormat="1" applyFont="1" applyBorder="1" applyAlignment="1">
      <alignment horizontal="center" shrinkToFit="1"/>
    </xf>
    <xf numFmtId="0" fontId="11" fillId="0" borderId="0" xfId="1" applyFont="1" applyAlignment="1">
      <alignment vertical="top"/>
    </xf>
    <xf numFmtId="0" fontId="11" fillId="0" borderId="0" xfId="1" applyFont="1" applyAlignment="1">
      <alignment horizontal="right" vertical="top" wrapText="1"/>
    </xf>
    <xf numFmtId="0" fontId="11" fillId="0" borderId="0" xfId="1" applyFont="1" applyAlignment="1">
      <alignment horizontal="right"/>
    </xf>
    <xf numFmtId="0" fontId="3" fillId="0" borderId="0" xfId="1" applyFont="1"/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right" vertical="center" wrapText="1"/>
    </xf>
    <xf numFmtId="178" fontId="12" fillId="0" borderId="28" xfId="1" applyNumberFormat="1" applyFont="1" applyBorder="1" applyAlignment="1">
      <alignment horizontal="right" vertical="center"/>
    </xf>
    <xf numFmtId="0" fontId="11" fillId="0" borderId="29" xfId="2" applyFont="1" applyBorder="1" applyAlignment="1">
      <alignment vertical="center" shrinkToFit="1"/>
    </xf>
    <xf numFmtId="0" fontId="12" fillId="0" borderId="30" xfId="1" applyFont="1" applyBorder="1" applyAlignment="1">
      <alignment vertical="center" shrinkToFit="1"/>
    </xf>
    <xf numFmtId="0" fontId="12" fillId="0" borderId="0" xfId="1" applyFont="1" applyAlignment="1">
      <alignment horizontal="left" vertical="center"/>
    </xf>
    <xf numFmtId="179" fontId="11" fillId="0" borderId="0" xfId="1" applyNumberFormat="1" applyFont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0" xfId="1" applyFont="1"/>
    <xf numFmtId="37" fontId="3" fillId="0" borderId="47" xfId="0" applyNumberFormat="1" applyFont="1" applyBorder="1" applyAlignment="1">
      <alignment horizontal="right" vertical="center"/>
    </xf>
    <xf numFmtId="37" fontId="3" fillId="0" borderId="49" xfId="0" applyNumberFormat="1" applyFont="1" applyBorder="1">
      <alignment vertical="center"/>
    </xf>
    <xf numFmtId="37" fontId="3" fillId="0" borderId="50" xfId="0" applyNumberFormat="1" applyFont="1" applyBorder="1">
      <alignment vertical="center"/>
    </xf>
    <xf numFmtId="37" fontId="3" fillId="0" borderId="52" xfId="0" applyNumberFormat="1" applyFont="1" applyBorder="1">
      <alignment vertical="center"/>
    </xf>
    <xf numFmtId="37" fontId="3" fillId="0" borderId="40" xfId="0" applyNumberFormat="1" applyFont="1" applyBorder="1">
      <alignment vertical="center"/>
    </xf>
    <xf numFmtId="37" fontId="3" fillId="0" borderId="53" xfId="0" applyNumberFormat="1" applyFont="1" applyBorder="1">
      <alignment vertical="center"/>
    </xf>
    <xf numFmtId="37" fontId="3" fillId="0" borderId="54" xfId="0" applyNumberFormat="1" applyFont="1" applyBorder="1">
      <alignment vertical="center"/>
    </xf>
    <xf numFmtId="37" fontId="3" fillId="0" borderId="55" xfId="0" applyNumberFormat="1" applyFont="1" applyBorder="1">
      <alignment vertical="center"/>
    </xf>
    <xf numFmtId="37" fontId="3" fillId="0" borderId="2" xfId="0" applyNumberFormat="1" applyFont="1" applyBorder="1" applyAlignment="1">
      <alignment horizontal="center"/>
    </xf>
    <xf numFmtId="37" fontId="3" fillId="0" borderId="26" xfId="0" applyNumberFormat="1" applyFont="1" applyBorder="1" applyAlignment="1">
      <alignment horizontal="center"/>
    </xf>
    <xf numFmtId="3" fontId="7" fillId="0" borderId="26" xfId="0" applyNumberFormat="1" applyFont="1" applyBorder="1">
      <alignment vertical="center"/>
    </xf>
    <xf numFmtId="3" fontId="7" fillId="0" borderId="57" xfId="0" applyNumberFormat="1" applyFont="1" applyBorder="1">
      <alignment vertical="center"/>
    </xf>
    <xf numFmtId="3" fontId="7" fillId="0" borderId="17" xfId="0" applyNumberFormat="1" applyFont="1" applyBorder="1">
      <alignment vertical="center"/>
    </xf>
    <xf numFmtId="3" fontId="7" fillId="0" borderId="58" xfId="0" applyNumberFormat="1" applyFont="1" applyBorder="1">
      <alignment vertical="center"/>
    </xf>
    <xf numFmtId="3" fontId="7" fillId="0" borderId="59" xfId="0" applyNumberFormat="1" applyFont="1" applyBorder="1">
      <alignment vertical="center"/>
    </xf>
    <xf numFmtId="3" fontId="7" fillId="0" borderId="24" xfId="0" applyNumberFormat="1" applyFont="1" applyBorder="1" applyAlignment="1">
      <alignment horizontal="right"/>
    </xf>
    <xf numFmtId="37" fontId="3" fillId="0" borderId="60" xfId="0" applyNumberFormat="1" applyFont="1" applyBorder="1" applyAlignment="1">
      <alignment horizontal="center" vertical="center"/>
    </xf>
    <xf numFmtId="37" fontId="9" fillId="0" borderId="61" xfId="0" applyNumberFormat="1" applyFont="1" applyBorder="1" applyAlignment="1">
      <alignment horizontal="center" shrinkToFit="1"/>
    </xf>
    <xf numFmtId="37" fontId="3" fillId="0" borderId="62" xfId="0" applyNumberFormat="1" applyFont="1" applyBorder="1" applyAlignment="1">
      <alignment horizontal="right"/>
    </xf>
    <xf numFmtId="178" fontId="7" fillId="0" borderId="61" xfId="0" applyNumberFormat="1" applyFont="1" applyBorder="1" applyAlignment="1">
      <alignment horizontal="right" vertical="center"/>
    </xf>
    <xf numFmtId="178" fontId="7" fillId="0" borderId="63" xfId="0" applyNumberFormat="1" applyFont="1" applyBorder="1" applyAlignment="1">
      <alignment horizontal="right" vertical="center"/>
    </xf>
    <xf numFmtId="178" fontId="7" fillId="0" borderId="64" xfId="0" applyNumberFormat="1" applyFont="1" applyBorder="1" applyAlignment="1">
      <alignment horizontal="right" vertical="center"/>
    </xf>
    <xf numFmtId="178" fontId="7" fillId="0" borderId="65" xfId="0" applyNumberFormat="1" applyFont="1" applyBorder="1" applyAlignment="1">
      <alignment horizontal="right" vertical="center"/>
    </xf>
    <xf numFmtId="178" fontId="7" fillId="0" borderId="66" xfId="0" applyNumberFormat="1" applyFont="1" applyBorder="1" applyAlignment="1">
      <alignment horizontal="right" vertical="center"/>
    </xf>
    <xf numFmtId="178" fontId="7" fillId="0" borderId="67" xfId="0" applyNumberFormat="1" applyFont="1" applyBorder="1" applyAlignment="1">
      <alignment horizontal="right" vertical="center"/>
    </xf>
    <xf numFmtId="37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7" fontId="3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7" fontId="3" fillId="0" borderId="51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37" fontId="7" fillId="0" borderId="46" xfId="0" applyNumberFormat="1" applyFont="1" applyBorder="1" applyAlignment="1">
      <alignment horizontal="center" vertical="center"/>
    </xf>
    <xf numFmtId="37" fontId="7" fillId="0" borderId="25" xfId="0" applyNumberFormat="1" applyFont="1" applyBorder="1" applyAlignment="1">
      <alignment horizontal="center" vertical="center"/>
    </xf>
    <xf numFmtId="37" fontId="7" fillId="0" borderId="47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7" fillId="0" borderId="48" xfId="0" applyNumberFormat="1" applyFont="1" applyBorder="1" applyAlignment="1">
      <alignment horizontal="center" vertical="center"/>
    </xf>
    <xf numFmtId="37" fontId="7" fillId="0" borderId="5" xfId="0" applyNumberFormat="1" applyFont="1" applyBorder="1" applyAlignment="1">
      <alignment horizontal="center" vertical="center"/>
    </xf>
    <xf numFmtId="37" fontId="7" fillId="0" borderId="35" xfId="0" applyNumberFormat="1" applyFont="1" applyBorder="1" applyAlignment="1">
      <alignment horizontal="center" vertical="center"/>
    </xf>
    <xf numFmtId="37" fontId="7" fillId="0" borderId="36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7" fillId="0" borderId="37" xfId="0" applyNumberFormat="1" applyFont="1" applyBorder="1" applyAlignment="1">
      <alignment horizontal="center" vertical="center"/>
    </xf>
    <xf numFmtId="37" fontId="7" fillId="0" borderId="6" xfId="0" applyNumberFormat="1" applyFont="1" applyBorder="1" applyAlignment="1">
      <alignment horizontal="center" vertical="center"/>
    </xf>
    <xf numFmtId="37" fontId="7" fillId="0" borderId="38" xfId="0" applyNumberFormat="1" applyFont="1" applyBorder="1" applyAlignment="1">
      <alignment horizontal="center" vertical="center"/>
    </xf>
    <xf numFmtId="0" fontId="12" fillId="0" borderId="39" xfId="1" applyFont="1" applyBorder="1" applyAlignment="1">
      <alignment horizontal="right" vertical="center" wrapText="1"/>
    </xf>
    <xf numFmtId="0" fontId="12" fillId="0" borderId="28" xfId="1" applyFont="1" applyBorder="1" applyAlignment="1">
      <alignment horizontal="right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177" fontId="11" fillId="0" borderId="40" xfId="1" applyNumberFormat="1" applyFont="1" applyBorder="1" applyAlignment="1">
      <alignment horizontal="right" vertical="center"/>
    </xf>
    <xf numFmtId="177" fontId="11" fillId="0" borderId="41" xfId="1" applyNumberFormat="1" applyFont="1" applyBorder="1" applyAlignment="1">
      <alignment horizontal="right" vertical="center"/>
    </xf>
    <xf numFmtId="177" fontId="12" fillId="0" borderId="40" xfId="1" applyNumberFormat="1" applyFont="1" applyBorder="1" applyAlignment="1">
      <alignment horizontal="right" vertical="center"/>
    </xf>
    <xf numFmtId="177" fontId="12" fillId="0" borderId="41" xfId="1" applyNumberFormat="1" applyFont="1" applyBorder="1" applyAlignment="1">
      <alignment horizontal="right" vertical="center"/>
    </xf>
    <xf numFmtId="0" fontId="10" fillId="0" borderId="43" xfId="1" applyFont="1" applyBorder="1" applyAlignment="1">
      <alignment horizontal="left" vertical="center" wrapText="1"/>
    </xf>
    <xf numFmtId="0" fontId="12" fillId="0" borderId="44" xfId="1" applyFont="1" applyBorder="1" applyAlignment="1">
      <alignment horizontal="center" vertical="center" wrapText="1"/>
    </xf>
    <xf numFmtId="0" fontId="12" fillId="0" borderId="45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</cellXfs>
  <cellStyles count="4">
    <cellStyle name="標準" xfId="0" builtinId="0"/>
    <cellStyle name="標準_19tbkettei" xfId="1" xr:uid="{C9CDEAB8-BFCE-4588-9CBB-B0F957ADB2B1}"/>
    <cellStyle name="標準_⑧特交項目別算定表" xfId="2" xr:uid="{D601E155-9E69-41B4-AE6A-6113D1AB9E10}"/>
    <cellStyle name="未定義" xfId="3" xr:uid="{82814C21-DFEA-4302-AF46-284EDA3033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9B6E-846D-4406-9F24-D7D3444A586F}">
  <sheetPr>
    <pageSetUpPr fitToPage="1"/>
  </sheetPr>
  <dimension ref="A1:M80"/>
  <sheetViews>
    <sheetView view="pageBreakPreview" zoomScale="70" zoomScaleNormal="70" zoomScaleSheetLayoutView="70" workbookViewId="0">
      <selection activeCell="K32" sqref="K32"/>
    </sheetView>
  </sheetViews>
  <sheetFormatPr defaultColWidth="10.6328125" defaultRowHeight="14"/>
  <cols>
    <col min="1" max="1" width="4" style="1" bestFit="1" customWidth="1"/>
    <col min="2" max="2" width="4" style="2" customWidth="1"/>
    <col min="3" max="3" width="11.6328125" style="2" bestFit="1" customWidth="1"/>
    <col min="4" max="6" width="14.08984375" style="2" customWidth="1"/>
    <col min="7" max="7" width="3.7265625" style="2" customWidth="1"/>
    <col min="8" max="8" width="4" style="1" bestFit="1" customWidth="1"/>
    <col min="9" max="9" width="4" style="2" customWidth="1"/>
    <col min="10" max="10" width="11.6328125" style="2" bestFit="1" customWidth="1"/>
    <col min="11" max="13" width="14.08984375" style="2" customWidth="1"/>
    <col min="14" max="16384" width="10.6328125" style="2"/>
  </cols>
  <sheetData>
    <row r="1" spans="2:13" ht="27.75" customHeight="1"/>
    <row r="2" spans="2:13" ht="27.75" customHeight="1">
      <c r="B2" s="79" t="s">
        <v>97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8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27.75" customHeight="1">
      <c r="B4" s="4" t="s">
        <v>81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21" customHeight="1" thickBot="1">
      <c r="B5" s="5"/>
      <c r="C5" s="5"/>
      <c r="D5" s="5"/>
      <c r="E5" s="5"/>
      <c r="F5" s="6" t="s">
        <v>64</v>
      </c>
      <c r="I5" s="5"/>
      <c r="J5" s="5"/>
      <c r="K5" s="5"/>
      <c r="L5" s="5"/>
      <c r="M5" s="6" t="s">
        <v>64</v>
      </c>
    </row>
    <row r="6" spans="2:13" ht="21" customHeight="1">
      <c r="B6" s="84" t="s">
        <v>0</v>
      </c>
      <c r="C6" s="85"/>
      <c r="D6" s="60" t="s">
        <v>98</v>
      </c>
      <c r="E6" s="60" t="s">
        <v>95</v>
      </c>
      <c r="F6" s="68" t="s">
        <v>74</v>
      </c>
      <c r="I6" s="90" t="s">
        <v>0</v>
      </c>
      <c r="J6" s="91"/>
      <c r="K6" s="9" t="s">
        <v>98</v>
      </c>
      <c r="L6" s="7" t="s">
        <v>95</v>
      </c>
      <c r="M6" s="8" t="s">
        <v>74</v>
      </c>
    </row>
    <row r="7" spans="2:13" ht="21" customHeight="1">
      <c r="B7" s="86"/>
      <c r="C7" s="87"/>
      <c r="D7" s="61" t="s">
        <v>65</v>
      </c>
      <c r="E7" s="61" t="s">
        <v>65</v>
      </c>
      <c r="F7" s="69" t="s">
        <v>79</v>
      </c>
      <c r="I7" s="92"/>
      <c r="J7" s="93"/>
      <c r="K7" s="10" t="s">
        <v>65</v>
      </c>
      <c r="L7" s="11" t="s">
        <v>65</v>
      </c>
      <c r="M7" s="36" t="s">
        <v>79</v>
      </c>
    </row>
    <row r="8" spans="2:13" ht="21" customHeight="1" thickBot="1">
      <c r="B8" s="88"/>
      <c r="C8" s="89"/>
      <c r="D8" s="14" t="s">
        <v>77</v>
      </c>
      <c r="E8" s="14" t="s">
        <v>78</v>
      </c>
      <c r="F8" s="70"/>
      <c r="I8" s="94"/>
      <c r="J8" s="95"/>
      <c r="K8" s="12" t="s">
        <v>77</v>
      </c>
      <c r="L8" s="13" t="s">
        <v>78</v>
      </c>
      <c r="M8" s="14"/>
    </row>
    <row r="9" spans="2:13" ht="21" customHeight="1">
      <c r="B9" s="52">
        <v>1</v>
      </c>
      <c r="C9" s="55" t="s">
        <v>1</v>
      </c>
      <c r="D9" s="62">
        <v>0</v>
      </c>
      <c r="E9" s="62">
        <v>62</v>
      </c>
      <c r="F9" s="71" t="str">
        <f>IF(D9=0,IF(E9=0,"-","皆減"),IF(E9=0,"皆増",ROUND((D9/E9-1)*100,1)))</f>
        <v>皆減</v>
      </c>
      <c r="I9" s="16">
        <v>41</v>
      </c>
      <c r="J9" s="17" t="s">
        <v>39</v>
      </c>
      <c r="K9" s="18">
        <v>0</v>
      </c>
      <c r="L9" s="18">
        <v>0</v>
      </c>
      <c r="M9" s="19" t="str">
        <f>IF(K9=0,IF(L9=0,"-","皆減"),IF(L9=0,"皆増",ROUND((K9/L9-1)*100,1)))</f>
        <v>-</v>
      </c>
    </row>
    <row r="10" spans="2:13" ht="21" customHeight="1">
      <c r="B10" s="53">
        <v>2</v>
      </c>
      <c r="C10" s="56" t="s">
        <v>2</v>
      </c>
      <c r="D10" s="63">
        <v>124</v>
      </c>
      <c r="E10" s="63">
        <v>172</v>
      </c>
      <c r="F10" s="72">
        <f t="shared" ref="F10:F49" si="0">IF(D10=0,IF(E10=0,"-","皆減"),IF(E10=0,"皆増",ROUND((D10/E10-1)*100,1)))</f>
        <v>-27.9</v>
      </c>
      <c r="I10" s="22">
        <v>42</v>
      </c>
      <c r="J10" s="23" t="s">
        <v>40</v>
      </c>
      <c r="K10" s="24">
        <v>0</v>
      </c>
      <c r="L10" s="24">
        <v>0</v>
      </c>
      <c r="M10" s="25" t="str">
        <f t="shared" ref="M10:M33" si="1">IF(K10=0,IF(L10=0,"-","皆減"),IF(L10=0,"皆増",ROUND((K10/L10-1)*100,1)))</f>
        <v>-</v>
      </c>
    </row>
    <row r="11" spans="2:13" ht="21" customHeight="1">
      <c r="B11" s="54">
        <v>3</v>
      </c>
      <c r="C11" s="57" t="s">
        <v>3</v>
      </c>
      <c r="D11" s="64">
        <v>0</v>
      </c>
      <c r="E11" s="64">
        <v>0</v>
      </c>
      <c r="F11" s="73" t="str">
        <f t="shared" si="0"/>
        <v>-</v>
      </c>
      <c r="I11" s="22">
        <v>43</v>
      </c>
      <c r="J11" s="26" t="s">
        <v>41</v>
      </c>
      <c r="K11" s="24">
        <v>0</v>
      </c>
      <c r="L11" s="24">
        <v>0</v>
      </c>
      <c r="M11" s="25" t="str">
        <f t="shared" si="1"/>
        <v>-</v>
      </c>
    </row>
    <row r="12" spans="2:13" ht="21" customHeight="1">
      <c r="B12" s="54">
        <v>4</v>
      </c>
      <c r="C12" s="57" t="s">
        <v>4</v>
      </c>
      <c r="D12" s="64">
        <v>85</v>
      </c>
      <c r="E12" s="64">
        <v>91</v>
      </c>
      <c r="F12" s="73">
        <f t="shared" si="0"/>
        <v>-6.6</v>
      </c>
      <c r="I12" s="22">
        <v>44</v>
      </c>
      <c r="J12" s="23" t="s">
        <v>42</v>
      </c>
      <c r="K12" s="24">
        <v>0</v>
      </c>
      <c r="L12" s="24">
        <v>0</v>
      </c>
      <c r="M12" s="25" t="str">
        <f t="shared" si="1"/>
        <v>-</v>
      </c>
    </row>
    <row r="13" spans="2:13" ht="21" customHeight="1">
      <c r="B13" s="54">
        <v>5</v>
      </c>
      <c r="C13" s="57" t="s">
        <v>5</v>
      </c>
      <c r="D13" s="64">
        <v>0</v>
      </c>
      <c r="E13" s="64">
        <v>0</v>
      </c>
      <c r="F13" s="73" t="str">
        <f t="shared" si="0"/>
        <v>-</v>
      </c>
      <c r="I13" s="22">
        <v>45</v>
      </c>
      <c r="J13" s="23" t="s">
        <v>43</v>
      </c>
      <c r="K13" s="24">
        <v>0</v>
      </c>
      <c r="L13" s="24">
        <v>0</v>
      </c>
      <c r="M13" s="25" t="str">
        <f t="shared" si="1"/>
        <v>-</v>
      </c>
    </row>
    <row r="14" spans="2:13" ht="21" customHeight="1">
      <c r="B14" s="54">
        <v>6</v>
      </c>
      <c r="C14" s="57" t="s">
        <v>6</v>
      </c>
      <c r="D14" s="64">
        <v>0</v>
      </c>
      <c r="E14" s="64">
        <v>0</v>
      </c>
      <c r="F14" s="73" t="str">
        <f t="shared" si="0"/>
        <v>-</v>
      </c>
      <c r="I14" s="22">
        <v>46</v>
      </c>
      <c r="J14" s="23" t="s">
        <v>44</v>
      </c>
      <c r="K14" s="24">
        <v>0</v>
      </c>
      <c r="L14" s="24">
        <v>14</v>
      </c>
      <c r="M14" s="25" t="str">
        <f t="shared" si="1"/>
        <v>皆減</v>
      </c>
    </row>
    <row r="15" spans="2:13" ht="21" customHeight="1">
      <c r="B15" s="54">
        <v>7</v>
      </c>
      <c r="C15" s="57" t="s">
        <v>7</v>
      </c>
      <c r="D15" s="64">
        <v>36</v>
      </c>
      <c r="E15" s="64">
        <v>36</v>
      </c>
      <c r="F15" s="73">
        <f t="shared" si="0"/>
        <v>0</v>
      </c>
      <c r="I15" s="22">
        <v>47</v>
      </c>
      <c r="J15" s="23" t="s">
        <v>45</v>
      </c>
      <c r="K15" s="24">
        <v>0</v>
      </c>
      <c r="L15" s="24">
        <v>0</v>
      </c>
      <c r="M15" s="25" t="str">
        <f t="shared" si="1"/>
        <v>-</v>
      </c>
    </row>
    <row r="16" spans="2:13" ht="21" customHeight="1">
      <c r="B16" s="54">
        <v>8</v>
      </c>
      <c r="C16" s="57" t="s">
        <v>8</v>
      </c>
      <c r="D16" s="64">
        <v>0</v>
      </c>
      <c r="E16" s="64">
        <v>0</v>
      </c>
      <c r="F16" s="73" t="str">
        <f t="shared" si="0"/>
        <v>-</v>
      </c>
      <c r="I16" s="22">
        <v>48</v>
      </c>
      <c r="J16" s="23" t="s">
        <v>46</v>
      </c>
      <c r="K16" s="24">
        <v>0</v>
      </c>
      <c r="L16" s="24">
        <v>0</v>
      </c>
      <c r="M16" s="25" t="str">
        <f t="shared" si="1"/>
        <v>-</v>
      </c>
    </row>
    <row r="17" spans="2:13" ht="21" customHeight="1">
      <c r="B17" s="54">
        <v>9</v>
      </c>
      <c r="C17" s="57" t="s">
        <v>9</v>
      </c>
      <c r="D17" s="64">
        <v>180</v>
      </c>
      <c r="E17" s="64">
        <v>369</v>
      </c>
      <c r="F17" s="73">
        <f t="shared" si="0"/>
        <v>-51.2</v>
      </c>
      <c r="I17" s="22">
        <v>49</v>
      </c>
      <c r="J17" s="23" t="s">
        <v>47</v>
      </c>
      <c r="K17" s="24">
        <v>0</v>
      </c>
      <c r="L17" s="24">
        <v>0</v>
      </c>
      <c r="M17" s="25" t="str">
        <f t="shared" si="1"/>
        <v>-</v>
      </c>
    </row>
    <row r="18" spans="2:13" ht="21" customHeight="1">
      <c r="B18" s="54">
        <v>10</v>
      </c>
      <c r="C18" s="57" t="s">
        <v>10</v>
      </c>
      <c r="D18" s="64">
        <v>0</v>
      </c>
      <c r="E18" s="64">
        <v>0</v>
      </c>
      <c r="F18" s="73" t="str">
        <f t="shared" si="0"/>
        <v>-</v>
      </c>
      <c r="I18" s="22">
        <v>50</v>
      </c>
      <c r="J18" s="23" t="s">
        <v>48</v>
      </c>
      <c r="K18" s="24">
        <v>0</v>
      </c>
      <c r="L18" s="24">
        <v>0</v>
      </c>
      <c r="M18" s="25" t="str">
        <f t="shared" si="1"/>
        <v>-</v>
      </c>
    </row>
    <row r="19" spans="2:13" ht="21" customHeight="1">
      <c r="B19" s="54">
        <v>11</v>
      </c>
      <c r="C19" s="57" t="s">
        <v>11</v>
      </c>
      <c r="D19" s="64">
        <v>0</v>
      </c>
      <c r="E19" s="64">
        <v>50</v>
      </c>
      <c r="F19" s="73" t="str">
        <f t="shared" si="0"/>
        <v>皆減</v>
      </c>
      <c r="I19" s="22">
        <v>51</v>
      </c>
      <c r="J19" s="23" t="s">
        <v>63</v>
      </c>
      <c r="K19" s="24">
        <v>0</v>
      </c>
      <c r="L19" s="24">
        <v>0</v>
      </c>
      <c r="M19" s="25" t="str">
        <f t="shared" si="1"/>
        <v>-</v>
      </c>
    </row>
    <row r="20" spans="2:13" ht="21" customHeight="1">
      <c r="B20" s="54">
        <v>12</v>
      </c>
      <c r="C20" s="57" t="s">
        <v>12</v>
      </c>
      <c r="D20" s="64">
        <v>35</v>
      </c>
      <c r="E20" s="64">
        <v>35</v>
      </c>
      <c r="F20" s="73">
        <f t="shared" si="0"/>
        <v>0</v>
      </c>
      <c r="I20" s="22">
        <v>52</v>
      </c>
      <c r="J20" s="23" t="s">
        <v>49</v>
      </c>
      <c r="K20" s="24">
        <v>0</v>
      </c>
      <c r="L20" s="24">
        <v>0</v>
      </c>
      <c r="M20" s="25" t="str">
        <f t="shared" si="1"/>
        <v>-</v>
      </c>
    </row>
    <row r="21" spans="2:13" ht="21" customHeight="1">
      <c r="B21" s="54">
        <v>13</v>
      </c>
      <c r="C21" s="57" t="s">
        <v>13</v>
      </c>
      <c r="D21" s="64">
        <v>149</v>
      </c>
      <c r="E21" s="64">
        <v>217</v>
      </c>
      <c r="F21" s="73">
        <f t="shared" si="0"/>
        <v>-31.3</v>
      </c>
      <c r="I21" s="22">
        <v>53</v>
      </c>
      <c r="J21" s="23" t="s">
        <v>50</v>
      </c>
      <c r="K21" s="24">
        <v>0</v>
      </c>
      <c r="L21" s="24">
        <v>0</v>
      </c>
      <c r="M21" s="25" t="str">
        <f t="shared" si="1"/>
        <v>-</v>
      </c>
    </row>
    <row r="22" spans="2:13" ht="21" customHeight="1">
      <c r="B22" s="54">
        <v>14</v>
      </c>
      <c r="C22" s="57" t="s">
        <v>14</v>
      </c>
      <c r="D22" s="64">
        <v>0</v>
      </c>
      <c r="E22" s="64">
        <v>0</v>
      </c>
      <c r="F22" s="73" t="str">
        <f t="shared" si="0"/>
        <v>-</v>
      </c>
      <c r="I22" s="22">
        <v>54</v>
      </c>
      <c r="J22" s="23" t="s">
        <v>51</v>
      </c>
      <c r="K22" s="24">
        <v>0</v>
      </c>
      <c r="L22" s="24">
        <v>0</v>
      </c>
      <c r="M22" s="25" t="str">
        <f t="shared" si="1"/>
        <v>-</v>
      </c>
    </row>
    <row r="23" spans="2:13" ht="21" customHeight="1">
      <c r="B23" s="54">
        <v>15</v>
      </c>
      <c r="C23" s="57" t="s">
        <v>15</v>
      </c>
      <c r="D23" s="64">
        <v>0</v>
      </c>
      <c r="E23" s="64">
        <v>0</v>
      </c>
      <c r="F23" s="73" t="str">
        <f t="shared" si="0"/>
        <v>-</v>
      </c>
      <c r="I23" s="22">
        <v>55</v>
      </c>
      <c r="J23" s="23" t="s">
        <v>52</v>
      </c>
      <c r="K23" s="24">
        <v>0</v>
      </c>
      <c r="L23" s="24">
        <v>0</v>
      </c>
      <c r="M23" s="25" t="str">
        <f t="shared" si="1"/>
        <v>-</v>
      </c>
    </row>
    <row r="24" spans="2:13" ht="21" customHeight="1">
      <c r="B24" s="54">
        <v>16</v>
      </c>
      <c r="C24" s="57" t="s">
        <v>16</v>
      </c>
      <c r="D24" s="64">
        <v>0</v>
      </c>
      <c r="E24" s="64">
        <v>50</v>
      </c>
      <c r="F24" s="73" t="str">
        <f t="shared" si="0"/>
        <v>皆減</v>
      </c>
      <c r="I24" s="22">
        <v>56</v>
      </c>
      <c r="J24" s="23" t="s">
        <v>53</v>
      </c>
      <c r="K24" s="24">
        <v>58</v>
      </c>
      <c r="L24" s="24">
        <v>29</v>
      </c>
      <c r="M24" s="25">
        <f t="shared" si="1"/>
        <v>100</v>
      </c>
    </row>
    <row r="25" spans="2:13" ht="21" customHeight="1">
      <c r="B25" s="54">
        <v>17</v>
      </c>
      <c r="C25" s="57" t="s">
        <v>17</v>
      </c>
      <c r="D25" s="64">
        <v>49</v>
      </c>
      <c r="E25" s="64">
        <v>101</v>
      </c>
      <c r="F25" s="73">
        <f t="shared" si="0"/>
        <v>-51.5</v>
      </c>
      <c r="I25" s="22">
        <v>57</v>
      </c>
      <c r="J25" s="23" t="s">
        <v>75</v>
      </c>
      <c r="K25" s="24">
        <v>0</v>
      </c>
      <c r="L25" s="24">
        <v>0</v>
      </c>
      <c r="M25" s="25" t="str">
        <f t="shared" si="1"/>
        <v>-</v>
      </c>
    </row>
    <row r="26" spans="2:13" ht="21" customHeight="1">
      <c r="B26" s="54">
        <v>18</v>
      </c>
      <c r="C26" s="57" t="s">
        <v>18</v>
      </c>
      <c r="D26" s="64">
        <v>0</v>
      </c>
      <c r="E26" s="64">
        <v>0</v>
      </c>
      <c r="F26" s="73" t="str">
        <f t="shared" si="0"/>
        <v>-</v>
      </c>
      <c r="I26" s="22">
        <v>58</v>
      </c>
      <c r="J26" s="23" t="s">
        <v>54</v>
      </c>
      <c r="K26" s="24">
        <v>0</v>
      </c>
      <c r="L26" s="24">
        <v>0</v>
      </c>
      <c r="M26" s="25" t="str">
        <f t="shared" si="1"/>
        <v>-</v>
      </c>
    </row>
    <row r="27" spans="2:13" ht="21" customHeight="1">
      <c r="B27" s="54">
        <v>19</v>
      </c>
      <c r="C27" s="57" t="s">
        <v>19</v>
      </c>
      <c r="D27" s="64">
        <v>0</v>
      </c>
      <c r="E27" s="64">
        <v>0</v>
      </c>
      <c r="F27" s="73" t="str">
        <f t="shared" si="0"/>
        <v>-</v>
      </c>
      <c r="I27" s="22">
        <v>59</v>
      </c>
      <c r="J27" s="23" t="s">
        <v>55</v>
      </c>
      <c r="K27" s="24">
        <v>0</v>
      </c>
      <c r="L27" s="24">
        <v>0</v>
      </c>
      <c r="M27" s="25" t="str">
        <f t="shared" si="1"/>
        <v>-</v>
      </c>
    </row>
    <row r="28" spans="2:13" ht="21" customHeight="1">
      <c r="B28" s="54">
        <v>20</v>
      </c>
      <c r="C28" s="57" t="s">
        <v>20</v>
      </c>
      <c r="D28" s="64">
        <v>0</v>
      </c>
      <c r="E28" s="64">
        <v>13</v>
      </c>
      <c r="F28" s="73" t="str">
        <f t="shared" si="0"/>
        <v>皆減</v>
      </c>
      <c r="I28" s="22">
        <v>60</v>
      </c>
      <c r="J28" s="23" t="s">
        <v>56</v>
      </c>
      <c r="K28" s="24">
        <v>0</v>
      </c>
      <c r="L28" s="24">
        <v>0</v>
      </c>
      <c r="M28" s="25" t="str">
        <f t="shared" si="1"/>
        <v>-</v>
      </c>
    </row>
    <row r="29" spans="2:13" ht="21" customHeight="1">
      <c r="B29" s="54">
        <v>21</v>
      </c>
      <c r="C29" s="57" t="s">
        <v>21</v>
      </c>
      <c r="D29" s="64">
        <v>0</v>
      </c>
      <c r="E29" s="64">
        <v>95</v>
      </c>
      <c r="F29" s="73" t="str">
        <f t="shared" si="0"/>
        <v>皆減</v>
      </c>
      <c r="I29" s="22">
        <v>61</v>
      </c>
      <c r="J29" s="23" t="s">
        <v>57</v>
      </c>
      <c r="K29" s="24">
        <v>0</v>
      </c>
      <c r="L29" s="24">
        <v>0</v>
      </c>
      <c r="M29" s="25" t="str">
        <f t="shared" si="1"/>
        <v>-</v>
      </c>
    </row>
    <row r="30" spans="2:13" ht="21" customHeight="1">
      <c r="B30" s="54">
        <v>22</v>
      </c>
      <c r="C30" s="57" t="s">
        <v>22</v>
      </c>
      <c r="D30" s="64">
        <v>108</v>
      </c>
      <c r="E30" s="64">
        <v>74</v>
      </c>
      <c r="F30" s="73">
        <f t="shared" si="0"/>
        <v>45.9</v>
      </c>
      <c r="I30" s="22">
        <v>62</v>
      </c>
      <c r="J30" s="23" t="s">
        <v>58</v>
      </c>
      <c r="K30" s="24">
        <v>57</v>
      </c>
      <c r="L30" s="24">
        <v>122</v>
      </c>
      <c r="M30" s="25">
        <f t="shared" si="1"/>
        <v>-53.3</v>
      </c>
    </row>
    <row r="31" spans="2:13" ht="21" customHeight="1" thickBot="1">
      <c r="B31" s="54">
        <v>23</v>
      </c>
      <c r="C31" s="57" t="s">
        <v>23</v>
      </c>
      <c r="D31" s="64">
        <v>0</v>
      </c>
      <c r="E31" s="64">
        <v>0</v>
      </c>
      <c r="F31" s="73" t="str">
        <f t="shared" si="0"/>
        <v>-</v>
      </c>
      <c r="I31" s="27">
        <v>63</v>
      </c>
      <c r="J31" s="23" t="s">
        <v>59</v>
      </c>
      <c r="K31" s="28">
        <v>0</v>
      </c>
      <c r="L31" s="28">
        <v>37</v>
      </c>
      <c r="M31" s="25" t="str">
        <f t="shared" si="1"/>
        <v>皆減</v>
      </c>
    </row>
    <row r="32" spans="2:13" ht="21" customHeight="1" thickTop="1" thickBot="1">
      <c r="B32" s="54">
        <v>24</v>
      </c>
      <c r="C32" s="57" t="s">
        <v>24</v>
      </c>
      <c r="D32" s="64">
        <v>0</v>
      </c>
      <c r="E32" s="64">
        <v>0</v>
      </c>
      <c r="F32" s="73" t="str">
        <f>IF(D32=0,IF(E32=0,"-","皆減"),IF(E32=0,"皆増",ROUND((D32/E32-1)*100,1)))</f>
        <v>-</v>
      </c>
      <c r="I32" s="80" t="s">
        <v>61</v>
      </c>
      <c r="J32" s="81"/>
      <c r="K32" s="20">
        <f>SUM(K9:K31)</f>
        <v>115</v>
      </c>
      <c r="L32" s="29">
        <f>SUM(L9:L31)</f>
        <v>202</v>
      </c>
      <c r="M32" s="21">
        <f t="shared" si="1"/>
        <v>-43.1</v>
      </c>
    </row>
    <row r="33" spans="2:13" ht="21" customHeight="1" thickTop="1" thickBot="1">
      <c r="B33" s="54">
        <v>25</v>
      </c>
      <c r="C33" s="57" t="s">
        <v>25</v>
      </c>
      <c r="D33" s="64">
        <v>0</v>
      </c>
      <c r="E33" s="64">
        <v>0</v>
      </c>
      <c r="F33" s="73" t="str">
        <f t="shared" si="0"/>
        <v>-</v>
      </c>
      <c r="I33" s="77" t="s">
        <v>76</v>
      </c>
      <c r="J33" s="78"/>
      <c r="K33" s="30">
        <f>K32+D49</f>
        <v>2082</v>
      </c>
      <c r="L33" s="31">
        <f>L32+E49</f>
        <v>3000</v>
      </c>
      <c r="M33" s="32">
        <f t="shared" si="1"/>
        <v>-30.6</v>
      </c>
    </row>
    <row r="34" spans="2:13" ht="21" customHeight="1">
      <c r="B34" s="54">
        <v>26</v>
      </c>
      <c r="C34" s="57" t="s">
        <v>26</v>
      </c>
      <c r="D34" s="64">
        <v>0</v>
      </c>
      <c r="E34" s="64">
        <v>0</v>
      </c>
      <c r="F34" s="73" t="str">
        <f t="shared" si="0"/>
        <v>-</v>
      </c>
      <c r="I34" s="33"/>
      <c r="J34" s="33"/>
      <c r="K34" s="15"/>
      <c r="L34" s="15"/>
      <c r="M34" s="34"/>
    </row>
    <row r="35" spans="2:13" ht="21" customHeight="1">
      <c r="B35" s="54">
        <v>27</v>
      </c>
      <c r="C35" s="57" t="s">
        <v>27</v>
      </c>
      <c r="D35" s="64">
        <v>0</v>
      </c>
      <c r="E35" s="64">
        <v>0</v>
      </c>
      <c r="F35" s="73" t="str">
        <f t="shared" si="0"/>
        <v>-</v>
      </c>
      <c r="I35" s="5"/>
    </row>
    <row r="36" spans="2:13" ht="21" customHeight="1">
      <c r="B36" s="54">
        <v>28</v>
      </c>
      <c r="C36" s="57" t="s">
        <v>28</v>
      </c>
      <c r="D36" s="64">
        <v>1009</v>
      </c>
      <c r="E36" s="64">
        <v>1045</v>
      </c>
      <c r="F36" s="73">
        <f t="shared" si="0"/>
        <v>-3.4</v>
      </c>
      <c r="I36" s="5"/>
    </row>
    <row r="37" spans="2:13" ht="21" customHeight="1">
      <c r="B37" s="54">
        <v>29</v>
      </c>
      <c r="C37" s="57" t="s">
        <v>29</v>
      </c>
      <c r="D37" s="64">
        <v>0</v>
      </c>
      <c r="E37" s="64">
        <v>0</v>
      </c>
      <c r="F37" s="73" t="str">
        <f t="shared" si="0"/>
        <v>-</v>
      </c>
    </row>
    <row r="38" spans="2:13" ht="21" customHeight="1">
      <c r="B38" s="54">
        <v>30</v>
      </c>
      <c r="C38" s="57" t="s">
        <v>30</v>
      </c>
      <c r="D38" s="64">
        <v>0</v>
      </c>
      <c r="E38" s="64">
        <v>45</v>
      </c>
      <c r="F38" s="73" t="str">
        <f t="shared" si="0"/>
        <v>皆減</v>
      </c>
    </row>
    <row r="39" spans="2:13" ht="21" customHeight="1">
      <c r="B39" s="54">
        <v>31</v>
      </c>
      <c r="C39" s="57" t="s">
        <v>31</v>
      </c>
      <c r="D39" s="64">
        <v>0</v>
      </c>
      <c r="E39" s="64">
        <v>0</v>
      </c>
      <c r="F39" s="73" t="str">
        <f t="shared" si="0"/>
        <v>-</v>
      </c>
    </row>
    <row r="40" spans="2:13" ht="21" customHeight="1">
      <c r="B40" s="54">
        <v>32</v>
      </c>
      <c r="C40" s="57" t="s">
        <v>32</v>
      </c>
      <c r="D40" s="64">
        <v>0</v>
      </c>
      <c r="E40" s="64">
        <v>0</v>
      </c>
      <c r="F40" s="73" t="str">
        <f t="shared" si="0"/>
        <v>-</v>
      </c>
    </row>
    <row r="41" spans="2:13" ht="21" customHeight="1">
      <c r="B41" s="54">
        <v>33</v>
      </c>
      <c r="C41" s="57" t="s">
        <v>33</v>
      </c>
      <c r="D41" s="64">
        <v>0</v>
      </c>
      <c r="E41" s="64">
        <v>0</v>
      </c>
      <c r="F41" s="73" t="str">
        <f t="shared" si="0"/>
        <v>-</v>
      </c>
    </row>
    <row r="42" spans="2:13" ht="21" customHeight="1">
      <c r="B42" s="54">
        <v>34</v>
      </c>
      <c r="C42" s="57" t="s">
        <v>34</v>
      </c>
      <c r="D42" s="64">
        <v>77</v>
      </c>
      <c r="E42" s="64">
        <v>126</v>
      </c>
      <c r="F42" s="73">
        <f t="shared" si="0"/>
        <v>-38.9</v>
      </c>
    </row>
    <row r="43" spans="2:13" ht="21" customHeight="1">
      <c r="B43" s="54">
        <v>35</v>
      </c>
      <c r="C43" s="57" t="s">
        <v>35</v>
      </c>
      <c r="D43" s="64">
        <v>0</v>
      </c>
      <c r="E43" s="64">
        <v>0</v>
      </c>
      <c r="F43" s="73" t="str">
        <f t="shared" si="0"/>
        <v>-</v>
      </c>
    </row>
    <row r="44" spans="2:13" ht="21" customHeight="1">
      <c r="B44" s="54">
        <v>36</v>
      </c>
      <c r="C44" s="57" t="s">
        <v>36</v>
      </c>
      <c r="D44" s="64">
        <v>40</v>
      </c>
      <c r="E44" s="64">
        <v>61</v>
      </c>
      <c r="F44" s="73">
        <f t="shared" si="0"/>
        <v>-34.4</v>
      </c>
    </row>
    <row r="45" spans="2:13" ht="21" customHeight="1">
      <c r="B45" s="54">
        <v>37</v>
      </c>
      <c r="C45" s="57" t="s">
        <v>37</v>
      </c>
      <c r="D45" s="64">
        <v>0</v>
      </c>
      <c r="E45" s="64">
        <v>33</v>
      </c>
      <c r="F45" s="73" t="str">
        <f t="shared" si="0"/>
        <v>皆減</v>
      </c>
    </row>
    <row r="46" spans="2:13" ht="21" customHeight="1">
      <c r="B46" s="54">
        <v>38</v>
      </c>
      <c r="C46" s="55" t="s">
        <v>38</v>
      </c>
      <c r="D46" s="62">
        <v>38</v>
      </c>
      <c r="E46" s="62">
        <v>38</v>
      </c>
      <c r="F46" s="71">
        <f t="shared" si="0"/>
        <v>0</v>
      </c>
    </row>
    <row r="47" spans="2:13" ht="21" customHeight="1">
      <c r="B47" s="54">
        <v>39</v>
      </c>
      <c r="C47" s="58" t="s">
        <v>62</v>
      </c>
      <c r="D47" s="65">
        <v>37</v>
      </c>
      <c r="E47" s="65">
        <v>85</v>
      </c>
      <c r="F47" s="74">
        <f t="shared" si="0"/>
        <v>-56.5</v>
      </c>
    </row>
    <row r="48" spans="2:13" ht="21" customHeight="1" thickBot="1">
      <c r="B48" s="53">
        <v>40</v>
      </c>
      <c r="C48" s="59" t="s">
        <v>80</v>
      </c>
      <c r="D48" s="66">
        <v>0</v>
      </c>
      <c r="E48" s="66">
        <v>0</v>
      </c>
      <c r="F48" s="75" t="str">
        <f t="shared" si="0"/>
        <v>-</v>
      </c>
    </row>
    <row r="49" spans="2:6" ht="21" customHeight="1" thickTop="1" thickBot="1">
      <c r="B49" s="82" t="s">
        <v>60</v>
      </c>
      <c r="C49" s="83"/>
      <c r="D49" s="67">
        <f>SUM(D9:D48)</f>
        <v>1967</v>
      </c>
      <c r="E49" s="67">
        <f>SUM(E9:E48)</f>
        <v>2798</v>
      </c>
      <c r="F49" s="76">
        <f t="shared" si="0"/>
        <v>-29.7</v>
      </c>
    </row>
    <row r="50" spans="2:6" ht="21" customHeight="1">
      <c r="D50" s="35"/>
      <c r="E50" s="35"/>
      <c r="F50" s="35"/>
    </row>
    <row r="51" spans="2:6" ht="21" customHeight="1"/>
    <row r="52" spans="2:6" ht="21" customHeight="1"/>
    <row r="53" spans="2:6" ht="21" customHeight="1"/>
    <row r="54" spans="2:6" ht="21" customHeight="1"/>
    <row r="55" spans="2:6" ht="21" customHeight="1"/>
    <row r="56" spans="2:6" ht="21" customHeight="1"/>
    <row r="57" spans="2:6" ht="21" customHeight="1"/>
    <row r="58" spans="2:6" ht="21" customHeight="1"/>
    <row r="59" spans="2:6" ht="21" customHeight="1"/>
    <row r="60" spans="2:6" ht="21" customHeight="1"/>
    <row r="61" spans="2:6" ht="21" customHeight="1"/>
    <row r="62" spans="2:6" ht="21" customHeight="1"/>
    <row r="63" spans="2:6" ht="21" customHeight="1"/>
    <row r="64" spans="2:6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.75" customHeight="1"/>
    <row r="80" ht="21" customHeight="1"/>
  </sheetData>
  <mergeCells count="6">
    <mergeCell ref="I33:J33"/>
    <mergeCell ref="B2:M2"/>
    <mergeCell ref="I32:J32"/>
    <mergeCell ref="B49:C49"/>
    <mergeCell ref="B6:C8"/>
    <mergeCell ref="I6:J8"/>
  </mergeCells>
  <phoneticPr fontId="1"/>
  <pageMargins left="0.9055118110236221" right="0.98425196850393704" top="0.78740157480314965" bottom="0.59055118110236227" header="0.51181102362204722" footer="0.51181102362204722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D3D4-346D-401D-95A9-1E9F2BC90AE1}">
  <sheetPr>
    <pageSetUpPr fitToPage="1"/>
  </sheetPr>
  <dimension ref="A1:H18"/>
  <sheetViews>
    <sheetView tabSelected="1" view="pageBreakPreview" zoomScale="85" zoomScaleNormal="100" zoomScaleSheetLayoutView="85" workbookViewId="0">
      <selection activeCell="C13" sqref="C13"/>
    </sheetView>
  </sheetViews>
  <sheetFormatPr defaultColWidth="9" defaultRowHeight="14"/>
  <cols>
    <col min="1" max="1" width="37.453125" style="40" bestFit="1" customWidth="1"/>
    <col min="2" max="5" width="9.6328125" style="40" customWidth="1"/>
    <col min="6" max="6" width="9.26953125" style="40" customWidth="1"/>
    <col min="7" max="7" width="5.6328125" style="40" customWidth="1"/>
    <col min="8" max="8" width="11.7265625" style="40" customWidth="1"/>
    <col min="9" max="9" width="9" style="40"/>
    <col min="10" max="10" width="9" style="40" customWidth="1"/>
    <col min="11" max="16384" width="9" style="40"/>
  </cols>
  <sheetData>
    <row r="1" spans="1:8" ht="25.5" customHeight="1">
      <c r="A1" s="104" t="s">
        <v>89</v>
      </c>
      <c r="B1" s="104"/>
      <c r="C1" s="104"/>
      <c r="D1" s="37"/>
      <c r="E1" s="38"/>
      <c r="F1" s="38"/>
      <c r="G1" s="38"/>
      <c r="H1" s="39" t="s">
        <v>71</v>
      </c>
    </row>
    <row r="2" spans="1:8" ht="18.75" customHeight="1">
      <c r="A2" s="105" t="s">
        <v>66</v>
      </c>
      <c r="B2" s="98" t="s">
        <v>99</v>
      </c>
      <c r="C2" s="99"/>
      <c r="D2" s="98" t="s">
        <v>96</v>
      </c>
      <c r="E2" s="99"/>
      <c r="F2" s="107" t="s">
        <v>72</v>
      </c>
      <c r="G2" s="108"/>
      <c r="H2" s="41" t="s">
        <v>73</v>
      </c>
    </row>
    <row r="3" spans="1:8" ht="18.75" customHeight="1">
      <c r="A3" s="106"/>
      <c r="B3" s="96" t="s">
        <v>67</v>
      </c>
      <c r="C3" s="97"/>
      <c r="D3" s="96" t="s">
        <v>68</v>
      </c>
      <c r="E3" s="97"/>
      <c r="F3" s="96" t="s">
        <v>69</v>
      </c>
      <c r="G3" s="97"/>
      <c r="H3" s="42" t="s">
        <v>70</v>
      </c>
    </row>
    <row r="4" spans="1:8" ht="22.5" customHeight="1">
      <c r="A4" s="44" t="s">
        <v>90</v>
      </c>
      <c r="B4" s="100">
        <v>135</v>
      </c>
      <c r="C4" s="101"/>
      <c r="D4" s="100">
        <v>272</v>
      </c>
      <c r="E4" s="101"/>
      <c r="F4" s="102">
        <f>B4-D4</f>
        <v>-137</v>
      </c>
      <c r="G4" s="103"/>
      <c r="H4" s="43">
        <f>IF(AND(B4=0,D4=0),"－",IF(B4=0,"皆減",IF(D4=0,"皆増",ROUND(F4/D4*100,1))))</f>
        <v>-50.4</v>
      </c>
    </row>
    <row r="5" spans="1:8" ht="22.5" customHeight="1">
      <c r="A5" s="45" t="s">
        <v>91</v>
      </c>
      <c r="B5" s="100">
        <v>1926</v>
      </c>
      <c r="C5" s="101"/>
      <c r="D5" s="100">
        <v>2661</v>
      </c>
      <c r="E5" s="101"/>
      <c r="F5" s="102">
        <f>B5-D5</f>
        <v>-735</v>
      </c>
      <c r="G5" s="103"/>
      <c r="H5" s="43">
        <f>IF(AND(B5=0,D5=0),"－",IF(B5=0,"皆減",IF(D5=0,"皆増",ROUND(F5/D5*100,1))))</f>
        <v>-27.6</v>
      </c>
    </row>
    <row r="6" spans="1:8" ht="22.5" customHeight="1">
      <c r="A6" s="45" t="s">
        <v>93</v>
      </c>
      <c r="B6" s="100">
        <v>22</v>
      </c>
      <c r="C6" s="101"/>
      <c r="D6" s="100">
        <v>65</v>
      </c>
      <c r="E6" s="101"/>
      <c r="F6" s="102">
        <f>B6-D6</f>
        <v>-43</v>
      </c>
      <c r="G6" s="103"/>
      <c r="H6" s="43">
        <f>IF(AND(B6=0,D6=0),"－",IF(B6=0,"皆減",IF(D6=0,"皆増",ROUND(F6/D6*100,1))))</f>
        <v>-66.2</v>
      </c>
    </row>
    <row r="7" spans="1:8" ht="19.5" customHeight="1">
      <c r="A7" s="46" t="s">
        <v>88</v>
      </c>
      <c r="B7" s="47"/>
      <c r="C7" s="47"/>
      <c r="D7" s="47"/>
      <c r="E7" s="47"/>
      <c r="F7" s="48"/>
      <c r="G7" s="48"/>
      <c r="H7" s="49"/>
    </row>
    <row r="8" spans="1:8" ht="19.5" customHeight="1">
      <c r="A8" s="46"/>
      <c r="B8" s="47"/>
      <c r="C8" s="47"/>
      <c r="D8" s="47"/>
      <c r="E8" s="47"/>
      <c r="F8" s="48"/>
      <c r="G8" s="48"/>
      <c r="H8" s="49"/>
    </row>
    <row r="9" spans="1:8" s="50" customFormat="1" ht="18.75" customHeight="1">
      <c r="A9" s="50" t="s">
        <v>92</v>
      </c>
    </row>
    <row r="10" spans="1:8" s="50" customFormat="1" ht="18.75" customHeight="1">
      <c r="A10" s="50" t="s">
        <v>85</v>
      </c>
    </row>
    <row r="11" spans="1:8" s="50" customFormat="1" ht="18.75" customHeight="1">
      <c r="A11" s="50" t="s">
        <v>86</v>
      </c>
    </row>
    <row r="12" spans="1:8" s="50" customFormat="1" ht="18.75" customHeight="1">
      <c r="A12" s="50" t="s">
        <v>87</v>
      </c>
    </row>
    <row r="13" spans="1:8" s="50" customFormat="1" ht="18.75" customHeight="1">
      <c r="A13" s="50" t="s">
        <v>91</v>
      </c>
    </row>
    <row r="14" spans="1:8" s="50" customFormat="1" ht="18.75" customHeight="1">
      <c r="A14" s="50" t="s">
        <v>82</v>
      </c>
    </row>
    <row r="15" spans="1:8" s="50" customFormat="1" ht="18.75" customHeight="1">
      <c r="A15" s="50" t="s">
        <v>83</v>
      </c>
    </row>
    <row r="16" spans="1:8" s="50" customFormat="1" ht="18.75" customHeight="1">
      <c r="A16" s="50" t="s">
        <v>94</v>
      </c>
    </row>
    <row r="17" spans="1:1" s="51" customFormat="1" ht="18.75" customHeight="1">
      <c r="A17" s="51" t="s">
        <v>100</v>
      </c>
    </row>
    <row r="18" spans="1:1" s="51" customFormat="1" ht="18.75" customHeight="1">
      <c r="A18" s="51" t="s">
        <v>84</v>
      </c>
    </row>
  </sheetData>
  <mergeCells count="17">
    <mergeCell ref="A1:C1"/>
    <mergeCell ref="B5:C5"/>
    <mergeCell ref="D5:E5"/>
    <mergeCell ref="B2:C2"/>
    <mergeCell ref="B4:C4"/>
    <mergeCell ref="A2:A3"/>
    <mergeCell ref="B3:C3"/>
    <mergeCell ref="D3:E3"/>
    <mergeCell ref="F3:G3"/>
    <mergeCell ref="D2:E2"/>
    <mergeCell ref="B6:C6"/>
    <mergeCell ref="D4:E4"/>
    <mergeCell ref="F4:G4"/>
    <mergeCell ref="D6:E6"/>
    <mergeCell ref="F6:G6"/>
    <mergeCell ref="F5:G5"/>
    <mergeCell ref="F2:G2"/>
  </mergeCells>
  <phoneticPr fontId="5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（１）震災復興特別交付税決定額</vt:lpstr>
      <vt:lpstr>（２）震災特別交付税主要項目</vt:lpstr>
      <vt:lpstr>'（１）震災復興特別交付税決定額'!Print_Titles</vt:lpstr>
    </vt:vector>
  </TitlesOfParts>
  <Company>埼玉県庁市町村課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橋本 直澄（市町村課）</cp:lastModifiedBy>
  <cp:lastPrinted>2023-03-24T06:17:40Z</cp:lastPrinted>
  <dcterms:created xsi:type="dcterms:W3CDTF">2004-03-12T12:55:15Z</dcterms:created>
  <dcterms:modified xsi:type="dcterms:W3CDTF">2026-03-18T04:43:55Z</dcterms:modified>
</cp:coreProperties>
</file>