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30100政策課\◇【統計担当】\02 統計一般\01 業務関係\03 統計年報\02 年報作成作業フォルダ（過年分）\★令和３年版作成作業\50 ホームページ\オープンデータ\"/>
    </mc:Choice>
  </mc:AlternateContent>
  <bookViews>
    <workbookView xWindow="240" yWindow="60" windowWidth="19395" windowHeight="7155"/>
  </bookViews>
  <sheets>
    <sheet name="目次" sheetId="640" r:id="rId1"/>
    <sheet name="8-1" sheetId="582" r:id="rId2"/>
    <sheet name="8-2" sheetId="583" r:id="rId3"/>
    <sheet name="8-3" sheetId="584" r:id="rId4"/>
    <sheet name="8-4" sheetId="585" r:id="rId5"/>
    <sheet name="8-5" sheetId="586" r:id="rId6"/>
    <sheet name="8-6" sheetId="587" r:id="rId7"/>
    <sheet name="8-7" sheetId="589" r:id="rId8"/>
    <sheet name="8-8" sheetId="590" r:id="rId9"/>
    <sheet name="8-9" sheetId="591" r:id="rId10"/>
    <sheet name="8-10" sheetId="592" r:id="rId11"/>
    <sheet name="8-11" sheetId="593" r:id="rId12"/>
    <sheet name="8-12" sheetId="594" r:id="rId13"/>
    <sheet name="8-13" sheetId="595" r:id="rId14"/>
    <sheet name="8-14" sheetId="596" r:id="rId15"/>
    <sheet name="8-15" sheetId="597" r:id="rId16"/>
    <sheet name="8-16" sheetId="598" r:id="rId17"/>
    <sheet name="8-17" sheetId="599" r:id="rId18"/>
    <sheet name="8-18" sheetId="600" r:id="rId19"/>
    <sheet name="8-19" sheetId="601" r:id="rId20"/>
    <sheet name="8-20" sheetId="602" r:id="rId21"/>
    <sheet name="8-21" sheetId="603" r:id="rId22"/>
    <sheet name="8-22" sheetId="604" r:id="rId23"/>
    <sheet name="8-23" sheetId="605" r:id="rId24"/>
    <sheet name="8-24" sheetId="606" r:id="rId25"/>
    <sheet name="8-25" sheetId="607" r:id="rId26"/>
    <sheet name="8-26(1)" sheetId="608" r:id="rId27"/>
    <sheet name="8-26(2)" sheetId="609" r:id="rId28"/>
    <sheet name="8-27" sheetId="610" r:id="rId29"/>
    <sheet name="8-28" sheetId="612" r:id="rId30"/>
    <sheet name="8-29" sheetId="613" r:id="rId31"/>
    <sheet name="8-30" sheetId="614" r:id="rId32"/>
    <sheet name="8-31" sheetId="615" r:id="rId33"/>
    <sheet name="8-32" sheetId="616" r:id="rId34"/>
    <sheet name="8-33" sheetId="617" r:id="rId35"/>
    <sheet name="8-34" sheetId="618" r:id="rId36"/>
    <sheet name="8-35" sheetId="619" r:id="rId37"/>
    <sheet name="8-36" sheetId="620" r:id="rId38"/>
    <sheet name="8-37" sheetId="621" r:id="rId39"/>
    <sheet name="8-38" sheetId="622" r:id="rId40"/>
    <sheet name="8-39" sheetId="624" r:id="rId41"/>
    <sheet name="8-40" sheetId="625" r:id="rId42"/>
    <sheet name="8-41" sheetId="626" r:id="rId43"/>
    <sheet name="8-42" sheetId="627" r:id="rId44"/>
    <sheet name="8-43" sheetId="628" r:id="rId45"/>
    <sheet name="8-44" sheetId="629" r:id="rId46"/>
    <sheet name="8-45" sheetId="631" r:id="rId47"/>
    <sheet name="8-46" sheetId="632" r:id="rId48"/>
    <sheet name="8-47" sheetId="633" r:id="rId49"/>
    <sheet name="8-48" sheetId="634" r:id="rId50"/>
    <sheet name="8-49" sheetId="635" r:id="rId51"/>
    <sheet name="8-50" sheetId="636" r:id="rId52"/>
    <sheet name="8-51" sheetId="637" r:id="rId53"/>
    <sheet name="8-52" sheetId="638" r:id="rId54"/>
    <sheet name="8-53" sheetId="639" r:id="rId55"/>
  </sheets>
  <definedNames>
    <definedName name="_xlnm._FilterDatabase" localSheetId="18" hidden="1">'8-18'!$A$3:$H$10</definedName>
  </definedNames>
  <calcPr calcId="162913" calcMode="manual"/>
</workbook>
</file>

<file path=xl/calcChain.xml><?xml version="1.0" encoding="utf-8"?>
<calcChain xmlns="http://schemas.openxmlformats.org/spreadsheetml/2006/main">
  <c r="E30" i="636" l="1"/>
  <c r="D10" i="635"/>
  <c r="D9" i="633"/>
  <c r="D13" i="632"/>
  <c r="D9" i="631"/>
  <c r="F9" i="624" l="1"/>
  <c r="E9" i="624"/>
  <c r="D9" i="624"/>
  <c r="C9" i="624"/>
  <c r="B9" i="624"/>
  <c r="G13" i="622" l="1"/>
  <c r="F13" i="622"/>
  <c r="E13" i="622"/>
  <c r="D13" i="622"/>
  <c r="C13" i="622"/>
  <c r="B13" i="622"/>
  <c r="C9" i="620"/>
  <c r="B8" i="618"/>
  <c r="G9" i="617"/>
  <c r="F9" i="617"/>
  <c r="E9" i="617"/>
  <c r="D9" i="617"/>
  <c r="C9" i="617"/>
  <c r="B9" i="617"/>
  <c r="H8" i="617"/>
  <c r="H7" i="617"/>
  <c r="H6" i="617"/>
  <c r="H9" i="617" s="1"/>
  <c r="H8" i="616"/>
  <c r="B9" i="614"/>
  <c r="B8" i="613"/>
  <c r="B8" i="612"/>
  <c r="B10" i="610" l="1"/>
  <c r="B7" i="609"/>
  <c r="B10" i="608"/>
  <c r="B8" i="607"/>
  <c r="B16" i="606"/>
  <c r="B9" i="606"/>
  <c r="C20" i="605"/>
  <c r="C10" i="605"/>
  <c r="I9" i="599"/>
  <c r="C9" i="599"/>
  <c r="I8" i="599"/>
  <c r="I7" i="599"/>
  <c r="Q9" i="598"/>
  <c r="D21" i="597"/>
  <c r="G57" i="596"/>
  <c r="D57" i="596"/>
  <c r="E16" i="594"/>
  <c r="D16" i="594"/>
  <c r="C16" i="594"/>
  <c r="B16" i="594"/>
  <c r="F15" i="594"/>
  <c r="G15" i="594" s="1"/>
  <c r="G14" i="594"/>
  <c r="F14" i="594"/>
  <c r="F13" i="594"/>
  <c r="G13" i="594" s="1"/>
  <c r="G12" i="594"/>
  <c r="F12" i="594"/>
  <c r="F11" i="594"/>
  <c r="G11" i="594" s="1"/>
  <c r="G10" i="594"/>
  <c r="F10" i="594"/>
  <c r="F9" i="594"/>
  <c r="G9" i="594" s="1"/>
  <c r="G8" i="594"/>
  <c r="F8" i="594"/>
  <c r="F7" i="594"/>
  <c r="F16" i="594" s="1"/>
  <c r="G16" i="594" s="1"/>
  <c r="E31" i="593"/>
  <c r="D31" i="593"/>
  <c r="C31" i="593"/>
  <c r="B31" i="593"/>
  <c r="F30" i="593"/>
  <c r="G30" i="593" s="1"/>
  <c r="G29" i="593"/>
  <c r="F29" i="593"/>
  <c r="F28" i="593"/>
  <c r="G28" i="593" s="1"/>
  <c r="G27" i="593"/>
  <c r="F27" i="593"/>
  <c r="F26" i="593"/>
  <c r="G26" i="593" s="1"/>
  <c r="G25" i="593"/>
  <c r="F25" i="593"/>
  <c r="F24" i="593"/>
  <c r="G24" i="593" s="1"/>
  <c r="G23" i="593"/>
  <c r="F23" i="593"/>
  <c r="F22" i="593"/>
  <c r="G22" i="593" s="1"/>
  <c r="G21" i="593"/>
  <c r="F21" i="593"/>
  <c r="F20" i="593"/>
  <c r="G20" i="593" s="1"/>
  <c r="G19" i="593"/>
  <c r="F19" i="593"/>
  <c r="F18" i="593"/>
  <c r="G18" i="593" s="1"/>
  <c r="G17" i="593"/>
  <c r="F17" i="593"/>
  <c r="F16" i="593"/>
  <c r="G16" i="593" s="1"/>
  <c r="G15" i="593"/>
  <c r="F15" i="593"/>
  <c r="F14" i="593"/>
  <c r="G14" i="593" s="1"/>
  <c r="G13" i="593"/>
  <c r="F13" i="593"/>
  <c r="F12" i="593"/>
  <c r="G12" i="593" s="1"/>
  <c r="G11" i="593"/>
  <c r="F11" i="593"/>
  <c r="F10" i="593"/>
  <c r="G10" i="593" s="1"/>
  <c r="G9" i="593"/>
  <c r="F9" i="593"/>
  <c r="F8" i="593"/>
  <c r="G8" i="593" s="1"/>
  <c r="G7" i="593"/>
  <c r="F7" i="593"/>
  <c r="F31" i="593" s="1"/>
  <c r="G31" i="593" s="1"/>
  <c r="E25" i="592"/>
  <c r="D25" i="592"/>
  <c r="C25" i="592"/>
  <c r="B25" i="592"/>
  <c r="G24" i="592"/>
  <c r="F24" i="592"/>
  <c r="F23" i="592"/>
  <c r="G23" i="592" s="1"/>
  <c r="G22" i="592"/>
  <c r="F22" i="592"/>
  <c r="F21" i="592"/>
  <c r="G21" i="592" s="1"/>
  <c r="G20" i="592"/>
  <c r="F20" i="592"/>
  <c r="F19" i="592"/>
  <c r="G19" i="592" s="1"/>
  <c r="G18" i="592"/>
  <c r="F18" i="592"/>
  <c r="F17" i="592"/>
  <c r="G17" i="592" s="1"/>
  <c r="G16" i="592"/>
  <c r="F16" i="592"/>
  <c r="F15" i="592"/>
  <c r="G15" i="592" s="1"/>
  <c r="G14" i="592"/>
  <c r="F14" i="592"/>
  <c r="F13" i="592"/>
  <c r="G13" i="592" s="1"/>
  <c r="G12" i="592"/>
  <c r="F12" i="592"/>
  <c r="F11" i="592"/>
  <c r="G11" i="592" s="1"/>
  <c r="G10" i="592"/>
  <c r="F10" i="592"/>
  <c r="F9" i="592"/>
  <c r="G9" i="592" s="1"/>
  <c r="G8" i="592"/>
  <c r="F8" i="592"/>
  <c r="F7" i="592"/>
  <c r="G7" i="592" s="1"/>
  <c r="F24" i="591"/>
  <c r="E24" i="591"/>
  <c r="D24" i="591"/>
  <c r="C24" i="591"/>
  <c r="B24" i="591"/>
  <c r="G23" i="591"/>
  <c r="G22" i="591"/>
  <c r="G21" i="591"/>
  <c r="G20" i="591"/>
  <c r="G19" i="591"/>
  <c r="G18" i="591"/>
  <c r="G17" i="591"/>
  <c r="G16" i="591"/>
  <c r="G15" i="591"/>
  <c r="G14" i="591"/>
  <c r="G13" i="591"/>
  <c r="G12" i="591"/>
  <c r="G11" i="591"/>
  <c r="G10" i="591"/>
  <c r="G9" i="591"/>
  <c r="G8" i="591"/>
  <c r="G7" i="591"/>
  <c r="G6" i="591"/>
  <c r="G24" i="591" s="1"/>
  <c r="C9" i="590"/>
  <c r="C9" i="589"/>
  <c r="B9" i="589"/>
  <c r="F25" i="592" l="1"/>
  <c r="G25" i="592" s="1"/>
  <c r="G7" i="594"/>
  <c r="H11" i="586"/>
  <c r="H10" i="586"/>
  <c r="B8" i="585"/>
  <c r="D9" i="583"/>
</calcChain>
</file>

<file path=xl/sharedStrings.xml><?xml version="1.0" encoding="utf-8"?>
<sst xmlns="http://schemas.openxmlformats.org/spreadsheetml/2006/main" count="1418" uniqueCount="871">
  <si>
    <t>8-1. 生活保護被保護世帯・人員</t>
    <phoneticPr fontId="42"/>
  </si>
  <si>
    <t>各年4月1日</t>
    <rPh sb="0" eb="2">
      <t>カクトシ</t>
    </rPh>
    <rPh sb="3" eb="4">
      <t>ガツ</t>
    </rPh>
    <rPh sb="5" eb="6">
      <t>ニチ</t>
    </rPh>
    <phoneticPr fontId="3"/>
  </si>
  <si>
    <t>年</t>
    <phoneticPr fontId="42"/>
  </si>
  <si>
    <t>平成29年</t>
    <rPh sb="0" eb="2">
      <t>ヘイセイ</t>
    </rPh>
    <rPh sb="4" eb="5">
      <t>ネン</t>
    </rPh>
    <phoneticPr fontId="42"/>
  </si>
  <si>
    <t>30年</t>
    <rPh sb="2" eb="3">
      <t>ネン</t>
    </rPh>
    <phoneticPr fontId="42"/>
  </si>
  <si>
    <t>31年</t>
    <rPh sb="2" eb="3">
      <t>ネン</t>
    </rPh>
    <phoneticPr fontId="42"/>
  </si>
  <si>
    <t>令和2年</t>
    <rPh sb="0" eb="2">
      <t>レイワ</t>
    </rPh>
    <rPh sb="3" eb="4">
      <t>ネン</t>
    </rPh>
    <phoneticPr fontId="42"/>
  </si>
  <si>
    <t>3年</t>
    <rPh sb="1" eb="2">
      <t>ネン</t>
    </rPh>
    <phoneticPr fontId="42"/>
  </si>
  <si>
    <t>世帯数</t>
    <phoneticPr fontId="42"/>
  </si>
  <si>
    <t>人  員</t>
    <phoneticPr fontId="42"/>
  </si>
  <si>
    <t>保護率(％)</t>
    <phoneticPr fontId="3"/>
  </si>
  <si>
    <t>（注）保護率＝被保護人員（保護停止中を含む）÷総人口×100</t>
    <rPh sb="1" eb="2">
      <t>チュウ</t>
    </rPh>
    <rPh sb="3" eb="5">
      <t>ホゴ</t>
    </rPh>
    <rPh sb="5" eb="6">
      <t>リツ</t>
    </rPh>
    <rPh sb="7" eb="8">
      <t>ヒ</t>
    </rPh>
    <rPh sb="8" eb="10">
      <t>ホゴ</t>
    </rPh>
    <rPh sb="10" eb="12">
      <t>ジンイン</t>
    </rPh>
    <rPh sb="23" eb="26">
      <t>ソウジンコウ</t>
    </rPh>
    <phoneticPr fontId="42"/>
  </si>
  <si>
    <t>資料：生活福祉課</t>
    <rPh sb="0" eb="2">
      <t>シリョウ</t>
    </rPh>
    <rPh sb="3" eb="5">
      <t>セイカツ</t>
    </rPh>
    <rPh sb="5" eb="8">
      <t>フクシカ</t>
    </rPh>
    <rPh sb="7" eb="8">
      <t>カ</t>
    </rPh>
    <phoneticPr fontId="42"/>
  </si>
  <si>
    <t>8-2. 生活保護基準額の推移</t>
    <phoneticPr fontId="42"/>
  </si>
  <si>
    <t>（単位：円）</t>
    <rPh sb="1" eb="3">
      <t>タンイ</t>
    </rPh>
    <rPh sb="4" eb="5">
      <t>エン</t>
    </rPh>
    <phoneticPr fontId="42"/>
  </si>
  <si>
    <t>平成31年</t>
    <rPh sb="0" eb="2">
      <t>ヘイセイ</t>
    </rPh>
    <phoneticPr fontId="42"/>
  </si>
  <si>
    <t>生活扶助</t>
    <phoneticPr fontId="42"/>
  </si>
  <si>
    <t>教育扶助</t>
    <phoneticPr fontId="42"/>
  </si>
  <si>
    <t>住宅扶助</t>
    <phoneticPr fontId="42"/>
  </si>
  <si>
    <t>合　計</t>
    <rPh sb="0" eb="1">
      <t>ゴウ</t>
    </rPh>
    <rPh sb="2" eb="3">
      <t>ケイ</t>
    </rPh>
    <phoneticPr fontId="42"/>
  </si>
  <si>
    <t>（注1)  2級地－1である。</t>
    <rPh sb="1" eb="2">
      <t>チュウ</t>
    </rPh>
    <rPh sb="6" eb="8">
      <t>２キュウ</t>
    </rPh>
    <rPh sb="8" eb="9">
      <t>チ</t>
    </rPh>
    <phoneticPr fontId="42"/>
  </si>
  <si>
    <t>（注2） 標準4人世帯（35歳男・30歳女・9歳男・4歳女）である。</t>
    <rPh sb="1" eb="2">
      <t>チュウ</t>
    </rPh>
    <rPh sb="5" eb="7">
      <t>ヒョウジュン</t>
    </rPh>
    <rPh sb="7" eb="9">
      <t>４ニン</t>
    </rPh>
    <rPh sb="9" eb="11">
      <t>セタイ</t>
    </rPh>
    <rPh sb="12" eb="15">
      <t>３５サイ</t>
    </rPh>
    <rPh sb="15" eb="16">
      <t>オトコ</t>
    </rPh>
    <rPh sb="17" eb="20">
      <t>３０サイ</t>
    </rPh>
    <rPh sb="20" eb="21">
      <t>オンナ</t>
    </rPh>
    <rPh sb="22" eb="24">
      <t>９サイ</t>
    </rPh>
    <rPh sb="24" eb="25">
      <t>オトコ</t>
    </rPh>
    <rPh sb="26" eb="28">
      <t>４サイ</t>
    </rPh>
    <rPh sb="28" eb="29">
      <t>オンナ</t>
    </rPh>
    <phoneticPr fontId="42"/>
  </si>
  <si>
    <t>8-3. 生活福祉資金・福祉資金貸付状況</t>
    <phoneticPr fontId="42"/>
  </si>
  <si>
    <t>（単位：千円）</t>
    <rPh sb="1" eb="3">
      <t>タンイ</t>
    </rPh>
    <rPh sb="4" eb="6">
      <t>センエン</t>
    </rPh>
    <phoneticPr fontId="42"/>
  </si>
  <si>
    <t>区　分</t>
    <phoneticPr fontId="42"/>
  </si>
  <si>
    <t>平成30年度</t>
    <rPh sb="0" eb="2">
      <t>ヘイセイ</t>
    </rPh>
    <phoneticPr fontId="42"/>
  </si>
  <si>
    <t>令和元年度</t>
    <rPh sb="0" eb="2">
      <t>レイワ</t>
    </rPh>
    <rPh sb="2" eb="5">
      <t>ガンネンド</t>
    </rPh>
    <phoneticPr fontId="42"/>
  </si>
  <si>
    <t>2年度</t>
    <rPh sb="1" eb="3">
      <t>ネンド</t>
    </rPh>
    <phoneticPr fontId="42"/>
  </si>
  <si>
    <t>件数</t>
  </si>
  <si>
    <t>金額</t>
  </si>
  <si>
    <t>生活福祉資金</t>
  </si>
  <si>
    <t>更生資金</t>
  </si>
  <si>
    <t>‐</t>
  </si>
  <si>
    <t>身体障害者更生資金</t>
  </si>
  <si>
    <t>福祉資金</t>
    <rPh sb="0" eb="2">
      <t>フクシ</t>
    </rPh>
    <rPh sb="2" eb="4">
      <t>シキン</t>
    </rPh>
    <phoneticPr fontId="42"/>
  </si>
  <si>
    <t>住宅資金</t>
  </si>
  <si>
    <t>教育支援資金</t>
    <rPh sb="0" eb="2">
      <t>キョウイク</t>
    </rPh>
    <rPh sb="2" eb="4">
      <t>シエン</t>
    </rPh>
    <rPh sb="4" eb="6">
      <t>シキン</t>
    </rPh>
    <phoneticPr fontId="42"/>
  </si>
  <si>
    <t>療養・介護資金</t>
    <rPh sb="0" eb="2">
      <t>リョウヨウ</t>
    </rPh>
    <rPh sb="3" eb="5">
      <t>カイゴ</t>
    </rPh>
    <rPh sb="5" eb="7">
      <t>シキン</t>
    </rPh>
    <phoneticPr fontId="42"/>
  </si>
  <si>
    <t>緊急小口資金</t>
    <rPh sb="0" eb="2">
      <t>キンキュウ</t>
    </rPh>
    <rPh sb="2" eb="4">
      <t>コグチ</t>
    </rPh>
    <rPh sb="4" eb="6">
      <t>シキン</t>
    </rPh>
    <phoneticPr fontId="42"/>
  </si>
  <si>
    <t>災害援護資金</t>
  </si>
  <si>
    <t>離職者支援資金</t>
    <rPh sb="0" eb="3">
      <t>リショクシャ</t>
    </rPh>
    <rPh sb="3" eb="5">
      <t>シエン</t>
    </rPh>
    <rPh sb="5" eb="7">
      <t>シキン</t>
    </rPh>
    <phoneticPr fontId="42"/>
  </si>
  <si>
    <t>不動産担保型生活資金</t>
    <rPh sb="0" eb="2">
      <t>フドウ</t>
    </rPh>
    <rPh sb="2" eb="3">
      <t>サン</t>
    </rPh>
    <rPh sb="3" eb="5">
      <t>タンポ</t>
    </rPh>
    <rPh sb="5" eb="6">
      <t>ガタ</t>
    </rPh>
    <rPh sb="6" eb="8">
      <t>セイカツ</t>
    </rPh>
    <rPh sb="8" eb="10">
      <t>シキン</t>
    </rPh>
    <phoneticPr fontId="42"/>
  </si>
  <si>
    <t>総合支援資金</t>
    <rPh sb="0" eb="2">
      <t>ソウゴウ</t>
    </rPh>
    <rPh sb="2" eb="4">
      <t>シエン</t>
    </rPh>
    <rPh sb="4" eb="6">
      <t>シキン</t>
    </rPh>
    <phoneticPr fontId="42"/>
  </si>
  <si>
    <t>臨時特例つなぎ資金</t>
    <rPh sb="0" eb="2">
      <t>リンジ</t>
    </rPh>
    <rPh sb="2" eb="4">
      <t>トクレイ</t>
    </rPh>
    <rPh sb="7" eb="9">
      <t>シキン</t>
    </rPh>
    <phoneticPr fontId="42"/>
  </si>
  <si>
    <t>特例貸付緊急小口資金</t>
    <rPh sb="0" eb="4">
      <t>トクレイカシツケ</t>
    </rPh>
    <rPh sb="4" eb="6">
      <t>キンキュウ</t>
    </rPh>
    <rPh sb="6" eb="8">
      <t>コグチ</t>
    </rPh>
    <rPh sb="8" eb="10">
      <t>シキン</t>
    </rPh>
    <phoneticPr fontId="42"/>
  </si>
  <si>
    <t>特例貸付総合支援資金</t>
    <rPh sb="0" eb="4">
      <t>トクレイカシツケ</t>
    </rPh>
    <rPh sb="4" eb="8">
      <t>ソウゴウシエン</t>
    </rPh>
    <rPh sb="8" eb="10">
      <t>シキン</t>
    </rPh>
    <phoneticPr fontId="42"/>
  </si>
  <si>
    <t>埼玉県障害者福祉資金</t>
    <rPh sb="0" eb="3">
      <t>サイタマケン</t>
    </rPh>
    <rPh sb="3" eb="6">
      <t>ショウガイシャ</t>
    </rPh>
    <rPh sb="6" eb="8">
      <t>フクシ</t>
    </rPh>
    <rPh sb="8" eb="10">
      <t>シキン</t>
    </rPh>
    <phoneticPr fontId="42"/>
  </si>
  <si>
    <t>福祉資金</t>
  </si>
  <si>
    <t>資料：越谷市社会福祉協議会</t>
    <rPh sb="0" eb="2">
      <t>シリョウ</t>
    </rPh>
    <rPh sb="3" eb="6">
      <t>コシガヤシ</t>
    </rPh>
    <rPh sb="6" eb="10">
      <t>シャカイフクシ</t>
    </rPh>
    <rPh sb="10" eb="13">
      <t>キョウギカイ</t>
    </rPh>
    <phoneticPr fontId="42"/>
  </si>
  <si>
    <t>8-4. 共同募金実績額</t>
    <phoneticPr fontId="42"/>
  </si>
  <si>
    <t>年度</t>
  </si>
  <si>
    <t>総額</t>
  </si>
  <si>
    <t>戸別</t>
  </si>
  <si>
    <t>街頭</t>
  </si>
  <si>
    <t>学校</t>
  </si>
  <si>
    <t>職域
ﾊﾞｯｼﾞ・ｶｰﾄﾞ</t>
    <rPh sb="0" eb="2">
      <t>ショクイキ</t>
    </rPh>
    <phoneticPr fontId="42"/>
  </si>
  <si>
    <t>個人大口・
法人</t>
    <phoneticPr fontId="42"/>
  </si>
  <si>
    <t>平成30</t>
    <rPh sb="0" eb="2">
      <t>ヘイセイ</t>
    </rPh>
    <phoneticPr fontId="42"/>
  </si>
  <si>
    <t>令和元</t>
    <rPh sb="0" eb="2">
      <t>レイワ</t>
    </rPh>
    <rPh sb="2" eb="3">
      <t>ガン</t>
    </rPh>
    <phoneticPr fontId="3"/>
  </si>
  <si>
    <t>2</t>
    <phoneticPr fontId="3"/>
  </si>
  <si>
    <t>資料：越谷市社会福祉協議会</t>
    <rPh sb="0" eb="2">
      <t>シリョウ</t>
    </rPh>
    <rPh sb="3" eb="6">
      <t>コシガヤシ</t>
    </rPh>
    <rPh sb="6" eb="8">
      <t>シャカイ</t>
    </rPh>
    <rPh sb="8" eb="13">
      <t>フクシキョウギカイ</t>
    </rPh>
    <phoneticPr fontId="42"/>
  </si>
  <si>
    <t>8-5. 歳末たすけあい運動支出状況</t>
    <phoneticPr fontId="42"/>
  </si>
  <si>
    <t>年　度</t>
    <rPh sb="0" eb="1">
      <t>トシ</t>
    </rPh>
    <rPh sb="2" eb="3">
      <t>ド</t>
    </rPh>
    <phoneticPr fontId="42"/>
  </si>
  <si>
    <t>低所得世帯</t>
  </si>
  <si>
    <t>高齢者等</t>
  </si>
  <si>
    <t>民間施設</t>
  </si>
  <si>
    <t>その他の事業</t>
    <rPh sb="2" eb="3">
      <t>ホカ</t>
    </rPh>
    <rPh sb="4" eb="6">
      <t>ジギョウ</t>
    </rPh>
    <phoneticPr fontId="42"/>
  </si>
  <si>
    <t>諸経費</t>
  </si>
  <si>
    <t>対象数</t>
  </si>
  <si>
    <t>配分金</t>
  </si>
  <si>
    <t>令和元</t>
    <rPh sb="0" eb="2">
      <t>レイワガン</t>
    </rPh>
    <phoneticPr fontId="3"/>
  </si>
  <si>
    <t>8-6. 国民年金給付件数</t>
    <phoneticPr fontId="42"/>
  </si>
  <si>
    <t>（単位：件）</t>
    <rPh sb="1" eb="3">
      <t>タンイ</t>
    </rPh>
    <rPh sb="4" eb="5">
      <t>ケン</t>
    </rPh>
    <phoneticPr fontId="42"/>
  </si>
  <si>
    <t>区　分</t>
    <rPh sb="0" eb="1">
      <t>ク</t>
    </rPh>
    <rPh sb="2" eb="3">
      <t>ブン</t>
    </rPh>
    <phoneticPr fontId="42"/>
  </si>
  <si>
    <t>平成30年度</t>
    <rPh sb="0" eb="1">
      <t>ヘイセイ</t>
    </rPh>
    <rPh sb="4" eb="6">
      <t>ネンド</t>
    </rPh>
    <phoneticPr fontId="42"/>
  </si>
  <si>
    <t>令和元年度</t>
    <rPh sb="0" eb="3">
      <t>レイワガン</t>
    </rPh>
    <rPh sb="3" eb="5">
      <t>ネンド</t>
    </rPh>
    <phoneticPr fontId="42"/>
  </si>
  <si>
    <t>被保険者数（人）</t>
    <rPh sb="6" eb="7">
      <t>ニン</t>
    </rPh>
    <phoneticPr fontId="3"/>
  </si>
  <si>
    <t>拠出年金</t>
    <rPh sb="0" eb="2">
      <t>キョシュツ</t>
    </rPh>
    <rPh sb="2" eb="4">
      <t>ネンキン</t>
    </rPh>
    <phoneticPr fontId="42"/>
  </si>
  <si>
    <t>老　　齢</t>
    <phoneticPr fontId="42"/>
  </si>
  <si>
    <t>老齢基礎</t>
  </si>
  <si>
    <t>通算老齢</t>
    <rPh sb="0" eb="2">
      <t>ツウサン</t>
    </rPh>
    <rPh sb="2" eb="4">
      <t>ロウレイ</t>
    </rPh>
    <phoneticPr fontId="42"/>
  </si>
  <si>
    <t>障　　害</t>
    <phoneticPr fontId="42"/>
  </si>
  <si>
    <t>障害基礎</t>
    <phoneticPr fontId="42"/>
  </si>
  <si>
    <t>母　　子</t>
    <phoneticPr fontId="42"/>
  </si>
  <si>
    <t>遺族基礎</t>
    <phoneticPr fontId="42"/>
  </si>
  <si>
    <t>遺　　児</t>
    <phoneticPr fontId="42"/>
  </si>
  <si>
    <t>寡　　婦</t>
    <phoneticPr fontId="42"/>
  </si>
  <si>
    <t>無拠出
年金</t>
    <phoneticPr fontId="42"/>
  </si>
  <si>
    <t>老齢福祉</t>
    <phoneticPr fontId="42"/>
  </si>
  <si>
    <t>法第30条の4</t>
    <phoneticPr fontId="42"/>
  </si>
  <si>
    <t>付則第25条
該当障害基礎</t>
    <phoneticPr fontId="42"/>
  </si>
  <si>
    <t>付則第28条
該当遺族基礎</t>
    <phoneticPr fontId="42"/>
  </si>
  <si>
    <t>(注）法は、国民年金法。付則は、昭和61年改正法付則。</t>
    <rPh sb="1" eb="2">
      <t>チュウ</t>
    </rPh>
    <phoneticPr fontId="42"/>
  </si>
  <si>
    <t>資料：国保年金課</t>
    <rPh sb="0" eb="2">
      <t>シリョウ</t>
    </rPh>
    <rPh sb="3" eb="8">
      <t>コクホネンキンカ</t>
    </rPh>
    <phoneticPr fontId="42"/>
  </si>
  <si>
    <t>8-7. 保育所（園）施設数・定員・保育士数の推移</t>
    <phoneticPr fontId="48"/>
  </si>
  <si>
    <t>各年4月1日</t>
    <rPh sb="0" eb="1">
      <t>カク</t>
    </rPh>
    <rPh sb="1" eb="2">
      <t>ネン</t>
    </rPh>
    <rPh sb="3" eb="4">
      <t>ガツ</t>
    </rPh>
    <rPh sb="5" eb="6">
      <t>ニチ</t>
    </rPh>
    <phoneticPr fontId="3"/>
  </si>
  <si>
    <t>（単位：人）</t>
    <rPh sb="1" eb="3">
      <t>タンイ</t>
    </rPh>
    <rPh sb="4" eb="5">
      <t>ヒト</t>
    </rPh>
    <phoneticPr fontId="48"/>
  </si>
  <si>
    <t>年</t>
  </si>
  <si>
    <t>総      数</t>
    <phoneticPr fontId="48"/>
  </si>
  <si>
    <t>市立保育所</t>
  </si>
  <si>
    <t>私立保育園</t>
  </si>
  <si>
    <t>施設数</t>
  </si>
  <si>
    <t>定　員</t>
    <phoneticPr fontId="3"/>
  </si>
  <si>
    <t>保育士数</t>
    <rPh sb="0" eb="2">
      <t>ホイク</t>
    </rPh>
    <rPh sb="2" eb="3">
      <t>シ</t>
    </rPh>
    <phoneticPr fontId="48"/>
  </si>
  <si>
    <t>平成31</t>
    <rPh sb="0" eb="2">
      <t>ヘイセイ</t>
    </rPh>
    <phoneticPr fontId="48"/>
  </si>
  <si>
    <t>令和 2</t>
    <rPh sb="0" eb="1">
      <t>レイワ</t>
    </rPh>
    <phoneticPr fontId="3"/>
  </si>
  <si>
    <t>3</t>
    <phoneticPr fontId="3"/>
  </si>
  <si>
    <t>‐</t>
    <phoneticPr fontId="3"/>
  </si>
  <si>
    <t>‐</t>
    <phoneticPr fontId="49"/>
  </si>
  <si>
    <t>（注）令和2年度より統計資料を作成していない箇所については、「‐」としている。</t>
    <rPh sb="1" eb="2">
      <t>チュウ</t>
    </rPh>
    <rPh sb="3" eb="5">
      <t>レイワ</t>
    </rPh>
    <rPh sb="6" eb="7">
      <t>ネン</t>
    </rPh>
    <rPh sb="7" eb="8">
      <t>ド</t>
    </rPh>
    <rPh sb="10" eb="12">
      <t>トウケイ</t>
    </rPh>
    <rPh sb="12" eb="14">
      <t>シリョウ</t>
    </rPh>
    <rPh sb="15" eb="17">
      <t>サクセイ</t>
    </rPh>
    <rPh sb="22" eb="24">
      <t>カショ</t>
    </rPh>
    <phoneticPr fontId="49"/>
  </si>
  <si>
    <t>資料：子ども施策推進課・保育施設課</t>
    <rPh sb="0" eb="2">
      <t>シリョウ</t>
    </rPh>
    <rPh sb="3" eb="4">
      <t>コ</t>
    </rPh>
    <rPh sb="6" eb="8">
      <t>セサク</t>
    </rPh>
    <rPh sb="8" eb="11">
      <t>スイシンカ</t>
    </rPh>
    <rPh sb="12" eb="14">
      <t>ホイク</t>
    </rPh>
    <rPh sb="14" eb="17">
      <t>シセツカ</t>
    </rPh>
    <phoneticPr fontId="48"/>
  </si>
  <si>
    <t>8-8. 幼保連携型認定こども園施設数・定員・保育教諭等数の推移</t>
    <rPh sb="5" eb="10">
      <t>ヨウホレンケイガタ</t>
    </rPh>
    <rPh sb="10" eb="12">
      <t>ニンテイ</t>
    </rPh>
    <rPh sb="15" eb="16">
      <t>エン</t>
    </rPh>
    <rPh sb="23" eb="25">
      <t>ホイク</t>
    </rPh>
    <rPh sb="25" eb="27">
      <t>キョウユ</t>
    </rPh>
    <rPh sb="27" eb="28">
      <t>トウ</t>
    </rPh>
    <phoneticPr fontId="48"/>
  </si>
  <si>
    <t>（単位：人）</t>
  </si>
  <si>
    <t>年</t>
    <phoneticPr fontId="50"/>
  </si>
  <si>
    <t>学級数</t>
    <rPh sb="0" eb="2">
      <t>ガッキュウ</t>
    </rPh>
    <rPh sb="2" eb="3">
      <t>スウ</t>
    </rPh>
    <phoneticPr fontId="42"/>
  </si>
  <si>
    <t>保育教諭等数</t>
    <rPh sb="0" eb="2">
      <t>ホイク</t>
    </rPh>
    <rPh sb="2" eb="4">
      <t>キョウユ</t>
    </rPh>
    <rPh sb="4" eb="5">
      <t>トウ</t>
    </rPh>
    <rPh sb="5" eb="6">
      <t>スウ</t>
    </rPh>
    <phoneticPr fontId="48"/>
  </si>
  <si>
    <t>総　数</t>
    <rPh sb="0" eb="1">
      <t>フサ</t>
    </rPh>
    <rPh sb="2" eb="3">
      <t>スウ</t>
    </rPh>
    <phoneticPr fontId="42"/>
  </si>
  <si>
    <t>1号認定</t>
    <rPh sb="1" eb="2">
      <t>ゴウ</t>
    </rPh>
    <rPh sb="2" eb="4">
      <t>ニンテイ</t>
    </rPh>
    <phoneticPr fontId="42"/>
  </si>
  <si>
    <t>2・3号認定</t>
    <rPh sb="3" eb="4">
      <t>ゴウ</t>
    </rPh>
    <rPh sb="4" eb="6">
      <t>ニンテイ</t>
    </rPh>
    <phoneticPr fontId="42"/>
  </si>
  <si>
    <t>（注）令和2年度より統計資料を作成していない箇所については、「‐」としている。</t>
    <rPh sb="1" eb="2">
      <t>チュウ</t>
    </rPh>
    <phoneticPr fontId="49"/>
  </si>
  <si>
    <t>資料：子ども施策推進課</t>
    <rPh sb="6" eb="11">
      <t>セサクスイシンカ</t>
    </rPh>
    <phoneticPr fontId="3"/>
  </si>
  <si>
    <t>8-9. 市立保育所別職員数</t>
    <rPh sb="5" eb="7">
      <t>シリツ</t>
    </rPh>
    <rPh sb="7" eb="9">
      <t>ホイク</t>
    </rPh>
    <rPh sb="9" eb="10">
      <t>ショ</t>
    </rPh>
    <rPh sb="10" eb="11">
      <t>ベツ</t>
    </rPh>
    <rPh sb="11" eb="14">
      <t>ショクインスウ</t>
    </rPh>
    <phoneticPr fontId="42"/>
  </si>
  <si>
    <t>令和3年4月1日</t>
    <rPh sb="0" eb="2">
      <t>レイワ</t>
    </rPh>
    <phoneticPr fontId="50"/>
  </si>
  <si>
    <t>（単位：人）</t>
    <rPh sb="1" eb="3">
      <t>タンイ</t>
    </rPh>
    <rPh sb="4" eb="5">
      <t>ヒト</t>
    </rPh>
    <phoneticPr fontId="42"/>
  </si>
  <si>
    <t>保育所名</t>
    <phoneticPr fontId="3"/>
  </si>
  <si>
    <t>所　長</t>
    <phoneticPr fontId="3"/>
  </si>
  <si>
    <r>
      <t xml:space="preserve">保育士
</t>
    </r>
    <r>
      <rPr>
        <sz val="8"/>
        <rFont val="ＭＳ 明朝"/>
        <family val="1"/>
        <charset val="128"/>
      </rPr>
      <t>(主幹・主査含む)</t>
    </r>
    <rPh sb="0" eb="2">
      <t>ホイク</t>
    </rPh>
    <rPh sb="2" eb="3">
      <t>シ</t>
    </rPh>
    <rPh sb="5" eb="7">
      <t>シュカン</t>
    </rPh>
    <rPh sb="8" eb="10">
      <t>シュサ</t>
    </rPh>
    <phoneticPr fontId="42"/>
  </si>
  <si>
    <t>看護師</t>
    <rPh sb="2" eb="3">
      <t>シ</t>
    </rPh>
    <phoneticPr fontId="42"/>
  </si>
  <si>
    <t>所　務</t>
    <rPh sb="0" eb="1">
      <t>トコロ</t>
    </rPh>
    <rPh sb="2" eb="3">
      <t>ヨウムイン</t>
    </rPh>
    <phoneticPr fontId="42"/>
  </si>
  <si>
    <t>給食
調理員</t>
    <phoneticPr fontId="42"/>
  </si>
  <si>
    <t>計</t>
  </si>
  <si>
    <t>蒲生保育所</t>
    <phoneticPr fontId="42"/>
  </si>
  <si>
    <t>大袋保育所</t>
    <phoneticPr fontId="42"/>
  </si>
  <si>
    <t>大相模保育所</t>
    <phoneticPr fontId="3"/>
  </si>
  <si>
    <t>桜井保育所</t>
    <phoneticPr fontId="3"/>
  </si>
  <si>
    <t>増林保育所</t>
    <phoneticPr fontId="3"/>
  </si>
  <si>
    <t>大沢第一保育所</t>
    <phoneticPr fontId="3"/>
  </si>
  <si>
    <t>中央保育所</t>
    <phoneticPr fontId="3"/>
  </si>
  <si>
    <t>深田保育所</t>
    <phoneticPr fontId="3"/>
  </si>
  <si>
    <t>七左保育所</t>
    <phoneticPr fontId="3"/>
  </si>
  <si>
    <t>荻島保育所</t>
    <phoneticPr fontId="3"/>
  </si>
  <si>
    <t>赤山保育所</t>
    <phoneticPr fontId="3"/>
  </si>
  <si>
    <t>蒲生南保育所</t>
    <phoneticPr fontId="3"/>
  </si>
  <si>
    <t>新方保育所</t>
    <phoneticPr fontId="3"/>
  </si>
  <si>
    <t>大袋北保育所</t>
    <phoneticPr fontId="3"/>
  </si>
  <si>
    <t>宮本保育所</t>
    <phoneticPr fontId="3"/>
  </si>
  <si>
    <t>登戸保育所</t>
    <phoneticPr fontId="3"/>
  </si>
  <si>
    <t>赤山第二保育所</t>
    <phoneticPr fontId="3"/>
  </si>
  <si>
    <t>蒲生第三保育所</t>
    <rPh sb="0" eb="2">
      <t>ガモウ</t>
    </rPh>
    <phoneticPr fontId="42"/>
  </si>
  <si>
    <t>資料：保育施設課</t>
    <rPh sb="3" eb="8">
      <t>ホイクシセツカ</t>
    </rPh>
    <phoneticPr fontId="50"/>
  </si>
  <si>
    <t>8-10. 市立保育所申請及び入所状況</t>
    <rPh sb="6" eb="8">
      <t>イチリツ</t>
    </rPh>
    <phoneticPr fontId="42"/>
  </si>
  <si>
    <t>令和3年4月1日</t>
    <rPh sb="0" eb="2">
      <t>レイワ</t>
    </rPh>
    <phoneticPr fontId="3"/>
  </si>
  <si>
    <t>（単位：人、％）</t>
    <rPh sb="1" eb="3">
      <t>タンイ</t>
    </rPh>
    <rPh sb="4" eb="5">
      <t>ヒト</t>
    </rPh>
    <phoneticPr fontId="42"/>
  </si>
  <si>
    <t>定　員</t>
    <phoneticPr fontId="42"/>
  </si>
  <si>
    <t>申請者数
(更新含)</t>
    <phoneticPr fontId="3"/>
  </si>
  <si>
    <t>入所状況</t>
    <phoneticPr fontId="3"/>
  </si>
  <si>
    <t>入所率</t>
    <rPh sb="0" eb="2">
      <t>ニュウショ</t>
    </rPh>
    <phoneticPr fontId="42"/>
  </si>
  <si>
    <t>3歳未満
児数</t>
  </si>
  <si>
    <t>3歳以上
児数</t>
  </si>
  <si>
    <t>合　計</t>
    <phoneticPr fontId="42"/>
  </si>
  <si>
    <t>蒲生保育所</t>
    <rPh sb="2" eb="4">
      <t>ホイク</t>
    </rPh>
    <rPh sb="4" eb="5">
      <t>ジョ</t>
    </rPh>
    <phoneticPr fontId="42"/>
  </si>
  <si>
    <t>大相模保育所</t>
    <phoneticPr fontId="42"/>
  </si>
  <si>
    <t>桜井保育所</t>
    <phoneticPr fontId="42"/>
  </si>
  <si>
    <t>増林保育所</t>
    <phoneticPr fontId="42"/>
  </si>
  <si>
    <t>大沢第一保育所</t>
    <phoneticPr fontId="42"/>
  </si>
  <si>
    <t>中央保育所</t>
    <phoneticPr fontId="42"/>
  </si>
  <si>
    <t>深田保育所</t>
    <phoneticPr fontId="42"/>
  </si>
  <si>
    <t>七左保育所</t>
    <phoneticPr fontId="42"/>
  </si>
  <si>
    <t>荻島保育所</t>
    <phoneticPr fontId="42"/>
  </si>
  <si>
    <t>赤山保育所</t>
    <phoneticPr fontId="42"/>
  </si>
  <si>
    <t>蒲生南保育所</t>
    <phoneticPr fontId="42"/>
  </si>
  <si>
    <t>新方保育所</t>
    <phoneticPr fontId="42"/>
  </si>
  <si>
    <t>大袋北保育所</t>
    <phoneticPr fontId="42"/>
  </si>
  <si>
    <t>宮本保育所</t>
    <phoneticPr fontId="42"/>
  </si>
  <si>
    <t>登戸保育所</t>
    <phoneticPr fontId="42"/>
  </si>
  <si>
    <t>赤山第二保育所</t>
    <phoneticPr fontId="42"/>
  </si>
  <si>
    <t>合　　　　計</t>
    <rPh sb="0" eb="1">
      <t>ゴウ</t>
    </rPh>
    <rPh sb="5" eb="6">
      <t>ケイ</t>
    </rPh>
    <phoneticPr fontId="42"/>
  </si>
  <si>
    <t>資料：保育入所課</t>
    <rPh sb="0" eb="2">
      <t>シリョウ</t>
    </rPh>
    <rPh sb="3" eb="5">
      <t>ホイク</t>
    </rPh>
    <rPh sb="5" eb="7">
      <t>ニュウショ</t>
    </rPh>
    <rPh sb="7" eb="8">
      <t>カ</t>
    </rPh>
    <phoneticPr fontId="42"/>
  </si>
  <si>
    <t>8-11. 私立保育園申請及び入園状況</t>
    <rPh sb="6" eb="8">
      <t>シリツ</t>
    </rPh>
    <phoneticPr fontId="42"/>
  </si>
  <si>
    <t>保育園名</t>
    <phoneticPr fontId="3"/>
  </si>
  <si>
    <t>入園状況</t>
    <phoneticPr fontId="3"/>
  </si>
  <si>
    <t>入園率</t>
    <rPh sb="0" eb="2">
      <t>ニュウエン</t>
    </rPh>
    <rPh sb="2" eb="3">
      <t>リツ</t>
    </rPh>
    <phoneticPr fontId="42"/>
  </si>
  <si>
    <t>越ヶ谷保育園</t>
    <phoneticPr fontId="42"/>
  </si>
  <si>
    <t>おおたけ保育園</t>
    <phoneticPr fontId="42"/>
  </si>
  <si>
    <t>の～びる保育園</t>
    <phoneticPr fontId="42"/>
  </si>
  <si>
    <t>袋山保育園</t>
    <phoneticPr fontId="42"/>
  </si>
  <si>
    <t>第二越谷保育園</t>
    <rPh sb="0" eb="2">
      <t>ダイニ</t>
    </rPh>
    <rPh sb="2" eb="4">
      <t>コシガヤ</t>
    </rPh>
    <phoneticPr fontId="42"/>
  </si>
  <si>
    <t>わかばの森保育園</t>
    <rPh sb="4" eb="5">
      <t>モリ</t>
    </rPh>
    <phoneticPr fontId="42"/>
  </si>
  <si>
    <t>南越谷保育園</t>
    <rPh sb="0" eb="3">
      <t>ミナミコシガヤ</t>
    </rPh>
    <phoneticPr fontId="42"/>
  </si>
  <si>
    <t>越谷レイクタウンさくら保育園</t>
    <rPh sb="0" eb="2">
      <t>コシガヤ</t>
    </rPh>
    <phoneticPr fontId="42"/>
  </si>
  <si>
    <t>松沢保育園</t>
    <rPh sb="0" eb="2">
      <t>マツザワ</t>
    </rPh>
    <phoneticPr fontId="42"/>
  </si>
  <si>
    <t>の～びるこどもの家保育園</t>
    <rPh sb="8" eb="9">
      <t>イエ</t>
    </rPh>
    <phoneticPr fontId="42"/>
  </si>
  <si>
    <t>越谷レイクタウンさくら保育園分園</t>
    <rPh sb="0" eb="2">
      <t>コシガヤ</t>
    </rPh>
    <rPh sb="14" eb="15">
      <t>ブン</t>
    </rPh>
    <rPh sb="15" eb="16">
      <t>エン</t>
    </rPh>
    <phoneticPr fontId="42"/>
  </si>
  <si>
    <t>越谷どろんこ保育園</t>
    <rPh sb="0" eb="2">
      <t>コシガヤ</t>
    </rPh>
    <phoneticPr fontId="42"/>
  </si>
  <si>
    <t>あぜがみりんご保育園</t>
    <phoneticPr fontId="42"/>
  </si>
  <si>
    <t>埼玉東萌保育園</t>
    <rPh sb="0" eb="2">
      <t>サイタマ</t>
    </rPh>
    <rPh sb="2" eb="3">
      <t>ヒガシ</t>
    </rPh>
    <rPh sb="3" eb="4">
      <t>ハジメ</t>
    </rPh>
    <phoneticPr fontId="42"/>
  </si>
  <si>
    <t>越谷レイクタウンどろんこ保育園</t>
    <rPh sb="0" eb="2">
      <t>コシガヤ</t>
    </rPh>
    <phoneticPr fontId="42"/>
  </si>
  <si>
    <t>第二おおたけ保育園</t>
    <rPh sb="0" eb="2">
      <t>ダイニ</t>
    </rPh>
    <phoneticPr fontId="42"/>
  </si>
  <si>
    <t>西大袋保育園</t>
    <rPh sb="0" eb="1">
      <t>ニシ</t>
    </rPh>
    <rPh sb="1" eb="3">
      <t>オオブクロ</t>
    </rPh>
    <phoneticPr fontId="42"/>
  </si>
  <si>
    <t>東大沢保育園</t>
    <phoneticPr fontId="3"/>
  </si>
  <si>
    <t>つぐみ保育園分園</t>
    <rPh sb="3" eb="6">
      <t>ホイクエン</t>
    </rPh>
    <rPh sb="6" eb="7">
      <t>ブン</t>
    </rPh>
    <rPh sb="7" eb="8">
      <t>エン</t>
    </rPh>
    <phoneticPr fontId="50"/>
  </si>
  <si>
    <t>みずべこどもの家保育園</t>
    <rPh sb="7" eb="8">
      <t>イエ</t>
    </rPh>
    <rPh sb="8" eb="11">
      <t>ホイクエン</t>
    </rPh>
    <phoneticPr fontId="3"/>
  </si>
  <si>
    <t>にじの駅保育園</t>
    <rPh sb="3" eb="4">
      <t>エキ</t>
    </rPh>
    <rPh sb="4" eb="7">
      <t>ホイクエン</t>
    </rPh>
    <phoneticPr fontId="3"/>
  </si>
  <si>
    <t>つぐみ保育園</t>
    <rPh sb="3" eb="6">
      <t>ホイクエン</t>
    </rPh>
    <phoneticPr fontId="50"/>
  </si>
  <si>
    <t>エンジェルハウス保育園</t>
    <rPh sb="8" eb="11">
      <t>ホイクエン</t>
    </rPh>
    <phoneticPr fontId="3"/>
  </si>
  <si>
    <t>　　　「こころの花」ほいくえんレイクタウン駅</t>
    <phoneticPr fontId="3"/>
  </si>
  <si>
    <t>資料：保育入所課</t>
    <rPh sb="0" eb="2">
      <t>シリョウ</t>
    </rPh>
    <rPh sb="3" eb="8">
      <t>ホイクニュウショカ</t>
    </rPh>
    <phoneticPr fontId="42"/>
  </si>
  <si>
    <t>8-12. 認定こども園申請及び入園状況</t>
    <rPh sb="6" eb="8">
      <t>ニンテイ</t>
    </rPh>
    <rPh sb="11" eb="12">
      <t>エン</t>
    </rPh>
    <phoneticPr fontId="42"/>
  </si>
  <si>
    <t>第二愛隣こども園</t>
    <rPh sb="0" eb="2">
      <t>ダイニ</t>
    </rPh>
    <rPh sb="2" eb="3">
      <t>アイ</t>
    </rPh>
    <rPh sb="3" eb="4">
      <t>リン</t>
    </rPh>
    <phoneticPr fontId="42"/>
  </si>
  <si>
    <t>認定こども園小牧</t>
    <rPh sb="6" eb="8">
      <t>コマキ</t>
    </rPh>
    <phoneticPr fontId="42"/>
  </si>
  <si>
    <t>こばとの里こども園</t>
    <rPh sb="4" eb="5">
      <t>サト</t>
    </rPh>
    <phoneticPr fontId="42"/>
  </si>
  <si>
    <t>認定こども園越谷さくらの森</t>
    <phoneticPr fontId="3"/>
  </si>
  <si>
    <t>認定こども園わかばの森ナーサリー</t>
    <phoneticPr fontId="42"/>
  </si>
  <si>
    <t>認定こども園しらこばと幼稚園</t>
    <rPh sb="0" eb="2">
      <t>ニンテイ</t>
    </rPh>
    <rPh sb="5" eb="6">
      <t>エン</t>
    </rPh>
    <rPh sb="11" eb="14">
      <t>ヨウチエン</t>
    </rPh>
    <phoneticPr fontId="3"/>
  </si>
  <si>
    <t>認定こども園北越谷幼稚園</t>
  </si>
  <si>
    <t>しらとりこども園</t>
    <rPh sb="7" eb="8">
      <t>エン</t>
    </rPh>
    <phoneticPr fontId="42"/>
  </si>
  <si>
    <t>認定こども園まどか幼稚園</t>
    <phoneticPr fontId="42"/>
  </si>
  <si>
    <t>8-13. 階層別保育料額</t>
    <phoneticPr fontId="42"/>
  </si>
  <si>
    <t>令和3年10月1日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</si>
  <si>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（単位：円）</t>
  </si>
  <si>
    <t>階層区分</t>
  </si>
  <si>
    <t>Ａ</t>
  </si>
  <si>
    <t>Ｂ</t>
  </si>
  <si>
    <t>Ｃ１</t>
  </si>
  <si>
    <t>Ｃ２</t>
  </si>
  <si>
    <t>Ｃ３</t>
  </si>
  <si>
    <t>Ｄ１</t>
  </si>
  <si>
    <t>Ｄ２</t>
  </si>
  <si>
    <t>Ｄ３</t>
  </si>
  <si>
    <t>Ｄ４</t>
  </si>
  <si>
    <t>Ｄ５</t>
  </si>
  <si>
    <t>世帯の
定義</t>
  </si>
  <si>
    <t>生活
保護
世帯</t>
  </si>
  <si>
    <t>市民税非課税世帯</t>
  </si>
  <si>
    <t>市民税
均等割
のみ世帯</t>
    <phoneticPr fontId="42"/>
  </si>
  <si>
    <t>前年度分市民税額</t>
    <phoneticPr fontId="50"/>
  </si>
  <si>
    <t>11,000
円未満</t>
    <phoneticPr fontId="3"/>
  </si>
  <si>
    <t>48,600
円未満</t>
    <phoneticPr fontId="50"/>
  </si>
  <si>
    <t>53,600
円未満</t>
    <phoneticPr fontId="50"/>
  </si>
  <si>
    <t>58,600
円未満</t>
    <phoneticPr fontId="50"/>
  </si>
  <si>
    <t>63,600
円未満</t>
    <phoneticPr fontId="50"/>
  </si>
  <si>
    <t>78,600
円未満</t>
    <phoneticPr fontId="50"/>
  </si>
  <si>
    <t>97,000
円未満</t>
    <phoneticPr fontId="50"/>
  </si>
  <si>
    <t>3歳未満児</t>
  </si>
  <si>
    <t>3歳児</t>
  </si>
  <si>
    <t>Ｄ６</t>
  </si>
  <si>
    <t>Ｄ７</t>
  </si>
  <si>
    <t>Ｄ８</t>
  </si>
  <si>
    <t>Ｄ９</t>
  </si>
  <si>
    <t>Ｄ１０</t>
  </si>
  <si>
    <t>Ｄ１１</t>
  </si>
  <si>
    <t>Ｄ１２</t>
  </si>
  <si>
    <t>Ｄ１３</t>
  </si>
  <si>
    <t>Ｄ１４</t>
  </si>
  <si>
    <t>Ｄ１５</t>
    <phoneticPr fontId="50"/>
  </si>
  <si>
    <t>前年分市民税額</t>
    <phoneticPr fontId="50"/>
  </si>
  <si>
    <t>117,000
円未満</t>
    <phoneticPr fontId="50"/>
  </si>
  <si>
    <t>135,000
円未満</t>
    <phoneticPr fontId="50"/>
  </si>
  <si>
    <t>169,000
円未満</t>
    <phoneticPr fontId="50"/>
  </si>
  <si>
    <t>202,000
円未満</t>
    <phoneticPr fontId="50"/>
  </si>
  <si>
    <t>235,000
円未満</t>
    <phoneticPr fontId="50"/>
  </si>
  <si>
    <t>268,000
円未満</t>
    <phoneticPr fontId="50"/>
  </si>
  <si>
    <t>301,000
円未満</t>
    <phoneticPr fontId="50"/>
  </si>
  <si>
    <t>349,000
円未満</t>
    <phoneticPr fontId="50"/>
  </si>
  <si>
    <t>397,000
円未満</t>
    <rPh sb="9" eb="11">
      <t>ミマン</t>
    </rPh>
    <phoneticPr fontId="50"/>
  </si>
  <si>
    <t>397,000
円以上</t>
    <phoneticPr fontId="50"/>
  </si>
  <si>
    <t>（注1）（）は保育短時間認定の場合</t>
    <rPh sb="1" eb="2">
      <t>チュウ</t>
    </rPh>
    <rPh sb="7" eb="9">
      <t>ホイク</t>
    </rPh>
    <rPh sb="9" eb="12">
      <t>タンジカン</t>
    </rPh>
    <rPh sb="12" eb="14">
      <t>ニンテイ</t>
    </rPh>
    <rPh sb="15" eb="17">
      <t>バアイ</t>
    </rPh>
    <phoneticPr fontId="50"/>
  </si>
  <si>
    <t>（注2）階層区分Ａの世帯の定義は「生活保護世帯・『中国残留邦人等の円滑な帰国の促進及び永住帰国</t>
    <rPh sb="1" eb="2">
      <t>チュウ</t>
    </rPh>
    <phoneticPr fontId="50"/>
  </si>
  <si>
    <t xml:space="preserve">   　  後の自立の支援に関する法律』による支援給付受給世帯」</t>
    <phoneticPr fontId="42"/>
  </si>
  <si>
    <t>（注3）令和元年１０月１日より、幼児教育・保育無償化に伴い保育料が変更になっている。</t>
    <rPh sb="1" eb="2">
      <t>チュウ</t>
    </rPh>
    <rPh sb="4" eb="6">
      <t>レイワ</t>
    </rPh>
    <rPh sb="6" eb="8">
      <t>ガンネン</t>
    </rPh>
    <rPh sb="10" eb="11">
      <t>ガツ</t>
    </rPh>
    <rPh sb="12" eb="13">
      <t>ニチ</t>
    </rPh>
    <rPh sb="16" eb="18">
      <t>ヨウジ</t>
    </rPh>
    <rPh sb="18" eb="20">
      <t>キョウイク</t>
    </rPh>
    <rPh sb="21" eb="23">
      <t>ホイク</t>
    </rPh>
    <rPh sb="23" eb="26">
      <t>ムショウカ</t>
    </rPh>
    <rPh sb="27" eb="28">
      <t>トモナ</t>
    </rPh>
    <rPh sb="29" eb="32">
      <t>ホイクリョウ</t>
    </rPh>
    <rPh sb="33" eb="35">
      <t>ヘンコウ</t>
    </rPh>
    <phoneticPr fontId="3"/>
  </si>
  <si>
    <t>資料：保育入所課</t>
    <rPh sb="3" eb="8">
      <t>ホイクニュウショカ</t>
    </rPh>
    <phoneticPr fontId="50"/>
  </si>
  <si>
    <t>8-14. 学童保育室の状況</t>
    <phoneticPr fontId="42"/>
  </si>
  <si>
    <t>各年4月1日</t>
    <rPh sb="0" eb="2">
      <t>カクネン</t>
    </rPh>
    <rPh sb="3" eb="4">
      <t>ガツ</t>
    </rPh>
    <rPh sb="5" eb="6">
      <t>ニチ</t>
    </rPh>
    <phoneticPr fontId="42"/>
  </si>
  <si>
    <t>学童保育室名</t>
    <rPh sb="0" eb="2">
      <t>ガクドウ</t>
    </rPh>
    <rPh sb="2" eb="5">
      <t>ホイクシツ</t>
    </rPh>
    <rPh sb="5" eb="6">
      <t>メイ</t>
    </rPh>
    <phoneticPr fontId="42"/>
  </si>
  <si>
    <t>入室児童数</t>
    <rPh sb="0" eb="2">
      <t>ニュウシツ</t>
    </rPh>
    <rPh sb="2" eb="4">
      <t>ジドウ</t>
    </rPh>
    <rPh sb="4" eb="5">
      <t>スウ</t>
    </rPh>
    <phoneticPr fontId="42"/>
  </si>
  <si>
    <t>指導員数</t>
    <rPh sb="0" eb="3">
      <t>シドウイン</t>
    </rPh>
    <rPh sb="3" eb="4">
      <t>カズ</t>
    </rPh>
    <phoneticPr fontId="42"/>
  </si>
  <si>
    <t>場　　所</t>
    <rPh sb="0" eb="1">
      <t>バ</t>
    </rPh>
    <rPh sb="3" eb="4">
      <t>トコロ</t>
    </rPh>
    <phoneticPr fontId="42"/>
  </si>
  <si>
    <t>平成31年</t>
    <rPh sb="0" eb="2">
      <t>ヘー</t>
    </rPh>
    <rPh sb="4" eb="5">
      <t>ネン</t>
    </rPh>
    <phoneticPr fontId="42"/>
  </si>
  <si>
    <t>令和2年</t>
    <rPh sb="0" eb="2">
      <t>レイワ</t>
    </rPh>
    <rPh sb="3" eb="4">
      <t>トシ</t>
    </rPh>
    <phoneticPr fontId="42"/>
  </si>
  <si>
    <t>蒲　生</t>
    <phoneticPr fontId="3"/>
  </si>
  <si>
    <t>蒲生小学校内</t>
  </si>
  <si>
    <t>南越谷C-1</t>
  </si>
  <si>
    <t>南越谷公民館内</t>
  </si>
  <si>
    <t>南越谷C-2</t>
  </si>
  <si>
    <t>南越谷小学校内</t>
  </si>
  <si>
    <t>大　沢C-1</t>
    <phoneticPr fontId="3"/>
  </si>
  <si>
    <t>大沢小学校内</t>
  </si>
  <si>
    <t>大　沢C-2</t>
    <rPh sb="0" eb="1">
      <t>ダイ</t>
    </rPh>
    <rPh sb="2" eb="3">
      <t>サワ</t>
    </rPh>
    <phoneticPr fontId="49"/>
  </si>
  <si>
    <t>大　袋</t>
    <phoneticPr fontId="3"/>
  </si>
  <si>
    <t>大袋小学校内</t>
  </si>
  <si>
    <t>東越谷</t>
  </si>
  <si>
    <t>東越谷小学校内</t>
  </si>
  <si>
    <t>弥　栄</t>
    <phoneticPr fontId="3"/>
  </si>
  <si>
    <t>弥栄小学校内</t>
  </si>
  <si>
    <t>大袋北C-1</t>
    <phoneticPr fontId="3"/>
  </si>
  <si>
    <t>大袋北小学校内</t>
    <phoneticPr fontId="3"/>
  </si>
  <si>
    <t>大袋北C-2</t>
    <phoneticPr fontId="3"/>
  </si>
  <si>
    <t>宮　本C-1</t>
    <phoneticPr fontId="3"/>
  </si>
  <si>
    <t>宮本小学校内</t>
  </si>
  <si>
    <t>宮　本C-2</t>
    <phoneticPr fontId="3"/>
  </si>
  <si>
    <t>蒲生南C-1</t>
    <phoneticPr fontId="3"/>
  </si>
  <si>
    <t>蒲生南小学校内</t>
  </si>
  <si>
    <t>蒲生南C-2</t>
    <phoneticPr fontId="3"/>
  </si>
  <si>
    <t>西　方C-1</t>
    <phoneticPr fontId="3"/>
  </si>
  <si>
    <t>西方小学校内</t>
  </si>
  <si>
    <t>西　方C-2</t>
    <phoneticPr fontId="3"/>
  </si>
  <si>
    <t>桜井南C-1</t>
  </si>
  <si>
    <t>桜井南小学校内</t>
  </si>
  <si>
    <t>桜井南C-2</t>
  </si>
  <si>
    <t>大沢北</t>
  </si>
  <si>
    <t>大沢北小学校内</t>
  </si>
  <si>
    <t>鷺　後C-1</t>
    <phoneticPr fontId="3"/>
  </si>
  <si>
    <t>鷺後小学校内</t>
  </si>
  <si>
    <t>鷺　後C-2</t>
    <phoneticPr fontId="3"/>
  </si>
  <si>
    <t>千間台C-1</t>
  </si>
  <si>
    <t>千間台小学校内</t>
  </si>
  <si>
    <t>千間台C-2</t>
  </si>
  <si>
    <t>花　田C-1</t>
    <phoneticPr fontId="3"/>
  </si>
  <si>
    <t>花田小学校内</t>
  </si>
  <si>
    <t>花　田C-2</t>
    <phoneticPr fontId="3"/>
  </si>
  <si>
    <t>出　羽C-1</t>
    <phoneticPr fontId="3"/>
  </si>
  <si>
    <t>出羽小学校内</t>
  </si>
  <si>
    <t>出　羽C-2</t>
    <phoneticPr fontId="3"/>
  </si>
  <si>
    <t>増　林</t>
    <phoneticPr fontId="3"/>
  </si>
  <si>
    <t>増林小学校内</t>
  </si>
  <si>
    <t>平　方</t>
    <phoneticPr fontId="3"/>
  </si>
  <si>
    <t>平方小学校内</t>
  </si>
  <si>
    <t>大間野C-1</t>
    <phoneticPr fontId="3"/>
  </si>
  <si>
    <t>大間野小学校内</t>
  </si>
  <si>
    <t>大間野C-2</t>
  </si>
  <si>
    <t>川　柳C-1</t>
    <phoneticPr fontId="3"/>
  </si>
  <si>
    <t>川柳小学校内</t>
  </si>
  <si>
    <t>川　柳C-2</t>
    <phoneticPr fontId="3"/>
  </si>
  <si>
    <t>北越谷</t>
  </si>
  <si>
    <t>北越谷小学校内</t>
  </si>
  <si>
    <t>大袋東</t>
  </si>
  <si>
    <t>大袋東小学校内</t>
  </si>
  <si>
    <t>新　方</t>
    <phoneticPr fontId="3"/>
  </si>
  <si>
    <t>新方小学校内</t>
  </si>
  <si>
    <t>大相模C-1</t>
    <phoneticPr fontId="3"/>
  </si>
  <si>
    <t>大相模小学校内</t>
  </si>
  <si>
    <t>大相模C-2</t>
    <rPh sb="0" eb="1">
      <t>オオ</t>
    </rPh>
    <rPh sb="1" eb="3">
      <t>サガミ</t>
    </rPh>
    <phoneticPr fontId="3"/>
  </si>
  <si>
    <t>大相模小学校内</t>
    <rPh sb="0" eb="1">
      <t>オオ</t>
    </rPh>
    <rPh sb="1" eb="3">
      <t>サガミ</t>
    </rPh>
    <phoneticPr fontId="3"/>
  </si>
  <si>
    <t>荻　島</t>
    <phoneticPr fontId="3"/>
  </si>
  <si>
    <t>荻島小学校外</t>
  </si>
  <si>
    <t>城ノ上C-1</t>
  </si>
  <si>
    <t>城ノ上小学校内</t>
  </si>
  <si>
    <t>城ノ上C-2</t>
  </si>
  <si>
    <t>蒲生第二C-1</t>
  </si>
  <si>
    <t>蒲生第二小学校内</t>
    <rPh sb="2" eb="3">
      <t>ダイ</t>
    </rPh>
    <rPh sb="3" eb="4">
      <t>ニ</t>
    </rPh>
    <phoneticPr fontId="42"/>
  </si>
  <si>
    <t>蒲生第二C-2</t>
  </si>
  <si>
    <t>明　正C-1</t>
    <phoneticPr fontId="3"/>
  </si>
  <si>
    <t>明正小学校内</t>
  </si>
  <si>
    <t>明　正C-2</t>
    <phoneticPr fontId="3"/>
  </si>
  <si>
    <t>桜　井C-1</t>
    <phoneticPr fontId="3"/>
  </si>
  <si>
    <t>桜井小学校内</t>
  </si>
  <si>
    <t>桜　井C-2</t>
    <phoneticPr fontId="3"/>
  </si>
  <si>
    <t>越ヶ谷C-1</t>
    <rPh sb="0" eb="3">
      <t>コシガヤ</t>
    </rPh>
    <phoneticPr fontId="42"/>
  </si>
  <si>
    <t>越ヶ谷小学校外</t>
    <rPh sb="0" eb="3">
      <t>コシガヤ</t>
    </rPh>
    <rPh sb="6" eb="7">
      <t>ソト</t>
    </rPh>
    <phoneticPr fontId="42"/>
  </si>
  <si>
    <t>越ヶ谷C-2</t>
    <rPh sb="0" eb="3">
      <t>コシガヤ</t>
    </rPh>
    <phoneticPr fontId="42"/>
  </si>
  <si>
    <t>越ヶ谷C-3</t>
    <rPh sb="0" eb="3">
      <t>コシガヤ</t>
    </rPh>
    <phoneticPr fontId="42"/>
  </si>
  <si>
    <t>総　数</t>
  </si>
  <si>
    <t>（注1）北越谷、大相模、城ノ上、越ヶ谷は公設民営</t>
    <rPh sb="16" eb="19">
      <t>コシガヤ</t>
    </rPh>
    <phoneticPr fontId="3"/>
  </si>
  <si>
    <t>資料：青少年課</t>
    <rPh sb="3" eb="6">
      <t>セイショウネン</t>
    </rPh>
    <rPh sb="6" eb="7">
      <t>カ</t>
    </rPh>
    <phoneticPr fontId="42"/>
  </si>
  <si>
    <t>（注2）指導員数は平成31年度まで非常勤職員、令和2年度から会計年度任用職員（業務職員）</t>
    <rPh sb="4" eb="8">
      <t>シドウインスウ</t>
    </rPh>
    <rPh sb="9" eb="11">
      <t>ヘイセイ</t>
    </rPh>
    <rPh sb="13" eb="15">
      <t>ネンド</t>
    </rPh>
    <rPh sb="17" eb="20">
      <t>ヒジョウキン</t>
    </rPh>
    <rPh sb="20" eb="22">
      <t>ショクイン</t>
    </rPh>
    <rPh sb="23" eb="25">
      <t>レイワ</t>
    </rPh>
    <rPh sb="26" eb="27">
      <t>ネン</t>
    </rPh>
    <rPh sb="27" eb="28">
      <t>ド</t>
    </rPh>
    <rPh sb="30" eb="38">
      <t>カイケイネンドニンヨウショクイン</t>
    </rPh>
    <rPh sb="39" eb="43">
      <t>ギョウムショクイン</t>
    </rPh>
    <phoneticPr fontId="42"/>
  </si>
  <si>
    <t>（注3）大沢学童保育室は令和2年4月に2室化。大袋北学童保育室は令和3年4月に2室化</t>
    <phoneticPr fontId="42"/>
  </si>
  <si>
    <t>8-15. 児童福祉施設入所・通所児童数</t>
    <phoneticPr fontId="42"/>
  </si>
  <si>
    <t>各年度3月31日</t>
    <rPh sb="2" eb="3">
      <t>ド</t>
    </rPh>
    <phoneticPr fontId="3"/>
  </si>
  <si>
    <t>施　設　名</t>
  </si>
  <si>
    <t>平成30年度</t>
    <rPh sb="0" eb="2">
      <t>ヘイセイ</t>
    </rPh>
    <rPh sb="5" eb="6">
      <t>ド</t>
    </rPh>
    <phoneticPr fontId="42"/>
  </si>
  <si>
    <t>31年度</t>
    <rPh sb="3" eb="4">
      <t>ド</t>
    </rPh>
    <phoneticPr fontId="3"/>
  </si>
  <si>
    <t>令和2年度</t>
    <rPh sb="0" eb="2">
      <t>レイワ</t>
    </rPh>
    <rPh sb="3" eb="4">
      <t>ネン</t>
    </rPh>
    <rPh sb="4" eb="5">
      <t>ド</t>
    </rPh>
    <phoneticPr fontId="42"/>
  </si>
  <si>
    <t>乳児院</t>
  </si>
  <si>
    <t>母子生活支援施設</t>
  </si>
  <si>
    <t>児童養護施設</t>
  </si>
  <si>
    <t>里親</t>
    <rPh sb="0" eb="2">
      <t>サトオヤ</t>
    </rPh>
    <phoneticPr fontId="42"/>
  </si>
  <si>
    <t>障害児入所施設</t>
    <rPh sb="0" eb="2">
      <t>ショウガイ</t>
    </rPh>
    <rPh sb="2" eb="3">
      <t>ジ</t>
    </rPh>
    <rPh sb="3" eb="5">
      <t>ニュウショ</t>
    </rPh>
    <rPh sb="5" eb="7">
      <t>シセツ</t>
    </rPh>
    <phoneticPr fontId="42"/>
  </si>
  <si>
    <t>知的障害</t>
    <rPh sb="0" eb="2">
      <t>チテキ</t>
    </rPh>
    <rPh sb="2" eb="4">
      <t>ショウガイ</t>
    </rPh>
    <phoneticPr fontId="42"/>
  </si>
  <si>
    <t>盲ろうあ</t>
    <rPh sb="0" eb="1">
      <t>モウ</t>
    </rPh>
    <phoneticPr fontId="42"/>
  </si>
  <si>
    <t>肢体不自由</t>
    <rPh sb="0" eb="2">
      <t>シタイ</t>
    </rPh>
    <rPh sb="2" eb="5">
      <t>フジユウ</t>
    </rPh>
    <phoneticPr fontId="42"/>
  </si>
  <si>
    <t>重症心身障害</t>
    <rPh sb="0" eb="2">
      <t>ジュウショウ</t>
    </rPh>
    <rPh sb="2" eb="4">
      <t>シンシン</t>
    </rPh>
    <rPh sb="4" eb="6">
      <t>ショウガイ</t>
    </rPh>
    <phoneticPr fontId="42"/>
  </si>
  <si>
    <t>児童発達支援センター</t>
    <rPh sb="0" eb="2">
      <t>ジドウ</t>
    </rPh>
    <rPh sb="2" eb="4">
      <t>ハッタツ</t>
    </rPh>
    <rPh sb="4" eb="6">
      <t>シエン</t>
    </rPh>
    <phoneticPr fontId="42"/>
  </si>
  <si>
    <t>児童自立支援施設</t>
  </si>
  <si>
    <t>児童心理治療施設</t>
    <rPh sb="0" eb="2">
      <t>ジドウ</t>
    </rPh>
    <rPh sb="2" eb="4">
      <t>シンリ</t>
    </rPh>
    <rPh sb="4" eb="6">
      <t>チリョウ</t>
    </rPh>
    <rPh sb="6" eb="8">
      <t>シセツ</t>
    </rPh>
    <phoneticPr fontId="42"/>
  </si>
  <si>
    <t>助産施設(入院助産）</t>
  </si>
  <si>
    <t>（注）児童発達支援センターは、市外からの入所者を含む。</t>
    <rPh sb="3" eb="5">
      <t>ジドウ</t>
    </rPh>
    <rPh sb="5" eb="7">
      <t>ハッタツ</t>
    </rPh>
    <rPh sb="7" eb="9">
      <t>シエン</t>
    </rPh>
    <phoneticPr fontId="42"/>
  </si>
  <si>
    <t>資料：子ども福祉課</t>
  </si>
  <si>
    <t>8-16. 児童相談所相談件数</t>
    <rPh sb="6" eb="8">
      <t>ジドウ</t>
    </rPh>
    <rPh sb="8" eb="10">
      <t>ソウダン</t>
    </rPh>
    <rPh sb="10" eb="11">
      <t>ジョ</t>
    </rPh>
    <rPh sb="11" eb="13">
      <t>ソウダン</t>
    </rPh>
    <rPh sb="13" eb="15">
      <t>ケンスウ</t>
    </rPh>
    <phoneticPr fontId="42"/>
  </si>
  <si>
    <t>（単位：件）</t>
    <rPh sb="1" eb="3">
      <t>タンイ</t>
    </rPh>
    <rPh sb="4" eb="5">
      <t>ケンスウ</t>
    </rPh>
    <phoneticPr fontId="42"/>
  </si>
  <si>
    <t>年　度</t>
    <phoneticPr fontId="42"/>
  </si>
  <si>
    <t>養  護</t>
    <phoneticPr fontId="42"/>
  </si>
  <si>
    <t>保  健</t>
    <phoneticPr fontId="42"/>
  </si>
  <si>
    <t>心身障がい</t>
    <phoneticPr fontId="42"/>
  </si>
  <si>
    <t>非　行</t>
    <phoneticPr fontId="42"/>
  </si>
  <si>
    <t>育　成</t>
    <phoneticPr fontId="42"/>
  </si>
  <si>
    <t xml:space="preserve"> そ　　の　　他</t>
    <phoneticPr fontId="42"/>
  </si>
  <si>
    <t>　総　　　　　数</t>
    <phoneticPr fontId="42"/>
  </si>
  <si>
    <t>肢体不自由</t>
  </si>
  <si>
    <t>視聴覚障がい</t>
  </si>
  <si>
    <t>言語発達障がい等</t>
  </si>
  <si>
    <t>重症心身障がい</t>
  </si>
  <si>
    <t>知的障がい</t>
    <rPh sb="0" eb="2">
      <t>チテキ</t>
    </rPh>
    <rPh sb="2" eb="3">
      <t>サワ</t>
    </rPh>
    <phoneticPr fontId="42"/>
  </si>
  <si>
    <t>発達障がい</t>
    <rPh sb="0" eb="2">
      <t>ハッタツ</t>
    </rPh>
    <rPh sb="2" eb="3">
      <t>ショウ</t>
    </rPh>
    <phoneticPr fontId="3"/>
  </si>
  <si>
    <t>ぐ犯行為等</t>
    <rPh sb="1" eb="2">
      <t>ハン</t>
    </rPh>
    <rPh sb="2" eb="4">
      <t>コウイ</t>
    </rPh>
    <rPh sb="4" eb="5">
      <t>ナド</t>
    </rPh>
    <phoneticPr fontId="42"/>
  </si>
  <si>
    <t>触法行為等</t>
  </si>
  <si>
    <t>性格行動</t>
  </si>
  <si>
    <t>不登校</t>
  </si>
  <si>
    <t>適性</t>
    <rPh sb="1" eb="2">
      <t>セイ</t>
    </rPh>
    <phoneticPr fontId="42"/>
  </si>
  <si>
    <t>しつけ</t>
  </si>
  <si>
    <t>令和元</t>
    <rPh sb="0" eb="2">
      <t>レイワ</t>
    </rPh>
    <rPh sb="2" eb="3">
      <t>ガン</t>
    </rPh>
    <phoneticPr fontId="42"/>
  </si>
  <si>
    <t xml:space="preserve"> 　　2</t>
    <phoneticPr fontId="42"/>
  </si>
  <si>
    <t>資料：埼玉県越谷児童相談所</t>
    <rPh sb="0" eb="2">
      <t>シリョウ</t>
    </rPh>
    <rPh sb="3" eb="5">
      <t>サイタマ</t>
    </rPh>
    <rPh sb="5" eb="6">
      <t>ケンリツ</t>
    </rPh>
    <rPh sb="6" eb="8">
      <t>コシガヤ</t>
    </rPh>
    <rPh sb="8" eb="10">
      <t>ジドウ</t>
    </rPh>
    <rPh sb="10" eb="13">
      <t>ソウダンジョ</t>
    </rPh>
    <phoneticPr fontId="42"/>
  </si>
  <si>
    <t>8-17. 児童扶養手当・特別児童扶養手当受給者数</t>
    <phoneticPr fontId="42"/>
  </si>
  <si>
    <t>各年度末</t>
    <rPh sb="1" eb="3">
      <t>ネンド</t>
    </rPh>
    <rPh sb="3" eb="4">
      <t>マツ</t>
    </rPh>
    <phoneticPr fontId="3"/>
  </si>
  <si>
    <t>種別</t>
    <phoneticPr fontId="3"/>
  </si>
  <si>
    <t>年度</t>
    <phoneticPr fontId="3"/>
  </si>
  <si>
    <t>総数</t>
  </si>
  <si>
    <t>扶養児童数別</t>
  </si>
  <si>
    <t>種別</t>
  </si>
  <si>
    <t>等級別</t>
  </si>
  <si>
    <t>1人</t>
  </si>
  <si>
    <t>2人</t>
  </si>
  <si>
    <t>3人以上</t>
  </si>
  <si>
    <t>１級</t>
  </si>
  <si>
    <t>２級</t>
  </si>
  <si>
    <t>児童
扶養手当</t>
    <phoneticPr fontId="3"/>
  </si>
  <si>
    <t>平成30</t>
    <phoneticPr fontId="42"/>
  </si>
  <si>
    <t>特別児童
扶養手当</t>
  </si>
  <si>
    <t>令和元</t>
    <rPh sb="0" eb="1">
      <t>レイワ</t>
    </rPh>
    <rPh sb="1" eb="2">
      <t>ガン</t>
    </rPh>
    <phoneticPr fontId="42"/>
  </si>
  <si>
    <t>　　 2</t>
    <phoneticPr fontId="42"/>
  </si>
  <si>
    <t>8-18. 児童手当支給状況</t>
    <rPh sb="10" eb="12">
      <t>シキュウ</t>
    </rPh>
    <phoneticPr fontId="42"/>
  </si>
  <si>
    <t>（単位：人、千円）</t>
    <rPh sb="6" eb="7">
      <t>セン</t>
    </rPh>
    <phoneticPr fontId="3"/>
  </si>
  <si>
    <t>年　度</t>
    <phoneticPr fontId="3"/>
  </si>
  <si>
    <t>受給者数</t>
  </si>
  <si>
    <t>支払延児童数</t>
  </si>
  <si>
    <t>支給額</t>
  </si>
  <si>
    <t>第1子</t>
  </si>
  <si>
    <t>第2子</t>
  </si>
  <si>
    <t>第3子以降</t>
  </si>
  <si>
    <t>資料：子ども福祉課</t>
    <phoneticPr fontId="3"/>
  </si>
  <si>
    <t>8-19. こども医療費支給状況</t>
    <phoneticPr fontId="50"/>
  </si>
  <si>
    <t>登録児童数</t>
    <rPh sb="2" eb="4">
      <t>ジドウ</t>
    </rPh>
    <phoneticPr fontId="50"/>
  </si>
  <si>
    <t>支給件数</t>
  </si>
  <si>
    <t>支給額(円)</t>
    <phoneticPr fontId="3"/>
  </si>
  <si>
    <t>支給要件</t>
  </si>
  <si>
    <t>通院分</t>
  </si>
  <si>
    <t>入院分</t>
  </si>
  <si>
    <t>中学校修了まで</t>
  </si>
  <si>
    <t>（注）支給件数は医療機関ごとの件数として取り扱っている。</t>
    <phoneticPr fontId="50"/>
  </si>
  <si>
    <t>8-20. ひとり親家庭等医療費支給状況</t>
    <phoneticPr fontId="42"/>
  </si>
  <si>
    <t>登録者数</t>
  </si>
  <si>
    <t>支給額(円)</t>
  </si>
  <si>
    <t>資料：子ども福祉課</t>
    <phoneticPr fontId="42"/>
  </si>
  <si>
    <t>8-21. 地域子育て支援センター　年度別利用状況</t>
    <rPh sb="6" eb="8">
      <t>チイキ</t>
    </rPh>
    <rPh sb="8" eb="10">
      <t>コソダ</t>
    </rPh>
    <rPh sb="11" eb="13">
      <t>シエン</t>
    </rPh>
    <rPh sb="18" eb="20">
      <t>ネンド</t>
    </rPh>
    <rPh sb="20" eb="21">
      <t>ベツ</t>
    </rPh>
    <rPh sb="21" eb="23">
      <t>リヨウ</t>
    </rPh>
    <rPh sb="23" eb="25">
      <t>ジョウキョウ</t>
    </rPh>
    <phoneticPr fontId="42"/>
  </si>
  <si>
    <t>子育て講座</t>
  </si>
  <si>
    <t>育児相談件数</t>
    <rPh sb="4" eb="6">
      <t>ケンスウ</t>
    </rPh>
    <phoneticPr fontId="3"/>
  </si>
  <si>
    <t>一時預かり</t>
  </si>
  <si>
    <t>参加組数</t>
    <rPh sb="2" eb="4">
      <t>クミスウ</t>
    </rPh>
    <phoneticPr fontId="3"/>
  </si>
  <si>
    <t>参加者数</t>
  </si>
  <si>
    <t>面接相談</t>
    <phoneticPr fontId="3"/>
  </si>
  <si>
    <t>電話相談</t>
    <phoneticPr fontId="3"/>
  </si>
  <si>
    <t>実利用者数</t>
    <phoneticPr fontId="3"/>
  </si>
  <si>
    <t>延べ利用者数</t>
    <phoneticPr fontId="3"/>
  </si>
  <si>
    <t>延べ利用時間</t>
    <phoneticPr fontId="3"/>
  </si>
  <si>
    <t>（保護者含む）</t>
    <phoneticPr fontId="3"/>
  </si>
  <si>
    <t>平成30</t>
    <rPh sb="0" eb="2">
      <t>ヘイセイ</t>
    </rPh>
    <phoneticPr fontId="48"/>
  </si>
  <si>
    <t>令和元</t>
    <rPh sb="0" eb="3">
      <t>レイワガン</t>
    </rPh>
    <phoneticPr fontId="3"/>
  </si>
  <si>
    <t>8-22. 児童発達支援センター　早期療育発達支援事業（早期療育教室）</t>
    <rPh sb="28" eb="30">
      <t>ソウキ</t>
    </rPh>
    <rPh sb="30" eb="32">
      <t>リョウイク</t>
    </rPh>
    <rPh sb="32" eb="34">
      <t>キョウシツ</t>
    </rPh>
    <phoneticPr fontId="42"/>
  </si>
  <si>
    <t>つくしんぼ教室</t>
  </si>
  <si>
    <t>はとぽっぽ教室</t>
  </si>
  <si>
    <t>たけのこ教室</t>
  </si>
  <si>
    <t>いちご教室</t>
    <phoneticPr fontId="42"/>
  </si>
  <si>
    <t>（成長や発達が気になる
 概ね3歳未満の児童）</t>
  </si>
  <si>
    <t>（成長や発達が気になる
 概ね3歳以上の児童）</t>
  </si>
  <si>
    <t>（肢体機能に遅れのある
満1歳以上の児童）</t>
  </si>
  <si>
    <t>回数</t>
  </si>
  <si>
    <t>実人員</t>
  </si>
  <si>
    <t>延人数</t>
  </si>
  <si>
    <t>（注）早期療育教室には各教室ごとに上記の各名称がある。</t>
    <rPh sb="17" eb="19">
      <t>ジョウキ</t>
    </rPh>
    <rPh sb="20" eb="21">
      <t>カク</t>
    </rPh>
    <rPh sb="21" eb="23">
      <t>メイショウ</t>
    </rPh>
    <phoneticPr fontId="42"/>
  </si>
  <si>
    <t>資料：児童発達支援センター</t>
    <rPh sb="3" eb="5">
      <t>ジドウ</t>
    </rPh>
    <rPh sb="5" eb="7">
      <t>ハッタツ</t>
    </rPh>
    <rPh sb="7" eb="9">
      <t>シエン</t>
    </rPh>
    <phoneticPr fontId="42"/>
  </si>
  <si>
    <t>8-23. 児童発達支援センター　児童発達支援事業利用状況</t>
    <rPh sb="6" eb="8">
      <t>ジドウ</t>
    </rPh>
    <rPh sb="8" eb="10">
      <t>ハッタツ</t>
    </rPh>
    <rPh sb="10" eb="12">
      <t>シエン</t>
    </rPh>
    <rPh sb="17" eb="19">
      <t>ジドウ</t>
    </rPh>
    <rPh sb="19" eb="21">
      <t>ハッタツ</t>
    </rPh>
    <rPh sb="21" eb="23">
      <t>シエン</t>
    </rPh>
    <rPh sb="23" eb="25">
      <t>ジギョウ</t>
    </rPh>
    <rPh sb="25" eb="27">
      <t>リヨウ</t>
    </rPh>
    <rPh sb="27" eb="29">
      <t>ジョウキョウ</t>
    </rPh>
    <phoneticPr fontId="42"/>
  </si>
  <si>
    <t>児童発達支援事業・愛称ぐんぐんグリーン、ぐんぐんピンク</t>
    <rPh sb="9" eb="11">
      <t>アイショウ</t>
    </rPh>
    <phoneticPr fontId="42"/>
  </si>
  <si>
    <t>各年度末</t>
    <rPh sb="0" eb="2">
      <t>カクネン</t>
    </rPh>
    <rPh sb="2" eb="3">
      <t>ド</t>
    </rPh>
    <rPh sb="3" eb="4">
      <t>マツ</t>
    </rPh>
    <phoneticPr fontId="3"/>
  </si>
  <si>
    <t>年　度</t>
    <rPh sb="0" eb="1">
      <t>トシ</t>
    </rPh>
    <rPh sb="2" eb="3">
      <t>ド</t>
    </rPh>
    <phoneticPr fontId="49"/>
  </si>
  <si>
    <t>現員数</t>
  </si>
  <si>
    <t>年齢別園児数</t>
  </si>
  <si>
    <t>2歳児</t>
    <rPh sb="2" eb="3">
      <t>ジ</t>
    </rPh>
    <phoneticPr fontId="3"/>
  </si>
  <si>
    <t>3歳児</t>
    <phoneticPr fontId="3"/>
  </si>
  <si>
    <t>4歳児</t>
    <phoneticPr fontId="3"/>
  </si>
  <si>
    <t>5歳児</t>
    <phoneticPr fontId="3"/>
  </si>
  <si>
    <t>6歳児</t>
    <phoneticPr fontId="3"/>
  </si>
  <si>
    <t>平成30</t>
    <rPh sb="0" eb="1">
      <t>ヘイセイ</t>
    </rPh>
    <phoneticPr fontId="42"/>
  </si>
  <si>
    <t>令和元</t>
    <rPh sb="0" eb="2">
      <t>レイワガン</t>
    </rPh>
    <phoneticPr fontId="42"/>
  </si>
  <si>
    <t>2</t>
    <phoneticPr fontId="42"/>
  </si>
  <si>
    <t>（注1）定員（１日あたり）は規則によるもの</t>
    <rPh sb="4" eb="6">
      <t>テイイン</t>
    </rPh>
    <rPh sb="8" eb="9">
      <t>ニチ</t>
    </rPh>
    <rPh sb="14" eb="16">
      <t>キソク</t>
    </rPh>
    <phoneticPr fontId="42"/>
  </si>
  <si>
    <t>（注2）各人数はぐんぐんグリーン（知的障がい児）、ぐんぐんピンク（肢体不自由児）をあわせたもの</t>
    <rPh sb="4" eb="5">
      <t>カク</t>
    </rPh>
    <rPh sb="5" eb="7">
      <t>ニンズウ</t>
    </rPh>
    <rPh sb="17" eb="19">
      <t>チテキ</t>
    </rPh>
    <rPh sb="19" eb="20">
      <t>ショウ</t>
    </rPh>
    <rPh sb="22" eb="23">
      <t>ジ</t>
    </rPh>
    <rPh sb="33" eb="35">
      <t>シタイ</t>
    </rPh>
    <rPh sb="35" eb="38">
      <t>フジユウ</t>
    </rPh>
    <rPh sb="38" eb="39">
      <t>ジ</t>
    </rPh>
    <phoneticPr fontId="42"/>
  </si>
  <si>
    <t>児童発達支援事業・愛称のびのび</t>
    <phoneticPr fontId="42"/>
  </si>
  <si>
    <t>現員数</t>
    <phoneticPr fontId="42"/>
  </si>
  <si>
    <t>所　属</t>
    <rPh sb="0" eb="1">
      <t>ショ</t>
    </rPh>
    <rPh sb="2" eb="3">
      <t>ゾク</t>
    </rPh>
    <phoneticPr fontId="42"/>
  </si>
  <si>
    <t>保育所（園）</t>
    <rPh sb="0" eb="2">
      <t>ホイク</t>
    </rPh>
    <rPh sb="2" eb="3">
      <t>ジョ</t>
    </rPh>
    <rPh sb="4" eb="5">
      <t>エン</t>
    </rPh>
    <phoneticPr fontId="42"/>
  </si>
  <si>
    <t>幼稚園</t>
    <rPh sb="0" eb="3">
      <t>ヨウチエン</t>
    </rPh>
    <phoneticPr fontId="42"/>
  </si>
  <si>
    <t>（注）定員（１日あたり）は規則によるもの</t>
    <rPh sb="3" eb="5">
      <t>テイイン</t>
    </rPh>
    <rPh sb="7" eb="8">
      <t>ニチ</t>
    </rPh>
    <rPh sb="13" eb="15">
      <t>キソク</t>
    </rPh>
    <phoneticPr fontId="42"/>
  </si>
  <si>
    <t>資料：児童発達支援センター</t>
    <rPh sb="0" eb="2">
      <t>シリョウ</t>
    </rPh>
    <rPh sb="3" eb="5">
      <t>ジドウ</t>
    </rPh>
    <rPh sb="5" eb="7">
      <t>ハッタツ</t>
    </rPh>
    <rPh sb="7" eb="9">
      <t>シエン</t>
    </rPh>
    <phoneticPr fontId="42"/>
  </si>
  <si>
    <t>8-24. 児童発達支援センター　児童発達支援事業・愛称ぐんぐん　卒園・退園後の状況</t>
    <rPh sb="6" eb="8">
      <t>ジドウ</t>
    </rPh>
    <rPh sb="8" eb="10">
      <t>ハッタツ</t>
    </rPh>
    <rPh sb="10" eb="12">
      <t>シエン</t>
    </rPh>
    <rPh sb="33" eb="35">
      <t>ソツエン</t>
    </rPh>
    <rPh sb="36" eb="37">
      <t>タイショク</t>
    </rPh>
    <rPh sb="37" eb="38">
      <t>エンジ</t>
    </rPh>
    <rPh sb="38" eb="39">
      <t>アト</t>
    </rPh>
    <phoneticPr fontId="42"/>
  </si>
  <si>
    <t>ぐんぐんグリーン（知的障がい児）</t>
    <rPh sb="9" eb="11">
      <t>チテキ</t>
    </rPh>
    <rPh sb="11" eb="12">
      <t>ショウ</t>
    </rPh>
    <rPh sb="14" eb="15">
      <t>ジ</t>
    </rPh>
    <phoneticPr fontId="42"/>
  </si>
  <si>
    <t>年　度</t>
    <rPh sb="2" eb="3">
      <t>ド</t>
    </rPh>
    <phoneticPr fontId="42"/>
  </si>
  <si>
    <t>総　数</t>
    <phoneticPr fontId="3"/>
  </si>
  <si>
    <t>小学校</t>
  </si>
  <si>
    <t>特別支援　　　　学校</t>
    <rPh sb="0" eb="2">
      <t>トクベツ</t>
    </rPh>
    <rPh sb="2" eb="4">
      <t>シエン</t>
    </rPh>
    <phoneticPr fontId="42"/>
  </si>
  <si>
    <t>施設変更</t>
  </si>
  <si>
    <t>保育所</t>
  </si>
  <si>
    <t>幼稚園</t>
  </si>
  <si>
    <t>その他</t>
    <rPh sb="0" eb="3">
      <t>ソノタ</t>
    </rPh>
    <phoneticPr fontId="42"/>
  </si>
  <si>
    <t>(普)</t>
  </si>
  <si>
    <t>(特)</t>
  </si>
  <si>
    <t>ぐんぐんピンク（肢体不自由児）</t>
    <rPh sb="8" eb="10">
      <t>シタイ</t>
    </rPh>
    <rPh sb="10" eb="13">
      <t>フジユウ</t>
    </rPh>
    <rPh sb="13" eb="14">
      <t>ジ</t>
    </rPh>
    <phoneticPr fontId="42"/>
  </si>
  <si>
    <t>8-25. 児童遊園地区別設置数</t>
    <phoneticPr fontId="42"/>
  </si>
  <si>
    <t>各年4月1日</t>
    <rPh sb="0" eb="2">
      <t>カクトシ</t>
    </rPh>
    <rPh sb="3" eb="4">
      <t>ガツ</t>
    </rPh>
    <rPh sb="5" eb="6">
      <t>ニチ</t>
    </rPh>
    <phoneticPr fontId="42"/>
  </si>
  <si>
    <t>年</t>
    <rPh sb="0" eb="1">
      <t>ネン</t>
    </rPh>
    <phoneticPr fontId="42"/>
  </si>
  <si>
    <t>桜　井</t>
    <rPh sb="0" eb="1">
      <t>サクラ</t>
    </rPh>
    <rPh sb="2" eb="3">
      <t>イ</t>
    </rPh>
    <phoneticPr fontId="42"/>
  </si>
  <si>
    <t>新　方</t>
    <rPh sb="0" eb="1">
      <t>シン</t>
    </rPh>
    <rPh sb="2" eb="3">
      <t>ホウ</t>
    </rPh>
    <phoneticPr fontId="42"/>
  </si>
  <si>
    <t>増　林</t>
    <rPh sb="0" eb="1">
      <t>ゾウ</t>
    </rPh>
    <rPh sb="2" eb="3">
      <t>ハヤシ</t>
    </rPh>
    <phoneticPr fontId="42"/>
  </si>
  <si>
    <t>大　袋</t>
    <rPh sb="0" eb="1">
      <t>ダイ</t>
    </rPh>
    <rPh sb="2" eb="3">
      <t>フクロ</t>
    </rPh>
    <phoneticPr fontId="42"/>
  </si>
  <si>
    <t>荻　島</t>
    <rPh sb="0" eb="1">
      <t>オギ</t>
    </rPh>
    <rPh sb="2" eb="3">
      <t>シマ</t>
    </rPh>
    <phoneticPr fontId="42"/>
  </si>
  <si>
    <t>出　羽</t>
    <rPh sb="0" eb="1">
      <t>デ</t>
    </rPh>
    <rPh sb="2" eb="3">
      <t>ハネ</t>
    </rPh>
    <phoneticPr fontId="42"/>
  </si>
  <si>
    <t>蒲　生</t>
    <rPh sb="0" eb="1">
      <t>ガマ</t>
    </rPh>
    <rPh sb="2" eb="3">
      <t>セイ</t>
    </rPh>
    <phoneticPr fontId="42"/>
  </si>
  <si>
    <t>川　柳</t>
    <rPh sb="0" eb="1">
      <t>カワ</t>
    </rPh>
    <rPh sb="2" eb="3">
      <t>ヤナギ</t>
    </rPh>
    <phoneticPr fontId="42"/>
  </si>
  <si>
    <t>大相模</t>
    <rPh sb="0" eb="1">
      <t>オオ</t>
    </rPh>
    <rPh sb="1" eb="3">
      <t>サガミ</t>
    </rPh>
    <phoneticPr fontId="42"/>
  </si>
  <si>
    <t>大　沢</t>
    <rPh sb="0" eb="1">
      <t>ダイ</t>
    </rPh>
    <rPh sb="2" eb="3">
      <t>サワ</t>
    </rPh>
    <phoneticPr fontId="42"/>
  </si>
  <si>
    <t>北越谷</t>
    <rPh sb="0" eb="1">
      <t>キタ</t>
    </rPh>
    <rPh sb="1" eb="3">
      <t>コシガヤ</t>
    </rPh>
    <phoneticPr fontId="42"/>
  </si>
  <si>
    <t>越ヶ谷</t>
    <rPh sb="0" eb="3">
      <t>コシガヤ</t>
    </rPh>
    <phoneticPr fontId="42"/>
  </si>
  <si>
    <t>南越谷</t>
    <rPh sb="0" eb="1">
      <t>ミナミ</t>
    </rPh>
    <rPh sb="1" eb="2">
      <t>コシ</t>
    </rPh>
    <rPh sb="2" eb="3">
      <t>タニ</t>
    </rPh>
    <phoneticPr fontId="42"/>
  </si>
  <si>
    <t>平成31</t>
    <rPh sb="0" eb="2">
      <t>ヘー</t>
    </rPh>
    <phoneticPr fontId="4"/>
  </si>
  <si>
    <t>令和 2</t>
    <rPh sb="0" eb="2">
      <t>レイワ</t>
    </rPh>
    <phoneticPr fontId="3"/>
  </si>
  <si>
    <t>（注1）「越谷市まちの整備に関する条例」に基づき、開発者が開発行為によって整備した公園</t>
    <rPh sb="5" eb="8">
      <t>コシガヤシ</t>
    </rPh>
    <rPh sb="11" eb="13">
      <t>セイビ</t>
    </rPh>
    <rPh sb="14" eb="15">
      <t>カン</t>
    </rPh>
    <rPh sb="17" eb="19">
      <t>ジョウレイ</t>
    </rPh>
    <rPh sb="21" eb="22">
      <t>モトヅ</t>
    </rPh>
    <rPh sb="25" eb="28">
      <t>カイハツシャ</t>
    </rPh>
    <rPh sb="29" eb="31">
      <t>カイハツ</t>
    </rPh>
    <rPh sb="31" eb="33">
      <t>コウイ</t>
    </rPh>
    <rPh sb="37" eb="39">
      <t>セイビ</t>
    </rPh>
    <rPh sb="41" eb="43">
      <t>コウエン</t>
    </rPh>
    <phoneticPr fontId="42"/>
  </si>
  <si>
    <t>（注2）ふれあい公園及びゲートボール場(境内地)等を含む。</t>
    <rPh sb="1" eb="2">
      <t>チュウ</t>
    </rPh>
    <rPh sb="8" eb="10">
      <t>コウエン</t>
    </rPh>
    <rPh sb="10" eb="11">
      <t>オヨ</t>
    </rPh>
    <rPh sb="18" eb="19">
      <t>バ</t>
    </rPh>
    <rPh sb="20" eb="22">
      <t>ケイダイ</t>
    </rPh>
    <rPh sb="22" eb="23">
      <t>チ</t>
    </rPh>
    <rPh sb="24" eb="25">
      <t>ナド</t>
    </rPh>
    <rPh sb="26" eb="27">
      <t>フク</t>
    </rPh>
    <phoneticPr fontId="42"/>
  </si>
  <si>
    <t>資料：公園緑地課</t>
    <rPh sb="0" eb="2">
      <t>シリョウ</t>
    </rPh>
    <rPh sb="3" eb="5">
      <t>コウエン</t>
    </rPh>
    <rPh sb="5" eb="7">
      <t>リョクチ</t>
    </rPh>
    <rPh sb="7" eb="8">
      <t>カ</t>
    </rPh>
    <phoneticPr fontId="42"/>
  </si>
  <si>
    <t>8-26. 児童館コスモス利用状況</t>
    <phoneticPr fontId="42"/>
  </si>
  <si>
    <t>（1）入館者数</t>
    <rPh sb="3" eb="6">
      <t>ニュウカンシャ</t>
    </rPh>
    <rPh sb="6" eb="7">
      <t>カズ</t>
    </rPh>
    <phoneticPr fontId="42"/>
  </si>
  <si>
    <t>総入館者数</t>
    <rPh sb="0" eb="1">
      <t>ソウ</t>
    </rPh>
    <rPh sb="1" eb="3">
      <t>ニュウカン</t>
    </rPh>
    <rPh sb="3" eb="4">
      <t>モノ</t>
    </rPh>
    <rPh sb="4" eb="5">
      <t>スウ</t>
    </rPh>
    <phoneticPr fontId="42"/>
  </si>
  <si>
    <t>開館日数</t>
    <rPh sb="0" eb="2">
      <t>カイカン</t>
    </rPh>
    <rPh sb="2" eb="4">
      <t>ニッスウ</t>
    </rPh>
    <phoneticPr fontId="42"/>
  </si>
  <si>
    <t>一日平均
利用者</t>
    <rPh sb="0" eb="2">
      <t>イチニチ</t>
    </rPh>
    <rPh sb="2" eb="4">
      <t>ヘイキン</t>
    </rPh>
    <rPh sb="5" eb="8">
      <t>リヨウシャ</t>
    </rPh>
    <phoneticPr fontId="42"/>
  </si>
  <si>
    <t>入 館 者 内 訳</t>
    <rPh sb="0" eb="1">
      <t>イリ</t>
    </rPh>
    <rPh sb="2" eb="3">
      <t>カン</t>
    </rPh>
    <rPh sb="4" eb="5">
      <t>シャ</t>
    </rPh>
    <rPh sb="6" eb="7">
      <t>ナイ</t>
    </rPh>
    <rPh sb="8" eb="9">
      <t>ヤク</t>
    </rPh>
    <phoneticPr fontId="42"/>
  </si>
  <si>
    <t>一   般</t>
  </si>
  <si>
    <t>団体等</t>
    <phoneticPr fontId="42"/>
  </si>
  <si>
    <t>乳幼児</t>
  </si>
  <si>
    <t>小学生</t>
  </si>
  <si>
    <t>中高生</t>
  </si>
  <si>
    <t>大 人</t>
    <phoneticPr fontId="42"/>
  </si>
  <si>
    <t>令和元</t>
    <rPh sb="0" eb="1">
      <t>レイワ</t>
    </rPh>
    <rPh sb="1" eb="2">
      <t>ガン</t>
    </rPh>
    <phoneticPr fontId="3"/>
  </si>
  <si>
    <t>（注）団体等については合計の内数（再掲）</t>
    <phoneticPr fontId="42"/>
  </si>
  <si>
    <t>資料：児童館コスモス</t>
  </si>
  <si>
    <t>（2）プラネタリウム観覧者数</t>
    <phoneticPr fontId="42"/>
  </si>
  <si>
    <t>年  度</t>
  </si>
  <si>
    <t>総観覧者数</t>
  </si>
  <si>
    <t>有料観覧者数</t>
  </si>
  <si>
    <t>無料観覧者数</t>
    <phoneticPr fontId="42"/>
  </si>
  <si>
    <t>（注）無料観覧者は乳幼児・市内青少年育成団体・学校などの利用による。</t>
    <rPh sb="1" eb="2">
      <t>チュウ</t>
    </rPh>
    <rPh sb="3" eb="5">
      <t>ムリョウ</t>
    </rPh>
    <rPh sb="5" eb="8">
      <t>カンランシャ</t>
    </rPh>
    <rPh sb="9" eb="12">
      <t>ニュウヨウジ</t>
    </rPh>
    <rPh sb="13" eb="15">
      <t>シナイ</t>
    </rPh>
    <rPh sb="15" eb="18">
      <t>セイショウネン</t>
    </rPh>
    <rPh sb="18" eb="20">
      <t>イクセイ</t>
    </rPh>
    <rPh sb="20" eb="22">
      <t>ダンタイ</t>
    </rPh>
    <rPh sb="23" eb="25">
      <t>ガッコウ</t>
    </rPh>
    <rPh sb="28" eb="30">
      <t>リヨウ</t>
    </rPh>
    <phoneticPr fontId="42"/>
  </si>
  <si>
    <t>8-27. 児童館ヒマワリ利用状況</t>
    <phoneticPr fontId="42"/>
  </si>
  <si>
    <t>資料：児童館ヒマワリ</t>
    <rPh sb="0" eb="2">
      <t>シリョウ</t>
    </rPh>
    <rPh sb="3" eb="6">
      <t>ジドウカン</t>
    </rPh>
    <phoneticPr fontId="42"/>
  </si>
  <si>
    <t>8-28. 身体障がい者（児）数</t>
    <phoneticPr fontId="42"/>
  </si>
  <si>
    <t>各年度末</t>
    <rPh sb="0" eb="1">
      <t>カク</t>
    </rPh>
    <rPh sb="1" eb="4">
      <t>ネンドマツ</t>
    </rPh>
    <phoneticPr fontId="3"/>
  </si>
  <si>
    <t>年　度</t>
    <rPh sb="2" eb="3">
      <t>ド</t>
    </rPh>
    <phoneticPr fontId="3"/>
  </si>
  <si>
    <t>総  数</t>
  </si>
  <si>
    <t>視覚障がい</t>
  </si>
  <si>
    <t>聴覚･平衡
機能障がい</t>
  </si>
  <si>
    <t>音声・言語・
そしゃく機能障がい</t>
    <phoneticPr fontId="3"/>
  </si>
  <si>
    <t>内部障がい</t>
  </si>
  <si>
    <t>平成30</t>
    <phoneticPr fontId="3"/>
  </si>
  <si>
    <t>資料：障害福祉課</t>
  </si>
  <si>
    <t>8-29. 障がい等級別身体障がい者（児）数</t>
    <phoneticPr fontId="42"/>
  </si>
  <si>
    <t>総　数</t>
    <phoneticPr fontId="49"/>
  </si>
  <si>
    <t>1級</t>
  </si>
  <si>
    <t>2級</t>
  </si>
  <si>
    <t>3級</t>
  </si>
  <si>
    <t>4級</t>
  </si>
  <si>
    <t>5級</t>
  </si>
  <si>
    <t>6級</t>
  </si>
  <si>
    <t>8-30. 知的障がい者（児）数</t>
    <phoneticPr fontId="42"/>
  </si>
  <si>
    <t>18歳未満</t>
  </si>
  <si>
    <t>18歳以上</t>
  </si>
  <si>
    <t>最重度
Ａ</t>
  </si>
  <si>
    <t>重度
Ａ</t>
  </si>
  <si>
    <t>中度
Ｂ</t>
  </si>
  <si>
    <t>軽度
Ｃ</t>
  </si>
  <si>
    <t>8-31. 重度心身障害者医療費支給状況</t>
    <phoneticPr fontId="42"/>
  </si>
  <si>
    <t>受給者数（人）</t>
    <rPh sb="5" eb="6">
      <t>ニン</t>
    </rPh>
    <phoneticPr fontId="49"/>
  </si>
  <si>
    <t>支給件数（件）</t>
  </si>
  <si>
    <t>（注）受給者数は3月末現在数である。</t>
    <rPh sb="1" eb="2">
      <t>チュウ</t>
    </rPh>
    <rPh sb="3" eb="6">
      <t>ジュキュウシャ</t>
    </rPh>
    <rPh sb="6" eb="7">
      <t>スウ</t>
    </rPh>
    <rPh sb="8" eb="10">
      <t>３ガツ</t>
    </rPh>
    <rPh sb="10" eb="11">
      <t>スエ</t>
    </rPh>
    <rPh sb="11" eb="13">
      <t>ゲンザイ</t>
    </rPh>
    <rPh sb="13" eb="14">
      <t>スウ</t>
    </rPh>
    <phoneticPr fontId="42"/>
  </si>
  <si>
    <t>資料：障害福祉課</t>
    <rPh sb="0" eb="2">
      <t>シリョウ</t>
    </rPh>
    <rPh sb="3" eb="7">
      <t>ショウガイフクシ</t>
    </rPh>
    <rPh sb="7" eb="8">
      <t>カ</t>
    </rPh>
    <phoneticPr fontId="42"/>
  </si>
  <si>
    <t>8-32. 重度心身障害者手当受給者数</t>
    <phoneticPr fontId="42"/>
  </si>
  <si>
    <t>身障1･2級</t>
  </si>
  <si>
    <t>療育手帳
Ａ・Ａ・Ｂ</t>
  </si>
  <si>
    <t>精神1･2級</t>
  </si>
  <si>
    <t>施設入所者</t>
  </si>
  <si>
    <t>特別障害者　　　手当等併給者</t>
  </si>
  <si>
    <t>その他</t>
  </si>
  <si>
    <t>合  計</t>
  </si>
  <si>
    <t>（注）平成30年7月2日より精神2級を追加</t>
    <rPh sb="3" eb="5">
      <t>ヘイセイ</t>
    </rPh>
    <rPh sb="7" eb="8">
      <t>ネン</t>
    </rPh>
    <rPh sb="9" eb="10">
      <t>ガツ</t>
    </rPh>
    <rPh sb="11" eb="12">
      <t>ニチ</t>
    </rPh>
    <rPh sb="14" eb="16">
      <t>セイシン</t>
    </rPh>
    <rPh sb="17" eb="18">
      <t>キュウ</t>
    </rPh>
    <rPh sb="19" eb="21">
      <t>ツイカ</t>
    </rPh>
    <phoneticPr fontId="3"/>
  </si>
  <si>
    <t>8-33. 特別障害者手当等受給者数</t>
    <phoneticPr fontId="42"/>
  </si>
  <si>
    <t>令和2年度</t>
    <rPh sb="0" eb="2">
      <t>レイワ</t>
    </rPh>
    <rPh sb="3" eb="5">
      <t>ネンド</t>
    </rPh>
    <phoneticPr fontId="42"/>
  </si>
  <si>
    <t>区  分</t>
    <phoneticPr fontId="42"/>
  </si>
  <si>
    <t>視　覚</t>
    <phoneticPr fontId="49"/>
  </si>
  <si>
    <t>聴　覚</t>
    <phoneticPr fontId="49"/>
  </si>
  <si>
    <t>内　部</t>
    <phoneticPr fontId="49"/>
  </si>
  <si>
    <t>精　神
(含知的障がい)</t>
    <rPh sb="5" eb="6">
      <t>フク</t>
    </rPh>
    <rPh sb="6" eb="8">
      <t>チテキ</t>
    </rPh>
    <rPh sb="8" eb="9">
      <t>サワ</t>
    </rPh>
    <phoneticPr fontId="42"/>
  </si>
  <si>
    <t>重　複</t>
    <phoneticPr fontId="49"/>
  </si>
  <si>
    <t>合　計</t>
    <phoneticPr fontId="49"/>
  </si>
  <si>
    <t>特別障害者手当</t>
    <phoneticPr fontId="42"/>
  </si>
  <si>
    <t>障害児福祉手当</t>
    <phoneticPr fontId="42"/>
  </si>
  <si>
    <t>福祉手当</t>
    <phoneticPr fontId="42"/>
  </si>
  <si>
    <t>8-34. 精神障害者保健福祉手帳交付状況</t>
    <rPh sb="6" eb="8">
      <t>セイシン</t>
    </rPh>
    <rPh sb="11" eb="13">
      <t>ホケン</t>
    </rPh>
    <rPh sb="13" eb="15">
      <t>フクシ</t>
    </rPh>
    <rPh sb="15" eb="17">
      <t>テチョウ</t>
    </rPh>
    <rPh sb="17" eb="19">
      <t>コウフ</t>
    </rPh>
    <rPh sb="19" eb="21">
      <t>ジョウキョウ</t>
    </rPh>
    <phoneticPr fontId="42"/>
  </si>
  <si>
    <t>年度</t>
    <rPh sb="1" eb="2">
      <t>ド</t>
    </rPh>
    <phoneticPr fontId="42"/>
  </si>
  <si>
    <t>総  数</t>
    <phoneticPr fontId="42"/>
  </si>
  <si>
    <t>１　級</t>
    <rPh sb="2" eb="3">
      <t>キュウ</t>
    </rPh>
    <phoneticPr fontId="42"/>
  </si>
  <si>
    <t>２　級</t>
    <rPh sb="2" eb="3">
      <t>キュウ</t>
    </rPh>
    <phoneticPr fontId="42"/>
  </si>
  <si>
    <t>３　級</t>
    <rPh sb="2" eb="3">
      <t>キュウ</t>
    </rPh>
    <phoneticPr fontId="42"/>
  </si>
  <si>
    <t>8-35. 自立支援医療（精神通院）制度利用状況</t>
    <rPh sb="6" eb="10">
      <t>ジリツシエン</t>
    </rPh>
    <rPh sb="10" eb="12">
      <t>イリョウ</t>
    </rPh>
    <rPh sb="13" eb="15">
      <t>セイシン</t>
    </rPh>
    <rPh sb="15" eb="17">
      <t>ツウイン</t>
    </rPh>
    <rPh sb="18" eb="20">
      <t>セイド</t>
    </rPh>
    <rPh sb="20" eb="22">
      <t>リヨウ</t>
    </rPh>
    <rPh sb="22" eb="24">
      <t>ジョウキョウ</t>
    </rPh>
    <phoneticPr fontId="42"/>
  </si>
  <si>
    <t>平成30年</t>
    <rPh sb="0" eb="2">
      <t>ヘイセイ</t>
    </rPh>
    <phoneticPr fontId="42"/>
  </si>
  <si>
    <t>令和元年</t>
    <rPh sb="0" eb="2">
      <t>レイワ</t>
    </rPh>
    <rPh sb="2" eb="4">
      <t>ガンネン</t>
    </rPh>
    <rPh sb="3" eb="4">
      <t>ネン</t>
    </rPh>
    <phoneticPr fontId="42"/>
  </si>
  <si>
    <t>2年</t>
    <rPh sb="1" eb="2">
      <t>ネン</t>
    </rPh>
    <phoneticPr fontId="42"/>
  </si>
  <si>
    <t>8-36. 越谷市指定障害福祉サービス事業所しらこばと利用状況</t>
    <rPh sb="6" eb="9">
      <t>コー</t>
    </rPh>
    <rPh sb="9" eb="11">
      <t>シテイ</t>
    </rPh>
    <rPh sb="11" eb="13">
      <t>ショウガイ</t>
    </rPh>
    <rPh sb="13" eb="15">
      <t>フクシ</t>
    </rPh>
    <rPh sb="19" eb="22">
      <t>ジギョウショ</t>
    </rPh>
    <rPh sb="27" eb="29">
      <t>リヨウ</t>
    </rPh>
    <rPh sb="29" eb="31">
      <t>ジョウキョウ</t>
    </rPh>
    <phoneticPr fontId="42"/>
  </si>
  <si>
    <t>各年4月2日</t>
    <rPh sb="0" eb="1">
      <t>カク</t>
    </rPh>
    <rPh sb="1" eb="2">
      <t>トシ</t>
    </rPh>
    <rPh sb="3" eb="4">
      <t>ガツ</t>
    </rPh>
    <rPh sb="5" eb="6">
      <t>ニチ</t>
    </rPh>
    <phoneticPr fontId="3"/>
  </si>
  <si>
    <t>（単位：人）</t>
    <rPh sb="1" eb="3">
      <t>タンイ</t>
    </rPh>
    <rPh sb="4" eb="5">
      <t>ニン</t>
    </rPh>
    <phoneticPr fontId="42"/>
  </si>
  <si>
    <t>定　員</t>
    <phoneticPr fontId="49"/>
  </si>
  <si>
    <t>現　員</t>
    <phoneticPr fontId="49"/>
  </si>
  <si>
    <t>男 女 別</t>
    <phoneticPr fontId="42"/>
  </si>
  <si>
    <t>年　　齢　　別</t>
    <phoneticPr fontId="42"/>
  </si>
  <si>
    <t>男</t>
  </si>
  <si>
    <t>女</t>
  </si>
  <si>
    <t>20歳未満</t>
  </si>
  <si>
    <t>20～29歳</t>
  </si>
  <si>
    <t>30～39歳</t>
  </si>
  <si>
    <t>40歳以上</t>
  </si>
  <si>
    <t>平成31</t>
    <rPh sb="0" eb="2">
      <t>ヘイセイ</t>
    </rPh>
    <phoneticPr fontId="42"/>
  </si>
  <si>
    <t>資料：障害福祉課</t>
    <rPh sb="0" eb="2">
      <t>シリョウ</t>
    </rPh>
    <rPh sb="3" eb="5">
      <t>ショウガイ</t>
    </rPh>
    <rPh sb="5" eb="8">
      <t>フクシカ</t>
    </rPh>
    <phoneticPr fontId="42"/>
  </si>
  <si>
    <t>8-37. 入浴サービスの利用状況</t>
    <rPh sb="6" eb="7">
      <t>ニュウ</t>
    </rPh>
    <rPh sb="13" eb="15">
      <t>リヨウ</t>
    </rPh>
    <phoneticPr fontId="42"/>
  </si>
  <si>
    <t>令和元年度</t>
    <rPh sb="0" eb="2">
      <t>レイワ</t>
    </rPh>
    <rPh sb="2" eb="3">
      <t>ガン</t>
    </rPh>
    <phoneticPr fontId="42"/>
  </si>
  <si>
    <t>対象者数（人）</t>
    <phoneticPr fontId="42"/>
  </si>
  <si>
    <t>派遣回数（延回数）</t>
    <phoneticPr fontId="42"/>
  </si>
  <si>
    <t>8-38. ホームヘルプサービス（障がい者）の利用状況</t>
    <rPh sb="17" eb="18">
      <t>サワ</t>
    </rPh>
    <rPh sb="20" eb="21">
      <t>モノ</t>
    </rPh>
    <rPh sb="23" eb="25">
      <t>リヨウ</t>
    </rPh>
    <phoneticPr fontId="42"/>
  </si>
  <si>
    <t>令和2年度</t>
    <rPh sb="0" eb="2">
      <t>レイワ</t>
    </rPh>
    <rPh sb="3" eb="5">
      <t>ネンド</t>
    </rPh>
    <rPh sb="4" eb="5">
      <t>ド</t>
    </rPh>
    <phoneticPr fontId="42"/>
  </si>
  <si>
    <t>身体障がい者</t>
    <rPh sb="0" eb="2">
      <t>シンタイ</t>
    </rPh>
    <rPh sb="2" eb="3">
      <t>サワ</t>
    </rPh>
    <rPh sb="5" eb="6">
      <t>シャ</t>
    </rPh>
    <phoneticPr fontId="42"/>
  </si>
  <si>
    <t>知的障がい者</t>
    <rPh sb="0" eb="1">
      <t>チ</t>
    </rPh>
    <rPh sb="1" eb="2">
      <t>テキ</t>
    </rPh>
    <rPh sb="2" eb="3">
      <t>サワ</t>
    </rPh>
    <rPh sb="5" eb="6">
      <t>シャ</t>
    </rPh>
    <phoneticPr fontId="42"/>
  </si>
  <si>
    <t>精神障がい者</t>
    <rPh sb="0" eb="2">
      <t>セイシン</t>
    </rPh>
    <rPh sb="2" eb="3">
      <t>サワ</t>
    </rPh>
    <rPh sb="5" eb="6">
      <t>シャ</t>
    </rPh>
    <phoneticPr fontId="42"/>
  </si>
  <si>
    <t>利用人数</t>
    <rPh sb="0" eb="2">
      <t>リヨウ</t>
    </rPh>
    <rPh sb="2" eb="4">
      <t>ニンズウ</t>
    </rPh>
    <phoneticPr fontId="42"/>
  </si>
  <si>
    <t>利用時間数</t>
    <rPh sb="0" eb="2">
      <t>リヨウ</t>
    </rPh>
    <rPh sb="2" eb="5">
      <t>ジカンスウ</t>
    </rPh>
    <phoneticPr fontId="42"/>
  </si>
  <si>
    <t>居宅介護</t>
    <rPh sb="0" eb="4">
      <t>キョ</t>
    </rPh>
    <phoneticPr fontId="42"/>
  </si>
  <si>
    <t>重度訪問介護</t>
    <rPh sb="0" eb="2">
      <t>ジュウド</t>
    </rPh>
    <rPh sb="2" eb="4">
      <t>ホウモン</t>
    </rPh>
    <rPh sb="4" eb="6">
      <t>カイゴ</t>
    </rPh>
    <phoneticPr fontId="1"/>
  </si>
  <si>
    <t>同行援護</t>
    <rPh sb="0" eb="4">
      <t>ドウコウエンゴ</t>
    </rPh>
    <phoneticPr fontId="1"/>
  </si>
  <si>
    <t>行動援護</t>
    <rPh sb="0" eb="2">
      <t>コウドウ</t>
    </rPh>
    <rPh sb="2" eb="4">
      <t>エンゴ</t>
    </rPh>
    <phoneticPr fontId="42"/>
  </si>
  <si>
    <t>重度包括支援</t>
    <rPh sb="0" eb="2">
      <t>ジュウド</t>
    </rPh>
    <rPh sb="2" eb="4">
      <t>ホウカツ</t>
    </rPh>
    <rPh sb="4" eb="6">
      <t>シエン</t>
    </rPh>
    <phoneticPr fontId="42"/>
  </si>
  <si>
    <t>移動支援</t>
    <rPh sb="0" eb="2">
      <t>イドウ</t>
    </rPh>
    <rPh sb="2" eb="4">
      <t>シエン</t>
    </rPh>
    <phoneticPr fontId="42"/>
  </si>
  <si>
    <t>（注）利用人数は、月毎の実利用人数の合計</t>
    <rPh sb="1" eb="2">
      <t>チュウ</t>
    </rPh>
    <rPh sb="3" eb="5">
      <t>リヨウ</t>
    </rPh>
    <rPh sb="5" eb="7">
      <t>ニンズウ</t>
    </rPh>
    <rPh sb="9" eb="11">
      <t>ツキゴト</t>
    </rPh>
    <rPh sb="12" eb="13">
      <t>ジツ</t>
    </rPh>
    <rPh sb="13" eb="15">
      <t>リヨウ</t>
    </rPh>
    <rPh sb="15" eb="17">
      <t>ニンズウ</t>
    </rPh>
    <rPh sb="18" eb="20">
      <t>ゴウケイ</t>
    </rPh>
    <phoneticPr fontId="42"/>
  </si>
  <si>
    <t>資料：障害福祉課</t>
    <rPh sb="3" eb="5">
      <t>ショウガイ</t>
    </rPh>
    <rPh sb="5" eb="7">
      <t>フクシ</t>
    </rPh>
    <rPh sb="7" eb="8">
      <t>カ</t>
    </rPh>
    <phoneticPr fontId="42"/>
  </si>
  <si>
    <t>8-39. 後期高齢者医療被保険者数</t>
    <phoneticPr fontId="42"/>
  </si>
  <si>
    <t>各年3月31日</t>
    <rPh sb="0" eb="2">
      <t>カクネン</t>
    </rPh>
    <rPh sb="3" eb="4">
      <t>ガツ</t>
    </rPh>
    <rPh sb="6" eb="7">
      <t>ニチ</t>
    </rPh>
    <phoneticPr fontId="3"/>
  </si>
  <si>
    <t>（単位：人）</t>
    <phoneticPr fontId="42"/>
  </si>
  <si>
    <t>被保険者数</t>
  </si>
  <si>
    <t>年 齢 別 被 保 険 者 数</t>
  </si>
  <si>
    <t>65歳～74歳</t>
  </si>
  <si>
    <t>75歳～84歳</t>
  </si>
  <si>
    <t>85歳～94歳</t>
  </si>
  <si>
    <t>95歳以上</t>
  </si>
  <si>
    <t>平成30</t>
    <rPh sb="0" eb="2">
      <t>ヘイセイ</t>
    </rPh>
    <phoneticPr fontId="12"/>
  </si>
  <si>
    <t>資料：国保年金課</t>
    <rPh sb="3" eb="8">
      <t>コクホネンキンカ</t>
    </rPh>
    <phoneticPr fontId="3"/>
  </si>
  <si>
    <t>8-40. 高年齢者職業相談状況</t>
    <rPh sb="7" eb="8">
      <t>ネン</t>
    </rPh>
    <phoneticPr fontId="42"/>
  </si>
  <si>
    <t>　　　　　　</t>
    <phoneticPr fontId="42"/>
  </si>
  <si>
    <t>（単位：人、件）</t>
    <rPh sb="1" eb="3">
      <t>タンイ</t>
    </rPh>
    <rPh sb="4" eb="5">
      <t>ニン</t>
    </rPh>
    <rPh sb="6" eb="7">
      <t>ケン</t>
    </rPh>
    <phoneticPr fontId="42"/>
  </si>
  <si>
    <t>新規求職者数</t>
    <rPh sb="0" eb="2">
      <t>シンキ</t>
    </rPh>
    <phoneticPr fontId="42"/>
  </si>
  <si>
    <t>紹介件数</t>
  </si>
  <si>
    <t>就職件数</t>
  </si>
  <si>
    <t>資料：経済振興課</t>
    <rPh sb="3" eb="8">
      <t>ケイザイシンコウカ</t>
    </rPh>
    <phoneticPr fontId="42"/>
  </si>
  <si>
    <t>8-41. 65歳以上高齢者人口の推移</t>
    <phoneticPr fontId="42"/>
  </si>
  <si>
    <t>各年4月1日</t>
    <rPh sb="0" eb="2">
      <t>カクネン</t>
    </rPh>
    <rPh sb="3" eb="4">
      <t>ガツ</t>
    </rPh>
    <rPh sb="5" eb="6">
      <t>ヒ</t>
    </rPh>
    <phoneticPr fontId="42"/>
  </si>
  <si>
    <t>平成30年度</t>
    <rPh sb="0" eb="2">
      <t>ヘイセイ</t>
    </rPh>
    <rPh sb="4" eb="6">
      <t>ネンド</t>
    </rPh>
    <phoneticPr fontId="42"/>
  </si>
  <si>
    <t>高齢者人口</t>
    <rPh sb="0" eb="1">
      <t>コウレイシャ</t>
    </rPh>
    <rPh sb="1" eb="3">
      <t>ジンコウ</t>
    </rPh>
    <phoneticPr fontId="42"/>
  </si>
  <si>
    <t>総人口</t>
    <rPh sb="0" eb="1">
      <t>ソウジンコウ</t>
    </rPh>
    <phoneticPr fontId="42"/>
  </si>
  <si>
    <t>高齢化率</t>
    <rPh sb="0" eb="1">
      <t>コウレイシャ</t>
    </rPh>
    <rPh sb="1" eb="2">
      <t>カ</t>
    </rPh>
    <rPh sb="2" eb="3">
      <t>リツ</t>
    </rPh>
    <phoneticPr fontId="42"/>
  </si>
  <si>
    <t>資料：地域共生推進課</t>
    <rPh sb="3" eb="5">
      <t>チイキ</t>
    </rPh>
    <rPh sb="5" eb="7">
      <t>キョウセイ</t>
    </rPh>
    <rPh sb="7" eb="9">
      <t>スイシン</t>
    </rPh>
    <rPh sb="9" eb="10">
      <t>カ</t>
    </rPh>
    <phoneticPr fontId="42"/>
  </si>
  <si>
    <t>8-42. 敬老会の状況</t>
    <phoneticPr fontId="42"/>
  </si>
  <si>
    <t>対 象 者</t>
    <rPh sb="1" eb="2">
      <t>ゾウ</t>
    </rPh>
    <rPh sb="3" eb="4">
      <t>シャ</t>
    </rPh>
    <phoneticPr fontId="42"/>
  </si>
  <si>
    <t>出席者数</t>
    <rPh sb="0" eb="2">
      <t>シュッセキシャ</t>
    </rPh>
    <rPh sb="2" eb="3">
      <t>スウ</t>
    </rPh>
    <phoneticPr fontId="42"/>
  </si>
  <si>
    <t>出 席 率</t>
    <rPh sb="1" eb="2">
      <t>リツ</t>
    </rPh>
    <rPh sb="3" eb="4">
      <t>リツ</t>
    </rPh>
    <phoneticPr fontId="42"/>
  </si>
  <si>
    <t>（注1）対象者は各年8月1日時点で越谷市に在住し、9月30日時点で75歳以上の方</t>
    <rPh sb="1" eb="2">
      <t>チュウ</t>
    </rPh>
    <rPh sb="4" eb="7">
      <t>タイショウシャ</t>
    </rPh>
    <rPh sb="8" eb="9">
      <t>カク</t>
    </rPh>
    <rPh sb="9" eb="10">
      <t>ネン</t>
    </rPh>
    <rPh sb="11" eb="12">
      <t>ガツ</t>
    </rPh>
    <rPh sb="13" eb="14">
      <t>ニチ</t>
    </rPh>
    <rPh sb="14" eb="16">
      <t>ジテン</t>
    </rPh>
    <rPh sb="17" eb="20">
      <t>コシガヤシ</t>
    </rPh>
    <rPh sb="21" eb="23">
      <t>ザイジュウ</t>
    </rPh>
    <rPh sb="26" eb="27">
      <t>ガツ</t>
    </rPh>
    <rPh sb="29" eb="30">
      <t>ニチ</t>
    </rPh>
    <rPh sb="30" eb="32">
      <t>ジテン</t>
    </rPh>
    <rPh sb="35" eb="36">
      <t>サイ</t>
    </rPh>
    <rPh sb="36" eb="38">
      <t>イジョウ</t>
    </rPh>
    <rPh sb="39" eb="40">
      <t>カタ</t>
    </rPh>
    <phoneticPr fontId="42"/>
  </si>
  <si>
    <t>（注2）令和2年度は新型コロナウイルス感染症感染拡大防止のため中止</t>
    <rPh sb="4" eb="6">
      <t>レイワ</t>
    </rPh>
    <rPh sb="22" eb="24">
      <t>カンセン</t>
    </rPh>
    <rPh sb="24" eb="26">
      <t>カクダイ</t>
    </rPh>
    <rPh sb="26" eb="28">
      <t>ボウシ</t>
    </rPh>
    <phoneticPr fontId="49"/>
  </si>
  <si>
    <t>8-43. 老人福祉センター利用状況（４館合計）</t>
    <phoneticPr fontId="42"/>
  </si>
  <si>
    <t>（単位：人、クラブ）</t>
    <rPh sb="1" eb="3">
      <t>タンイ</t>
    </rPh>
    <rPh sb="4" eb="5">
      <t>ヒト</t>
    </rPh>
    <phoneticPr fontId="42"/>
  </si>
  <si>
    <t>開館日数</t>
    <rPh sb="0" eb="2">
      <t>ニッスウ</t>
    </rPh>
    <phoneticPr fontId="42"/>
  </si>
  <si>
    <t>総利用者数</t>
    <rPh sb="0" eb="1">
      <t>ソウ</t>
    </rPh>
    <rPh sb="1" eb="3">
      <t>リヨウ</t>
    </rPh>
    <rPh sb="3" eb="4">
      <t>シャスウ</t>
    </rPh>
    <phoneticPr fontId="42"/>
  </si>
  <si>
    <t>一日平均利用者数</t>
    <rPh sb="0" eb="1">
      <t>１</t>
    </rPh>
    <rPh sb="1" eb="2">
      <t>ヒ</t>
    </rPh>
    <rPh sb="2" eb="4">
      <t>ヘイキン</t>
    </rPh>
    <rPh sb="4" eb="6">
      <t>リヨウ</t>
    </rPh>
    <rPh sb="6" eb="7">
      <t>スウ</t>
    </rPh>
    <phoneticPr fontId="42"/>
  </si>
  <si>
    <t>クラブ数</t>
    <rPh sb="3" eb="4">
      <t>スウ</t>
    </rPh>
    <phoneticPr fontId="42"/>
  </si>
  <si>
    <t>クラブ会員数</t>
    <rPh sb="4" eb="6">
      <t>カイインスウ</t>
    </rPh>
    <phoneticPr fontId="42"/>
  </si>
  <si>
    <t>8-44. 在宅介護者福祉手当支給状況</t>
    <phoneticPr fontId="42"/>
  </si>
  <si>
    <t>支給者</t>
    <rPh sb="0" eb="1">
      <t>シキュウ</t>
    </rPh>
    <rPh sb="2" eb="3">
      <t>シャ</t>
    </rPh>
    <phoneticPr fontId="42"/>
  </si>
  <si>
    <t>（注）支給対象者は65歳以上要介護4又は5の認定の方を在宅で介護する方</t>
    <phoneticPr fontId="42"/>
  </si>
  <si>
    <t>8-45. 介護保険認定申請件数</t>
    <rPh sb="6" eb="8">
      <t>カイゴ</t>
    </rPh>
    <rPh sb="8" eb="10">
      <t>ホケン</t>
    </rPh>
    <rPh sb="10" eb="12">
      <t>ニンテイ</t>
    </rPh>
    <rPh sb="12" eb="14">
      <t>シンセイ</t>
    </rPh>
    <rPh sb="14" eb="16">
      <t>ケンスウ</t>
    </rPh>
    <phoneticPr fontId="42"/>
  </si>
  <si>
    <t>（単位：件数）</t>
    <rPh sb="1" eb="3">
      <t>タンイ</t>
    </rPh>
    <rPh sb="4" eb="6">
      <t>ケンスウ</t>
    </rPh>
    <phoneticPr fontId="42"/>
  </si>
  <si>
    <t>種　別</t>
    <rPh sb="0" eb="1">
      <t>タネ</t>
    </rPh>
    <rPh sb="2" eb="3">
      <t>ベツ</t>
    </rPh>
    <phoneticPr fontId="42"/>
  </si>
  <si>
    <t>平成30年度</t>
    <rPh sb="0" eb="2">
      <t>ヘイセイ</t>
    </rPh>
    <rPh sb="4" eb="6">
      <t>ネンド</t>
    </rPh>
    <phoneticPr fontId="4"/>
  </si>
  <si>
    <t>令和元年度</t>
    <rPh sb="0" eb="5">
      <t>レイワガンネンド</t>
    </rPh>
    <phoneticPr fontId="4"/>
  </si>
  <si>
    <t>2年度</t>
    <rPh sb="1" eb="3">
      <t>ネンド</t>
    </rPh>
    <phoneticPr fontId="4"/>
  </si>
  <si>
    <t>新規申請</t>
    <rPh sb="0" eb="2">
      <t>シンキ</t>
    </rPh>
    <rPh sb="2" eb="4">
      <t>シンセイ</t>
    </rPh>
    <phoneticPr fontId="42"/>
  </si>
  <si>
    <t>変更申請</t>
    <rPh sb="0" eb="2">
      <t>ヘンコウ</t>
    </rPh>
    <rPh sb="2" eb="4">
      <t>シンセイ</t>
    </rPh>
    <phoneticPr fontId="42"/>
  </si>
  <si>
    <t>更新申請</t>
    <rPh sb="0" eb="2">
      <t>コウシン</t>
    </rPh>
    <rPh sb="2" eb="4">
      <t>シンセイ</t>
    </rPh>
    <phoneticPr fontId="42"/>
  </si>
  <si>
    <t>資料：介護保険課</t>
    <rPh sb="3" eb="5">
      <t>カイゴ</t>
    </rPh>
    <rPh sb="5" eb="7">
      <t>ホケン</t>
    </rPh>
    <rPh sb="7" eb="8">
      <t>カ</t>
    </rPh>
    <phoneticPr fontId="42"/>
  </si>
  <si>
    <t>8-46. 介護保険要介護状態区分別実認定者数</t>
    <rPh sb="6" eb="8">
      <t>カイゴ</t>
    </rPh>
    <rPh sb="8" eb="10">
      <t>ホケン</t>
    </rPh>
    <rPh sb="10" eb="11">
      <t>ヨウ</t>
    </rPh>
    <rPh sb="11" eb="13">
      <t>カイゴ</t>
    </rPh>
    <rPh sb="13" eb="15">
      <t>ジョウタイ</t>
    </rPh>
    <rPh sb="15" eb="17">
      <t>クブン</t>
    </rPh>
    <rPh sb="17" eb="18">
      <t>ベツ</t>
    </rPh>
    <rPh sb="18" eb="19">
      <t>ジツ</t>
    </rPh>
    <rPh sb="19" eb="22">
      <t>ニンテイシャ</t>
    </rPh>
    <rPh sb="22" eb="23">
      <t>スウ</t>
    </rPh>
    <phoneticPr fontId="42"/>
  </si>
  <si>
    <t>要支援１</t>
    <rPh sb="0" eb="1">
      <t>ヨウ</t>
    </rPh>
    <rPh sb="1" eb="3">
      <t>シエン</t>
    </rPh>
    <phoneticPr fontId="42"/>
  </si>
  <si>
    <t>要支援２</t>
    <rPh sb="0" eb="3">
      <t>ヨウシエン</t>
    </rPh>
    <phoneticPr fontId="42"/>
  </si>
  <si>
    <t>要介護１</t>
    <rPh sb="0" eb="1">
      <t>ヨウ</t>
    </rPh>
    <rPh sb="1" eb="3">
      <t>カイゴ</t>
    </rPh>
    <phoneticPr fontId="42"/>
  </si>
  <si>
    <t>要介護２</t>
    <rPh sb="0" eb="1">
      <t>ヨウ</t>
    </rPh>
    <rPh sb="1" eb="3">
      <t>カイゴ</t>
    </rPh>
    <phoneticPr fontId="42"/>
  </si>
  <si>
    <t>要介護３</t>
    <rPh sb="0" eb="1">
      <t>ヨウ</t>
    </rPh>
    <rPh sb="1" eb="3">
      <t>カイゴ</t>
    </rPh>
    <phoneticPr fontId="42"/>
  </si>
  <si>
    <t>要介護４</t>
    <rPh sb="0" eb="1">
      <t>ヨウ</t>
    </rPh>
    <rPh sb="1" eb="3">
      <t>カイゴ</t>
    </rPh>
    <phoneticPr fontId="42"/>
  </si>
  <si>
    <t>要介護５</t>
    <rPh sb="0" eb="1">
      <t>ヨウ</t>
    </rPh>
    <rPh sb="1" eb="3">
      <t>カイゴ</t>
    </rPh>
    <phoneticPr fontId="42"/>
  </si>
  <si>
    <t>8-47. 介護保険給付費支出状況</t>
    <rPh sb="6" eb="8">
      <t>カイゴ</t>
    </rPh>
    <rPh sb="8" eb="12">
      <t>ホケンキュウフ</t>
    </rPh>
    <rPh sb="12" eb="13">
      <t>ヒ</t>
    </rPh>
    <rPh sb="13" eb="15">
      <t>シシュツ</t>
    </rPh>
    <rPh sb="15" eb="17">
      <t>ジョウキョウ</t>
    </rPh>
    <phoneticPr fontId="42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</si>
  <si>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42"/>
  </si>
  <si>
    <t>居宅サービス費</t>
    <rPh sb="0" eb="2">
      <t>キョタク</t>
    </rPh>
    <rPh sb="6" eb="7">
      <t>ヒ</t>
    </rPh>
    <phoneticPr fontId="42"/>
  </si>
  <si>
    <t>地域密着型サービス費</t>
    <rPh sb="0" eb="2">
      <t>チイキ</t>
    </rPh>
    <rPh sb="2" eb="5">
      <t>ミッチャクガタ</t>
    </rPh>
    <rPh sb="9" eb="10">
      <t>ヒ</t>
    </rPh>
    <phoneticPr fontId="42"/>
  </si>
  <si>
    <t>施設サービス費</t>
    <rPh sb="0" eb="2">
      <t>シセツ</t>
    </rPh>
    <rPh sb="6" eb="7">
      <t>ヒ</t>
    </rPh>
    <phoneticPr fontId="42"/>
  </si>
  <si>
    <t>資料：介護保険課</t>
    <rPh sb="3" eb="5">
      <t>カイゴ</t>
    </rPh>
    <rPh sb="5" eb="7">
      <t>ホケン</t>
    </rPh>
    <phoneticPr fontId="42"/>
  </si>
  <si>
    <t>8-48. 介護保険支給限度額に対する利用率（居宅サービス）</t>
    <rPh sb="6" eb="8">
      <t>カイゴ</t>
    </rPh>
    <rPh sb="8" eb="10">
      <t>ホケン</t>
    </rPh>
    <rPh sb="10" eb="12">
      <t>シキュウ</t>
    </rPh>
    <rPh sb="12" eb="14">
      <t>ゲンド</t>
    </rPh>
    <rPh sb="14" eb="15">
      <t>ガク</t>
    </rPh>
    <rPh sb="16" eb="17">
      <t>タイ</t>
    </rPh>
    <rPh sb="19" eb="22">
      <t>リヨウリツ</t>
    </rPh>
    <rPh sb="23" eb="25">
      <t>キョタク</t>
    </rPh>
    <phoneticPr fontId="42"/>
  </si>
  <si>
    <t>（単位：件、％）</t>
    <rPh sb="1" eb="3">
      <t>タンイ</t>
    </rPh>
    <rPh sb="4" eb="5">
      <t>ケン</t>
    </rPh>
    <phoneticPr fontId="42"/>
  </si>
  <si>
    <t>受給者数</t>
    <rPh sb="0" eb="3">
      <t>ジュキュウシャ</t>
    </rPh>
    <rPh sb="3" eb="4">
      <t>スウ</t>
    </rPh>
    <phoneticPr fontId="42"/>
  </si>
  <si>
    <t>平均利用率</t>
    <rPh sb="0" eb="2">
      <t>ヘイキン</t>
    </rPh>
    <rPh sb="2" eb="5">
      <t>リヨウリツ</t>
    </rPh>
    <phoneticPr fontId="42"/>
  </si>
  <si>
    <t>8-49. 施設別給付者数</t>
    <rPh sb="6" eb="8">
      <t>シセツ</t>
    </rPh>
    <rPh sb="8" eb="9">
      <t>ベツ</t>
    </rPh>
    <rPh sb="9" eb="11">
      <t>キュウフ</t>
    </rPh>
    <rPh sb="11" eb="12">
      <t>シャ</t>
    </rPh>
    <rPh sb="12" eb="13">
      <t>スウ</t>
    </rPh>
    <phoneticPr fontId="4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</si>
  <si>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4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</si>
  <si>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42"/>
  </si>
  <si>
    <t>介護療養型医療施設</t>
    <rPh sb="0" eb="2">
      <t>カイゴ</t>
    </rPh>
    <rPh sb="2" eb="4">
      <t>リョウヨウ</t>
    </rPh>
    <rPh sb="4" eb="5">
      <t>カタ</t>
    </rPh>
    <rPh sb="5" eb="9">
      <t>イリョウシセツ</t>
    </rPh>
    <phoneticPr fontId="42"/>
  </si>
  <si>
    <t>介護医療院</t>
    <rPh sb="0" eb="2">
      <t>カイゴ</t>
    </rPh>
    <rPh sb="2" eb="4">
      <t>イリョウ</t>
    </rPh>
    <rPh sb="4" eb="5">
      <t>イン</t>
    </rPh>
    <phoneticPr fontId="1"/>
  </si>
  <si>
    <t>8-50. 介護保険所得段階別１号被保険者数・年間保険料額</t>
    <rPh sb="6" eb="8">
      <t>カイゴ</t>
    </rPh>
    <rPh sb="8" eb="10">
      <t>ホケン</t>
    </rPh>
    <rPh sb="10" eb="12">
      <t>ショトク</t>
    </rPh>
    <rPh sb="12" eb="14">
      <t>ダンカイ</t>
    </rPh>
    <rPh sb="14" eb="15">
      <t>ベツ</t>
    </rPh>
    <rPh sb="16" eb="17">
      <t>ゴウ</t>
    </rPh>
    <rPh sb="17" eb="21">
      <t>ヒホケンシャ</t>
    </rPh>
    <rPh sb="21" eb="22">
      <t>スウ</t>
    </rPh>
    <rPh sb="23" eb="25">
      <t>ネンカン</t>
    </rPh>
    <rPh sb="25" eb="28">
      <t>ホケンリョウ</t>
    </rPh>
    <rPh sb="28" eb="29">
      <t>ガク</t>
    </rPh>
    <phoneticPr fontId="42"/>
  </si>
  <si>
    <t>（単位：人、円）</t>
    <rPh sb="1" eb="3">
      <t>タンイ</t>
    </rPh>
    <rPh sb="4" eb="5">
      <t>ニン</t>
    </rPh>
    <rPh sb="6" eb="7">
      <t>エン</t>
    </rPh>
    <phoneticPr fontId="42"/>
  </si>
  <si>
    <t>所得段階区分</t>
    <rPh sb="0" eb="2">
      <t>ショトク</t>
    </rPh>
    <rPh sb="2" eb="4">
      <t>ダンカイ</t>
    </rPh>
    <rPh sb="4" eb="6">
      <t>クブン</t>
    </rPh>
    <phoneticPr fontId="42"/>
  </si>
  <si>
    <t>令和元年度</t>
    <rPh sb="0" eb="3">
      <t>レイワガン</t>
    </rPh>
    <rPh sb="3" eb="5">
      <t>ネンド</t>
    </rPh>
    <phoneticPr fontId="4"/>
  </si>
  <si>
    <t>2年度</t>
    <rPh sb="1" eb="3">
      <t>ネンド</t>
    </rPh>
    <rPh sb="2" eb="3">
      <t>ガンネン</t>
    </rPh>
    <phoneticPr fontId="4"/>
  </si>
  <si>
    <t>第１段階</t>
    <rPh sb="0" eb="1">
      <t>ダイ</t>
    </rPh>
    <rPh sb="2" eb="4">
      <t>ダンカイ</t>
    </rPh>
    <phoneticPr fontId="42"/>
  </si>
  <si>
    <t>1号被保険者数</t>
    <rPh sb="1" eb="2">
      <t>ゴウ</t>
    </rPh>
    <rPh sb="2" eb="6">
      <t>ヒホケンシャ</t>
    </rPh>
    <rPh sb="6" eb="7">
      <t>スウ</t>
    </rPh>
    <phoneticPr fontId="42"/>
  </si>
  <si>
    <t>年間保険料額</t>
  </si>
  <si>
    <t>第２段階</t>
    <rPh sb="0" eb="1">
      <t>ダイ</t>
    </rPh>
    <rPh sb="2" eb="4">
      <t>ダンカイ</t>
    </rPh>
    <phoneticPr fontId="42"/>
  </si>
  <si>
    <t>第３段階</t>
    <rPh sb="0" eb="1">
      <t>ダイ</t>
    </rPh>
    <rPh sb="2" eb="4">
      <t>ダンカイ</t>
    </rPh>
    <phoneticPr fontId="42"/>
  </si>
  <si>
    <t>第４段階</t>
    <rPh sb="0" eb="1">
      <t>ダイ</t>
    </rPh>
    <rPh sb="2" eb="4">
      <t>ダンカイ</t>
    </rPh>
    <phoneticPr fontId="42"/>
  </si>
  <si>
    <t>第５段階</t>
    <rPh sb="0" eb="1">
      <t>ダイ</t>
    </rPh>
    <rPh sb="2" eb="4">
      <t>ダンカイ</t>
    </rPh>
    <phoneticPr fontId="42"/>
  </si>
  <si>
    <t>第６段階</t>
    <rPh sb="0" eb="1">
      <t>ダイ</t>
    </rPh>
    <rPh sb="2" eb="4">
      <t>ダンカイ</t>
    </rPh>
    <phoneticPr fontId="42"/>
  </si>
  <si>
    <t>第７段階</t>
    <rPh sb="0" eb="1">
      <t>ダイ</t>
    </rPh>
    <rPh sb="2" eb="4">
      <t>ダンカイ</t>
    </rPh>
    <phoneticPr fontId="42"/>
  </si>
  <si>
    <t>第８段階</t>
    <rPh sb="0" eb="1">
      <t>ダイ</t>
    </rPh>
    <rPh sb="2" eb="4">
      <t>ダンカイ</t>
    </rPh>
    <phoneticPr fontId="42"/>
  </si>
  <si>
    <t>第９段階</t>
    <rPh sb="0" eb="1">
      <t>ダイ</t>
    </rPh>
    <rPh sb="2" eb="4">
      <t>ダンカイ</t>
    </rPh>
    <phoneticPr fontId="42"/>
  </si>
  <si>
    <t>第10段階</t>
    <rPh sb="0" eb="1">
      <t>ダイ</t>
    </rPh>
    <rPh sb="3" eb="5">
      <t>ダンカイ</t>
    </rPh>
    <phoneticPr fontId="42"/>
  </si>
  <si>
    <t>第11段階</t>
    <rPh sb="0" eb="1">
      <t>ダイ</t>
    </rPh>
    <rPh sb="3" eb="5">
      <t>ダンカイ</t>
    </rPh>
    <phoneticPr fontId="42"/>
  </si>
  <si>
    <t>第12段階</t>
    <rPh sb="0" eb="1">
      <t>ダイ</t>
    </rPh>
    <rPh sb="3" eb="5">
      <t>ダンカイ</t>
    </rPh>
    <phoneticPr fontId="42"/>
  </si>
  <si>
    <t>1号被保険者合計</t>
    <rPh sb="1" eb="2">
      <t>ゴウ</t>
    </rPh>
    <rPh sb="2" eb="6">
      <t>ヒホケンシャ</t>
    </rPh>
    <rPh sb="6" eb="7">
      <t>ゴウ</t>
    </rPh>
    <rPh sb="7" eb="8">
      <t>ケイ</t>
    </rPh>
    <phoneticPr fontId="42"/>
  </si>
  <si>
    <t>8-51. 介護保険料収納率</t>
    <rPh sb="6" eb="8">
      <t>カイゴ</t>
    </rPh>
    <rPh sb="8" eb="11">
      <t>ホケンリョウ</t>
    </rPh>
    <rPh sb="11" eb="13">
      <t>シュウノウ</t>
    </rPh>
    <rPh sb="13" eb="14">
      <t>リツ</t>
    </rPh>
    <phoneticPr fontId="42"/>
  </si>
  <si>
    <t>（単位：％）</t>
    <rPh sb="1" eb="3">
      <t>タンイ</t>
    </rPh>
    <phoneticPr fontId="42"/>
  </si>
  <si>
    <t>種　　別</t>
    <rPh sb="0" eb="1">
      <t>タネ</t>
    </rPh>
    <rPh sb="3" eb="4">
      <t>ベツ</t>
    </rPh>
    <phoneticPr fontId="42"/>
  </si>
  <si>
    <t>特別徴収</t>
    <rPh sb="0" eb="2">
      <t>トクベツ</t>
    </rPh>
    <rPh sb="2" eb="4">
      <t>チョウシュウ</t>
    </rPh>
    <phoneticPr fontId="42"/>
  </si>
  <si>
    <t>普通徴収</t>
    <rPh sb="0" eb="2">
      <t>フツウ</t>
    </rPh>
    <rPh sb="2" eb="4">
      <t>チョウシュウ</t>
    </rPh>
    <phoneticPr fontId="42"/>
  </si>
  <si>
    <t>収納率（現年度）</t>
    <rPh sb="0" eb="2">
      <t>シュウノウ</t>
    </rPh>
    <rPh sb="2" eb="3">
      <t>リツ</t>
    </rPh>
    <rPh sb="4" eb="5">
      <t>ゲン</t>
    </rPh>
    <rPh sb="5" eb="7">
      <t>ネンド</t>
    </rPh>
    <phoneticPr fontId="42"/>
  </si>
  <si>
    <t>8-52. 介護サービス事業所数</t>
    <rPh sb="6" eb="8">
      <t>カイゴ</t>
    </rPh>
    <rPh sb="12" eb="15">
      <t>ジギョウショ</t>
    </rPh>
    <rPh sb="15" eb="16">
      <t>スウ</t>
    </rPh>
    <phoneticPr fontId="42"/>
  </si>
  <si>
    <t>（単位：事業所）</t>
    <rPh sb="1" eb="3">
      <t>タンイ</t>
    </rPh>
    <rPh sb="4" eb="7">
      <t>ジギョウショ</t>
    </rPh>
    <phoneticPr fontId="42"/>
  </si>
  <si>
    <t>令和元年度</t>
    <rPh sb="0" eb="3">
      <t>レイワガン</t>
    </rPh>
    <phoneticPr fontId="42"/>
  </si>
  <si>
    <t>訪問介護</t>
    <rPh sb="0" eb="2">
      <t>ホウモン</t>
    </rPh>
    <rPh sb="2" eb="4">
      <t>カイゴ</t>
    </rPh>
    <phoneticPr fontId="42"/>
  </si>
  <si>
    <t>訪問看護</t>
    <rPh sb="0" eb="2">
      <t>ホウモン</t>
    </rPh>
    <rPh sb="2" eb="4">
      <t>カンゴ</t>
    </rPh>
    <phoneticPr fontId="42"/>
  </si>
  <si>
    <t>訪問入浴介護</t>
    <rPh sb="0" eb="2">
      <t>ホウモン</t>
    </rPh>
    <rPh sb="2" eb="4">
      <t>ニュウヨク</t>
    </rPh>
    <rPh sb="4" eb="6">
      <t>カイゴ</t>
    </rPh>
    <phoneticPr fontId="42"/>
  </si>
  <si>
    <t>訪問リハビリテーション</t>
    <rPh sb="0" eb="2">
      <t>ホウモン</t>
    </rPh>
    <phoneticPr fontId="1"/>
  </si>
  <si>
    <t>通所介護</t>
    <rPh sb="0" eb="1">
      <t>ツウ</t>
    </rPh>
    <rPh sb="1" eb="2">
      <t>ショ</t>
    </rPh>
    <rPh sb="2" eb="4">
      <t>カイゴ</t>
    </rPh>
    <phoneticPr fontId="42"/>
  </si>
  <si>
    <t>通所リハビリテーション</t>
    <rPh sb="0" eb="1">
      <t>ツウ</t>
    </rPh>
    <rPh sb="1" eb="2">
      <t>ショ</t>
    </rPh>
    <phoneticPr fontId="4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</si>
  <si>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4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</si>
  <si>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2"/>
  </si>
  <si>
    <t>福祉用具貸与</t>
    <rPh sb="0" eb="2">
      <t>フクシ</t>
    </rPh>
    <rPh sb="2" eb="4">
      <t>ヨウグ</t>
    </rPh>
    <rPh sb="4" eb="6">
      <t>タイヨ</t>
    </rPh>
    <phoneticPr fontId="4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</si>
  <si>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4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</si>
  <si>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42"/>
  </si>
  <si>
    <t>居宅介護支援</t>
    <rPh sb="0" eb="2">
      <t>キョタク</t>
    </rPh>
    <rPh sb="2" eb="4">
      <t>カイゴ</t>
    </rPh>
    <rPh sb="4" eb="6">
      <t>シエン</t>
    </rPh>
    <phoneticPr fontId="4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</si>
  <si>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4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</si>
  <si>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42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</si>
  <si>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42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</si>
  <si>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42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</si>
  <si>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4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</si>
  <si>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5">
      <t>ニュウショ</t>
    </rPh>
    <rPh sb="15" eb="16">
      <t>シャ</t>
    </rPh>
    <rPh sb="16" eb="18">
      <t>セイカツ</t>
    </rPh>
    <rPh sb="18" eb="20">
      <t>カイゴ</t>
    </rPh>
    <phoneticPr fontId="42"/>
  </si>
  <si>
    <t>（注）上記分類には介護予防事業所も含んでいる。</t>
    <rPh sb="3" eb="5">
      <t>ジョウキ</t>
    </rPh>
    <rPh sb="5" eb="7">
      <t>ブンルイ</t>
    </rPh>
    <rPh sb="9" eb="11">
      <t>カイゴ</t>
    </rPh>
    <rPh sb="11" eb="13">
      <t>ヨボウ</t>
    </rPh>
    <rPh sb="13" eb="16">
      <t>ジギョウショ</t>
    </rPh>
    <rPh sb="17" eb="18">
      <t>フク</t>
    </rPh>
    <phoneticPr fontId="42"/>
  </si>
  <si>
    <t>8-53. 介護サービス供給達成率</t>
    <rPh sb="6" eb="8">
      <t>カイゴ</t>
    </rPh>
    <rPh sb="12" eb="14">
      <t>キョウキュウ</t>
    </rPh>
    <rPh sb="14" eb="16">
      <t>タッセイ</t>
    </rPh>
    <rPh sb="16" eb="17">
      <t>リツ</t>
    </rPh>
    <phoneticPr fontId="42"/>
  </si>
  <si>
    <t>種　　　　　　　　別</t>
    <rPh sb="0" eb="1">
      <t>タネ</t>
    </rPh>
    <rPh sb="9" eb="10">
      <t>ベツ</t>
    </rPh>
    <phoneticPr fontId="42"/>
  </si>
  <si>
    <t>2年度</t>
    <phoneticPr fontId="42"/>
  </si>
  <si>
    <t>訪問リハビリテーション</t>
    <rPh sb="0" eb="2">
      <t>ホウモン</t>
    </rPh>
    <phoneticPr fontId="42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</si>
  <si>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2"/>
  </si>
  <si>
    <t>特定施設入居者生活介護</t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phoneticPr fontId="42"/>
  </si>
  <si>
    <t>福祉用具購入費</t>
    <rPh sb="0" eb="2">
      <t>フクシ</t>
    </rPh>
    <rPh sb="2" eb="4">
      <t>ヨウグ</t>
    </rPh>
    <rPh sb="4" eb="7">
      <t>コウニュウヒ</t>
    </rPh>
    <phoneticPr fontId="42"/>
  </si>
  <si>
    <t>住宅改修費</t>
    <rPh sb="0" eb="2">
      <t>ジュウタク</t>
    </rPh>
    <rPh sb="2" eb="5">
      <t>カイシュウヒ</t>
    </rPh>
    <phoneticPr fontId="42"/>
  </si>
  <si>
    <t>介護予防支援</t>
    <rPh sb="0" eb="2">
      <t>カイゴ</t>
    </rPh>
    <rPh sb="2" eb="4">
      <t>ヨボウ</t>
    </rPh>
    <rPh sb="4" eb="6">
      <t>シエン</t>
    </rPh>
    <phoneticPr fontId="42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</si>
  <si>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42"/>
  </si>
  <si>
    <t>介護予防訪問看護 　　</t>
    <rPh sb="0" eb="2">
      <t>カイゴ</t>
    </rPh>
    <rPh sb="2" eb="4">
      <t>ヨボウ</t>
    </rPh>
    <rPh sb="4" eb="6">
      <t>ホウモン</t>
    </rPh>
    <rPh sb="6" eb="8">
      <t>カンゴ</t>
    </rPh>
    <phoneticPr fontId="42"/>
  </si>
  <si>
    <t>介護予防訪問リハビリテーション　　　</t>
    <rPh sb="0" eb="2">
      <t>カイゴ</t>
    </rPh>
    <rPh sb="2" eb="4">
      <t>ヨボウ</t>
    </rPh>
    <rPh sb="4" eb="6">
      <t>ホウモン</t>
    </rPh>
    <phoneticPr fontId="42"/>
  </si>
  <si>
    <t>介護予防通所リハビリテーション     　</t>
    <rPh sb="0" eb="2">
      <t>カイゴ</t>
    </rPh>
    <rPh sb="2" eb="4">
      <t>ヨボウ</t>
    </rPh>
    <rPh sb="4" eb="6">
      <t>ツウショ</t>
    </rPh>
    <phoneticPr fontId="4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</si>
  <si>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4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</si>
  <si>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42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</si>
  <si>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2"/>
  </si>
  <si>
    <t xml:space="preserve">皆増 </t>
    <rPh sb="0" eb="1">
      <t>ミナ</t>
    </rPh>
    <rPh sb="1" eb="2">
      <t>ゾウ</t>
    </rPh>
    <phoneticPr fontId="49"/>
  </si>
  <si>
    <t xml:space="preserve">皆増 </t>
    <rPh sb="0" eb="1">
      <t>ミナ</t>
    </rPh>
    <rPh sb="1" eb="2">
      <t>ゾウ</t>
    </rPh>
    <phoneticPr fontId="1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</si>
  <si>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</si>
  <si>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0">
      <t>ニュウキョ</t>
    </rPh>
    <rPh sb="10" eb="11">
      <t>モノ</t>
    </rPh>
    <rPh sb="11" eb="13">
      <t>セイカツ</t>
    </rPh>
    <rPh sb="13" eb="15">
      <t>カイゴ</t>
    </rPh>
    <phoneticPr fontId="42"/>
  </si>
  <si>
    <t>介護予防福祉用具購入費　</t>
    <rPh sb="0" eb="2">
      <t>カイゴ</t>
    </rPh>
    <rPh sb="2" eb="4">
      <t>ヨボウ</t>
    </rPh>
    <rPh sb="4" eb="6">
      <t>フクシ</t>
    </rPh>
    <rPh sb="6" eb="8">
      <t>ヨウグ</t>
    </rPh>
    <rPh sb="8" eb="11">
      <t>コウニュウヒ</t>
    </rPh>
    <phoneticPr fontId="42"/>
  </si>
  <si>
    <t>介護予防住宅改修費　　　　</t>
    <rPh sb="0" eb="2">
      <t>カイゴ</t>
    </rPh>
    <rPh sb="2" eb="4">
      <t>ヨボウ</t>
    </rPh>
    <rPh sb="4" eb="6">
      <t>ジュウタク</t>
    </rPh>
    <rPh sb="6" eb="9">
      <t>カイシュウヒ</t>
    </rPh>
    <phoneticPr fontId="4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</si>
  <si>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4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</si>
  <si>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42"/>
  </si>
  <si>
    <t>認知症対応型共同生活介護</t>
    <rPh sb="0" eb="3">
      <t>ニンチショウ</t>
    </rPh>
    <rPh sb="3" eb="6">
      <t>タイオウガタ</t>
    </rPh>
    <rPh sb="6" eb="10">
      <t>キョウドウセイカツ</t>
    </rPh>
    <rPh sb="10" eb="12">
      <t>カイゴ</t>
    </rPh>
    <phoneticPr fontId="42"/>
  </si>
  <si>
    <t>介護予防認知症対応型共同生活介護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42"/>
  </si>
  <si>
    <t>小規模多機能型居宅介護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42"/>
  </si>
  <si>
    <t>介護予防小規模多機能型居宅介護</t>
    <rPh sb="0" eb="4">
      <t>ｋｙ</t>
    </rPh>
    <rPh sb="4" eb="7">
      <t>ショウキボ</t>
    </rPh>
    <rPh sb="7" eb="10">
      <t>タキノウ</t>
    </rPh>
    <rPh sb="10" eb="11">
      <t>カタ</t>
    </rPh>
    <rPh sb="11" eb="13">
      <t>キョタク</t>
    </rPh>
    <rPh sb="13" eb="15">
      <t>カイゴ</t>
    </rPh>
    <phoneticPr fontId="4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</si>
  <si>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4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</si>
  <si>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42"/>
  </si>
  <si>
    <t>複合型サービス</t>
    <rPh sb="0" eb="3">
      <t>フクゴウガタ</t>
    </rPh>
    <phoneticPr fontId="42"/>
  </si>
  <si>
    <t>介護老人福祉施設</t>
    <rPh sb="0" eb="8">
      <t>ロウフク</t>
    </rPh>
    <phoneticPr fontId="6"/>
  </si>
  <si>
    <t>介護老人保健施設</t>
    <rPh sb="0" eb="8">
      <t>ロウケン</t>
    </rPh>
    <phoneticPr fontId="6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</si>
  <si>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6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</si>
  <si>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42"/>
  </si>
  <si>
    <t>(注1)供給達成率＝実績÷事業計画見込量</t>
    <rPh sb="1" eb="2">
      <t>チュウ</t>
    </rPh>
    <rPh sb="4" eb="6">
      <t>キョウキュウ</t>
    </rPh>
    <rPh sb="6" eb="9">
      <t>タッセイリツ</t>
    </rPh>
    <rPh sb="10" eb="12">
      <t>ジッセキ</t>
    </rPh>
    <phoneticPr fontId="42"/>
  </si>
  <si>
    <t>(注2)皆増：事業計画に実績を見込まなかったが実績が発生したもの</t>
    <rPh sb="1" eb="2">
      <t>チュウ</t>
    </rPh>
    <rPh sb="4" eb="5">
      <t>ミナ</t>
    </rPh>
    <rPh sb="5" eb="6">
      <t>ゾウ</t>
    </rPh>
    <rPh sb="7" eb="9">
      <t>ジギョウ</t>
    </rPh>
    <rPh sb="9" eb="11">
      <t>ケイカク</t>
    </rPh>
    <rPh sb="12" eb="14">
      <t>ジッセキ</t>
    </rPh>
    <rPh sb="15" eb="17">
      <t>ミコ</t>
    </rPh>
    <rPh sb="23" eb="25">
      <t>ジッセキ</t>
    </rPh>
    <rPh sb="26" eb="28">
      <t>ハッセイ</t>
    </rPh>
    <phoneticPr fontId="42"/>
  </si>
  <si>
    <t>資料：介護保険課</t>
    <rPh sb="3" eb="5">
      <t>カイゴ</t>
    </rPh>
    <rPh sb="5" eb="7">
      <t>ホケン</t>
    </rPh>
    <phoneticPr fontId="1"/>
  </si>
  <si>
    <t>目次</t>
  </si>
  <si>
    <t>目次へもどる</t>
  </si>
  <si>
    <t>8-1. 生活保護被保護世帯・人員</t>
  </si>
  <si>
    <t>8-2. 生活保護基準額の推移</t>
  </si>
  <si>
    <t>8-3. 生活福祉資金・福祉資金貸付状況</t>
  </si>
  <si>
    <t>8-4. 共同募金実績額</t>
  </si>
  <si>
    <t>8-5. 歳末たすけあい運動支出状況</t>
  </si>
  <si>
    <t>8-6. 国民年金給付件数</t>
  </si>
  <si>
    <t>8-7. 保育所（園）施設数・定員・保育士数の推移</t>
  </si>
  <si>
    <t>8-8. 幼保連携型認定こども園施設数・定員・保育教諭等数の推移</t>
  </si>
  <si>
    <t>8-9. 市立保育所別職員数</t>
  </si>
  <si>
    <t>8-10. 市立保育所申請及び入所状況</t>
  </si>
  <si>
    <t>8-11. 私立保育園申請及び入園状況</t>
  </si>
  <si>
    <t>8-12. 認定こども園申請及び入園状況</t>
  </si>
  <si>
    <t>8-13. 階層別保育料額</t>
  </si>
  <si>
    <t>8-14. 学童保育室の状況</t>
  </si>
  <si>
    <t>8-15. 児童福祉施設入所・通所児童数</t>
  </si>
  <si>
    <t>8-16. 児童相談所相談件数</t>
  </si>
  <si>
    <t>8-17. 児童扶養手当・特別児童扶養手当受給者数</t>
  </si>
  <si>
    <t>8-18. 児童手当支給状況</t>
  </si>
  <si>
    <t>8-19. こども医療費支給状況</t>
  </si>
  <si>
    <t>8-20. ひとり親家庭等医療費支給状況</t>
  </si>
  <si>
    <t>8-21. 地域子育て支援センター　年度別利用状況</t>
  </si>
  <si>
    <t>8-22. 児童発達支援センター　早期療育発達支援事業（早期療育教室）</t>
  </si>
  <si>
    <t>8-23. 児童発達支援センター　児童発達支援事業利用状況</t>
  </si>
  <si>
    <t>8-24. 児童発達支援センター　児童発達支援事業・愛称ぐんぐん　卒園・退園後の状況　ぐんぐんグリーン（知的障がい児）</t>
  </si>
  <si>
    <t>8-25. 児童遊園地区別設置数</t>
  </si>
  <si>
    <t>8-26. 児童館コスモス利用状況　（1）入館者数</t>
  </si>
  <si>
    <t>8-26. 児童館コスモス利用状況　（2）プラネタリウム観覧者数</t>
  </si>
  <si>
    <t>8-27. 児童館ヒマワリ利用状況</t>
  </si>
  <si>
    <t>8-28. 身体障がい者（児）数</t>
  </si>
  <si>
    <t>8-29. 障がい等級別身体障がい者（児）数</t>
  </si>
  <si>
    <t>8-30. 知的障がい者（児）数</t>
  </si>
  <si>
    <t>8-31. 重度心身障害者医療費支給状況</t>
  </si>
  <si>
    <t>8-32. 重度心身障害者手当受給者数</t>
  </si>
  <si>
    <t>8-33. 特別障害者手当等受給者数</t>
  </si>
  <si>
    <t>8-34. 精神障害者保健福祉手帳交付状況</t>
  </si>
  <si>
    <t>8-35. 自立支援医療（精神通院）制度利用状況</t>
  </si>
  <si>
    <t>8-36. 越谷市指定障害福祉サービス事業所しらこばと利用状況</t>
  </si>
  <si>
    <t>8-37. 入浴サービスの利用状況</t>
  </si>
  <si>
    <t>8-38. ホームヘルプサービス（障がい者）の利用状況</t>
  </si>
  <si>
    <t>8-39. 後期高齢者医療被保険者数</t>
  </si>
  <si>
    <t>8-40. 高年齢者職業相談状況</t>
  </si>
  <si>
    <t>8-41. 65歳以上高齢者人口の推移</t>
  </si>
  <si>
    <t>8-42. 敬老会の状況</t>
  </si>
  <si>
    <t>8-43. 老人福祉センター利用状況（４館合計）</t>
  </si>
  <si>
    <t>8-44. 在宅介護者福祉手当支給状況</t>
  </si>
  <si>
    <t>8-45. 介護保険認定申請件数</t>
  </si>
  <si>
    <t>8-46. 介護保険要介護状態区分別実認定者数</t>
  </si>
  <si>
    <t>8-47. 介護保険給付費支出状況</t>
  </si>
  <si>
    <t>8-48. 介護保険支給限度額に対する利用率（居宅サービス）</t>
  </si>
  <si>
    <t>8-49. 施設別給付者数</t>
  </si>
  <si>
    <t>8-50. 介護保険所得段階別１号被保険者数・年間保険料額</t>
  </si>
  <si>
    <t>8-51. 介護保険料収納率</t>
  </si>
  <si>
    <t>8-52. 介護サービス事業所数</t>
  </si>
  <si>
    <t>8-53. 介護サービス供給達成率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</si>
</sst>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176" formatCode="#,##0;\-#,##0;&quot;-&quot;"/>
    <numFmt numFmtId="177" formatCode="[$-411]ge\.m\.d;@"/>
    <numFmt numFmtId="178" formatCode="#,##0_ "/>
    <numFmt numFmtId="179" formatCode="#,##0.00_ "/>
    <numFmt numFmtId="180" formatCode="#,##0.0_ "/>
    <numFmt numFmtId="181" formatCode="#,##0_ \ "/>
    <numFmt numFmtId="182" formatCode="\(#,##0\)"/>
    <numFmt numFmtId="183" formatCode="#,##0_ ;[Red]\-#,##0\ "/>
  </numFmts>
  <fonts count="6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name val="ｺﾞｼｯｸ"/>
      <family val="3"/>
      <charset val="128"/>
    </font>
    <font>
      <sz val="10"/>
      <color theme="1"/>
      <name val="ｺﾞｼｯｸ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9.5"/>
      <name val="ＭＳ 明朝"/>
      <family val="1"/>
      <charset val="128"/>
    </font>
    <font>
      <sz val="9.5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85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/>
    <xf numFmtId="0" fontId="4" fillId="0" borderId="0"/>
    <xf numFmtId="38" fontId="4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176" fontId="12" fillId="0" borderId="0" applyFill="0" applyBorder="0" applyAlignment="0"/>
    <xf numFmtId="0" fontId="13" fillId="0" borderId="2" applyNumberFormat="0" applyAlignment="0" applyProtection="0">
      <alignment horizontal="left" vertical="center"/>
    </xf>
    <xf numFmtId="0" fontId="13" fillId="0" borderId="1">
      <alignment horizontal="left" vertical="center"/>
    </xf>
    <xf numFmtId="0" fontId="14" fillId="0" borderId="0"/>
    <xf numFmtId="0" fontId="4" fillId="0" borderId="0"/>
    <xf numFmtId="0" fontId="4" fillId="0" borderId="0"/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6" fontId="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>
      <alignment vertical="center"/>
    </xf>
    <xf numFmtId="177" fontId="4" fillId="0" borderId="0">
      <alignment vertical="center"/>
    </xf>
    <xf numFmtId="177" fontId="22" fillId="10" borderId="0" applyNumberFormat="0" applyBorder="0" applyAlignment="0" applyProtection="0">
      <alignment vertical="center"/>
    </xf>
    <xf numFmtId="177" fontId="22" fillId="10" borderId="0" applyNumberFormat="0" applyBorder="0" applyAlignment="0" applyProtection="0">
      <alignment vertical="center"/>
    </xf>
    <xf numFmtId="177" fontId="22" fillId="14" borderId="0" applyNumberFormat="0" applyBorder="0" applyAlignment="0" applyProtection="0">
      <alignment vertical="center"/>
    </xf>
    <xf numFmtId="177" fontId="22" fillId="14" borderId="0" applyNumberFormat="0" applyBorder="0" applyAlignment="0" applyProtection="0">
      <alignment vertical="center"/>
    </xf>
    <xf numFmtId="177" fontId="22" fillId="18" borderId="0" applyNumberFormat="0" applyBorder="0" applyAlignment="0" applyProtection="0">
      <alignment vertical="center"/>
    </xf>
    <xf numFmtId="177" fontId="22" fillId="18" borderId="0" applyNumberFormat="0" applyBorder="0" applyAlignment="0" applyProtection="0">
      <alignment vertical="center"/>
    </xf>
    <xf numFmtId="177" fontId="22" fillId="22" borderId="0" applyNumberFormat="0" applyBorder="0" applyAlignment="0" applyProtection="0">
      <alignment vertical="center"/>
    </xf>
    <xf numFmtId="177" fontId="22" fillId="22" borderId="0" applyNumberFormat="0" applyBorder="0" applyAlignment="0" applyProtection="0">
      <alignment vertical="center"/>
    </xf>
    <xf numFmtId="177" fontId="22" fillId="26" borderId="0" applyNumberFormat="0" applyBorder="0" applyAlignment="0" applyProtection="0">
      <alignment vertical="center"/>
    </xf>
    <xf numFmtId="177" fontId="22" fillId="26" borderId="0" applyNumberFormat="0" applyBorder="0" applyAlignment="0" applyProtection="0">
      <alignment vertical="center"/>
    </xf>
    <xf numFmtId="177" fontId="22" fillId="30" borderId="0" applyNumberFormat="0" applyBorder="0" applyAlignment="0" applyProtection="0">
      <alignment vertical="center"/>
    </xf>
    <xf numFmtId="177" fontId="22" fillId="30" borderId="0" applyNumberFormat="0" applyBorder="0" applyAlignment="0" applyProtection="0">
      <alignment vertical="center"/>
    </xf>
    <xf numFmtId="177" fontId="22" fillId="11" borderId="0" applyNumberFormat="0" applyBorder="0" applyAlignment="0" applyProtection="0">
      <alignment vertical="center"/>
    </xf>
    <xf numFmtId="177" fontId="22" fillId="11" borderId="0" applyNumberFormat="0" applyBorder="0" applyAlignment="0" applyProtection="0">
      <alignment vertical="center"/>
    </xf>
    <xf numFmtId="177" fontId="22" fillId="15" borderId="0" applyNumberFormat="0" applyBorder="0" applyAlignment="0" applyProtection="0">
      <alignment vertical="center"/>
    </xf>
    <xf numFmtId="177" fontId="22" fillId="15" borderId="0" applyNumberFormat="0" applyBorder="0" applyAlignment="0" applyProtection="0">
      <alignment vertical="center"/>
    </xf>
    <xf numFmtId="177" fontId="22" fillId="19" borderId="0" applyNumberFormat="0" applyBorder="0" applyAlignment="0" applyProtection="0">
      <alignment vertical="center"/>
    </xf>
    <xf numFmtId="177" fontId="22" fillId="19" borderId="0" applyNumberFormat="0" applyBorder="0" applyAlignment="0" applyProtection="0">
      <alignment vertical="center"/>
    </xf>
    <xf numFmtId="177" fontId="22" fillId="23" borderId="0" applyNumberFormat="0" applyBorder="0" applyAlignment="0" applyProtection="0">
      <alignment vertical="center"/>
    </xf>
    <xf numFmtId="177" fontId="22" fillId="23" borderId="0" applyNumberFormat="0" applyBorder="0" applyAlignment="0" applyProtection="0">
      <alignment vertical="center"/>
    </xf>
    <xf numFmtId="177" fontId="22" fillId="27" borderId="0" applyNumberFormat="0" applyBorder="0" applyAlignment="0" applyProtection="0">
      <alignment vertical="center"/>
    </xf>
    <xf numFmtId="177" fontId="22" fillId="27" borderId="0" applyNumberFormat="0" applyBorder="0" applyAlignment="0" applyProtection="0">
      <alignment vertical="center"/>
    </xf>
    <xf numFmtId="177" fontId="22" fillId="31" borderId="0" applyNumberFormat="0" applyBorder="0" applyAlignment="0" applyProtection="0">
      <alignment vertical="center"/>
    </xf>
    <xf numFmtId="177" fontId="22" fillId="31" borderId="0" applyNumberFormat="0" applyBorder="0" applyAlignment="0" applyProtection="0">
      <alignment vertical="center"/>
    </xf>
    <xf numFmtId="177" fontId="23" fillId="12" borderId="0" applyNumberFormat="0" applyBorder="0" applyAlignment="0" applyProtection="0">
      <alignment vertical="center"/>
    </xf>
    <xf numFmtId="177" fontId="23" fillId="12" borderId="0" applyNumberFormat="0" applyBorder="0" applyAlignment="0" applyProtection="0">
      <alignment vertical="center"/>
    </xf>
    <xf numFmtId="177" fontId="23" fillId="16" borderId="0" applyNumberFormat="0" applyBorder="0" applyAlignment="0" applyProtection="0">
      <alignment vertical="center"/>
    </xf>
    <xf numFmtId="177" fontId="23" fillId="16" borderId="0" applyNumberFormat="0" applyBorder="0" applyAlignment="0" applyProtection="0">
      <alignment vertical="center"/>
    </xf>
    <xf numFmtId="177" fontId="23" fillId="20" borderId="0" applyNumberFormat="0" applyBorder="0" applyAlignment="0" applyProtection="0">
      <alignment vertical="center"/>
    </xf>
    <xf numFmtId="177" fontId="23" fillId="20" borderId="0" applyNumberFormat="0" applyBorder="0" applyAlignment="0" applyProtection="0">
      <alignment vertical="center"/>
    </xf>
    <xf numFmtId="177" fontId="23" fillId="24" borderId="0" applyNumberFormat="0" applyBorder="0" applyAlignment="0" applyProtection="0">
      <alignment vertical="center"/>
    </xf>
    <xf numFmtId="177" fontId="23" fillId="24" borderId="0" applyNumberFormat="0" applyBorder="0" applyAlignment="0" applyProtection="0">
      <alignment vertical="center"/>
    </xf>
    <xf numFmtId="177" fontId="23" fillId="28" borderId="0" applyNumberFormat="0" applyBorder="0" applyAlignment="0" applyProtection="0">
      <alignment vertical="center"/>
    </xf>
    <xf numFmtId="177" fontId="23" fillId="28" borderId="0" applyNumberFormat="0" applyBorder="0" applyAlignment="0" applyProtection="0">
      <alignment vertical="center"/>
    </xf>
    <xf numFmtId="177" fontId="23" fillId="32" borderId="0" applyNumberFormat="0" applyBorder="0" applyAlignment="0" applyProtection="0">
      <alignment vertical="center"/>
    </xf>
    <xf numFmtId="177" fontId="23" fillId="32" borderId="0" applyNumberFormat="0" applyBorder="0" applyAlignment="0" applyProtection="0">
      <alignment vertical="center"/>
    </xf>
    <xf numFmtId="177" fontId="23" fillId="9" borderId="0" applyNumberFormat="0" applyBorder="0" applyAlignment="0" applyProtection="0">
      <alignment vertical="center"/>
    </xf>
    <xf numFmtId="177" fontId="23" fillId="9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7" borderId="0" applyNumberFormat="0" applyBorder="0" applyAlignment="0" applyProtection="0">
      <alignment vertical="center"/>
    </xf>
    <xf numFmtId="177" fontId="23" fillId="17" borderId="0" applyNumberFormat="0" applyBorder="0" applyAlignment="0" applyProtection="0">
      <alignment vertical="center"/>
    </xf>
    <xf numFmtId="177" fontId="23" fillId="21" borderId="0" applyNumberFormat="0" applyBorder="0" applyAlignment="0" applyProtection="0">
      <alignment vertical="center"/>
    </xf>
    <xf numFmtId="177" fontId="23" fillId="21" borderId="0" applyNumberFormat="0" applyBorder="0" applyAlignment="0" applyProtection="0">
      <alignment vertical="center"/>
    </xf>
    <xf numFmtId="177" fontId="23" fillId="25" borderId="0" applyNumberFormat="0" applyBorder="0" applyAlignment="0" applyProtection="0">
      <alignment vertical="center"/>
    </xf>
    <xf numFmtId="177" fontId="23" fillId="25" borderId="0" applyNumberFormat="0" applyBorder="0" applyAlignment="0" applyProtection="0">
      <alignment vertical="center"/>
    </xf>
    <xf numFmtId="177" fontId="23" fillId="29" borderId="0" applyNumberFormat="0" applyBorder="0" applyAlignment="0" applyProtection="0">
      <alignment vertical="center"/>
    </xf>
    <xf numFmtId="177" fontId="23" fillId="29" borderId="0" applyNumberFormat="0" applyBorder="0" applyAlignment="0" applyProtection="0">
      <alignment vertical="center"/>
    </xf>
    <xf numFmtId="177" fontId="24" fillId="0" borderId="0" applyNumberFormat="0" applyFill="0" applyBorder="0" applyAlignment="0" applyProtection="0">
      <alignment vertical="center"/>
    </xf>
    <xf numFmtId="177" fontId="24" fillId="0" borderId="0" applyNumberFormat="0" applyFill="0" applyBorder="0" applyAlignment="0" applyProtection="0">
      <alignment vertical="center"/>
    </xf>
    <xf numFmtId="177" fontId="25" fillId="7" borderId="9" applyNumberFormat="0" applyAlignment="0" applyProtection="0">
      <alignment vertical="center"/>
    </xf>
    <xf numFmtId="177" fontId="25" fillId="7" borderId="9" applyNumberFormat="0" applyAlignment="0" applyProtection="0">
      <alignment vertical="center"/>
    </xf>
    <xf numFmtId="177" fontId="26" fillId="4" borderId="0" applyNumberFormat="0" applyBorder="0" applyAlignment="0" applyProtection="0">
      <alignment vertical="center"/>
    </xf>
    <xf numFmtId="177" fontId="26" fillId="4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177" fontId="4" fillId="33" borderId="12" applyNumberFormat="0" applyFont="0" applyAlignment="0" applyProtection="0">
      <alignment vertical="center"/>
    </xf>
    <xf numFmtId="177" fontId="27" fillId="8" borderId="10" applyNumberFormat="0" applyFont="0" applyAlignment="0" applyProtection="0">
      <alignment vertical="center"/>
    </xf>
    <xf numFmtId="177" fontId="27" fillId="8" borderId="10" applyNumberFormat="0" applyFont="0" applyAlignment="0" applyProtection="0">
      <alignment vertical="center"/>
    </xf>
    <xf numFmtId="177" fontId="21" fillId="0" borderId="8" applyNumberFormat="0" applyFill="0" applyAlignment="0" applyProtection="0">
      <alignment vertical="center"/>
    </xf>
    <xf numFmtId="177" fontId="21" fillId="0" borderId="8" applyNumberFormat="0" applyFill="0" applyAlignment="0" applyProtection="0">
      <alignment vertical="center"/>
    </xf>
    <xf numFmtId="177" fontId="28" fillId="3" borderId="0" applyNumberFormat="0" applyBorder="0" applyAlignment="0" applyProtection="0">
      <alignment vertical="center"/>
    </xf>
    <xf numFmtId="177" fontId="28" fillId="3" borderId="0" applyNumberFormat="0" applyBorder="0" applyAlignment="0" applyProtection="0">
      <alignment vertical="center"/>
    </xf>
    <xf numFmtId="177" fontId="29" fillId="6" borderId="6" applyNumberFormat="0" applyAlignment="0" applyProtection="0">
      <alignment vertical="center"/>
    </xf>
    <xf numFmtId="177" fontId="29" fillId="6" borderId="6" applyNumberFormat="0" applyAlignment="0" applyProtection="0">
      <alignment vertical="center"/>
    </xf>
    <xf numFmtId="177" fontId="30" fillId="0" borderId="0" applyNumberFormat="0" applyFill="0" applyBorder="0" applyAlignment="0" applyProtection="0">
      <alignment vertical="center"/>
    </xf>
    <xf numFmtId="177" fontId="30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177" fontId="31" fillId="0" borderId="3" applyNumberFormat="0" applyFill="0" applyAlignment="0" applyProtection="0">
      <alignment vertical="center"/>
    </xf>
    <xf numFmtId="177" fontId="31" fillId="0" borderId="3" applyNumberFormat="0" applyFill="0" applyAlignment="0" applyProtection="0">
      <alignment vertical="center"/>
    </xf>
    <xf numFmtId="177" fontId="32" fillId="0" borderId="4" applyNumberFormat="0" applyFill="0" applyAlignment="0" applyProtection="0">
      <alignment vertical="center"/>
    </xf>
    <xf numFmtId="177" fontId="32" fillId="0" borderId="4" applyNumberFormat="0" applyFill="0" applyAlignment="0" applyProtection="0">
      <alignment vertical="center"/>
    </xf>
    <xf numFmtId="177" fontId="33" fillId="0" borderId="5" applyNumberFormat="0" applyFill="0" applyAlignment="0" applyProtection="0">
      <alignment vertical="center"/>
    </xf>
    <xf numFmtId="177" fontId="33" fillId="0" borderId="5" applyNumberFormat="0" applyFill="0" applyAlignment="0" applyProtection="0">
      <alignment vertical="center"/>
    </xf>
    <xf numFmtId="177" fontId="33" fillId="0" borderId="0" applyNumberFormat="0" applyFill="0" applyBorder="0" applyAlignment="0" applyProtection="0">
      <alignment vertical="center"/>
    </xf>
    <xf numFmtId="177" fontId="33" fillId="0" borderId="0" applyNumberFormat="0" applyFill="0" applyBorder="0" applyAlignment="0" applyProtection="0">
      <alignment vertical="center"/>
    </xf>
    <xf numFmtId="177" fontId="34" fillId="0" borderId="11" applyNumberFormat="0" applyFill="0" applyAlignment="0" applyProtection="0">
      <alignment vertical="center"/>
    </xf>
    <xf numFmtId="177" fontId="34" fillId="0" borderId="11" applyNumberFormat="0" applyFill="0" applyAlignment="0" applyProtection="0">
      <alignment vertical="center"/>
    </xf>
    <xf numFmtId="177" fontId="35" fillId="6" borderId="7" applyNumberFormat="0" applyAlignment="0" applyProtection="0">
      <alignment vertical="center"/>
    </xf>
    <xf numFmtId="177" fontId="35" fillId="6" borderId="7" applyNumberFormat="0" applyAlignment="0" applyProtection="0">
      <alignment vertical="center"/>
    </xf>
    <xf numFmtId="177" fontId="36" fillId="0" borderId="0" applyNumberFormat="0" applyFill="0" applyBorder="0" applyAlignment="0" applyProtection="0">
      <alignment vertical="center"/>
    </xf>
    <xf numFmtId="177" fontId="36" fillId="0" borderId="0" applyNumberFormat="0" applyFill="0" applyBorder="0" applyAlignment="0" applyProtection="0">
      <alignment vertical="center"/>
    </xf>
    <xf numFmtId="177" fontId="37" fillId="5" borderId="6" applyNumberFormat="0" applyAlignment="0" applyProtection="0">
      <alignment vertical="center"/>
    </xf>
    <xf numFmtId="177" fontId="37" fillId="5" borderId="6" applyNumberFormat="0" applyAlignment="0" applyProtection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11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7" fillId="0" borderId="0"/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20" fillId="0" borderId="0"/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39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40" fillId="2" borderId="0" applyNumberFormat="0" applyBorder="0" applyAlignment="0" applyProtection="0">
      <alignment vertical="center"/>
    </xf>
    <xf numFmtId="177" fontId="40" fillId="2" borderId="0" applyNumberFormat="0" applyBorder="0" applyAlignment="0" applyProtection="0">
      <alignment vertical="center"/>
    </xf>
    <xf numFmtId="0" fontId="2" fillId="0" borderId="0">
      <alignment vertical="center"/>
    </xf>
    <xf numFmtId="177" fontId="4" fillId="0" borderId="0"/>
    <xf numFmtId="177" fontId="6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0" fontId="11" fillId="0" borderId="0">
      <alignment vertical="center"/>
    </xf>
    <xf numFmtId="177" fontId="4" fillId="0" borderId="0"/>
    <xf numFmtId="177" fontId="4" fillId="0" borderId="0"/>
    <xf numFmtId="177" fontId="1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</cellStyleXfs>
  <cellXfs count="677">
    <xf numFmtId="0" fontId="0" fillId="0" borderId="0" xfId="0">
      <alignment vertical="center"/>
    </xf>
    <xf numFmtId="0" fontId="41" fillId="0" borderId="0" xfId="269" applyNumberFormat="1" applyFont="1" applyFill="1" applyAlignment="1" applyProtection="1">
      <alignment vertical="center"/>
    </xf>
    <xf numFmtId="0" fontId="6" fillId="0" borderId="0" xfId="269" applyNumberFormat="1" applyFont="1" applyFill="1" applyAlignment="1" applyProtection="1">
      <alignment vertical="center"/>
    </xf>
    <xf numFmtId="0" fontId="6" fillId="0" borderId="0" xfId="269" applyNumberFormat="1" applyFont="1" applyFill="1" applyAlignment="1" applyProtection="1">
      <alignment horizontal="left" vertical="center" indent="1"/>
    </xf>
    <xf numFmtId="0" fontId="6" fillId="0" borderId="13" xfId="269" applyNumberFormat="1" applyFont="1" applyFill="1" applyBorder="1" applyAlignment="1" applyProtection="1">
      <alignment horizontal="center" vertical="center"/>
    </xf>
    <xf numFmtId="0" fontId="6" fillId="0" borderId="14" xfId="269" quotePrefix="1" applyNumberFormat="1" applyFont="1" applyFill="1" applyBorder="1" applyAlignment="1" applyProtection="1">
      <alignment horizontal="center" vertical="center"/>
    </xf>
    <xf numFmtId="0" fontId="6" fillId="0" borderId="15" xfId="269" quotePrefix="1" applyNumberFormat="1" applyFont="1" applyFill="1" applyBorder="1" applyAlignment="1" applyProtection="1">
      <alignment horizontal="center" vertical="center"/>
    </xf>
    <xf numFmtId="0" fontId="6" fillId="0" borderId="0" xfId="269" applyNumberFormat="1" applyFont="1" applyFill="1" applyBorder="1" applyAlignment="1" applyProtection="1">
      <alignment horizontal="left" vertical="center" indent="1"/>
    </xf>
    <xf numFmtId="178" fontId="6" fillId="0" borderId="16" xfId="2" applyNumberFormat="1" applyFont="1" applyFill="1" applyBorder="1" applyAlignment="1" applyProtection="1">
      <alignment vertical="center"/>
    </xf>
    <xf numFmtId="178" fontId="6" fillId="0" borderId="17" xfId="2" applyNumberFormat="1" applyFont="1" applyFill="1" applyBorder="1" applyAlignment="1" applyProtection="1">
      <alignment vertical="center"/>
    </xf>
    <xf numFmtId="178" fontId="6" fillId="0" borderId="0" xfId="2" applyNumberFormat="1" applyFont="1" applyFill="1" applyBorder="1" applyAlignment="1" applyProtection="1">
      <alignment vertical="center"/>
    </xf>
    <xf numFmtId="0" fontId="6" fillId="0" borderId="18" xfId="269" applyNumberFormat="1" applyFont="1" applyFill="1" applyBorder="1" applyAlignment="1" applyProtection="1">
      <alignment horizontal="left" vertical="center" indent="1"/>
    </xf>
    <xf numFmtId="178" fontId="6" fillId="0" borderId="19" xfId="2" applyNumberFormat="1" applyFont="1" applyFill="1" applyBorder="1" applyAlignment="1" applyProtection="1">
      <alignment vertical="center"/>
    </xf>
    <xf numFmtId="0" fontId="6" fillId="0" borderId="20" xfId="269" applyNumberFormat="1" applyFont="1" applyFill="1" applyBorder="1" applyAlignment="1" applyProtection="1">
      <alignment horizontal="left" vertical="center" indent="1"/>
    </xf>
    <xf numFmtId="179" fontId="6" fillId="0" borderId="21" xfId="269" applyNumberFormat="1" applyFont="1" applyFill="1" applyBorder="1" applyAlignment="1" applyProtection="1">
      <alignment vertical="center"/>
    </xf>
    <xf numFmtId="179" fontId="6" fillId="0" borderId="20" xfId="269" applyNumberFormat="1" applyFont="1" applyFill="1" applyBorder="1" applyAlignment="1" applyProtection="1">
      <alignment vertical="center"/>
    </xf>
    <xf numFmtId="0" fontId="6" fillId="0" borderId="0" xfId="269" applyNumberFormat="1" applyFont="1" applyFill="1" applyBorder="1" applyAlignment="1" applyProtection="1">
      <alignment vertical="center"/>
    </xf>
    <xf numFmtId="0" fontId="6" fillId="0" borderId="0" xfId="269" applyNumberFormat="1" applyFont="1" applyFill="1" applyBorder="1" applyAlignment="1" applyProtection="1">
      <alignment horizontal="right" vertical="center"/>
    </xf>
    <xf numFmtId="0" fontId="6" fillId="0" borderId="0" xfId="269" applyNumberFormat="1" applyFont="1" applyFill="1" applyAlignment="1" applyProtection="1">
      <alignment horizontal="right"/>
    </xf>
    <xf numFmtId="0" fontId="6" fillId="0" borderId="1" xfId="269" applyNumberFormat="1" applyFont="1" applyFill="1" applyBorder="1" applyAlignment="1" applyProtection="1">
      <alignment horizontal="center" vertical="center"/>
    </xf>
    <xf numFmtId="0" fontId="6" fillId="0" borderId="14" xfId="269" applyNumberFormat="1" applyFont="1" applyFill="1" applyBorder="1" applyAlignment="1" applyProtection="1">
      <alignment horizontal="center" vertical="center"/>
    </xf>
    <xf numFmtId="0" fontId="6" fillId="0" borderId="15" xfId="269" applyNumberFormat="1" applyFont="1" applyFill="1" applyBorder="1" applyAlignment="1" applyProtection="1">
      <alignment horizontal="center" vertical="center"/>
    </xf>
    <xf numFmtId="0" fontId="6" fillId="0" borderId="17" xfId="269" applyNumberFormat="1" applyFont="1" applyFill="1" applyBorder="1" applyAlignment="1" applyProtection="1">
      <alignment horizontal="left" vertical="center" indent="1"/>
    </xf>
    <xf numFmtId="178" fontId="43" fillId="0" borderId="0" xfId="2" applyNumberFormat="1" applyFont="1" applyFill="1" applyBorder="1" applyAlignment="1" applyProtection="1">
      <alignment vertical="center"/>
    </xf>
    <xf numFmtId="0" fontId="44" fillId="0" borderId="20" xfId="269" applyNumberFormat="1" applyFont="1" applyFill="1" applyBorder="1" applyAlignment="1" applyProtection="1">
      <alignment horizontal="center" vertical="center"/>
    </xf>
    <xf numFmtId="178" fontId="44" fillId="0" borderId="21" xfId="2" applyNumberFormat="1" applyFont="1" applyFill="1" applyBorder="1" applyAlignment="1" applyProtection="1">
      <alignment vertical="center"/>
    </xf>
    <xf numFmtId="178" fontId="45" fillId="0" borderId="20" xfId="2" applyNumberFormat="1" applyFont="1" applyFill="1" applyBorder="1" applyAlignment="1" applyProtection="1">
      <alignment vertical="center"/>
    </xf>
    <xf numFmtId="178" fontId="44" fillId="0" borderId="20" xfId="2" applyNumberFormat="1" applyFont="1" applyFill="1" applyBorder="1" applyAlignment="1" applyProtection="1">
      <alignment vertical="center"/>
    </xf>
    <xf numFmtId="0" fontId="6" fillId="0" borderId="0" xfId="269" applyNumberFormat="1" applyFont="1" applyFill="1" applyAlignment="1" applyProtection="1">
      <alignment horizontal="right" vertical="center"/>
    </xf>
    <xf numFmtId="0" fontId="6" fillId="0" borderId="20" xfId="269" applyNumberFormat="1" applyFont="1" applyFill="1" applyBorder="1" applyAlignment="1" applyProtection="1">
      <alignment vertical="center"/>
    </xf>
    <xf numFmtId="0" fontId="6" fillId="0" borderId="0" xfId="269" applyNumberFormat="1" applyFont="1" applyFill="1" applyBorder="1" applyAlignment="1" applyProtection="1">
      <alignment horizontal="right"/>
    </xf>
    <xf numFmtId="0" fontId="6" fillId="0" borderId="20" xfId="269" applyNumberFormat="1" applyFont="1" applyFill="1" applyBorder="1" applyAlignment="1" applyProtection="1">
      <alignment horizontal="center" vertical="center"/>
    </xf>
    <xf numFmtId="178" fontId="6" fillId="0" borderId="0" xfId="2" applyNumberFormat="1" applyFont="1" applyFill="1" applyAlignment="1" applyProtection="1">
      <alignment vertical="center"/>
    </xf>
    <xf numFmtId="0" fontId="6" fillId="0" borderId="18" xfId="269" applyNumberFormat="1" applyFont="1" applyFill="1" applyBorder="1" applyAlignment="1" applyProtection="1">
      <alignment horizontal="left" vertical="center" indent="2"/>
    </xf>
    <xf numFmtId="178" fontId="6" fillId="0" borderId="0" xfId="2" quotePrefix="1" applyNumberFormat="1" applyFont="1" applyFill="1" applyAlignment="1" applyProtection="1">
      <alignment horizontal="right" vertical="center"/>
    </xf>
    <xf numFmtId="178" fontId="6" fillId="0" borderId="0" xfId="2" applyNumberFormat="1" applyFont="1" applyFill="1" applyAlignment="1" applyProtection="1">
      <alignment horizontal="right" vertical="center"/>
    </xf>
    <xf numFmtId="0" fontId="43" fillId="0" borderId="18" xfId="269" applyNumberFormat="1" applyFont="1" applyFill="1" applyBorder="1" applyAlignment="1" applyProtection="1">
      <alignment horizontal="left" vertical="center" indent="2"/>
    </xf>
    <xf numFmtId="178" fontId="43" fillId="0" borderId="0" xfId="2" applyNumberFormat="1" applyFont="1" applyFill="1" applyAlignment="1" applyProtection="1">
      <alignment horizontal="right" vertical="center"/>
    </xf>
    <xf numFmtId="178" fontId="43" fillId="0" borderId="0" xfId="2" quotePrefix="1" applyNumberFormat="1" applyFont="1" applyFill="1" applyAlignment="1" applyProtection="1">
      <alignment horizontal="right" vertical="center"/>
    </xf>
    <xf numFmtId="0" fontId="43" fillId="0" borderId="18" xfId="269" applyNumberFormat="1" applyFont="1" applyFill="1" applyBorder="1" applyAlignment="1" applyProtection="1">
      <alignment horizontal="left" vertical="center" indent="1"/>
    </xf>
    <xf numFmtId="0" fontId="43" fillId="0" borderId="23" xfId="269" applyNumberFormat="1" applyFont="1" applyFill="1" applyBorder="1" applyAlignment="1" applyProtection="1">
      <alignment horizontal="left" vertical="center" indent="1"/>
    </xf>
    <xf numFmtId="178" fontId="43" fillId="0" borderId="20" xfId="2" applyNumberFormat="1" applyFont="1" applyFill="1" applyBorder="1" applyAlignment="1" applyProtection="1">
      <alignment horizontal="right" vertical="center"/>
    </xf>
    <xf numFmtId="0" fontId="6" fillId="0" borderId="17" xfId="269" applyNumberFormat="1" applyFont="1" applyFill="1" applyBorder="1" applyAlignment="1" applyProtection="1">
      <alignment vertical="center"/>
    </xf>
    <xf numFmtId="0" fontId="41" fillId="0" borderId="14" xfId="269" applyNumberFormat="1" applyFont="1" applyFill="1" applyBorder="1" applyAlignment="1" applyProtection="1">
      <alignment horizontal="center" vertical="center"/>
    </xf>
    <xf numFmtId="0" fontId="6" fillId="0" borderId="13" xfId="269" applyNumberFormat="1" applyFont="1" applyFill="1" applyBorder="1" applyAlignment="1" applyProtection="1">
      <alignment horizontal="center" vertical="center" wrapText="1"/>
    </xf>
    <xf numFmtId="0" fontId="6" fillId="0" borderId="1" xfId="269" applyNumberFormat="1" applyFont="1" applyFill="1" applyBorder="1" applyAlignment="1" applyProtection="1">
      <alignment horizontal="center" vertical="center" wrapText="1"/>
    </xf>
    <xf numFmtId="0" fontId="6" fillId="0" borderId="18" xfId="269" applyNumberFormat="1" applyFont="1" applyFill="1" applyBorder="1" applyAlignment="1" applyProtection="1">
      <alignment horizontal="right" vertical="center" indent="1"/>
    </xf>
    <xf numFmtId="178" fontId="41" fillId="0" borderId="19" xfId="2" applyNumberFormat="1" applyFont="1" applyFill="1" applyBorder="1" applyAlignment="1" applyProtection="1">
      <alignment vertical="center"/>
    </xf>
    <xf numFmtId="0" fontId="6" fillId="0" borderId="18" xfId="269" quotePrefix="1" applyNumberFormat="1" applyFont="1" applyFill="1" applyBorder="1" applyAlignment="1" applyProtection="1">
      <alignment horizontal="right" vertical="center" indent="1"/>
    </xf>
    <xf numFmtId="0" fontId="6" fillId="0" borderId="17" xfId="269" applyNumberFormat="1" applyFont="1" applyFill="1" applyBorder="1" applyAlignment="1" applyProtection="1">
      <alignment horizontal="right" vertical="center"/>
    </xf>
    <xf numFmtId="0" fontId="41" fillId="0" borderId="1" xfId="269" applyNumberFormat="1" applyFont="1" applyFill="1" applyBorder="1" applyAlignment="1" applyProtection="1">
      <alignment horizontal="center" vertical="center"/>
    </xf>
    <xf numFmtId="0" fontId="6" fillId="0" borderId="24" xfId="2" applyNumberFormat="1" applyFont="1" applyFill="1" applyBorder="1" applyAlignment="1" applyProtection="1">
      <alignment horizontal="center" vertical="center"/>
    </xf>
    <xf numFmtId="178" fontId="6" fillId="0" borderId="25" xfId="2" applyNumberFormat="1" applyFont="1" applyFill="1" applyBorder="1" applyAlignment="1" applyProtection="1">
      <alignment vertical="center"/>
    </xf>
    <xf numFmtId="178" fontId="6" fillId="0" borderId="26" xfId="2" applyNumberFormat="1" applyFont="1" applyFill="1" applyBorder="1" applyAlignment="1" applyProtection="1">
      <alignment vertical="center"/>
    </xf>
    <xf numFmtId="178" fontId="6" fillId="0" borderId="26" xfId="2" quotePrefix="1" applyNumberFormat="1" applyFont="1" applyFill="1" applyBorder="1" applyAlignment="1" applyProtection="1">
      <alignment horizontal="right" vertical="center"/>
    </xf>
    <xf numFmtId="178" fontId="41" fillId="0" borderId="26" xfId="2" applyNumberFormat="1" applyFont="1" applyFill="1" applyBorder="1" applyAlignment="1" applyProtection="1">
      <alignment vertical="center"/>
    </xf>
    <xf numFmtId="0" fontId="6" fillId="0" borderId="0" xfId="2" applyNumberFormat="1" applyFont="1" applyFill="1" applyProtection="1"/>
    <xf numFmtId="0" fontId="6" fillId="0" borderId="18" xfId="2" applyNumberFormat="1" applyFont="1" applyFill="1" applyBorder="1" applyAlignment="1" applyProtection="1">
      <alignment horizontal="center" vertical="center"/>
    </xf>
    <xf numFmtId="178" fontId="6" fillId="0" borderId="28" xfId="2" applyNumberFormat="1" applyFont="1" applyFill="1" applyBorder="1" applyAlignment="1" applyProtection="1">
      <alignment vertical="center"/>
    </xf>
    <xf numFmtId="178" fontId="6" fillId="0" borderId="29" xfId="2" applyNumberFormat="1" applyFont="1" applyFill="1" applyBorder="1" applyAlignment="1" applyProtection="1">
      <alignment vertical="center"/>
    </xf>
    <xf numFmtId="178" fontId="41" fillId="0" borderId="29" xfId="2" applyNumberFormat="1" applyFont="1" applyFill="1" applyBorder="1" applyAlignment="1" applyProtection="1">
      <alignment vertical="center"/>
    </xf>
    <xf numFmtId="0" fontId="6" fillId="0" borderId="0" xfId="269" applyNumberFormat="1" applyFont="1" applyFill="1" applyProtection="1"/>
    <xf numFmtId="178" fontId="41" fillId="0" borderId="0" xfId="2" applyNumberFormat="1" applyFont="1" applyFill="1" applyBorder="1" applyAlignment="1" applyProtection="1">
      <alignment vertical="center"/>
    </xf>
    <xf numFmtId="0" fontId="6" fillId="0" borderId="27" xfId="2" applyNumberFormat="1" applyFont="1" applyFill="1" applyBorder="1" applyAlignment="1" applyProtection="1">
      <alignment horizontal="center" vertical="center"/>
    </xf>
    <xf numFmtId="178" fontId="6" fillId="0" borderId="26" xfId="2" applyNumberFormat="1" applyFont="1" applyFill="1" applyBorder="1" applyAlignment="1" applyProtection="1">
      <alignment horizontal="right" vertical="center"/>
    </xf>
    <xf numFmtId="178" fontId="41" fillId="0" borderId="26" xfId="2" quotePrefix="1" applyNumberFormat="1" applyFont="1" applyFill="1" applyBorder="1" applyAlignment="1" applyProtection="1">
      <alignment horizontal="right" vertical="center"/>
    </xf>
    <xf numFmtId="178" fontId="6" fillId="0" borderId="0" xfId="2" applyNumberFormat="1" applyFont="1" applyFill="1" applyBorder="1" applyAlignment="1" applyProtection="1">
      <alignment horizontal="right" vertical="center"/>
    </xf>
    <xf numFmtId="0" fontId="6" fillId="0" borderId="17" xfId="2" applyNumberFormat="1" applyFont="1" applyFill="1" applyBorder="1" applyProtection="1"/>
    <xf numFmtId="0" fontId="6" fillId="0" borderId="17" xfId="2" applyNumberFormat="1" applyFont="1" applyFill="1" applyBorder="1" applyAlignment="1" applyProtection="1">
      <alignment horizontal="right" vertical="center"/>
    </xf>
    <xf numFmtId="0" fontId="46" fillId="0" borderId="0" xfId="2" applyNumberFormat="1" applyFont="1" applyFill="1" applyAlignment="1" applyProtection="1">
      <alignment horizontal="left" vertical="center"/>
    </xf>
    <xf numFmtId="0" fontId="43" fillId="0" borderId="0" xfId="2" applyNumberFormat="1" applyFont="1" applyFill="1" applyAlignment="1" applyProtection="1">
      <alignment horizontal="right"/>
    </xf>
    <xf numFmtId="0" fontId="43" fillId="0" borderId="0" xfId="2" applyNumberFormat="1" applyFont="1" applyFill="1" applyAlignment="1" applyProtection="1">
      <alignment horizontal="right" textRotation="45"/>
    </xf>
    <xf numFmtId="0" fontId="6" fillId="0" borderId="0" xfId="2" applyNumberFormat="1" applyFont="1" applyFill="1" applyAlignment="1" applyProtection="1">
      <alignment horizontal="right"/>
    </xf>
    <xf numFmtId="0" fontId="43" fillId="0" borderId="0" xfId="2" applyNumberFormat="1" applyFont="1" applyFill="1" applyBorder="1" applyAlignment="1" applyProtection="1">
      <alignment horizontal="right"/>
    </xf>
    <xf numFmtId="0" fontId="43" fillId="0" borderId="15" xfId="2" quotePrefix="1" applyNumberFormat="1" applyFont="1" applyFill="1" applyBorder="1" applyAlignment="1" applyProtection="1">
      <alignment horizontal="center" vertical="center"/>
    </xf>
    <xf numFmtId="0" fontId="43" fillId="0" borderId="14" xfId="2" quotePrefix="1" applyNumberFormat="1" applyFont="1" applyFill="1" applyBorder="1" applyAlignment="1" applyProtection="1">
      <alignment horizontal="center" vertical="center"/>
    </xf>
    <xf numFmtId="0" fontId="43" fillId="0" borderId="1" xfId="2" quotePrefix="1" applyNumberFormat="1" applyFont="1" applyFill="1" applyBorder="1" applyAlignment="1" applyProtection="1">
      <alignment horizontal="center" vertical="center"/>
    </xf>
    <xf numFmtId="178" fontId="46" fillId="0" borderId="15" xfId="2" applyNumberFormat="1" applyFont="1" applyFill="1" applyBorder="1" applyAlignment="1" applyProtection="1">
      <alignment horizontal="right" vertical="center"/>
    </xf>
    <xf numFmtId="178" fontId="46" fillId="0" borderId="1" xfId="2" applyNumberFormat="1" applyFont="1" applyFill="1" applyBorder="1" applyAlignment="1" applyProtection="1">
      <alignment horizontal="right" vertical="center"/>
    </xf>
    <xf numFmtId="178" fontId="43" fillId="0" borderId="0" xfId="2" applyNumberFormat="1" applyFont="1" applyFill="1" applyBorder="1" applyAlignment="1" applyProtection="1">
      <alignment horizontal="right" vertical="center"/>
    </xf>
    <xf numFmtId="0" fontId="47" fillId="0" borderId="24" xfId="2" applyNumberFormat="1" applyFont="1" applyFill="1" applyBorder="1" applyAlignment="1" applyProtection="1">
      <alignment horizontal="center" vertical="center" wrapText="1"/>
    </xf>
    <xf numFmtId="0" fontId="47" fillId="0" borderId="34" xfId="2" applyNumberFormat="1" applyFont="1" applyFill="1" applyBorder="1" applyAlignment="1" applyProtection="1">
      <alignment horizontal="center" vertical="center" wrapText="1"/>
    </xf>
    <xf numFmtId="0" fontId="6" fillId="0" borderId="17" xfId="2" applyNumberFormat="1" applyFont="1" applyFill="1" applyBorder="1" applyAlignment="1" applyProtection="1">
      <alignment horizontal="left" vertical="center"/>
    </xf>
    <xf numFmtId="0" fontId="6" fillId="0" borderId="17" xfId="2" applyNumberFormat="1" applyFont="1" applyFill="1" applyBorder="1" applyAlignment="1" applyProtection="1">
      <alignment horizontal="right"/>
    </xf>
    <xf numFmtId="0" fontId="41" fillId="0" borderId="0" xfId="270" applyNumberFormat="1" applyFont="1" applyFill="1" applyAlignment="1" applyProtection="1">
      <alignment vertical="center"/>
    </xf>
    <xf numFmtId="0" fontId="6" fillId="0" borderId="0" xfId="270" applyNumberFormat="1" applyFont="1" applyFill="1" applyAlignment="1" applyProtection="1">
      <alignment vertical="center"/>
    </xf>
    <xf numFmtId="0" fontId="6" fillId="0" borderId="20" xfId="270" applyNumberFormat="1" applyFont="1" applyFill="1" applyBorder="1" applyAlignment="1" applyProtection="1">
      <alignment horizontal="left" vertical="center" indent="1"/>
    </xf>
    <xf numFmtId="0" fontId="6" fillId="0" borderId="0" xfId="270" applyNumberFormat="1" applyFont="1" applyFill="1" applyAlignment="1" applyProtection="1">
      <alignment horizontal="right"/>
    </xf>
    <xf numFmtId="0" fontId="6" fillId="0" borderId="13" xfId="270" applyNumberFormat="1" applyFont="1" applyFill="1" applyBorder="1" applyAlignment="1" applyProtection="1">
      <alignment horizontal="center" vertical="center" shrinkToFit="1"/>
    </xf>
    <xf numFmtId="0" fontId="6" fillId="0" borderId="1" xfId="270" applyNumberFormat="1" applyFont="1" applyFill="1" applyBorder="1" applyAlignment="1" applyProtection="1">
      <alignment horizontal="center" vertical="center" shrinkToFit="1"/>
    </xf>
    <xf numFmtId="0" fontId="6" fillId="0" borderId="18" xfId="270" applyNumberFormat="1" applyFont="1" applyFill="1" applyBorder="1" applyAlignment="1" applyProtection="1">
      <alignment horizontal="right" vertical="center" indent="1"/>
    </xf>
    <xf numFmtId="178" fontId="43" fillId="0" borderId="19" xfId="4" applyNumberFormat="1" applyFont="1" applyFill="1" applyBorder="1" applyAlignment="1" applyProtection="1">
      <alignment horizontal="right" vertical="center"/>
    </xf>
    <xf numFmtId="178" fontId="43" fillId="0" borderId="0" xfId="4" applyNumberFormat="1" applyFont="1" applyFill="1" applyBorder="1" applyAlignment="1" applyProtection="1">
      <alignment horizontal="right" vertical="center"/>
    </xf>
    <xf numFmtId="180" fontId="43" fillId="0" borderId="0" xfId="4" applyNumberFormat="1" applyFont="1" applyFill="1" applyBorder="1" applyAlignment="1" applyProtection="1">
      <alignment horizontal="right" vertical="center"/>
    </xf>
    <xf numFmtId="178" fontId="6" fillId="0" borderId="0" xfId="4" applyNumberFormat="1" applyFont="1" applyFill="1" applyBorder="1" applyAlignment="1" applyProtection="1">
      <alignment horizontal="right" vertical="center"/>
    </xf>
    <xf numFmtId="180" fontId="6" fillId="0" borderId="0" xfId="4" applyNumberFormat="1" applyFont="1" applyFill="1" applyBorder="1" applyAlignment="1" applyProtection="1">
      <alignment horizontal="right" vertical="center"/>
    </xf>
    <xf numFmtId="0" fontId="6" fillId="0" borderId="18" xfId="270" quotePrefix="1" applyNumberFormat="1" applyFont="1" applyFill="1" applyBorder="1" applyAlignment="1" applyProtection="1">
      <alignment horizontal="right" vertical="center" indent="1"/>
    </xf>
    <xf numFmtId="0" fontId="43" fillId="0" borderId="17" xfId="270" applyNumberFormat="1" applyFont="1" applyFill="1" applyBorder="1" applyAlignment="1" applyProtection="1">
      <alignment vertical="center"/>
    </xf>
    <xf numFmtId="0" fontId="43" fillId="0" borderId="17" xfId="4" applyNumberFormat="1" applyFont="1" applyFill="1" applyBorder="1" applyAlignment="1" applyProtection="1">
      <alignment horizontal="right" vertical="center"/>
    </xf>
    <xf numFmtId="0" fontId="6" fillId="0" borderId="17" xfId="4" applyNumberFormat="1" applyFont="1" applyFill="1" applyBorder="1" applyAlignment="1" applyProtection="1">
      <alignment horizontal="right" vertical="center"/>
    </xf>
    <xf numFmtId="0" fontId="6" fillId="0" borderId="17" xfId="270" applyNumberFormat="1" applyFont="1" applyFill="1" applyBorder="1" applyAlignment="1" applyProtection="1">
      <alignment vertical="center"/>
    </xf>
    <xf numFmtId="0" fontId="6" fillId="0" borderId="0" xfId="270" applyNumberFormat="1" applyFont="1" applyFill="1" applyBorder="1" applyAlignment="1" applyProtection="1">
      <alignment horizontal="right" vertical="center"/>
    </xf>
    <xf numFmtId="0" fontId="46" fillId="0" borderId="0" xfId="270" applyNumberFormat="1" applyFont="1" applyFill="1" applyAlignment="1" applyProtection="1">
      <alignment vertical="center"/>
    </xf>
    <xf numFmtId="0" fontId="43" fillId="0" borderId="0" xfId="270" applyNumberFormat="1" applyFont="1" applyFill="1" applyAlignment="1" applyProtection="1">
      <alignment vertical="center"/>
    </xf>
    <xf numFmtId="0" fontId="43" fillId="0" borderId="0" xfId="270" applyNumberFormat="1" applyFont="1" applyFill="1" applyAlignment="1" applyProtection="1">
      <alignment horizontal="right"/>
    </xf>
    <xf numFmtId="0" fontId="43" fillId="0" borderId="14" xfId="270" applyNumberFormat="1" applyFont="1" applyFill="1" applyBorder="1" applyAlignment="1" applyProtection="1">
      <alignment horizontal="center" vertical="center" shrinkToFit="1"/>
    </xf>
    <xf numFmtId="0" fontId="43" fillId="0" borderId="18" xfId="270" applyNumberFormat="1" applyFont="1" applyFill="1" applyBorder="1" applyAlignment="1" applyProtection="1">
      <alignment horizontal="right" vertical="center" indent="1"/>
    </xf>
    <xf numFmtId="178" fontId="43" fillId="0" borderId="19" xfId="8" applyNumberFormat="1" applyFont="1" applyFill="1" applyBorder="1" applyAlignment="1" applyProtection="1">
      <alignment horizontal="right" vertical="center"/>
    </xf>
    <xf numFmtId="178" fontId="43" fillId="0" borderId="0" xfId="8" applyNumberFormat="1" applyFont="1" applyFill="1" applyBorder="1" applyAlignment="1" applyProtection="1">
      <alignment horizontal="right" vertical="center"/>
    </xf>
    <xf numFmtId="178" fontId="43" fillId="0" borderId="0" xfId="270" applyNumberFormat="1" applyFont="1" applyFill="1" applyBorder="1" applyAlignment="1" applyProtection="1">
      <alignment horizontal="right" vertical="center"/>
    </xf>
    <xf numFmtId="0" fontId="43" fillId="0" borderId="18" xfId="270" quotePrefix="1" applyNumberFormat="1" applyFont="1" applyFill="1" applyBorder="1" applyAlignment="1" applyProtection="1">
      <alignment horizontal="right" vertical="center" indent="1"/>
    </xf>
    <xf numFmtId="178" fontId="43" fillId="0" borderId="0" xfId="270" applyNumberFormat="1" applyFont="1" applyFill="1" applyBorder="1" applyAlignment="1" applyProtection="1">
      <alignment vertical="center"/>
    </xf>
    <xf numFmtId="0" fontId="43" fillId="0" borderId="17" xfId="270" applyNumberFormat="1" applyFont="1" applyFill="1" applyBorder="1" applyAlignment="1" applyProtection="1">
      <alignment horizontal="right" vertical="center"/>
    </xf>
    <xf numFmtId="0" fontId="51" fillId="0" borderId="0" xfId="270" applyNumberFormat="1" applyFont="1" applyFill="1" applyAlignment="1" applyProtection="1">
      <alignment vertical="center"/>
    </xf>
    <xf numFmtId="0" fontId="6" fillId="0" borderId="0" xfId="270" applyNumberFormat="1" applyFont="1" applyFill="1" applyAlignment="1" applyProtection="1">
      <alignment horizontal="right" vertical="center"/>
    </xf>
    <xf numFmtId="0" fontId="41" fillId="0" borderId="0" xfId="271" applyNumberFormat="1" applyFont="1" applyFill="1" applyAlignment="1" applyProtection="1">
      <alignment vertical="center"/>
    </xf>
    <xf numFmtId="0" fontId="6" fillId="0" borderId="0" xfId="271" applyNumberFormat="1" applyFont="1" applyFill="1" applyAlignment="1" applyProtection="1">
      <alignment vertical="center"/>
    </xf>
    <xf numFmtId="0" fontId="4" fillId="0" borderId="0" xfId="271" applyNumberFormat="1" applyFont="1" applyFill="1" applyAlignment="1" applyProtection="1">
      <alignment vertical="center"/>
    </xf>
    <xf numFmtId="0" fontId="43" fillId="0" borderId="20" xfId="271" quotePrefix="1" applyNumberFormat="1" applyFont="1" applyFill="1" applyBorder="1" applyAlignment="1" applyProtection="1">
      <alignment horizontal="left" vertical="center" indent="1"/>
    </xf>
    <xf numFmtId="0" fontId="6" fillId="0" borderId="0" xfId="271" applyNumberFormat="1" applyFont="1" applyFill="1" applyAlignment="1" applyProtection="1">
      <alignment horizontal="right"/>
    </xf>
    <xf numFmtId="0" fontId="6" fillId="0" borderId="13" xfId="271" applyNumberFormat="1" applyFont="1" applyFill="1" applyBorder="1" applyAlignment="1" applyProtection="1">
      <alignment horizontal="center" vertical="center"/>
    </xf>
    <xf numFmtId="0" fontId="6" fillId="0" borderId="13" xfId="271" applyNumberFormat="1" applyFont="1" applyFill="1" applyBorder="1" applyAlignment="1" applyProtection="1">
      <alignment horizontal="center" vertical="center" wrapText="1"/>
    </xf>
    <xf numFmtId="0" fontId="6" fillId="0" borderId="1" xfId="271" applyNumberFormat="1" applyFont="1" applyFill="1" applyBorder="1" applyAlignment="1" applyProtection="1">
      <alignment horizontal="center" vertical="center"/>
    </xf>
    <xf numFmtId="0" fontId="6" fillId="0" borderId="0" xfId="271" applyNumberFormat="1" applyFont="1" applyFill="1" applyBorder="1" applyAlignment="1" applyProtection="1">
      <alignment horizontal="left" vertical="center" indent="1"/>
    </xf>
    <xf numFmtId="181" fontId="6" fillId="0" borderId="16" xfId="4" applyNumberFormat="1" applyFont="1" applyFill="1" applyBorder="1" applyAlignment="1" applyProtection="1">
      <alignment vertical="center"/>
    </xf>
    <xf numFmtId="181" fontId="6" fillId="0" borderId="0" xfId="4" applyNumberFormat="1" applyFont="1" applyFill="1" applyBorder="1" applyAlignment="1" applyProtection="1">
      <alignment vertical="center"/>
    </xf>
    <xf numFmtId="181" fontId="6" fillId="0" borderId="19" xfId="4" applyNumberFormat="1" applyFont="1" applyFill="1" applyBorder="1" applyAlignment="1" applyProtection="1">
      <alignment vertical="center"/>
    </xf>
    <xf numFmtId="181" fontId="43" fillId="0" borderId="0" xfId="4" applyNumberFormat="1" applyFont="1" applyFill="1" applyBorder="1" applyAlignment="1" applyProtection="1">
      <alignment vertical="center"/>
    </xf>
    <xf numFmtId="0" fontId="41" fillId="0" borderId="1" xfId="271" applyNumberFormat="1" applyFont="1" applyFill="1" applyBorder="1" applyAlignment="1" applyProtection="1">
      <alignment horizontal="center" vertical="center"/>
    </xf>
    <xf numFmtId="181" fontId="41" fillId="0" borderId="15" xfId="4" applyNumberFormat="1" applyFont="1" applyFill="1" applyBorder="1" applyAlignment="1" applyProtection="1">
      <alignment vertical="center"/>
    </xf>
    <xf numFmtId="181" fontId="41" fillId="0" borderId="1" xfId="4" applyNumberFormat="1" applyFont="1" applyFill="1" applyBorder="1" applyAlignment="1" applyProtection="1">
      <alignment vertical="center"/>
    </xf>
    <xf numFmtId="0" fontId="6" fillId="0" borderId="0" xfId="271" applyNumberFormat="1" applyFont="1" applyFill="1" applyAlignment="1" applyProtection="1">
      <alignment horizontal="right" vertical="center"/>
    </xf>
    <xf numFmtId="0" fontId="43" fillId="0" borderId="0" xfId="271" applyNumberFormat="1" applyFont="1" applyFill="1" applyAlignment="1" applyProtection="1">
      <alignment horizontal="right" vertical="center"/>
    </xf>
    <xf numFmtId="0" fontId="41" fillId="0" borderId="0" xfId="272" applyNumberFormat="1" applyFont="1" applyFill="1" applyAlignment="1" applyProtection="1">
      <alignment vertical="center"/>
    </xf>
    <xf numFmtId="0" fontId="6" fillId="0" borderId="0" xfId="272" applyNumberFormat="1" applyFont="1" applyFill="1" applyAlignment="1" applyProtection="1">
      <alignment vertical="center"/>
    </xf>
    <xf numFmtId="0" fontId="43" fillId="0" borderId="20" xfId="272" quotePrefix="1" applyNumberFormat="1" applyFont="1" applyFill="1" applyBorder="1" applyAlignment="1" applyProtection="1">
      <alignment horizontal="left" vertical="center" indent="1"/>
    </xf>
    <xf numFmtId="0" fontId="6" fillId="0" borderId="20" xfId="272" applyNumberFormat="1" applyFont="1" applyFill="1" applyBorder="1" applyAlignment="1" applyProtection="1">
      <alignment vertical="center"/>
    </xf>
    <xf numFmtId="0" fontId="6" fillId="0" borderId="20" xfId="272" applyNumberFormat="1" applyFont="1" applyFill="1" applyBorder="1" applyAlignment="1" applyProtection="1">
      <alignment horizontal="right"/>
    </xf>
    <xf numFmtId="0" fontId="6" fillId="0" borderId="20" xfId="272" applyNumberFormat="1" applyFont="1" applyFill="1" applyBorder="1" applyAlignment="1" applyProtection="1">
      <alignment horizontal="centerContinuous" vertical="center"/>
    </xf>
    <xf numFmtId="0" fontId="6" fillId="0" borderId="23" xfId="272" applyNumberFormat="1" applyFont="1" applyFill="1" applyBorder="1" applyAlignment="1" applyProtection="1">
      <alignment horizontal="centerContinuous" vertical="center"/>
    </xf>
    <xf numFmtId="0" fontId="6" fillId="0" borderId="23" xfId="272" applyNumberFormat="1" applyFont="1" applyFill="1" applyBorder="1" applyAlignment="1" applyProtection="1">
      <alignment horizontal="center" vertical="center" wrapText="1"/>
    </xf>
    <xf numFmtId="0" fontId="6" fillId="0" borderId="23" xfId="272" applyNumberFormat="1" applyFont="1" applyFill="1" applyBorder="1" applyAlignment="1" applyProtection="1">
      <alignment horizontal="center" vertical="center"/>
    </xf>
    <xf numFmtId="0" fontId="43" fillId="0" borderId="18" xfId="272" applyNumberFormat="1" applyFont="1" applyFill="1" applyBorder="1" applyAlignment="1" applyProtection="1">
      <alignment horizontal="left" vertical="center" indent="2" shrinkToFit="1"/>
    </xf>
    <xf numFmtId="178" fontId="6" fillId="0" borderId="0" xfId="4" applyNumberFormat="1" applyFont="1" applyFill="1" applyBorder="1" applyAlignment="1" applyProtection="1">
      <alignment vertical="center"/>
    </xf>
    <xf numFmtId="178" fontId="6" fillId="0" borderId="0" xfId="4" applyNumberFormat="1" applyFont="1" applyFill="1" applyAlignment="1" applyProtection="1">
      <alignment vertical="center"/>
    </xf>
    <xf numFmtId="180" fontId="6" fillId="0" borderId="0" xfId="272" applyNumberFormat="1" applyFont="1" applyFill="1" applyBorder="1" applyAlignment="1" applyProtection="1">
      <alignment vertical="center"/>
    </xf>
    <xf numFmtId="178" fontId="6" fillId="0" borderId="0" xfId="4" applyNumberFormat="1" applyFont="1" applyFill="1" applyAlignment="1" applyProtection="1">
      <alignment horizontal="right" vertical="center"/>
    </xf>
    <xf numFmtId="0" fontId="41" fillId="0" borderId="13" xfId="272" applyNumberFormat="1" applyFont="1" applyFill="1" applyBorder="1" applyAlignment="1" applyProtection="1">
      <alignment horizontal="center" vertical="center"/>
    </xf>
    <xf numFmtId="178" fontId="41" fillId="0" borderId="1" xfId="4" applyNumberFormat="1" applyFont="1" applyFill="1" applyBorder="1" applyAlignment="1" applyProtection="1">
      <alignment vertical="center"/>
    </xf>
    <xf numFmtId="180" fontId="6" fillId="0" borderId="1" xfId="272" applyNumberFormat="1" applyFont="1" applyFill="1" applyBorder="1" applyAlignment="1" applyProtection="1">
      <alignment vertical="center"/>
    </xf>
    <xf numFmtId="0" fontId="43" fillId="0" borderId="0" xfId="272" applyNumberFormat="1" applyFont="1" applyFill="1" applyAlignment="1" applyProtection="1">
      <alignment horizontal="right" vertical="center"/>
    </xf>
    <xf numFmtId="0" fontId="6" fillId="0" borderId="18" xfId="272" applyNumberFormat="1" applyFont="1" applyFill="1" applyBorder="1" applyAlignment="1" applyProtection="1">
      <alignment horizontal="left" vertical="center" indent="2" shrinkToFit="1"/>
    </xf>
    <xf numFmtId="0" fontId="6" fillId="0" borderId="23" xfId="272" applyNumberFormat="1" applyFont="1" applyFill="1" applyBorder="1" applyAlignment="1" applyProtection="1">
      <alignment horizontal="left" vertical="center" shrinkToFit="1"/>
    </xf>
    <xf numFmtId="0" fontId="41" fillId="0" borderId="1" xfId="272" applyNumberFormat="1" applyFont="1" applyFill="1" applyBorder="1" applyAlignment="1" applyProtection="1">
      <alignment horizontal="left" vertical="center" indent="2" shrinkToFit="1"/>
    </xf>
    <xf numFmtId="178" fontId="41" fillId="0" borderId="15" xfId="4" applyNumberFormat="1" applyFont="1" applyFill="1" applyBorder="1" applyAlignment="1" applyProtection="1">
      <alignment vertical="center"/>
    </xf>
    <xf numFmtId="178" fontId="43" fillId="0" borderId="21" xfId="4" applyNumberFormat="1" applyFont="1" applyFill="1" applyBorder="1" applyAlignment="1" applyProtection="1">
      <alignment vertical="center"/>
    </xf>
    <xf numFmtId="178" fontId="43" fillId="0" borderId="20" xfId="4" applyNumberFormat="1" applyFont="1" applyFill="1" applyBorder="1" applyAlignment="1" applyProtection="1">
      <alignment vertical="center"/>
    </xf>
    <xf numFmtId="178" fontId="43" fillId="0" borderId="20" xfId="4" applyNumberFormat="1" applyFont="1" applyFill="1" applyBorder="1" applyAlignment="1" applyProtection="1">
      <alignment horizontal="right" vertical="center"/>
    </xf>
    <xf numFmtId="178" fontId="43" fillId="0" borderId="0" xfId="4" applyNumberFormat="1" applyFont="1" applyFill="1" applyBorder="1" applyAlignment="1" applyProtection="1">
      <alignment vertical="center"/>
    </xf>
    <xf numFmtId="0" fontId="43" fillId="0" borderId="0" xfId="272" applyNumberFormat="1" applyFont="1" applyFill="1" applyAlignment="1" applyProtection="1">
      <alignment vertical="center"/>
    </xf>
    <xf numFmtId="0" fontId="46" fillId="0" borderId="1" xfId="272" applyNumberFormat="1" applyFont="1" applyFill="1" applyBorder="1" applyAlignment="1" applyProtection="1">
      <alignment horizontal="left" vertical="center" indent="2" shrinkToFit="1"/>
    </xf>
    <xf numFmtId="178" fontId="46" fillId="0" borderId="15" xfId="4" applyNumberFormat="1" applyFont="1" applyFill="1" applyBorder="1" applyAlignment="1" applyProtection="1">
      <alignment vertical="center"/>
    </xf>
    <xf numFmtId="178" fontId="46" fillId="0" borderId="1" xfId="4" applyNumberFormat="1" applyFont="1" applyFill="1" applyBorder="1" applyAlignment="1" applyProtection="1">
      <alignment vertical="center"/>
    </xf>
    <xf numFmtId="0" fontId="6" fillId="0" borderId="17" xfId="270" applyNumberFormat="1" applyFont="1" applyFill="1" applyBorder="1" applyAlignment="1" applyProtection="1">
      <alignment vertical="center" shrinkToFit="1"/>
    </xf>
    <xf numFmtId="0" fontId="41" fillId="0" borderId="0" xfId="273" applyNumberFormat="1" applyFont="1" applyFill="1" applyAlignment="1" applyProtection="1">
      <alignment vertical="center"/>
    </xf>
    <xf numFmtId="0" fontId="6" fillId="0" borderId="0" xfId="273" applyNumberFormat="1" applyFont="1" applyFill="1" applyAlignment="1" applyProtection="1">
      <alignment vertical="center"/>
    </xf>
    <xf numFmtId="0" fontId="6" fillId="0" borderId="0" xfId="4" applyNumberFormat="1" applyFont="1" applyFill="1" applyAlignment="1" applyProtection="1">
      <alignment vertical="center"/>
    </xf>
    <xf numFmtId="58" fontId="6" fillId="0" borderId="0" xfId="273" quotePrefix="1" applyNumberFormat="1" applyFont="1" applyFill="1" applyBorder="1" applyAlignment="1" applyProtection="1">
      <alignment horizontal="left" vertical="center" indent="1"/>
    </xf>
    <xf numFmtId="0" fontId="6" fillId="0" borderId="0" xfId="273" applyNumberFormat="1" applyFont="1" applyFill="1" applyAlignment="1" applyProtection="1">
      <alignment horizontal="right"/>
    </xf>
    <xf numFmtId="0" fontId="6" fillId="0" borderId="13" xfId="273" applyNumberFormat="1" applyFont="1" applyFill="1" applyBorder="1" applyAlignment="1" applyProtection="1">
      <alignment horizontal="center" vertical="center"/>
    </xf>
    <xf numFmtId="0" fontId="6" fillId="0" borderId="14" xfId="273" applyNumberFormat="1" applyFont="1" applyFill="1" applyBorder="1" applyAlignment="1" applyProtection="1">
      <alignment horizontal="center" vertical="center"/>
    </xf>
    <xf numFmtId="0" fontId="6" fillId="0" borderId="14" xfId="4" applyNumberFormat="1" applyFont="1" applyFill="1" applyBorder="1" applyAlignment="1" applyProtection="1">
      <alignment horizontal="center" vertical="center"/>
    </xf>
    <xf numFmtId="0" fontId="6" fillId="0" borderId="15" xfId="273" applyNumberFormat="1" applyFont="1" applyFill="1" applyBorder="1" applyAlignment="1" applyProtection="1">
      <alignment horizontal="center" vertical="center"/>
    </xf>
    <xf numFmtId="0" fontId="7" fillId="0" borderId="35" xfId="4" applyNumberFormat="1" applyFont="1" applyFill="1" applyBorder="1" applyAlignment="1" applyProtection="1">
      <alignment horizontal="center" vertical="center" wrapText="1"/>
    </xf>
    <xf numFmtId="0" fontId="7" fillId="0" borderId="35" xfId="273" applyNumberFormat="1" applyFont="1" applyFill="1" applyBorder="1" applyAlignment="1" applyProtection="1">
      <alignment horizontal="center" vertical="center" wrapText="1"/>
    </xf>
    <xf numFmtId="0" fontId="7" fillId="0" borderId="16" xfId="273" applyNumberFormat="1" applyFont="1" applyFill="1" applyBorder="1" applyAlignment="1" applyProtection="1">
      <alignment horizontal="center" vertical="center" wrapText="1"/>
    </xf>
    <xf numFmtId="178" fontId="7" fillId="0" borderId="17" xfId="4" applyNumberFormat="1" applyFont="1" applyFill="1" applyBorder="1" applyAlignment="1" applyProtection="1">
      <alignment horizontal="right"/>
    </xf>
    <xf numFmtId="178" fontId="7" fillId="0" borderId="17" xfId="4" applyNumberFormat="1" applyFont="1" applyFill="1" applyBorder="1" applyAlignment="1" applyProtection="1"/>
    <xf numFmtId="182" fontId="7" fillId="0" borderId="20" xfId="4" applyNumberFormat="1" applyFont="1" applyFill="1" applyBorder="1" applyAlignment="1" applyProtection="1">
      <alignment horizontal="right" vertical="top"/>
    </xf>
    <xf numFmtId="0" fontId="6" fillId="0" borderId="1" xfId="273" applyNumberFormat="1" applyFont="1" applyFill="1" applyBorder="1" applyAlignment="1" applyProtection="1">
      <alignment vertical="center"/>
    </xf>
    <xf numFmtId="0" fontId="6" fillId="0" borderId="1" xfId="4" applyNumberFormat="1" applyFont="1" applyFill="1" applyBorder="1" applyAlignment="1" applyProtection="1">
      <alignment vertical="center"/>
    </xf>
    <xf numFmtId="0" fontId="7" fillId="0" borderId="13" xfId="273" applyNumberFormat="1" applyFont="1" applyFill="1" applyBorder="1" applyAlignment="1" applyProtection="1">
      <alignment horizontal="center" vertical="center" wrapText="1"/>
    </xf>
    <xf numFmtId="0" fontId="7" fillId="0" borderId="14" xfId="273" applyNumberFormat="1" applyFont="1" applyFill="1" applyBorder="1" applyAlignment="1" applyProtection="1">
      <alignment horizontal="center" vertical="center" wrapText="1"/>
    </xf>
    <xf numFmtId="0" fontId="7" fillId="0" borderId="14" xfId="4" applyNumberFormat="1" applyFont="1" applyFill="1" applyBorder="1" applyAlignment="1" applyProtection="1">
      <alignment horizontal="center" vertical="center" wrapText="1"/>
    </xf>
    <xf numFmtId="0" fontId="7" fillId="0" borderId="15" xfId="273" applyNumberFormat="1" applyFont="1" applyFill="1" applyBorder="1" applyAlignment="1" applyProtection="1">
      <alignment horizontal="center" vertical="center" wrapText="1"/>
    </xf>
    <xf numFmtId="182" fontId="7" fillId="0" borderId="0" xfId="4" applyNumberFormat="1" applyFont="1" applyFill="1" applyBorder="1" applyAlignment="1" applyProtection="1">
      <alignment horizontal="right" vertical="top"/>
    </xf>
    <xf numFmtId="0" fontId="43" fillId="0" borderId="17" xfId="273" applyNumberFormat="1" applyFont="1" applyFill="1" applyBorder="1" applyAlignment="1" applyProtection="1">
      <alignment vertical="top"/>
    </xf>
    <xf numFmtId="0" fontId="6" fillId="0" borderId="17" xfId="273" applyNumberFormat="1" applyFont="1" applyFill="1" applyBorder="1" applyAlignment="1" applyProtection="1">
      <alignment vertical="top" wrapText="1"/>
    </xf>
    <xf numFmtId="0" fontId="6" fillId="0" borderId="0" xfId="273" applyNumberFormat="1" applyFont="1" applyFill="1" applyBorder="1" applyAlignment="1" applyProtection="1">
      <alignment vertical="top" wrapText="1"/>
    </xf>
    <xf numFmtId="0" fontId="43" fillId="0" borderId="0" xfId="273" applyNumberFormat="1" applyFont="1" applyFill="1" applyAlignment="1" applyProtection="1">
      <alignment horizontal="right" vertical="center"/>
    </xf>
    <xf numFmtId="0" fontId="6" fillId="0" borderId="0" xfId="273" applyNumberFormat="1" applyFont="1" applyFill="1" applyAlignment="1" applyProtection="1">
      <alignment vertical="top"/>
    </xf>
    <xf numFmtId="0" fontId="51" fillId="0" borderId="0" xfId="273" applyNumberFormat="1" applyFont="1" applyFill="1" applyAlignment="1" applyProtection="1">
      <alignment vertical="top"/>
    </xf>
    <xf numFmtId="0" fontId="51" fillId="0" borderId="0" xfId="273" applyNumberFormat="1" applyFont="1" applyFill="1" applyBorder="1" applyAlignment="1" applyProtection="1">
      <alignment vertical="top" wrapText="1"/>
    </xf>
    <xf numFmtId="0" fontId="51" fillId="0" borderId="0" xfId="273" applyNumberFormat="1" applyFont="1" applyFill="1" applyAlignment="1" applyProtection="1">
      <alignment vertical="center"/>
    </xf>
    <xf numFmtId="0" fontId="51" fillId="0" borderId="0" xfId="273" applyNumberFormat="1" applyFont="1" applyFill="1" applyAlignment="1" applyProtection="1">
      <alignment horizontal="right" vertical="center"/>
    </xf>
    <xf numFmtId="0" fontId="41" fillId="0" borderId="0" xfId="274" applyNumberFormat="1" applyFont="1" applyFill="1" applyAlignment="1" applyProtection="1">
      <alignment vertical="center"/>
    </xf>
    <xf numFmtId="0" fontId="6" fillId="0" borderId="0" xfId="274" applyNumberFormat="1" applyFont="1" applyFill="1" applyAlignment="1" applyProtection="1">
      <alignment vertical="center"/>
    </xf>
    <xf numFmtId="0" fontId="6" fillId="0" borderId="20" xfId="274" applyNumberFormat="1" applyFont="1" applyFill="1" applyBorder="1" applyAlignment="1" applyProtection="1">
      <alignment horizontal="left" vertical="center" indent="1"/>
    </xf>
    <xf numFmtId="0" fontId="6" fillId="0" borderId="20" xfId="274" applyNumberFormat="1" applyFont="1" applyFill="1" applyBorder="1" applyAlignment="1" applyProtection="1">
      <alignment vertical="center"/>
    </xf>
    <xf numFmtId="0" fontId="6" fillId="0" borderId="20" xfId="274" applyNumberFormat="1" applyFont="1" applyFill="1" applyBorder="1" applyAlignment="1" applyProtection="1">
      <alignment horizontal="right"/>
    </xf>
    <xf numFmtId="0" fontId="6" fillId="0" borderId="14" xfId="274" applyNumberFormat="1" applyFont="1" applyFill="1" applyBorder="1" applyAlignment="1" applyProtection="1">
      <alignment horizontal="center" vertical="center"/>
    </xf>
    <xf numFmtId="0" fontId="6" fillId="0" borderId="15" xfId="274" quotePrefix="1" applyNumberFormat="1" applyFont="1" applyFill="1" applyBorder="1" applyAlignment="1" applyProtection="1">
      <alignment horizontal="center" vertical="center"/>
    </xf>
    <xf numFmtId="0" fontId="6" fillId="0" borderId="18" xfId="274" applyNumberFormat="1" applyFont="1" applyFill="1" applyBorder="1" applyAlignment="1" applyProtection="1">
      <alignment horizontal="left" vertical="center" indent="1"/>
    </xf>
    <xf numFmtId="178" fontId="6" fillId="0" borderId="0" xfId="274" applyNumberFormat="1" applyFont="1" applyFill="1" applyAlignment="1" applyProtection="1">
      <alignment vertical="center"/>
    </xf>
    <xf numFmtId="0" fontId="53" fillId="0" borderId="36" xfId="274" applyNumberFormat="1" applyFont="1" applyFill="1" applyBorder="1" applyAlignment="1" applyProtection="1">
      <alignment horizontal="left" vertical="center" indent="1"/>
    </xf>
    <xf numFmtId="178" fontId="6" fillId="0" borderId="0" xfId="4" quotePrefix="1" applyNumberFormat="1" applyFont="1" applyFill="1" applyBorder="1" applyAlignment="1" applyProtection="1">
      <alignment horizontal="right" vertical="center"/>
    </xf>
    <xf numFmtId="178" fontId="6" fillId="0" borderId="0" xfId="274" applyNumberFormat="1" applyFont="1" applyFill="1" applyAlignment="1" applyProtection="1">
      <alignment horizontal="right" vertical="center"/>
    </xf>
    <xf numFmtId="178" fontId="6" fillId="0" borderId="0" xfId="4" quotePrefix="1" applyNumberFormat="1" applyFont="1" applyFill="1" applyAlignment="1" applyProtection="1">
      <alignment horizontal="right" vertical="center"/>
    </xf>
    <xf numFmtId="178" fontId="6" fillId="0" borderId="0" xfId="274" quotePrefix="1" applyNumberFormat="1" applyFont="1" applyFill="1" applyAlignment="1" applyProtection="1">
      <alignment horizontal="right" vertical="center"/>
    </xf>
    <xf numFmtId="178" fontId="6" fillId="0" borderId="0" xfId="274" applyNumberFormat="1" applyFont="1" applyFill="1" applyBorder="1" applyAlignment="1" applyProtection="1">
      <alignment vertical="center"/>
    </xf>
    <xf numFmtId="178" fontId="6" fillId="0" borderId="37" xfId="274" applyNumberFormat="1" applyFont="1" applyFill="1" applyBorder="1" applyAlignment="1" applyProtection="1">
      <alignment vertical="center"/>
    </xf>
    <xf numFmtId="178" fontId="6" fillId="0" borderId="37" xfId="4" applyNumberFormat="1" applyFont="1" applyFill="1" applyBorder="1" applyAlignment="1" applyProtection="1">
      <alignment horizontal="right" vertical="center"/>
    </xf>
    <xf numFmtId="178" fontId="6" fillId="0" borderId="19" xfId="4" quotePrefix="1" applyNumberFormat="1" applyFont="1" applyFill="1" applyBorder="1" applyAlignment="1" applyProtection="1">
      <alignment horizontal="right" vertical="center"/>
    </xf>
    <xf numFmtId="0" fontId="41" fillId="0" borderId="1" xfId="274" applyNumberFormat="1" applyFont="1" applyFill="1" applyBorder="1" applyAlignment="1" applyProtection="1">
      <alignment horizontal="left" vertical="center" indent="1"/>
    </xf>
    <xf numFmtId="178" fontId="41" fillId="0" borderId="15" xfId="4" quotePrefix="1" applyNumberFormat="1" applyFont="1" applyFill="1" applyBorder="1" applyAlignment="1" applyProtection="1">
      <alignment horizontal="right" vertical="center"/>
    </xf>
    <xf numFmtId="178" fontId="41" fillId="0" borderId="1" xfId="4" quotePrefix="1" applyNumberFormat="1" applyFont="1" applyFill="1" applyBorder="1" applyAlignment="1" applyProtection="1">
      <alignment horizontal="right" vertical="center"/>
    </xf>
    <xf numFmtId="178" fontId="41" fillId="0" borderId="1" xfId="4" applyNumberFormat="1" applyFont="1" applyFill="1" applyBorder="1" applyAlignment="1" applyProtection="1">
      <alignment horizontal="right" vertical="center"/>
    </xf>
    <xf numFmtId="178" fontId="41" fillId="0" borderId="38" xfId="4" quotePrefix="1" applyNumberFormat="1" applyFont="1" applyFill="1" applyBorder="1" applyAlignment="1" applyProtection="1">
      <alignment horizontal="right" vertical="center"/>
    </xf>
    <xf numFmtId="0" fontId="54" fillId="0" borderId="1" xfId="274" applyNumberFormat="1" applyFont="1" applyFill="1" applyBorder="1" applyAlignment="1" applyProtection="1">
      <alignment horizontal="left" vertical="center" indent="1"/>
    </xf>
    <xf numFmtId="0" fontId="6" fillId="0" borderId="0" xfId="274" applyNumberFormat="1" applyFont="1" applyFill="1" applyAlignment="1" applyProtection="1">
      <alignment horizontal="right" vertical="center"/>
    </xf>
    <xf numFmtId="0" fontId="41" fillId="0" borderId="0" xfId="275" applyNumberFormat="1" applyFont="1" applyFill="1" applyAlignment="1" applyProtection="1">
      <alignment vertical="center"/>
    </xf>
    <xf numFmtId="0" fontId="6" fillId="0" borderId="0" xfId="275" applyNumberFormat="1" applyFont="1" applyFill="1" applyAlignment="1" applyProtection="1">
      <alignment vertical="center"/>
    </xf>
    <xf numFmtId="0" fontId="43" fillId="0" borderId="0" xfId="275" applyNumberFormat="1" applyFont="1" applyFill="1" applyAlignment="1" applyProtection="1">
      <alignment vertical="center"/>
    </xf>
    <xf numFmtId="0" fontId="43" fillId="0" borderId="0" xfId="275" applyNumberFormat="1" applyFont="1" applyFill="1" applyAlignment="1" applyProtection="1">
      <alignment horizontal="left" vertical="center" indent="1"/>
    </xf>
    <xf numFmtId="0" fontId="43" fillId="0" borderId="0" xfId="275" applyNumberFormat="1" applyFont="1" applyFill="1" applyAlignment="1" applyProtection="1">
      <alignment horizontal="right" vertical="center"/>
    </xf>
    <xf numFmtId="0" fontId="43" fillId="0" borderId="0" xfId="275" applyNumberFormat="1" applyFont="1" applyFill="1" applyAlignment="1" applyProtection="1">
      <alignment horizontal="right"/>
    </xf>
    <xf numFmtId="0" fontId="43" fillId="0" borderId="13" xfId="275" applyNumberFormat="1" applyFont="1" applyFill="1" applyBorder="1" applyAlignment="1" applyProtection="1">
      <alignment horizontal="center" vertical="center"/>
    </xf>
    <xf numFmtId="0" fontId="43" fillId="0" borderId="14" xfId="275" applyNumberFormat="1" applyFont="1" applyFill="1" applyBorder="1" applyAlignment="1" applyProtection="1">
      <alignment horizontal="center" vertical="center"/>
    </xf>
    <xf numFmtId="0" fontId="43" fillId="0" borderId="15" xfId="275" applyNumberFormat="1" applyFont="1" applyFill="1" applyBorder="1" applyAlignment="1" applyProtection="1">
      <alignment horizontal="center" vertical="center"/>
    </xf>
    <xf numFmtId="0" fontId="43" fillId="0" borderId="18" xfId="275" applyNumberFormat="1" applyFont="1" applyFill="1" applyBorder="1" applyAlignment="1" applyProtection="1">
      <alignment horizontal="left" vertical="center" indent="1"/>
    </xf>
    <xf numFmtId="0" fontId="6" fillId="0" borderId="0" xfId="275" applyNumberFormat="1" applyFont="1" applyFill="1" applyProtection="1"/>
    <xf numFmtId="178" fontId="43" fillId="0" borderId="0" xfId="4" quotePrefix="1" applyNumberFormat="1" applyFont="1" applyFill="1" applyAlignment="1" applyProtection="1">
      <alignment horizontal="right" vertical="center"/>
    </xf>
    <xf numFmtId="178" fontId="43" fillId="0" borderId="0" xfId="4" applyNumberFormat="1" applyFont="1" applyFill="1" applyAlignment="1" applyProtection="1">
      <alignment vertical="center"/>
    </xf>
    <xf numFmtId="178" fontId="43" fillId="0" borderId="0" xfId="4" applyNumberFormat="1" applyFont="1" applyFill="1" applyAlignment="1" applyProtection="1">
      <alignment horizontal="right" vertical="center"/>
    </xf>
    <xf numFmtId="0" fontId="43" fillId="0" borderId="18" xfId="275" applyNumberFormat="1" applyFont="1" applyFill="1" applyBorder="1" applyAlignment="1" applyProtection="1">
      <alignment horizontal="left" vertical="center" indent="2"/>
    </xf>
    <xf numFmtId="0" fontId="43" fillId="0" borderId="23" xfId="275" applyNumberFormat="1" applyFont="1" applyFill="1" applyBorder="1" applyAlignment="1" applyProtection="1">
      <alignment horizontal="left" vertical="center" indent="1"/>
    </xf>
    <xf numFmtId="0" fontId="46" fillId="0" borderId="0" xfId="275" applyNumberFormat="1" applyFont="1" applyFill="1" applyBorder="1" applyAlignment="1" applyProtection="1">
      <alignment horizontal="left" vertical="center" indent="1"/>
    </xf>
    <xf numFmtId="178" fontId="46" fillId="0" borderId="15" xfId="4" applyNumberFormat="1" applyFont="1" applyFill="1" applyBorder="1" applyAlignment="1" applyProtection="1">
      <alignment horizontal="right" vertical="center"/>
    </xf>
    <xf numFmtId="178" fontId="46" fillId="0" borderId="0" xfId="4" applyNumberFormat="1" applyFont="1" applyFill="1" applyBorder="1" applyAlignment="1" applyProtection="1">
      <alignment horizontal="right" vertical="center"/>
    </xf>
    <xf numFmtId="178" fontId="46" fillId="0" borderId="1" xfId="4" applyNumberFormat="1" applyFont="1" applyFill="1" applyBorder="1" applyAlignment="1" applyProtection="1">
      <alignment horizontal="right" vertical="center"/>
    </xf>
    <xf numFmtId="0" fontId="43" fillId="0" borderId="0" xfId="275" applyNumberFormat="1" applyFont="1" applyFill="1" applyProtection="1"/>
    <xf numFmtId="0" fontId="6" fillId="0" borderId="20" xfId="269" applyNumberFormat="1" applyFont="1" applyFill="1" applyBorder="1" applyAlignment="1" applyProtection="1">
      <alignment horizontal="right"/>
    </xf>
    <xf numFmtId="0" fontId="6" fillId="0" borderId="23" xfId="269" applyNumberFormat="1" applyFont="1" applyFill="1" applyBorder="1" applyAlignment="1" applyProtection="1">
      <alignment horizontal="center" vertical="top" textRotation="255" indent="1" shrinkToFit="1"/>
    </xf>
    <xf numFmtId="0" fontId="7" fillId="0" borderId="23" xfId="269" applyNumberFormat="1" applyFont="1" applyFill="1" applyBorder="1" applyAlignment="1" applyProtection="1">
      <alignment horizontal="center" vertical="top" textRotation="255" indent="1" shrinkToFit="1"/>
    </xf>
    <xf numFmtId="0" fontId="6" fillId="0" borderId="18" xfId="269" applyNumberFormat="1" applyFont="1" applyFill="1" applyBorder="1" applyAlignment="1" applyProtection="1">
      <alignment horizontal="center" vertical="center"/>
    </xf>
    <xf numFmtId="183" fontId="6" fillId="0" borderId="19" xfId="269" applyNumberFormat="1" applyFont="1" applyFill="1" applyBorder="1" applyAlignment="1" applyProtection="1">
      <alignment vertical="center"/>
    </xf>
    <xf numFmtId="183" fontId="6" fillId="0" borderId="0" xfId="269" applyNumberFormat="1" applyFont="1" applyFill="1" applyBorder="1" applyAlignment="1" applyProtection="1">
      <alignment horizontal="right" vertical="center"/>
    </xf>
    <xf numFmtId="183" fontId="41" fillId="0" borderId="0" xfId="269" applyNumberFormat="1" applyFont="1" applyFill="1" applyBorder="1" applyAlignment="1" applyProtection="1">
      <alignment horizontal="right" vertical="center"/>
    </xf>
    <xf numFmtId="0" fontId="6" fillId="0" borderId="18" xfId="269" quotePrefix="1" applyNumberFormat="1" applyFont="1" applyFill="1" applyBorder="1" applyAlignment="1" applyProtection="1">
      <alignment horizontal="center" vertical="center"/>
    </xf>
    <xf numFmtId="0" fontId="6" fillId="0" borderId="23" xfId="269" quotePrefix="1" applyNumberFormat="1" applyFont="1" applyFill="1" applyBorder="1" applyAlignment="1" applyProtection="1">
      <alignment horizontal="center" vertical="center"/>
    </xf>
    <xf numFmtId="183" fontId="6" fillId="0" borderId="21" xfId="269" applyNumberFormat="1" applyFont="1" applyFill="1" applyBorder="1" applyAlignment="1" applyProtection="1">
      <alignment vertical="center"/>
    </xf>
    <xf numFmtId="183" fontId="6" fillId="0" borderId="20" xfId="269" applyNumberFormat="1" applyFont="1" applyFill="1" applyBorder="1" applyAlignment="1" applyProtection="1">
      <alignment horizontal="right" vertical="center"/>
    </xf>
    <xf numFmtId="183" fontId="41" fillId="0" borderId="20" xfId="98" applyNumberFormat="1" applyFont="1" applyFill="1" applyBorder="1" applyAlignment="1" applyProtection="1">
      <alignment horizontal="right" vertical="center"/>
    </xf>
    <xf numFmtId="0" fontId="41" fillId="0" borderId="0" xfId="4" applyNumberFormat="1" applyFont="1" applyFill="1" applyAlignment="1" applyProtection="1">
      <alignment vertical="center"/>
    </xf>
    <xf numFmtId="0" fontId="6" fillId="0" borderId="20" xfId="4" applyNumberFormat="1" applyFont="1" applyFill="1" applyBorder="1" applyAlignment="1" applyProtection="1">
      <alignment horizontal="left" vertical="center" indent="1"/>
    </xf>
    <xf numFmtId="0" fontId="4" fillId="0" borderId="20" xfId="269" applyNumberFormat="1" applyFill="1" applyBorder="1" applyAlignment="1"/>
    <xf numFmtId="0" fontId="6" fillId="0" borderId="20" xfId="4" applyNumberFormat="1" applyFont="1" applyFill="1" applyBorder="1" applyAlignment="1" applyProtection="1">
      <alignment vertical="center"/>
    </xf>
    <xf numFmtId="0" fontId="6" fillId="0" borderId="20" xfId="4" applyNumberFormat="1" applyFont="1" applyFill="1" applyBorder="1" applyAlignment="1" applyProtection="1">
      <alignment horizontal="right"/>
    </xf>
    <xf numFmtId="0" fontId="6" fillId="0" borderId="0" xfId="4" applyNumberFormat="1" applyFont="1" applyFill="1" applyBorder="1" applyAlignment="1" applyProtection="1">
      <alignment vertical="center"/>
    </xf>
    <xf numFmtId="0" fontId="6" fillId="0" borderId="0" xfId="4" applyNumberFormat="1" applyFont="1" applyFill="1" applyBorder="1" applyAlignment="1" applyProtection="1">
      <alignment horizontal="centerContinuous" vertical="center"/>
    </xf>
    <xf numFmtId="0" fontId="6" fillId="0" borderId="23" xfId="4" applyNumberFormat="1" applyFont="1" applyFill="1" applyBorder="1" applyAlignment="1" applyProtection="1">
      <alignment horizontal="center" vertical="center"/>
    </xf>
    <xf numFmtId="0" fontId="6" fillId="0" borderId="20" xfId="4" applyNumberFormat="1" applyFont="1" applyFill="1" applyBorder="1" applyAlignment="1" applyProtection="1">
      <alignment horizontal="center" vertical="center"/>
    </xf>
    <xf numFmtId="0" fontId="6" fillId="0" borderId="15" xfId="4" applyNumberFormat="1" applyFont="1" applyFill="1" applyBorder="1" applyAlignment="1" applyProtection="1">
      <alignment horizontal="center" vertical="center"/>
    </xf>
    <xf numFmtId="0" fontId="6" fillId="0" borderId="0" xfId="4" applyNumberFormat="1" applyFont="1" applyFill="1" applyBorder="1" applyAlignment="1" applyProtection="1">
      <alignment horizontal="center" vertical="center"/>
    </xf>
    <xf numFmtId="0" fontId="6" fillId="0" borderId="18" xfId="4" applyNumberFormat="1" applyFont="1" applyFill="1" applyBorder="1" applyAlignment="1" applyProtection="1">
      <alignment horizontal="center" vertical="center"/>
    </xf>
    <xf numFmtId="178" fontId="41" fillId="0" borderId="19" xfId="4" applyNumberFormat="1" applyFont="1" applyFill="1" applyBorder="1" applyAlignment="1" applyProtection="1">
      <alignment vertical="center"/>
    </xf>
    <xf numFmtId="0" fontId="6" fillId="0" borderId="30" xfId="4" quotePrefix="1" applyNumberFormat="1" applyFont="1" applyFill="1" applyBorder="1" applyAlignment="1" applyProtection="1">
      <alignment horizontal="center" vertical="center"/>
    </xf>
    <xf numFmtId="178" fontId="41" fillId="0" borderId="21" xfId="4" applyNumberFormat="1" applyFont="1" applyFill="1" applyBorder="1" applyAlignment="1" applyProtection="1">
      <alignment vertical="center"/>
    </xf>
    <xf numFmtId="178" fontId="6" fillId="0" borderId="20" xfId="4" applyNumberFormat="1" applyFont="1" applyFill="1" applyBorder="1" applyAlignment="1" applyProtection="1">
      <alignment vertical="center"/>
    </xf>
    <xf numFmtId="0" fontId="6" fillId="0" borderId="17" xfId="4" applyNumberFormat="1" applyFont="1" applyFill="1" applyBorder="1" applyAlignment="1" applyProtection="1">
      <alignment vertical="center"/>
      <protection locked="0"/>
    </xf>
    <xf numFmtId="0" fontId="6" fillId="0" borderId="17" xfId="4" applyNumberFormat="1" applyFont="1" applyFill="1" applyBorder="1" applyAlignment="1" applyProtection="1">
      <alignment vertical="center" textRotation="255"/>
      <protection locked="0"/>
    </xf>
    <xf numFmtId="0" fontId="6" fillId="0" borderId="17" xfId="4" applyNumberFormat="1" applyFont="1" applyFill="1" applyBorder="1" applyAlignment="1" applyProtection="1">
      <alignment vertical="center" textRotation="255" wrapText="1"/>
    </xf>
    <xf numFmtId="0" fontId="6" fillId="0" borderId="17" xfId="4" quotePrefix="1" applyNumberFormat="1" applyFont="1" applyFill="1" applyBorder="1" applyAlignment="1" applyProtection="1">
      <alignment horizontal="center" vertical="center"/>
    </xf>
    <xf numFmtId="0" fontId="6" fillId="0" borderId="0" xfId="4" applyNumberFormat="1" applyFont="1" applyFill="1" applyAlignment="1" applyProtection="1">
      <alignment horizontal="right" vertical="center"/>
    </xf>
    <xf numFmtId="0" fontId="6" fillId="0" borderId="0" xfId="4" applyNumberFormat="1" applyFont="1" applyFill="1" applyProtection="1"/>
    <xf numFmtId="0" fontId="6" fillId="0" borderId="20" xfId="4" applyNumberFormat="1" applyFont="1" applyFill="1" applyBorder="1" applyAlignment="1" applyProtection="1">
      <alignment horizontal="centerContinuous" vertical="center"/>
    </xf>
    <xf numFmtId="0" fontId="6" fillId="0" borderId="23" xfId="4" applyNumberFormat="1" applyFont="1" applyFill="1" applyBorder="1" applyAlignment="1" applyProtection="1">
      <alignment horizontal="centerContinuous" vertical="center"/>
    </xf>
    <xf numFmtId="0" fontId="6" fillId="0" borderId="22" xfId="4" quotePrefix="1" applyNumberFormat="1" applyFont="1" applyFill="1" applyBorder="1" applyAlignment="1" applyProtection="1">
      <alignment horizontal="right" vertical="center" indent="1"/>
    </xf>
    <xf numFmtId="178" fontId="6" fillId="0" borderId="17" xfId="4" applyNumberFormat="1" applyFont="1" applyFill="1" applyBorder="1" applyAlignment="1" applyProtection="1">
      <alignment vertical="center"/>
    </xf>
    <xf numFmtId="0" fontId="6" fillId="0" borderId="18" xfId="4" quotePrefix="1" applyNumberFormat="1" applyFont="1" applyFill="1" applyBorder="1" applyAlignment="1" applyProtection="1">
      <alignment horizontal="right" vertical="center" indent="1"/>
    </xf>
    <xf numFmtId="0" fontId="6" fillId="0" borderId="23" xfId="4" quotePrefix="1" applyNumberFormat="1" applyFont="1" applyFill="1" applyBorder="1" applyAlignment="1" applyProtection="1">
      <alignment horizontal="right" vertical="center" indent="1"/>
    </xf>
    <xf numFmtId="178" fontId="6" fillId="0" borderId="20" xfId="4" applyNumberFormat="1" applyFont="1" applyFill="1" applyBorder="1" applyAlignment="1" applyProtection="1">
      <alignment vertical="center" shrinkToFit="1"/>
    </xf>
    <xf numFmtId="0" fontId="6" fillId="0" borderId="0" xfId="4" applyNumberFormat="1" applyFont="1" applyFill="1" applyAlignment="1" applyProtection="1">
      <alignment horizontal="left" vertical="center"/>
    </xf>
    <xf numFmtId="0" fontId="6" fillId="0" borderId="22" xfId="8" quotePrefix="1" applyNumberFormat="1" applyFont="1" applyFill="1" applyBorder="1" applyAlignment="1" applyProtection="1">
      <alignment horizontal="right" vertical="center" indent="1"/>
    </xf>
    <xf numFmtId="178" fontId="6" fillId="0" borderId="19" xfId="8" applyNumberFormat="1" applyFont="1" applyFill="1" applyBorder="1" applyAlignment="1" applyProtection="1">
      <alignment vertical="center"/>
    </xf>
    <xf numFmtId="178" fontId="43" fillId="0" borderId="0" xfId="8" applyNumberFormat="1" applyFont="1" applyFill="1" applyBorder="1" applyAlignment="1" applyProtection="1">
      <alignment vertical="center"/>
    </xf>
    <xf numFmtId="0" fontId="43" fillId="0" borderId="0" xfId="269" applyNumberFormat="1" applyFont="1" applyFill="1" applyBorder="1" applyAlignment="1" applyProtection="1">
      <alignment horizontal="center" vertical="center" wrapText="1" shrinkToFit="1"/>
    </xf>
    <xf numFmtId="0" fontId="6" fillId="0" borderId="0" xfId="269" applyNumberFormat="1" applyFont="1" applyFill="1" applyBorder="1" applyAlignment="1" applyProtection="1">
      <alignment horizontal="center" vertical="center"/>
    </xf>
    <xf numFmtId="0" fontId="6" fillId="0" borderId="18" xfId="8" quotePrefix="1" applyNumberFormat="1" applyFont="1" applyFill="1" applyBorder="1" applyAlignment="1" applyProtection="1">
      <alignment horizontal="right" vertical="center" indent="1"/>
    </xf>
    <xf numFmtId="0" fontId="6" fillId="0" borderId="0" xfId="269" applyNumberFormat="1" applyFont="1" applyFill="1" applyBorder="1" applyAlignment="1" applyProtection="1">
      <alignment horizontal="center" vertical="center" shrinkToFit="1"/>
    </xf>
    <xf numFmtId="178" fontId="6" fillId="0" borderId="0" xfId="8" applyNumberFormat="1" applyFont="1" applyFill="1" applyBorder="1" applyAlignment="1" applyProtection="1">
      <alignment vertical="center"/>
    </xf>
    <xf numFmtId="0" fontId="43" fillId="0" borderId="17" xfId="276" applyNumberFormat="1" applyFont="1" applyFill="1" applyBorder="1" applyAlignment="1" applyProtection="1">
      <alignment vertical="center"/>
    </xf>
    <xf numFmtId="0" fontId="6" fillId="0" borderId="17" xfId="8" applyNumberFormat="1" applyFont="1" applyFill="1" applyBorder="1" applyAlignment="1" applyProtection="1">
      <alignment horizontal="right" vertical="center"/>
    </xf>
    <xf numFmtId="0" fontId="6" fillId="0" borderId="22" xfId="8" applyNumberFormat="1" applyFont="1" applyFill="1" applyBorder="1" applyAlignment="1" applyProtection="1">
      <alignment horizontal="right" vertical="center" indent="1"/>
    </xf>
    <xf numFmtId="0" fontId="6" fillId="0" borderId="23" xfId="8" quotePrefix="1" applyNumberFormat="1" applyFont="1" applyFill="1" applyBorder="1" applyAlignment="1" applyProtection="1">
      <alignment horizontal="right" vertical="center" indent="1"/>
    </xf>
    <xf numFmtId="178" fontId="6" fillId="0" borderId="21" xfId="8" applyNumberFormat="1" applyFont="1" applyFill="1" applyBorder="1" applyAlignment="1" applyProtection="1">
      <alignment vertical="center"/>
    </xf>
    <xf numFmtId="178" fontId="6" fillId="0" borderId="20" xfId="8" applyNumberFormat="1" applyFont="1" applyFill="1" applyBorder="1" applyAlignment="1" applyProtection="1">
      <alignment vertical="center"/>
    </xf>
    <xf numFmtId="0" fontId="6" fillId="0" borderId="0" xfId="8" applyNumberFormat="1" applyFont="1" applyFill="1" applyAlignment="1" applyProtection="1">
      <alignment horizontal="right" vertical="center"/>
    </xf>
    <xf numFmtId="0" fontId="43" fillId="0" borderId="0" xfId="277" applyFont="1" applyFill="1" applyBorder="1" applyAlignment="1">
      <alignment vertical="center"/>
    </xf>
    <xf numFmtId="0" fontId="43" fillId="0" borderId="35" xfId="277" applyFont="1" applyFill="1" applyBorder="1" applyAlignment="1">
      <alignment horizontal="center" vertical="center"/>
    </xf>
    <xf numFmtId="0" fontId="55" fillId="0" borderId="31" xfId="277" applyFont="1" applyFill="1" applyBorder="1" applyAlignment="1">
      <alignment horizontal="center" vertical="center"/>
    </xf>
    <xf numFmtId="0" fontId="6" fillId="0" borderId="22" xfId="270" applyNumberFormat="1" applyFont="1" applyFill="1" applyBorder="1" applyAlignment="1" applyProtection="1">
      <alignment horizontal="right" vertical="center" indent="1"/>
    </xf>
    <xf numFmtId="178" fontId="43" fillId="0" borderId="0" xfId="277" applyNumberFormat="1" applyFont="1" applyFill="1" applyBorder="1" applyAlignment="1">
      <alignment horizontal="right" vertical="center"/>
    </xf>
    <xf numFmtId="0" fontId="6" fillId="0" borderId="17" xfId="4" applyNumberFormat="1" applyFont="1" applyFill="1" applyBorder="1" applyAlignment="1" applyProtection="1">
      <alignment vertical="center"/>
    </xf>
    <xf numFmtId="0" fontId="43" fillId="0" borderId="17" xfId="4" applyNumberFormat="1" applyFont="1" applyFill="1" applyBorder="1" applyAlignment="1" applyProtection="1">
      <alignment vertical="center"/>
    </xf>
    <xf numFmtId="0" fontId="41" fillId="0" borderId="0" xfId="278" applyNumberFormat="1" applyFont="1" applyFill="1" applyAlignment="1" applyProtection="1">
      <alignment vertical="center"/>
    </xf>
    <xf numFmtId="0" fontId="41" fillId="0" borderId="0" xfId="278" applyNumberFormat="1" applyFont="1" applyFill="1" applyProtection="1"/>
    <xf numFmtId="0" fontId="56" fillId="0" borderId="0" xfId="278" applyNumberFormat="1" applyFont="1" applyFill="1" applyProtection="1"/>
    <xf numFmtId="0" fontId="6" fillId="0" borderId="0" xfId="278" applyNumberFormat="1" applyFont="1" applyFill="1" applyProtection="1"/>
    <xf numFmtId="0" fontId="57" fillId="0" borderId="0" xfId="278" applyNumberFormat="1" applyFont="1" applyFill="1" applyProtection="1"/>
    <xf numFmtId="0" fontId="57" fillId="0" borderId="0" xfId="278" applyNumberFormat="1" applyFont="1" applyFill="1" applyAlignment="1" applyProtection="1"/>
    <xf numFmtId="0" fontId="57" fillId="0" borderId="0" xfId="278" applyNumberFormat="1" applyFont="1" applyFill="1" applyAlignment="1" applyProtection="1">
      <alignment vertical="center"/>
    </xf>
    <xf numFmtId="0" fontId="6" fillId="0" borderId="14" xfId="278" applyNumberFormat="1" applyFont="1" applyFill="1" applyBorder="1" applyAlignment="1" applyProtection="1">
      <alignment horizontal="center" vertical="center"/>
    </xf>
    <xf numFmtId="0" fontId="6" fillId="0" borderId="15" xfId="278" applyNumberFormat="1" applyFont="1" applyFill="1" applyBorder="1" applyAlignment="1" applyProtection="1">
      <alignment horizontal="center" vertical="center"/>
    </xf>
    <xf numFmtId="0" fontId="6" fillId="0" borderId="22" xfId="278" applyNumberFormat="1" applyFont="1" applyFill="1" applyBorder="1" applyAlignment="1" applyProtection="1">
      <alignment horizontal="right" vertical="center" indent="1"/>
    </xf>
    <xf numFmtId="178" fontId="6" fillId="0" borderId="19" xfId="4" applyNumberFormat="1" applyFont="1" applyFill="1" applyBorder="1" applyAlignment="1" applyProtection="1">
      <alignment vertical="center"/>
    </xf>
    <xf numFmtId="0" fontId="6" fillId="0" borderId="18" xfId="278" quotePrefix="1" applyNumberFormat="1" applyFont="1" applyFill="1" applyBorder="1" applyAlignment="1" applyProtection="1">
      <alignment horizontal="right" vertical="center" indent="1"/>
    </xf>
    <xf numFmtId="0" fontId="6" fillId="0" borderId="17" xfId="278" applyNumberFormat="1" applyFont="1" applyFill="1" applyBorder="1" applyAlignment="1" applyProtection="1">
      <alignment vertical="center"/>
    </xf>
    <xf numFmtId="0" fontId="6" fillId="0" borderId="17" xfId="278" applyNumberFormat="1" applyFont="1" applyFill="1" applyBorder="1" applyAlignment="1" applyProtection="1">
      <alignment horizontal="right" vertical="center"/>
    </xf>
    <xf numFmtId="0" fontId="4" fillId="0" borderId="0" xfId="269" applyNumberFormat="1" applyFill="1"/>
    <xf numFmtId="0" fontId="6" fillId="0" borderId="0" xfId="279" applyNumberFormat="1" applyFont="1" applyFill="1" applyBorder="1" applyAlignment="1" applyProtection="1">
      <alignment horizontal="right"/>
    </xf>
    <xf numFmtId="0" fontId="6" fillId="0" borderId="23" xfId="279" applyNumberFormat="1" applyFont="1" applyFill="1" applyBorder="1" applyAlignment="1" applyProtection="1">
      <alignment horizontal="center" vertical="center"/>
    </xf>
    <xf numFmtId="0" fontId="6" fillId="0" borderId="20" xfId="279" applyNumberFormat="1" applyFont="1" applyFill="1" applyBorder="1" applyAlignment="1" applyProtection="1">
      <alignment horizontal="center" vertical="center"/>
    </xf>
    <xf numFmtId="0" fontId="6" fillId="0" borderId="17" xfId="279" quotePrefix="1" applyNumberFormat="1" applyFont="1" applyFill="1" applyBorder="1" applyAlignment="1" applyProtection="1">
      <alignment horizontal="right" vertical="center" indent="1"/>
    </xf>
    <xf numFmtId="0" fontId="6" fillId="0" borderId="0" xfId="279" quotePrefix="1" applyNumberFormat="1" applyFont="1" applyFill="1" applyBorder="1" applyAlignment="1" applyProtection="1">
      <alignment horizontal="right" vertical="center" indent="1"/>
    </xf>
    <xf numFmtId="0" fontId="6" fillId="0" borderId="23" xfId="279" applyNumberFormat="1" applyFont="1" applyFill="1" applyBorder="1" applyAlignment="1" applyProtection="1">
      <alignment vertical="center"/>
    </xf>
    <xf numFmtId="0" fontId="6" fillId="0" borderId="15" xfId="279" applyNumberFormat="1" applyFont="1" applyFill="1" applyBorder="1" applyAlignment="1" applyProtection="1">
      <alignment horizontal="center" vertical="center"/>
    </xf>
    <xf numFmtId="0" fontId="41" fillId="0" borderId="0" xfId="279" applyNumberFormat="1" applyFont="1" applyFill="1" applyAlignment="1" applyProtection="1">
      <alignment vertical="center"/>
    </xf>
    <xf numFmtId="0" fontId="6" fillId="0" borderId="0" xfId="279" applyNumberFormat="1" applyFont="1" applyFill="1" applyAlignment="1" applyProtection="1">
      <alignment vertical="center"/>
    </xf>
    <xf numFmtId="0" fontId="6" fillId="0" borderId="20" xfId="279" applyNumberFormat="1" applyFont="1" applyFill="1" applyBorder="1" applyAlignment="1" applyProtection="1">
      <alignment horizontal="left" vertical="center" indent="1"/>
    </xf>
    <xf numFmtId="0" fontId="6" fillId="0" borderId="20" xfId="279" applyNumberFormat="1" applyFont="1" applyFill="1" applyBorder="1" applyAlignment="1" applyProtection="1">
      <alignment vertical="center"/>
    </xf>
    <xf numFmtId="0" fontId="6" fillId="0" borderId="22" xfId="279" applyNumberFormat="1" applyFont="1" applyFill="1" applyBorder="1" applyAlignment="1" applyProtection="1">
      <alignment horizontal="center" vertical="center"/>
    </xf>
    <xf numFmtId="178" fontId="41" fillId="0" borderId="19" xfId="4" applyNumberFormat="1" applyFont="1" applyFill="1" applyBorder="1" applyAlignment="1" applyProtection="1">
      <alignment horizontal="right" vertical="center"/>
    </xf>
    <xf numFmtId="0" fontId="6" fillId="0" borderId="17" xfId="279" applyNumberFormat="1" applyFont="1" applyFill="1" applyBorder="1" applyAlignment="1" applyProtection="1">
      <alignment vertical="center"/>
    </xf>
    <xf numFmtId="0" fontId="6" fillId="0" borderId="17" xfId="279" applyNumberFormat="1" applyFont="1" applyFill="1" applyBorder="1" applyAlignment="1" applyProtection="1">
      <alignment horizontal="right" vertical="center"/>
    </xf>
    <xf numFmtId="178" fontId="6" fillId="0" borderId="20" xfId="4" quotePrefix="1" applyNumberFormat="1" applyFont="1" applyFill="1" applyBorder="1" applyAlignment="1" applyProtection="1">
      <alignment horizontal="right" vertical="center"/>
    </xf>
    <xf numFmtId="0" fontId="4" fillId="0" borderId="17" xfId="269" applyNumberFormat="1" applyFill="1" applyBorder="1" applyAlignment="1">
      <alignment vertical="center" wrapText="1"/>
    </xf>
    <xf numFmtId="0" fontId="6" fillId="0" borderId="0" xfId="279" applyNumberFormat="1" applyFont="1" applyFill="1" applyBorder="1" applyAlignment="1" applyProtection="1">
      <alignment horizontal="right" vertical="center"/>
    </xf>
    <xf numFmtId="0" fontId="58" fillId="0" borderId="14" xfId="269" applyNumberFormat="1" applyFont="1" applyFill="1" applyBorder="1" applyAlignment="1" applyProtection="1">
      <alignment horizontal="center" vertical="center" shrinkToFit="1"/>
    </xf>
    <xf numFmtId="0" fontId="7" fillId="0" borderId="14" xfId="269" applyNumberFormat="1" applyFont="1" applyFill="1" applyBorder="1" applyAlignment="1" applyProtection="1">
      <alignment horizontal="center" vertical="center" shrinkToFit="1"/>
    </xf>
    <xf numFmtId="0" fontId="7" fillId="0" borderId="1" xfId="269" applyNumberFormat="1" applyFont="1" applyFill="1" applyBorder="1" applyAlignment="1" applyProtection="1">
      <alignment horizontal="center" vertical="center" shrinkToFit="1"/>
    </xf>
    <xf numFmtId="0" fontId="7" fillId="0" borderId="15" xfId="269" applyNumberFormat="1" applyFont="1" applyFill="1" applyBorder="1" applyAlignment="1" applyProtection="1">
      <alignment horizontal="center" vertical="center" shrinkToFit="1"/>
    </xf>
    <xf numFmtId="0" fontId="7" fillId="0" borderId="15" xfId="269" applyNumberFormat="1" applyFont="1" applyFill="1" applyBorder="1" applyAlignment="1" applyProtection="1">
      <alignment vertical="center"/>
    </xf>
    <xf numFmtId="178" fontId="41" fillId="0" borderId="0" xfId="269" applyNumberFormat="1" applyFont="1" applyFill="1" applyBorder="1" applyAlignment="1" applyProtection="1">
      <alignment vertical="center"/>
    </xf>
    <xf numFmtId="178" fontId="6" fillId="0" borderId="0" xfId="269" applyNumberFormat="1" applyFont="1" applyFill="1" applyBorder="1" applyAlignment="1" applyProtection="1">
      <alignment vertical="center"/>
    </xf>
    <xf numFmtId="0" fontId="6" fillId="0" borderId="17" xfId="269" applyNumberFormat="1" applyFont="1" applyFill="1" applyBorder="1" applyProtection="1"/>
    <xf numFmtId="0" fontId="6" fillId="0" borderId="0" xfId="269" applyNumberFormat="1" applyFont="1" applyFill="1" applyBorder="1" applyProtection="1"/>
    <xf numFmtId="0" fontId="6" fillId="0" borderId="0" xfId="269" applyNumberFormat="1" applyFont="1" applyFill="1" applyBorder="1" applyAlignment="1" applyProtection="1">
      <alignment horizontal="left" vertical="center"/>
    </xf>
    <xf numFmtId="0" fontId="6" fillId="0" borderId="22" xfId="269" applyNumberFormat="1" applyFont="1" applyFill="1" applyBorder="1" applyAlignment="1" applyProtection="1">
      <alignment horizontal="right" vertical="center" indent="1"/>
    </xf>
    <xf numFmtId="178" fontId="41" fillId="0" borderId="19" xfId="8" quotePrefix="1" applyNumberFormat="1" applyFont="1" applyFill="1" applyBorder="1" applyAlignment="1" applyProtection="1">
      <alignment vertical="center"/>
    </xf>
    <xf numFmtId="178" fontId="6" fillId="0" borderId="0" xfId="8" quotePrefix="1" applyNumberFormat="1" applyFont="1" applyFill="1" applyBorder="1" applyAlignment="1" applyProtection="1">
      <alignment vertical="center"/>
    </xf>
    <xf numFmtId="0" fontId="6" fillId="0" borderId="0" xfId="269" applyNumberFormat="1" applyFont="1" applyFill="1" applyAlignment="1" applyProtection="1">
      <alignment horizontal="left" vertical="center"/>
    </xf>
    <xf numFmtId="0" fontId="52" fillId="0" borderId="0" xfId="269" applyNumberFormat="1" applyFont="1" applyFill="1" applyAlignment="1" applyProtection="1">
      <alignment vertical="center"/>
    </xf>
    <xf numFmtId="0" fontId="6" fillId="0" borderId="22" xfId="269" quotePrefix="1" applyNumberFormat="1" applyFont="1" applyFill="1" applyBorder="1" applyAlignment="1" applyProtection="1">
      <alignment horizontal="right" vertical="center" indent="1"/>
    </xf>
    <xf numFmtId="178" fontId="41" fillId="0" borderId="0" xfId="8" applyNumberFormat="1" applyFont="1" applyFill="1" applyBorder="1" applyAlignment="1" applyProtection="1">
      <alignment vertical="center"/>
    </xf>
    <xf numFmtId="178" fontId="6" fillId="0" borderId="0" xfId="280" applyNumberFormat="1" applyFont="1" applyFill="1" applyAlignment="1" applyProtection="1">
      <alignment vertical="center"/>
    </xf>
    <xf numFmtId="178" fontId="41" fillId="0" borderId="0" xfId="280" applyNumberFormat="1" applyFont="1" applyFill="1" applyBorder="1" applyAlignment="1" applyProtection="1">
      <alignment vertical="center"/>
    </xf>
    <xf numFmtId="0" fontId="41" fillId="0" borderId="0" xfId="269" applyNumberFormat="1" applyFont="1" applyFill="1" applyAlignment="1">
      <alignment vertical="center"/>
    </xf>
    <xf numFmtId="178" fontId="41" fillId="0" borderId="0" xfId="8" quotePrefix="1" applyNumberFormat="1" applyFont="1" applyFill="1" applyBorder="1" applyAlignment="1" applyProtection="1">
      <alignment vertical="center"/>
    </xf>
    <xf numFmtId="0" fontId="41" fillId="0" borderId="13" xfId="269" applyNumberFormat="1" applyFont="1" applyFill="1" applyBorder="1" applyAlignment="1" applyProtection="1">
      <alignment horizontal="center" vertical="center" wrapText="1"/>
    </xf>
    <xf numFmtId="0" fontId="6" fillId="0" borderId="0" xfId="269" quotePrefix="1" applyNumberFormat="1" applyFont="1" applyFill="1" applyBorder="1" applyAlignment="1" applyProtection="1">
      <alignment horizontal="right" vertical="center" indent="1"/>
    </xf>
    <xf numFmtId="0" fontId="41" fillId="0" borderId="13" xfId="269" applyNumberFormat="1" applyFont="1" applyFill="1" applyBorder="1" applyAlignment="1" applyProtection="1">
      <alignment horizontal="center" vertical="center"/>
    </xf>
    <xf numFmtId="0" fontId="6" fillId="0" borderId="23" xfId="269" quotePrefix="1" applyNumberFormat="1" applyFont="1" applyFill="1" applyBorder="1" applyAlignment="1" applyProtection="1">
      <alignment horizontal="right" vertical="center" indent="1"/>
    </xf>
    <xf numFmtId="178" fontId="41" fillId="0" borderId="21" xfId="2" applyNumberFormat="1" applyFont="1" applyFill="1" applyBorder="1" applyAlignment="1" applyProtection="1">
      <alignment vertical="center"/>
    </xf>
    <xf numFmtId="178" fontId="6" fillId="0" borderId="20" xfId="2" applyNumberFormat="1" applyFont="1" applyFill="1" applyBorder="1" applyAlignment="1" applyProtection="1">
      <alignment vertical="center"/>
    </xf>
    <xf numFmtId="0" fontId="6" fillId="0" borderId="20" xfId="269" applyNumberFormat="1" applyFont="1" applyFill="1" applyBorder="1" applyAlignment="1" applyProtection="1">
      <alignment horizontal="centerContinuous" vertical="center"/>
    </xf>
    <xf numFmtId="0" fontId="6" fillId="0" borderId="23" xfId="269" applyNumberFormat="1" applyFont="1" applyFill="1" applyBorder="1" applyAlignment="1" applyProtection="1">
      <alignment horizontal="centerContinuous" vertical="center"/>
    </xf>
    <xf numFmtId="0" fontId="6" fillId="0" borderId="23" xfId="269" applyNumberFormat="1" applyFont="1" applyFill="1" applyBorder="1" applyAlignment="1" applyProtection="1">
      <alignment horizontal="center" vertical="center" wrapText="1"/>
    </xf>
    <xf numFmtId="0" fontId="6" fillId="0" borderId="20" xfId="269" applyNumberFormat="1" applyFont="1" applyFill="1" applyBorder="1" applyAlignment="1" applyProtection="1">
      <alignment horizontal="center" vertical="center" wrapText="1"/>
    </xf>
    <xf numFmtId="178" fontId="6" fillId="0" borderId="20" xfId="2" applyNumberFormat="1" applyFont="1" applyFill="1" applyBorder="1" applyAlignment="1" applyProtection="1">
      <alignment horizontal="right" vertical="center"/>
    </xf>
    <xf numFmtId="0" fontId="6" fillId="0" borderId="14" xfId="269" applyNumberFormat="1" applyFont="1" applyFill="1" applyBorder="1" applyAlignment="1" applyProtection="1">
      <alignment horizontal="center" vertical="center" wrapText="1"/>
    </xf>
    <xf numFmtId="0" fontId="7" fillId="0" borderId="13" xfId="269" applyNumberFormat="1" applyFont="1" applyFill="1" applyBorder="1" applyAlignment="1" applyProtection="1">
      <alignment horizontal="center" vertical="center" wrapText="1"/>
    </xf>
    <xf numFmtId="178" fontId="6" fillId="0" borderId="21" xfId="2" applyNumberFormat="1" applyFont="1" applyFill="1" applyBorder="1" applyAlignment="1" applyProtection="1">
      <alignment vertical="center"/>
    </xf>
    <xf numFmtId="178" fontId="41" fillId="0" borderId="20" xfId="2" applyNumberFormat="1" applyFont="1" applyFill="1" applyBorder="1" applyAlignment="1" applyProtection="1">
      <alignment vertical="center"/>
    </xf>
    <xf numFmtId="0" fontId="41" fillId="0" borderId="23" xfId="269" applyNumberFormat="1" applyFont="1" applyFill="1" applyBorder="1" applyAlignment="1" applyProtection="1">
      <alignment horizontal="center" vertical="center"/>
    </xf>
    <xf numFmtId="178" fontId="41" fillId="0" borderId="20" xfId="2" applyNumberFormat="1" applyFont="1" applyFill="1" applyBorder="1" applyAlignment="1" applyProtection="1">
      <alignment horizontal="right" vertical="center"/>
    </xf>
    <xf numFmtId="0" fontId="6" fillId="0" borderId="15" xfId="269" applyNumberFormat="1" applyFont="1" applyFill="1" applyBorder="1" applyAlignment="1" applyProtection="1">
      <alignment horizontal="center" vertical="center" wrapText="1"/>
    </xf>
    <xf numFmtId="0" fontId="6" fillId="0" borderId="0" xfId="269" applyNumberFormat="1" applyFont="1" applyFill="1" applyBorder="1" applyAlignment="1" applyProtection="1">
      <alignment horizontal="right" vertical="center" indent="1"/>
    </xf>
    <xf numFmtId="178" fontId="6" fillId="0" borderId="1" xfId="2" applyNumberFormat="1" applyFont="1" applyFill="1" applyBorder="1" applyAlignment="1" applyProtection="1">
      <alignment vertical="center"/>
    </xf>
    <xf numFmtId="0" fontId="6" fillId="0" borderId="23" xfId="269" applyNumberFormat="1" applyFont="1" applyFill="1" applyBorder="1" applyAlignment="1" applyProtection="1">
      <alignment horizontal="center" vertical="center"/>
    </xf>
    <xf numFmtId="0" fontId="6" fillId="0" borderId="23" xfId="269" applyNumberFormat="1" applyFont="1" applyFill="1" applyBorder="1" applyAlignment="1" applyProtection="1">
      <alignment horizontal="left" vertical="center" indent="1"/>
    </xf>
    <xf numFmtId="178" fontId="6" fillId="0" borderId="20" xfId="269" applyNumberFormat="1" applyFont="1" applyFill="1" applyBorder="1" applyAlignment="1" applyProtection="1">
      <alignment vertical="center"/>
    </xf>
    <xf numFmtId="0" fontId="6" fillId="0" borderId="22" xfId="269" applyNumberFormat="1" applyFont="1" applyFill="1" applyBorder="1" applyAlignment="1" applyProtection="1">
      <alignment horizontal="left" vertical="center" indent="1"/>
    </xf>
    <xf numFmtId="180" fontId="6" fillId="0" borderId="0" xfId="269" applyNumberFormat="1" applyFont="1" applyFill="1" applyBorder="1" applyAlignment="1" applyProtection="1">
      <alignment vertical="center"/>
    </xf>
    <xf numFmtId="180" fontId="6" fillId="0" borderId="0" xfId="2" applyNumberFormat="1" applyFont="1" applyFill="1" applyBorder="1" applyAlignment="1" applyProtection="1">
      <alignment vertical="center"/>
    </xf>
    <xf numFmtId="0" fontId="7" fillId="0" borderId="18" xfId="269" applyNumberFormat="1" applyFont="1" applyFill="1" applyBorder="1" applyAlignment="1" applyProtection="1">
      <alignment horizontal="left" vertical="center" indent="1"/>
    </xf>
    <xf numFmtId="180" fontId="6" fillId="0" borderId="0" xfId="2" applyNumberFormat="1" applyFont="1" applyFill="1" applyBorder="1" applyAlignment="1" applyProtection="1">
      <alignment horizontal="right" vertical="center"/>
    </xf>
    <xf numFmtId="178" fontId="6" fillId="0" borderId="0" xfId="269" applyNumberFormat="1" applyFont="1" applyFill="1" applyBorder="1" applyAlignment="1" applyProtection="1">
      <alignment horizontal="right" vertical="center"/>
    </xf>
    <xf numFmtId="180" fontId="6" fillId="0" borderId="0" xfId="269" applyNumberFormat="1" applyFont="1" applyFill="1" applyBorder="1" applyAlignment="1" applyProtection="1">
      <alignment horizontal="right" vertical="center"/>
    </xf>
    <xf numFmtId="0" fontId="41" fillId="0" borderId="18" xfId="269" applyNumberFormat="1" applyFont="1" applyFill="1" applyBorder="1" applyAlignment="1" applyProtection="1">
      <alignment horizontal="center" vertical="center"/>
    </xf>
    <xf numFmtId="178" fontId="41" fillId="0" borderId="0" xfId="2" applyNumberFormat="1" applyFont="1" applyFill="1" applyBorder="1" applyAlignment="1" applyProtection="1">
      <alignment horizontal="right" vertical="center"/>
    </xf>
    <xf numFmtId="180" fontId="41" fillId="0" borderId="0" xfId="2" applyNumberFormat="1" applyFont="1" applyFill="1" applyBorder="1" applyAlignment="1" applyProtection="1">
      <alignment horizontal="right" vertical="center"/>
    </xf>
    <xf numFmtId="0" fontId="4" fillId="0" borderId="17" xfId="269" applyNumberFormat="1" applyFill="1" applyBorder="1" applyAlignment="1">
      <alignment horizontal="left" vertical="top" wrapText="1" indent="1"/>
    </xf>
    <xf numFmtId="0" fontId="41" fillId="0" borderId="0" xfId="269" applyNumberFormat="1" applyFont="1" applyFill="1" applyAlignment="1">
      <alignment horizontal="left" vertical="center"/>
    </xf>
    <xf numFmtId="0" fontId="6" fillId="0" borderId="0" xfId="269" applyNumberFormat="1" applyFont="1" applyFill="1" applyAlignment="1">
      <alignment horizontal="left" vertical="center"/>
    </xf>
    <xf numFmtId="0" fontId="43" fillId="0" borderId="0" xfId="269" applyNumberFormat="1" applyFont="1" applyFill="1" applyAlignment="1">
      <alignment horizontal="left" vertical="center"/>
    </xf>
    <xf numFmtId="0" fontId="6" fillId="0" borderId="0" xfId="2" applyNumberFormat="1" applyFont="1" applyFill="1" applyAlignment="1">
      <alignment horizontal="left" vertical="center"/>
    </xf>
    <xf numFmtId="0" fontId="6" fillId="0" borderId="0" xfId="2" applyNumberFormat="1" applyFont="1" applyFill="1" applyAlignment="1">
      <alignment horizontal="right"/>
    </xf>
    <xf numFmtId="0" fontId="6" fillId="0" borderId="14" xfId="2" applyNumberFormat="1" applyFont="1" applyFill="1" applyBorder="1" applyAlignment="1">
      <alignment horizontal="center" vertical="center"/>
    </xf>
    <xf numFmtId="0" fontId="6" fillId="0" borderId="15" xfId="2" applyNumberFormat="1" applyFont="1" applyFill="1" applyBorder="1" applyAlignment="1">
      <alignment horizontal="center" vertical="center"/>
    </xf>
    <xf numFmtId="0" fontId="6" fillId="0" borderId="18" xfId="2" applyNumberFormat="1" applyFont="1" applyFill="1" applyBorder="1" applyAlignment="1" applyProtection="1">
      <alignment horizontal="right" vertical="center" indent="1"/>
    </xf>
    <xf numFmtId="178" fontId="6" fillId="0" borderId="0" xfId="2" applyNumberFormat="1" applyFont="1" applyFill="1" applyBorder="1" applyAlignment="1">
      <alignment vertical="center"/>
    </xf>
    <xf numFmtId="0" fontId="6" fillId="0" borderId="18" xfId="2" quotePrefix="1" applyNumberFormat="1" applyFont="1" applyFill="1" applyBorder="1" applyAlignment="1" applyProtection="1">
      <alignment horizontal="right" vertical="center" indent="1"/>
    </xf>
    <xf numFmtId="0" fontId="6" fillId="0" borderId="23" xfId="2" quotePrefix="1" applyNumberFormat="1" applyFont="1" applyFill="1" applyBorder="1" applyAlignment="1" applyProtection="1">
      <alignment horizontal="right" vertical="center" indent="1"/>
    </xf>
    <xf numFmtId="178" fontId="6" fillId="0" borderId="20" xfId="2" applyNumberFormat="1" applyFont="1" applyFill="1" applyBorder="1" applyAlignment="1">
      <alignment vertical="center"/>
    </xf>
    <xf numFmtId="0" fontId="6" fillId="0" borderId="0" xfId="269" applyNumberFormat="1" applyFont="1" applyFill="1" applyBorder="1" applyAlignment="1">
      <alignment vertical="center"/>
    </xf>
    <xf numFmtId="0" fontId="6" fillId="0" borderId="17" xfId="269" applyNumberFormat="1" applyFont="1" applyFill="1" applyBorder="1" applyAlignment="1">
      <alignment horizontal="right" vertical="center"/>
    </xf>
    <xf numFmtId="178" fontId="6" fillId="0" borderId="19" xfId="2" applyNumberFormat="1" applyFont="1" applyFill="1" applyBorder="1" applyAlignment="1" applyProtection="1">
      <alignment horizontal="right" vertical="center"/>
    </xf>
    <xf numFmtId="0" fontId="6" fillId="0" borderId="20" xfId="281" applyNumberFormat="1" applyFont="1" applyFill="1" applyBorder="1" applyAlignment="1">
      <alignment horizontal="left" vertical="center" indent="1"/>
    </xf>
    <xf numFmtId="0" fontId="6" fillId="0" borderId="0" xfId="8" applyNumberFormat="1" applyFont="1" applyFill="1" applyBorder="1" applyAlignment="1">
      <alignment horizontal="center" vertical="center" wrapText="1"/>
    </xf>
    <xf numFmtId="0" fontId="6" fillId="0" borderId="20" xfId="281" applyNumberFormat="1" applyFont="1" applyFill="1" applyBorder="1" applyAlignment="1">
      <alignment horizontal="right"/>
    </xf>
    <xf numFmtId="0" fontId="6" fillId="0" borderId="13" xfId="281" applyNumberFormat="1" applyFont="1" applyFill="1" applyBorder="1" applyAlignment="1">
      <alignment horizontal="center" vertical="center"/>
    </xf>
    <xf numFmtId="0" fontId="6" fillId="0" borderId="14" xfId="281" applyNumberFormat="1" applyFont="1" applyFill="1" applyBorder="1" applyAlignment="1">
      <alignment horizontal="center" vertical="center"/>
    </xf>
    <xf numFmtId="0" fontId="6" fillId="0" borderId="20" xfId="281" applyNumberFormat="1" applyFont="1" applyFill="1" applyBorder="1" applyAlignment="1">
      <alignment horizontal="center" vertical="center"/>
    </xf>
    <xf numFmtId="0" fontId="6" fillId="0" borderId="22" xfId="269" quotePrefix="1" applyNumberFormat="1" applyFont="1" applyFill="1" applyBorder="1" applyAlignment="1" applyProtection="1">
      <alignment horizontal="left" vertical="center" indent="1"/>
    </xf>
    <xf numFmtId="178" fontId="6" fillId="0" borderId="19" xfId="8" applyNumberFormat="1" applyFont="1" applyFill="1" applyBorder="1" applyAlignment="1">
      <alignment vertical="center"/>
    </xf>
    <xf numFmtId="178" fontId="6" fillId="0" borderId="0" xfId="8" applyNumberFormat="1" applyFont="1" applyFill="1" applyBorder="1" applyAlignment="1">
      <alignment vertical="center"/>
    </xf>
    <xf numFmtId="0" fontId="6" fillId="0" borderId="18" xfId="269" quotePrefix="1" applyNumberFormat="1" applyFont="1" applyFill="1" applyBorder="1" applyAlignment="1" applyProtection="1">
      <alignment horizontal="left" vertical="center" indent="1"/>
    </xf>
    <xf numFmtId="0" fontId="6" fillId="0" borderId="23" xfId="269" quotePrefix="1" applyNumberFormat="1" applyFont="1" applyFill="1" applyBorder="1" applyAlignment="1" applyProtection="1">
      <alignment horizontal="left" vertical="center" indent="1"/>
    </xf>
    <xf numFmtId="180" fontId="6" fillId="0" borderId="21" xfId="8" applyNumberFormat="1" applyFont="1" applyFill="1" applyBorder="1" applyAlignment="1">
      <alignment vertical="center"/>
    </xf>
    <xf numFmtId="180" fontId="6" fillId="0" borderId="20" xfId="8" applyNumberFormat="1" applyFont="1" applyFill="1" applyBorder="1" applyAlignment="1">
      <alignment vertical="center"/>
    </xf>
    <xf numFmtId="0" fontId="6" fillId="0" borderId="17" xfId="269" applyNumberFormat="1" applyFont="1" applyFill="1" applyBorder="1" applyAlignment="1" applyProtection="1">
      <alignment horizontal="left" vertical="center"/>
    </xf>
    <xf numFmtId="0" fontId="6" fillId="0" borderId="0" xfId="281" applyNumberFormat="1" applyFont="1" applyFill="1" applyAlignment="1">
      <alignment horizontal="right" vertical="center"/>
    </xf>
    <xf numFmtId="178" fontId="6" fillId="0" borderId="0" xfId="8" applyNumberFormat="1" applyFont="1" applyFill="1" applyBorder="1" applyAlignment="1">
      <alignment horizontal="right" vertical="center"/>
    </xf>
    <xf numFmtId="180" fontId="6" fillId="0" borderId="20" xfId="8" applyNumberFormat="1" applyFont="1" applyFill="1" applyBorder="1" applyAlignment="1">
      <alignment horizontal="right" vertical="center"/>
    </xf>
    <xf numFmtId="0" fontId="6" fillId="0" borderId="20" xfId="281" applyNumberFormat="1" applyFont="1" applyFill="1" applyBorder="1" applyAlignment="1">
      <alignment horizontal="left" vertical="center"/>
    </xf>
    <xf numFmtId="178" fontId="6" fillId="0" borderId="20" xfId="8" applyNumberFormat="1" applyFont="1" applyFill="1" applyBorder="1" applyAlignment="1">
      <alignment vertical="center"/>
    </xf>
    <xf numFmtId="0" fontId="4" fillId="0" borderId="0" xfId="269" applyNumberFormat="1" applyFont="1" applyFill="1"/>
    <xf numFmtId="0" fontId="6" fillId="0" borderId="13" xfId="269" quotePrefix="1" applyNumberFormat="1" applyFont="1" applyFill="1" applyBorder="1" applyAlignment="1" applyProtection="1">
      <alignment horizontal="left" vertical="center" indent="1"/>
    </xf>
    <xf numFmtId="178" fontId="6" fillId="0" borderId="15" xfId="8" applyNumberFormat="1" applyFont="1" applyFill="1" applyBorder="1" applyAlignment="1">
      <alignment vertical="center"/>
    </xf>
    <xf numFmtId="178" fontId="6" fillId="0" borderId="1" xfId="8" applyNumberFormat="1" applyFont="1" applyFill="1" applyBorder="1" applyAlignment="1">
      <alignment vertical="center"/>
    </xf>
    <xf numFmtId="0" fontId="20" fillId="0" borderId="17" xfId="269" applyNumberFormat="1" applyFont="1" applyFill="1" applyBorder="1" applyAlignment="1">
      <alignment shrinkToFit="1"/>
    </xf>
    <xf numFmtId="0" fontId="41" fillId="0" borderId="0" xfId="281" applyNumberFormat="1" applyFont="1" applyFill="1" applyAlignment="1">
      <alignment vertical="center"/>
    </xf>
    <xf numFmtId="0" fontId="6" fillId="0" borderId="0" xfId="281" applyNumberFormat="1" applyFont="1" applyFill="1" applyAlignment="1">
      <alignment vertical="center"/>
    </xf>
    <xf numFmtId="0" fontId="6" fillId="0" borderId="0" xfId="281" applyNumberFormat="1" applyFont="1" applyFill="1" applyAlignment="1">
      <alignment horizontal="right"/>
    </xf>
    <xf numFmtId="0" fontId="6" fillId="0" borderId="15" xfId="281" applyNumberFormat="1" applyFont="1" applyFill="1" applyBorder="1" applyAlignment="1">
      <alignment horizontal="center" vertical="center"/>
    </xf>
    <xf numFmtId="0" fontId="6" fillId="0" borderId="22" xfId="281" applyNumberFormat="1" applyFont="1" applyFill="1" applyBorder="1" applyAlignment="1">
      <alignment horizontal="left" vertical="center" indent="1"/>
    </xf>
    <xf numFmtId="0" fontId="6" fillId="0" borderId="18" xfId="281" applyNumberFormat="1" applyFont="1" applyFill="1" applyBorder="1" applyAlignment="1">
      <alignment horizontal="left" vertical="center" indent="1"/>
    </xf>
    <xf numFmtId="178" fontId="6" fillId="0" borderId="0" xfId="281" applyNumberFormat="1" applyFont="1" applyFill="1" applyAlignment="1">
      <alignment vertical="center"/>
    </xf>
    <xf numFmtId="0" fontId="41" fillId="0" borderId="23" xfId="281" applyNumberFormat="1" applyFont="1" applyFill="1" applyBorder="1" applyAlignment="1">
      <alignment horizontal="center" vertical="center"/>
    </xf>
    <xf numFmtId="178" fontId="41" fillId="0" borderId="20" xfId="8" applyNumberFormat="1" applyFont="1" applyFill="1" applyBorder="1" applyAlignment="1">
      <alignment vertical="center"/>
    </xf>
    <xf numFmtId="178" fontId="41" fillId="0" borderId="20" xfId="281" applyNumberFormat="1" applyFont="1" applyFill="1" applyBorder="1" applyAlignment="1">
      <alignment vertical="center"/>
    </xf>
    <xf numFmtId="178" fontId="6" fillId="0" borderId="0" xfId="281" applyNumberFormat="1" applyFont="1" applyFill="1" applyBorder="1" applyAlignment="1">
      <alignment horizontal="right" vertical="center"/>
    </xf>
    <xf numFmtId="0" fontId="6" fillId="0" borderId="0" xfId="281" applyNumberFormat="1" applyFont="1" applyFill="1" applyAlignment="1">
      <alignment horizontal="left" vertical="center" indent="1"/>
    </xf>
    <xf numFmtId="0" fontId="7" fillId="0" borderId="18" xfId="281" applyNumberFormat="1" applyFont="1" applyFill="1" applyBorder="1" applyAlignment="1">
      <alignment horizontal="left" vertical="center" indent="1"/>
    </xf>
    <xf numFmtId="178" fontId="6" fillId="0" borderId="0" xfId="281" applyNumberFormat="1" applyFont="1" applyFill="1" applyBorder="1" applyAlignment="1">
      <alignment vertical="center"/>
    </xf>
    <xf numFmtId="0" fontId="6" fillId="0" borderId="0" xfId="281" applyNumberFormat="1" applyFont="1" applyFill="1" applyBorder="1" applyAlignment="1">
      <alignment vertical="center"/>
    </xf>
    <xf numFmtId="0" fontId="6" fillId="0" borderId="0" xfId="281" applyNumberFormat="1" applyFont="1" applyFill="1" applyBorder="1" applyAlignment="1">
      <alignment horizontal="right" vertical="center"/>
    </xf>
    <xf numFmtId="178" fontId="6" fillId="0" borderId="0" xfId="8" applyNumberFormat="1" applyFont="1" applyFill="1" applyAlignment="1">
      <alignment vertical="center"/>
    </xf>
    <xf numFmtId="0" fontId="6" fillId="0" borderId="23" xfId="281" applyNumberFormat="1" applyFont="1" applyFill="1" applyBorder="1" applyAlignment="1">
      <alignment horizontal="left" vertical="center" indent="1"/>
    </xf>
    <xf numFmtId="0" fontId="6" fillId="0" borderId="17" xfId="8" applyNumberFormat="1" applyFont="1" applyFill="1" applyBorder="1" applyAlignment="1">
      <alignment vertical="center"/>
    </xf>
    <xf numFmtId="0" fontId="44" fillId="0" borderId="23" xfId="281" applyNumberFormat="1" applyFont="1" applyFill="1" applyBorder="1" applyAlignment="1">
      <alignment horizontal="center" vertical="center"/>
    </xf>
    <xf numFmtId="178" fontId="44" fillId="0" borderId="20" xfId="281" applyNumberFormat="1" applyFont="1" applyFill="1" applyBorder="1" applyAlignment="1">
      <alignment vertical="center"/>
    </xf>
    <xf numFmtId="0" fontId="41" fillId="0" borderId="0" xfId="282" applyNumberFormat="1" applyFont="1" applyFill="1" applyBorder="1" applyAlignment="1">
      <alignment vertical="center"/>
    </xf>
    <xf numFmtId="0" fontId="6" fillId="0" borderId="0" xfId="282" applyNumberFormat="1" applyFont="1" applyFill="1" applyAlignment="1">
      <alignment vertical="center"/>
    </xf>
    <xf numFmtId="0" fontId="6" fillId="0" borderId="0" xfId="282" applyNumberFormat="1" applyFont="1" applyFill="1" applyBorder="1" applyAlignment="1">
      <alignment vertical="center"/>
    </xf>
    <xf numFmtId="0" fontId="6" fillId="0" borderId="0" xfId="282" applyNumberFormat="1" applyFont="1" applyFill="1" applyAlignment="1">
      <alignment horizontal="right" vertical="center"/>
    </xf>
    <xf numFmtId="0" fontId="6" fillId="0" borderId="0" xfId="282" applyNumberFormat="1" applyFont="1" applyFill="1" applyAlignment="1">
      <alignment horizontal="right"/>
    </xf>
    <xf numFmtId="0" fontId="6" fillId="0" borderId="14" xfId="282" applyNumberFormat="1" applyFont="1" applyFill="1" applyBorder="1" applyAlignment="1">
      <alignment horizontal="center" vertical="center"/>
    </xf>
    <xf numFmtId="0" fontId="6" fillId="0" borderId="15" xfId="282" applyNumberFormat="1" applyFont="1" applyFill="1" applyBorder="1" applyAlignment="1">
      <alignment horizontal="center" vertical="center"/>
    </xf>
    <xf numFmtId="0" fontId="6" fillId="0" borderId="40" xfId="282" applyNumberFormat="1" applyFont="1" applyFill="1" applyBorder="1" applyAlignment="1">
      <alignment horizontal="distributed" vertical="center" indent="1"/>
    </xf>
    <xf numFmtId="178" fontId="6" fillId="0" borderId="36" xfId="8" applyNumberFormat="1" applyFont="1" applyFill="1" applyBorder="1" applyAlignment="1">
      <alignment vertical="center"/>
    </xf>
    <xf numFmtId="0" fontId="6" fillId="0" borderId="27" xfId="282" applyNumberFormat="1" applyFont="1" applyFill="1" applyBorder="1" applyAlignment="1">
      <alignment horizontal="distributed" vertical="center" indent="1"/>
    </xf>
    <xf numFmtId="178" fontId="6" fillId="0" borderId="28" xfId="8" applyNumberFormat="1" applyFont="1" applyFill="1" applyBorder="1" applyAlignment="1">
      <alignment vertical="center"/>
    </xf>
    <xf numFmtId="178" fontId="6" fillId="0" borderId="29" xfId="8" applyNumberFormat="1" applyFont="1" applyFill="1" applyBorder="1" applyAlignment="1">
      <alignment vertical="center"/>
    </xf>
    <xf numFmtId="0" fontId="6" fillId="0" borderId="42" xfId="282" applyNumberFormat="1" applyFont="1" applyFill="1" applyBorder="1" applyAlignment="1">
      <alignment horizontal="distributed" vertical="center" indent="1"/>
    </xf>
    <xf numFmtId="178" fontId="6" fillId="0" borderId="44" xfId="8" applyNumberFormat="1" applyFont="1" applyFill="1" applyBorder="1" applyAlignment="1">
      <alignment vertical="center"/>
    </xf>
    <xf numFmtId="178" fontId="6" fillId="0" borderId="26" xfId="8" applyNumberFormat="1" applyFont="1" applyFill="1" applyBorder="1" applyAlignment="1">
      <alignment vertical="center"/>
    </xf>
    <xf numFmtId="178" fontId="6" fillId="0" borderId="45" xfId="8" applyNumberFormat="1" applyFont="1" applyFill="1" applyBorder="1" applyAlignment="1">
      <alignment vertical="center"/>
    </xf>
    <xf numFmtId="0" fontId="6" fillId="0" borderId="46" xfId="282" applyNumberFormat="1" applyFont="1" applyFill="1" applyBorder="1" applyAlignment="1">
      <alignment horizontal="distributed" vertical="center" indent="1"/>
    </xf>
    <xf numFmtId="178" fontId="44" fillId="0" borderId="48" xfId="8" applyNumberFormat="1" applyFont="1" applyFill="1" applyBorder="1" applyAlignment="1">
      <alignment vertical="center"/>
    </xf>
    <xf numFmtId="178" fontId="44" fillId="0" borderId="47" xfId="8" applyNumberFormat="1" applyFont="1" applyFill="1" applyBorder="1" applyAlignment="1">
      <alignment vertical="center"/>
    </xf>
    <xf numFmtId="0" fontId="41" fillId="0" borderId="0" xfId="282" applyNumberFormat="1" applyFont="1" applyFill="1" applyAlignment="1">
      <alignment vertical="center"/>
    </xf>
    <xf numFmtId="0" fontId="6" fillId="0" borderId="1" xfId="282" applyNumberFormat="1" applyFont="1" applyFill="1" applyBorder="1" applyAlignment="1">
      <alignment horizontal="center" vertical="center"/>
    </xf>
    <xf numFmtId="0" fontId="6" fillId="0" borderId="22" xfId="282" applyNumberFormat="1" applyFont="1" applyFill="1" applyBorder="1" applyAlignment="1">
      <alignment horizontal="left" vertical="center" indent="1"/>
    </xf>
    <xf numFmtId="179" fontId="6" fillId="0" borderId="0" xfId="8" applyNumberFormat="1" applyFont="1" applyFill="1" applyAlignment="1">
      <alignment vertical="center"/>
    </xf>
    <xf numFmtId="0" fontId="6" fillId="0" borderId="18" xfId="282" applyNumberFormat="1" applyFont="1" applyFill="1" applyBorder="1" applyAlignment="1">
      <alignment horizontal="left" vertical="center" indent="1"/>
    </xf>
    <xf numFmtId="179" fontId="6" fillId="0" borderId="0" xfId="282" applyNumberFormat="1" applyFont="1" applyFill="1" applyAlignment="1">
      <alignment vertical="center"/>
    </xf>
    <xf numFmtId="0" fontId="6" fillId="0" borderId="23" xfId="282" applyNumberFormat="1" applyFont="1" applyFill="1" applyBorder="1" applyAlignment="1">
      <alignment horizontal="left" vertical="center" indent="1"/>
    </xf>
    <xf numFmtId="179" fontId="6" fillId="0" borderId="20" xfId="8" applyNumberFormat="1" applyFont="1" applyFill="1" applyBorder="1" applyAlignment="1">
      <alignment vertical="center"/>
    </xf>
    <xf numFmtId="0" fontId="6" fillId="0" borderId="0" xfId="282" applyNumberFormat="1" applyFont="1" applyFill="1" applyBorder="1" applyAlignment="1">
      <alignment horizontal="right" vertical="center"/>
    </xf>
    <xf numFmtId="178" fontId="6" fillId="0" borderId="0" xfId="282" applyNumberFormat="1" applyFont="1" applyFill="1" applyAlignment="1">
      <alignment vertical="center"/>
    </xf>
    <xf numFmtId="178" fontId="6" fillId="0" borderId="0" xfId="282" applyNumberFormat="1" applyFont="1" applyFill="1" applyBorder="1" applyAlignment="1">
      <alignment vertical="center"/>
    </xf>
    <xf numFmtId="0" fontId="6" fillId="0" borderId="18" xfId="282" applyNumberFormat="1" applyFont="1" applyFill="1" applyBorder="1" applyAlignment="1">
      <alignment horizontal="left" vertical="center" wrapText="1" indent="1"/>
    </xf>
    <xf numFmtId="0" fontId="6" fillId="0" borderId="23" xfId="282" applyNumberFormat="1" applyFont="1" applyFill="1" applyBorder="1" applyAlignment="1">
      <alignment horizontal="left" vertical="center" wrapText="1" indent="1"/>
    </xf>
    <xf numFmtId="178" fontId="6" fillId="0" borderId="20" xfId="282" applyNumberFormat="1" applyFont="1" applyFill="1" applyBorder="1" applyAlignment="1">
      <alignment vertical="center"/>
    </xf>
    <xf numFmtId="0" fontId="41" fillId="0" borderId="0" xfId="283" applyNumberFormat="1" applyFont="1" applyFill="1" applyAlignment="1">
      <alignment vertical="center"/>
    </xf>
    <xf numFmtId="0" fontId="6" fillId="0" borderId="0" xfId="283" applyNumberFormat="1" applyFont="1" applyFill="1" applyAlignment="1">
      <alignment vertical="center"/>
    </xf>
    <xf numFmtId="0" fontId="6" fillId="0" borderId="0" xfId="283" applyNumberFormat="1" applyFont="1" applyFill="1" applyAlignment="1">
      <alignment horizontal="right" vertical="center"/>
    </xf>
    <xf numFmtId="0" fontId="6" fillId="0" borderId="0" xfId="283" applyNumberFormat="1" applyFont="1" applyFill="1" applyAlignment="1">
      <alignment horizontal="right"/>
    </xf>
    <xf numFmtId="0" fontId="6" fillId="0" borderId="13" xfId="283" applyNumberFormat="1" applyFont="1" applyFill="1" applyBorder="1" applyAlignment="1">
      <alignment horizontal="center" vertical="center"/>
    </xf>
    <xf numFmtId="0" fontId="6" fillId="0" borderId="15" xfId="283" applyNumberFormat="1" applyFont="1" applyFill="1" applyBorder="1" applyAlignment="1">
      <alignment horizontal="center" vertical="center"/>
    </xf>
    <xf numFmtId="0" fontId="6" fillId="0" borderId="22" xfId="283" applyNumberFormat="1" applyFont="1" applyFill="1" applyBorder="1" applyAlignment="1">
      <alignment horizontal="left" vertical="center" indent="1"/>
    </xf>
    <xf numFmtId="180" fontId="43" fillId="0" borderId="0" xfId="283" applyNumberFormat="1" applyFont="1" applyFill="1" applyAlignment="1">
      <alignment horizontal="right" vertical="center"/>
    </xf>
    <xf numFmtId="0" fontId="6" fillId="0" borderId="18" xfId="283" applyNumberFormat="1" applyFont="1" applyFill="1" applyBorder="1" applyAlignment="1">
      <alignment horizontal="left" vertical="center" indent="1"/>
    </xf>
    <xf numFmtId="180" fontId="43" fillId="0" borderId="0" xfId="283" applyNumberFormat="1" applyFont="1" applyFill="1" applyBorder="1" applyAlignment="1">
      <alignment horizontal="right" vertical="center"/>
    </xf>
    <xf numFmtId="180" fontId="43" fillId="0" borderId="0" xfId="283" quotePrefix="1" applyNumberFormat="1" applyFont="1" applyFill="1" applyBorder="1" applyAlignment="1">
      <alignment horizontal="right" vertical="center"/>
    </xf>
    <xf numFmtId="0" fontId="43" fillId="0" borderId="18" xfId="283" applyNumberFormat="1" applyFont="1" applyFill="1" applyBorder="1" applyAlignment="1">
      <alignment horizontal="left" vertical="center" indent="1"/>
    </xf>
    <xf numFmtId="0" fontId="6" fillId="0" borderId="23" xfId="283" applyNumberFormat="1" applyFont="1" applyFill="1" applyBorder="1" applyAlignment="1">
      <alignment horizontal="left" vertical="center" indent="1"/>
    </xf>
    <xf numFmtId="180" fontId="43" fillId="0" borderId="20" xfId="283" applyNumberFormat="1" applyFont="1" applyFill="1" applyBorder="1" applyAlignment="1">
      <alignment horizontal="right" vertical="center"/>
    </xf>
    <xf numFmtId="0" fontId="6" fillId="0" borderId="0" xfId="283" applyNumberFormat="1" applyFont="1" applyFill="1" applyBorder="1" applyAlignment="1">
      <alignment horizontal="left" vertical="center"/>
    </xf>
    <xf numFmtId="0" fontId="6" fillId="0" borderId="0" xfId="283" applyNumberFormat="1" applyFont="1" applyFill="1" applyBorder="1" applyAlignment="1">
      <alignment vertical="center"/>
    </xf>
    <xf numFmtId="0" fontId="43" fillId="0" borderId="0" xfId="283" applyNumberFormat="1" applyFont="1" applyFill="1" applyAlignment="1">
      <alignment vertical="center"/>
    </xf>
    <xf numFmtId="0" fontId="6" fillId="0" borderId="0" xfId="283" applyNumberFormat="1" applyFont="1" applyFill="1" applyBorder="1" applyAlignment="1">
      <alignment horizontal="right" vertical="center"/>
    </xf>
    <xf numFmtId="0" fontId="6" fillId="0" borderId="22" xfId="269" applyNumberFormat="1" applyFont="1" applyFill="1" applyBorder="1" applyAlignment="1" applyProtection="1">
      <alignment horizontal="center" vertical="center"/>
    </xf>
    <xf numFmtId="0" fontId="6" fillId="0" borderId="23" xfId="269" applyNumberFormat="1" applyFont="1" applyFill="1" applyBorder="1" applyAlignment="1" applyProtection="1">
      <alignment horizontal="center" vertical="center"/>
    </xf>
    <xf numFmtId="0" fontId="6" fillId="0" borderId="15" xfId="269" applyNumberFormat="1" applyFont="1" applyFill="1" applyBorder="1" applyAlignment="1" applyProtection="1">
      <alignment horizontal="center" vertical="center"/>
    </xf>
    <xf numFmtId="0" fontId="6" fillId="0" borderId="1" xfId="269" applyNumberFormat="1" applyFont="1" applyFill="1" applyBorder="1" applyAlignment="1" applyProtection="1">
      <alignment horizontal="center" vertical="center"/>
    </xf>
    <xf numFmtId="0" fontId="6" fillId="0" borderId="22" xfId="269" applyNumberFormat="1" applyFont="1" applyFill="1" applyBorder="1" applyAlignment="1" applyProtection="1">
      <alignment horizontal="right" vertical="center" indent="1"/>
    </xf>
    <xf numFmtId="0" fontId="6" fillId="0" borderId="27" xfId="269" applyNumberFormat="1" applyFont="1" applyFill="1" applyBorder="1" applyAlignment="1" applyProtection="1">
      <alignment horizontal="right" vertical="center" indent="1"/>
    </xf>
    <xf numFmtId="0" fontId="6" fillId="0" borderId="24" xfId="2" quotePrefix="1" applyNumberFormat="1" applyFont="1" applyFill="1" applyBorder="1" applyAlignment="1" applyProtection="1">
      <alignment horizontal="right" vertical="center" indent="1"/>
    </xf>
    <xf numFmtId="0" fontId="6" fillId="0" borderId="27" xfId="2" applyNumberFormat="1" applyFont="1" applyFill="1" applyBorder="1" applyAlignment="1" applyProtection="1">
      <alignment horizontal="right" vertical="center" indent="1"/>
    </xf>
    <xf numFmtId="0" fontId="6" fillId="0" borderId="18" xfId="2" applyNumberFormat="1" applyFont="1" applyFill="1" applyBorder="1" applyAlignment="1" applyProtection="1">
      <alignment horizontal="right" vertical="center" indent="1"/>
    </xf>
    <xf numFmtId="0" fontId="43" fillId="0" borderId="30" xfId="2" applyNumberFormat="1" applyFont="1" applyFill="1" applyBorder="1" applyAlignment="1" applyProtection="1">
      <alignment horizontal="center" vertical="center"/>
    </xf>
    <xf numFmtId="0" fontId="43" fillId="0" borderId="31" xfId="2" applyNumberFormat="1" applyFont="1" applyFill="1" applyBorder="1" applyAlignment="1" applyProtection="1">
      <alignment horizontal="center" vertical="center"/>
    </xf>
    <xf numFmtId="0" fontId="43" fillId="0" borderId="0" xfId="2" applyNumberFormat="1" applyFont="1" applyFill="1" applyBorder="1" applyAlignment="1" applyProtection="1">
      <alignment horizontal="center" vertical="center" textRotation="255" wrapText="1"/>
    </xf>
    <xf numFmtId="0" fontId="43" fillId="0" borderId="0" xfId="2" applyNumberFormat="1" applyFont="1" applyFill="1" applyBorder="1" applyAlignment="1" applyProtection="1">
      <alignment horizontal="center" vertical="center" textRotation="255"/>
    </xf>
    <xf numFmtId="0" fontId="47" fillId="0" borderId="32" xfId="2" applyNumberFormat="1" applyFont="1" applyFill="1" applyBorder="1" applyAlignment="1" applyProtection="1">
      <alignment horizontal="center" vertical="center" wrapText="1"/>
    </xf>
    <xf numFmtId="0" fontId="47" fillId="0" borderId="33" xfId="2" applyNumberFormat="1" applyFont="1" applyFill="1" applyBorder="1" applyAlignment="1" applyProtection="1">
      <alignment horizontal="center" vertical="center" wrapText="1"/>
    </xf>
    <xf numFmtId="0" fontId="43" fillId="0" borderId="1" xfId="2" applyNumberFormat="1" applyFont="1" applyFill="1" applyBorder="1" applyAlignment="1" applyProtection="1">
      <alignment horizontal="center" vertical="center" wrapText="1"/>
    </xf>
    <xf numFmtId="0" fontId="43" fillId="0" borderId="13" xfId="2" applyNumberFormat="1" applyFont="1" applyFill="1" applyBorder="1" applyAlignment="1" applyProtection="1">
      <alignment horizontal="center" vertical="center" wrapText="1"/>
    </xf>
    <xf numFmtId="0" fontId="46" fillId="0" borderId="1" xfId="2" applyNumberFormat="1" applyFont="1" applyFill="1" applyBorder="1" applyAlignment="1" applyProtection="1">
      <alignment horizontal="center" vertical="center" wrapText="1"/>
    </xf>
    <xf numFmtId="0" fontId="46" fillId="0" borderId="13" xfId="2" applyNumberFormat="1" applyFont="1" applyFill="1" applyBorder="1" applyAlignment="1" applyProtection="1">
      <alignment horizontal="center" vertical="center" wrapText="1"/>
    </xf>
    <xf numFmtId="0" fontId="43" fillId="0" borderId="20" xfId="2" applyNumberFormat="1" applyFont="1" applyFill="1" applyBorder="1" applyAlignment="1" applyProtection="1">
      <alignment horizontal="distributed" vertical="center" indent="7"/>
    </xf>
    <xf numFmtId="0" fontId="43" fillId="0" borderId="1" xfId="2" applyNumberFormat="1" applyFont="1" applyFill="1" applyBorder="1" applyAlignment="1" applyProtection="1">
      <alignment horizontal="distributed" vertical="center" indent="7"/>
    </xf>
    <xf numFmtId="0" fontId="43" fillId="0" borderId="13" xfId="2" applyNumberFormat="1" applyFont="1" applyFill="1" applyBorder="1" applyAlignment="1" applyProtection="1">
      <alignment horizontal="distributed" vertical="center" indent="7"/>
    </xf>
    <xf numFmtId="0" fontId="6" fillId="0" borderId="22" xfId="270" applyNumberFormat="1" applyFont="1" applyFill="1" applyBorder="1" applyAlignment="1" applyProtection="1">
      <alignment horizontal="center" vertical="center"/>
    </xf>
    <xf numFmtId="0" fontId="6" fillId="0" borderId="23" xfId="270" applyNumberFormat="1" applyFont="1" applyFill="1" applyBorder="1" applyAlignment="1" applyProtection="1">
      <alignment horizontal="center" vertical="center"/>
    </xf>
    <xf numFmtId="0" fontId="6" fillId="0" borderId="15" xfId="270" applyNumberFormat="1" applyFont="1" applyFill="1" applyBorder="1" applyAlignment="1" applyProtection="1">
      <alignment horizontal="center" vertical="center"/>
    </xf>
    <xf numFmtId="0" fontId="6" fillId="0" borderId="1" xfId="270" applyNumberFormat="1" applyFont="1" applyFill="1" applyBorder="1" applyAlignment="1" applyProtection="1">
      <alignment horizontal="center" vertical="center"/>
    </xf>
    <xf numFmtId="0" fontId="6" fillId="0" borderId="13" xfId="270" applyNumberFormat="1" applyFont="1" applyFill="1" applyBorder="1" applyAlignment="1" applyProtection="1">
      <alignment horizontal="center" vertical="center"/>
    </xf>
    <xf numFmtId="0" fontId="43" fillId="0" borderId="22" xfId="270" applyNumberFormat="1" applyFont="1" applyFill="1" applyBorder="1" applyAlignment="1" applyProtection="1">
      <alignment horizontal="center" vertical="center" wrapText="1"/>
    </xf>
    <xf numFmtId="0" fontId="43" fillId="0" borderId="23" xfId="270" applyNumberFormat="1" applyFont="1" applyFill="1" applyBorder="1" applyAlignment="1" applyProtection="1">
      <alignment horizontal="center" vertical="center" wrapText="1"/>
    </xf>
    <xf numFmtId="0" fontId="43" fillId="0" borderId="35" xfId="270" applyNumberFormat="1" applyFont="1" applyFill="1" applyBorder="1" applyAlignment="1" applyProtection="1">
      <alignment horizontal="center" vertical="center" shrinkToFit="1"/>
    </xf>
    <xf numFmtId="0" fontId="43" fillId="0" borderId="31" xfId="270" applyNumberFormat="1" applyFont="1" applyFill="1" applyBorder="1" applyAlignment="1" applyProtection="1">
      <alignment horizontal="center" vertical="center" shrinkToFit="1"/>
    </xf>
    <xf numFmtId="0" fontId="43" fillId="0" borderId="15" xfId="270" applyNumberFormat="1" applyFont="1" applyFill="1" applyBorder="1" applyAlignment="1" applyProtection="1">
      <alignment horizontal="center" vertical="center" shrinkToFit="1"/>
    </xf>
    <xf numFmtId="0" fontId="43" fillId="0" borderId="1" xfId="270" applyNumberFormat="1" applyFont="1" applyFill="1" applyBorder="1" applyAlignment="1" applyProtection="1">
      <alignment horizontal="center" vertical="center" shrinkToFit="1"/>
    </xf>
    <xf numFmtId="0" fontId="43" fillId="0" borderId="13" xfId="270" applyNumberFormat="1" applyFont="1" applyFill="1" applyBorder="1" applyAlignment="1" applyProtection="1">
      <alignment horizontal="center" vertical="center" shrinkToFit="1"/>
    </xf>
    <xf numFmtId="0" fontId="43" fillId="0" borderId="35" xfId="270" applyNumberFormat="1" applyFont="1" applyFill="1" applyBorder="1" applyAlignment="1" applyProtection="1">
      <alignment horizontal="center" vertical="center"/>
    </xf>
    <xf numFmtId="0" fontId="43" fillId="0" borderId="31" xfId="270" applyNumberFormat="1" applyFont="1" applyFill="1" applyBorder="1" applyAlignment="1" applyProtection="1">
      <alignment horizontal="center" vertical="center"/>
    </xf>
    <xf numFmtId="0" fontId="43" fillId="0" borderId="16" xfId="270" applyNumberFormat="1" applyFont="1" applyFill="1" applyBorder="1" applyAlignment="1" applyProtection="1">
      <alignment horizontal="center" vertical="center" shrinkToFit="1"/>
    </xf>
    <xf numFmtId="0" fontId="43" fillId="0" borderId="21" xfId="270" applyNumberFormat="1" applyFont="1" applyFill="1" applyBorder="1" applyAlignment="1" applyProtection="1">
      <alignment horizontal="center" vertical="center" shrinkToFit="1"/>
    </xf>
    <xf numFmtId="0" fontId="6" fillId="0" borderId="22" xfId="272" applyNumberFormat="1" applyFont="1" applyFill="1" applyBorder="1" applyAlignment="1" applyProtection="1">
      <alignment horizontal="center" vertical="center"/>
    </xf>
    <xf numFmtId="0" fontId="6" fillId="0" borderId="23" xfId="272" applyNumberFormat="1" applyFont="1" applyFill="1" applyBorder="1" applyAlignment="1" applyProtection="1">
      <alignment horizontal="center" vertical="center"/>
    </xf>
    <xf numFmtId="0" fontId="6" fillId="0" borderId="35" xfId="272" applyNumberFormat="1" applyFont="1" applyFill="1" applyBorder="1" applyAlignment="1" applyProtection="1">
      <alignment horizontal="center" vertical="center" wrapText="1"/>
    </xf>
    <xf numFmtId="0" fontId="6" fillId="0" borderId="31" xfId="272" applyNumberFormat="1" applyFont="1" applyFill="1" applyBorder="1" applyAlignment="1" applyProtection="1">
      <alignment horizontal="center" vertical="center"/>
    </xf>
    <xf numFmtId="0" fontId="6" fillId="0" borderId="16" xfId="272" applyNumberFormat="1" applyFont="1" applyFill="1" applyBorder="1" applyAlignment="1" applyProtection="1">
      <alignment horizontal="center" vertical="center"/>
    </xf>
    <xf numFmtId="0" fontId="6" fillId="0" borderId="21" xfId="272" applyNumberFormat="1" applyFont="1" applyFill="1" applyBorder="1" applyAlignment="1" applyProtection="1">
      <alignment horizontal="center" vertical="center"/>
    </xf>
    <xf numFmtId="0" fontId="43" fillId="0" borderId="0" xfId="273" applyNumberFormat="1" applyFont="1" applyFill="1" applyAlignment="1" applyProtection="1">
      <alignment vertical="top"/>
    </xf>
    <xf numFmtId="0" fontId="6" fillId="0" borderId="0" xfId="273" applyNumberFormat="1" applyFont="1" applyFill="1" applyAlignment="1" applyProtection="1">
      <alignment vertical="top"/>
    </xf>
    <xf numFmtId="178" fontId="6" fillId="0" borderId="17" xfId="4" applyNumberFormat="1" applyFont="1" applyFill="1" applyBorder="1" applyAlignment="1" applyProtection="1">
      <alignment horizontal="center" vertical="center"/>
    </xf>
    <xf numFmtId="178" fontId="6" fillId="0" borderId="0" xfId="4" applyNumberFormat="1" applyFont="1" applyFill="1" applyBorder="1" applyAlignment="1" applyProtection="1">
      <alignment horizontal="center" vertical="center"/>
    </xf>
    <xf numFmtId="0" fontId="43" fillId="0" borderId="0" xfId="273" applyNumberFormat="1" applyFont="1" applyFill="1" applyBorder="1" applyAlignment="1" applyProtection="1">
      <alignment vertical="top" wrapText="1"/>
    </xf>
    <xf numFmtId="0" fontId="6" fillId="0" borderId="0" xfId="273" applyNumberFormat="1" applyFont="1" applyFill="1" applyBorder="1" applyAlignment="1" applyProtection="1">
      <alignment vertical="top" wrapText="1"/>
    </xf>
    <xf numFmtId="0" fontId="6" fillId="0" borderId="22" xfId="273" applyNumberFormat="1" applyFont="1" applyFill="1" applyBorder="1" applyAlignment="1" applyProtection="1">
      <alignment horizontal="center" vertical="center" wrapText="1"/>
    </xf>
    <xf numFmtId="0" fontId="6" fillId="0" borderId="23" xfId="273" applyNumberFormat="1" applyFont="1" applyFill="1" applyBorder="1" applyAlignment="1" applyProtection="1">
      <alignment horizontal="center" vertical="center" wrapText="1"/>
    </xf>
    <xf numFmtId="0" fontId="6" fillId="0" borderId="15" xfId="273" applyNumberFormat="1" applyFont="1" applyFill="1" applyBorder="1" applyAlignment="1" applyProtection="1">
      <alignment horizontal="center" vertical="center"/>
    </xf>
    <xf numFmtId="0" fontId="6" fillId="0" borderId="1" xfId="273" applyNumberFormat="1" applyFont="1" applyFill="1" applyBorder="1" applyAlignment="1" applyProtection="1">
      <alignment horizontal="center" vertical="center"/>
    </xf>
    <xf numFmtId="0" fontId="6" fillId="0" borderId="22" xfId="273" applyNumberFormat="1" applyFont="1" applyFill="1" applyBorder="1" applyAlignment="1" applyProtection="1">
      <alignment horizontal="left" vertical="center" shrinkToFit="1"/>
    </xf>
    <xf numFmtId="0" fontId="6" fillId="0" borderId="18" xfId="273" applyNumberFormat="1" applyFont="1" applyFill="1" applyBorder="1" applyAlignment="1" applyProtection="1">
      <alignment horizontal="left" vertical="center" shrinkToFit="1"/>
    </xf>
    <xf numFmtId="0" fontId="6" fillId="0" borderId="35" xfId="4" applyNumberFormat="1" applyFont="1" applyFill="1" applyBorder="1" applyAlignment="1" applyProtection="1">
      <alignment horizontal="center" vertical="center" wrapText="1"/>
    </xf>
    <xf numFmtId="0" fontId="6" fillId="0" borderId="31" xfId="4" applyNumberFormat="1" applyFont="1" applyFill="1" applyBorder="1" applyAlignment="1" applyProtection="1">
      <alignment horizontal="center" vertical="center" wrapText="1"/>
    </xf>
    <xf numFmtId="0" fontId="6" fillId="0" borderId="30" xfId="4" applyNumberFormat="1" applyFont="1" applyFill="1" applyBorder="1" applyAlignment="1" applyProtection="1">
      <alignment horizontal="center" vertical="center" wrapText="1"/>
    </xf>
    <xf numFmtId="0" fontId="7" fillId="0" borderId="35" xfId="4" applyNumberFormat="1" applyFont="1" applyFill="1" applyBorder="1" applyAlignment="1" applyProtection="1">
      <alignment horizontal="center" vertical="center" wrapText="1"/>
    </xf>
    <xf numFmtId="0" fontId="7" fillId="0" borderId="30" xfId="4" applyNumberFormat="1" applyFont="1" applyFill="1" applyBorder="1" applyAlignment="1" applyProtection="1">
      <alignment horizontal="center" vertical="center" wrapText="1"/>
    </xf>
    <xf numFmtId="178" fontId="6" fillId="0" borderId="16" xfId="4" applyNumberFormat="1" applyFont="1" applyFill="1" applyBorder="1" applyAlignment="1" applyProtection="1">
      <alignment horizontal="center" vertical="center"/>
    </xf>
    <xf numFmtId="178" fontId="6" fillId="0" borderId="19" xfId="4" applyNumberFormat="1" applyFont="1" applyFill="1" applyBorder="1" applyAlignment="1" applyProtection="1">
      <alignment horizontal="center" vertical="center"/>
    </xf>
    <xf numFmtId="0" fontId="6" fillId="0" borderId="18" xfId="274" applyNumberFormat="1" applyFont="1" applyFill="1" applyBorder="1" applyAlignment="1" applyProtection="1">
      <alignment horizontal="center" vertical="center"/>
    </xf>
    <xf numFmtId="0" fontId="6" fillId="0" borderId="23" xfId="274" applyNumberFormat="1" applyFont="1" applyFill="1" applyBorder="1" applyAlignment="1" applyProtection="1">
      <alignment horizontal="center" vertical="center"/>
    </xf>
    <xf numFmtId="0" fontId="6" fillId="0" borderId="15" xfId="274" applyNumberFormat="1" applyFont="1" applyFill="1" applyBorder="1" applyAlignment="1" applyProtection="1">
      <alignment horizontal="center" vertical="center"/>
    </xf>
    <xf numFmtId="0" fontId="6" fillId="0" borderId="1" xfId="274" applyNumberFormat="1" applyFont="1" applyFill="1" applyBorder="1" applyAlignment="1" applyProtection="1">
      <alignment horizontal="center" vertical="center"/>
    </xf>
    <xf numFmtId="0" fontId="6" fillId="0" borderId="13" xfId="274" applyNumberFormat="1" applyFont="1" applyFill="1" applyBorder="1" applyAlignment="1" applyProtection="1">
      <alignment horizontal="center" vertical="center"/>
    </xf>
    <xf numFmtId="0" fontId="6" fillId="0" borderId="19" xfId="274" applyNumberFormat="1" applyFont="1" applyFill="1" applyBorder="1" applyAlignment="1" applyProtection="1">
      <alignment horizontal="center" vertical="center"/>
    </xf>
    <xf numFmtId="0" fontId="6" fillId="0" borderId="21" xfId="274" applyNumberFormat="1" applyFont="1" applyFill="1" applyBorder="1" applyAlignment="1" applyProtection="1">
      <alignment horizontal="center" vertical="center"/>
    </xf>
    <xf numFmtId="0" fontId="43" fillId="0" borderId="17" xfId="275" applyNumberFormat="1" applyFont="1" applyFill="1" applyBorder="1" applyAlignment="1" applyProtection="1">
      <alignment horizontal="left" vertical="center" shrinkToFit="1"/>
    </xf>
    <xf numFmtId="0" fontId="6" fillId="0" borderId="35" xfId="269" applyNumberFormat="1" applyFont="1" applyFill="1" applyBorder="1" applyAlignment="1" applyProtection="1">
      <alignment horizontal="center" vertical="top" textRotation="255"/>
    </xf>
    <xf numFmtId="0" fontId="6" fillId="0" borderId="31" xfId="269" applyNumberFormat="1" applyFont="1" applyFill="1" applyBorder="1" applyAlignment="1" applyProtection="1">
      <alignment horizontal="center" vertical="top" textRotation="255"/>
    </xf>
    <xf numFmtId="0" fontId="41" fillId="0" borderId="16" xfId="269" applyNumberFormat="1" applyFont="1" applyFill="1" applyBorder="1" applyAlignment="1" applyProtection="1">
      <alignment horizontal="center" vertical="top" textRotation="255"/>
    </xf>
    <xf numFmtId="0" fontId="41" fillId="0" borderId="21" xfId="269" applyNumberFormat="1" applyFont="1" applyFill="1" applyBorder="1" applyAlignment="1" applyProtection="1">
      <alignment horizontal="center" vertical="top" textRotation="255"/>
    </xf>
    <xf numFmtId="0" fontId="6" fillId="0" borderId="22" xfId="269" applyNumberFormat="1" applyFont="1" applyFill="1" applyBorder="1" applyAlignment="1" applyProtection="1">
      <alignment horizontal="center" vertical="center" textRotation="255"/>
    </xf>
    <xf numFmtId="0" fontId="6" fillId="0" borderId="23" xfId="269" applyNumberFormat="1" applyFont="1" applyFill="1" applyBorder="1" applyAlignment="1" applyProtection="1">
      <alignment horizontal="center" vertical="center" textRotation="255"/>
    </xf>
    <xf numFmtId="0" fontId="6" fillId="0" borderId="35" xfId="269" applyNumberFormat="1" applyFont="1" applyFill="1" applyBorder="1" applyAlignment="1" applyProtection="1">
      <alignment vertical="distributed" textRotation="255" indent="1"/>
    </xf>
    <xf numFmtId="0" fontId="6" fillId="0" borderId="31" xfId="269" applyNumberFormat="1" applyFont="1" applyFill="1" applyBorder="1" applyAlignment="1" applyProtection="1">
      <alignment vertical="distributed" textRotation="255" indent="1"/>
    </xf>
    <xf numFmtId="0" fontId="6" fillId="0" borderId="13" xfId="269" applyNumberFormat="1" applyFont="1" applyFill="1" applyBorder="1" applyAlignment="1" applyProtection="1">
      <alignment horizontal="center" vertical="center"/>
    </xf>
    <xf numFmtId="0" fontId="41" fillId="0" borderId="35" xfId="4" applyNumberFormat="1" applyFont="1" applyFill="1" applyBorder="1" applyAlignment="1" applyProtection="1">
      <alignment horizontal="center" vertical="center"/>
    </xf>
    <xf numFmtId="0" fontId="41" fillId="0" borderId="31" xfId="4" applyNumberFormat="1" applyFont="1" applyFill="1" applyBorder="1" applyAlignment="1" applyProtection="1">
      <alignment horizontal="center" vertical="center"/>
    </xf>
    <xf numFmtId="0" fontId="6" fillId="0" borderId="15" xfId="4" applyNumberFormat="1" applyFont="1" applyFill="1" applyBorder="1" applyAlignment="1" applyProtection="1">
      <alignment horizontal="center" vertical="center"/>
    </xf>
    <xf numFmtId="0" fontId="6" fillId="0" borderId="1" xfId="4" applyNumberFormat="1" applyFont="1" applyFill="1" applyBorder="1" applyAlignment="1" applyProtection="1">
      <alignment horizontal="center" vertical="center"/>
    </xf>
    <xf numFmtId="0" fontId="6" fillId="0" borderId="22" xfId="4" applyNumberFormat="1" applyFont="1" applyFill="1" applyBorder="1" applyAlignment="1" applyProtection="1">
      <alignment horizontal="center" vertical="center" wrapText="1" shrinkToFit="1"/>
    </xf>
    <xf numFmtId="0" fontId="6" fillId="0" borderId="18" xfId="4" applyNumberFormat="1" applyFont="1" applyFill="1" applyBorder="1" applyAlignment="1" applyProtection="1">
      <alignment horizontal="center" vertical="center" wrapText="1" shrinkToFit="1"/>
    </xf>
    <xf numFmtId="0" fontId="6" fillId="0" borderId="23" xfId="4" applyNumberFormat="1" applyFont="1" applyFill="1" applyBorder="1" applyAlignment="1" applyProtection="1">
      <alignment horizontal="center" vertical="center" wrapText="1" shrinkToFit="1"/>
    </xf>
    <xf numFmtId="0" fontId="6" fillId="0" borderId="22" xfId="4" applyNumberFormat="1" applyFont="1" applyFill="1" applyBorder="1" applyAlignment="1" applyProtection="1">
      <alignment horizontal="center" vertical="center" wrapText="1"/>
    </xf>
    <xf numFmtId="0" fontId="6" fillId="0" borderId="18" xfId="4" applyNumberFormat="1" applyFont="1" applyFill="1" applyBorder="1" applyAlignment="1" applyProtection="1">
      <alignment horizontal="center" vertical="center" wrapText="1"/>
    </xf>
    <xf numFmtId="0" fontId="6" fillId="0" borderId="23" xfId="4" applyNumberFormat="1" applyFont="1" applyFill="1" applyBorder="1" applyAlignment="1" applyProtection="1">
      <alignment horizontal="center" vertical="center" wrapText="1"/>
    </xf>
    <xf numFmtId="0" fontId="6" fillId="0" borderId="22" xfId="4" applyNumberFormat="1" applyFont="1" applyFill="1" applyBorder="1" applyAlignment="1" applyProtection="1">
      <alignment horizontal="center" vertical="center"/>
    </xf>
    <xf numFmtId="0" fontId="6" fillId="0" borderId="23" xfId="4" applyNumberFormat="1" applyFont="1" applyFill="1" applyBorder="1" applyAlignment="1" applyProtection="1">
      <alignment horizontal="center" vertical="center"/>
    </xf>
    <xf numFmtId="0" fontId="6" fillId="0" borderId="35" xfId="4" applyNumberFormat="1" applyFont="1" applyFill="1" applyBorder="1" applyAlignment="1" applyProtection="1">
      <alignment horizontal="center" vertical="center"/>
    </xf>
    <xf numFmtId="0" fontId="6" fillId="0" borderId="31" xfId="4" applyNumberFormat="1" applyFont="1" applyFill="1" applyBorder="1" applyAlignment="1" applyProtection="1">
      <alignment horizontal="center" vertical="center"/>
    </xf>
    <xf numFmtId="0" fontId="6" fillId="0" borderId="23" xfId="4" applyNumberFormat="1" applyFont="1" applyFill="1" applyBorder="1" applyAlignment="1" applyProtection="1">
      <alignment vertical="center"/>
    </xf>
    <xf numFmtId="0" fontId="4" fillId="0" borderId="23" xfId="269" applyNumberFormat="1" applyFont="1" applyFill="1" applyBorder="1" applyAlignment="1">
      <alignment horizontal="center" vertical="center"/>
    </xf>
    <xf numFmtId="0" fontId="4" fillId="0" borderId="30" xfId="269" applyNumberFormat="1" applyFont="1" applyFill="1" applyBorder="1" applyAlignment="1">
      <alignment horizontal="center" vertical="center"/>
    </xf>
    <xf numFmtId="0" fontId="6" fillId="0" borderId="22" xfId="8" applyNumberFormat="1" applyFont="1" applyFill="1" applyBorder="1" applyAlignment="1" applyProtection="1">
      <alignment horizontal="center" vertical="center"/>
    </xf>
    <xf numFmtId="0" fontId="4" fillId="0" borderId="23" xfId="269" applyNumberFormat="1" applyFill="1" applyBorder="1" applyAlignment="1">
      <alignment horizontal="center" vertical="center"/>
    </xf>
    <xf numFmtId="0" fontId="43" fillId="0" borderId="35" xfId="269" applyNumberFormat="1" applyFont="1" applyFill="1" applyBorder="1" applyAlignment="1" applyProtection="1">
      <alignment horizontal="center" vertical="center"/>
    </xf>
    <xf numFmtId="0" fontId="6" fillId="0" borderId="31" xfId="269" applyNumberFormat="1" applyFont="1" applyFill="1" applyBorder="1" applyAlignment="1" applyProtection="1">
      <alignment horizontal="center" vertical="center"/>
    </xf>
    <xf numFmtId="0" fontId="6" fillId="0" borderId="35" xfId="269" applyNumberFormat="1" applyFont="1" applyFill="1" applyBorder="1" applyAlignment="1" applyProtection="1">
      <alignment horizontal="center" vertical="center"/>
    </xf>
    <xf numFmtId="0" fontId="6" fillId="0" borderId="16" xfId="269" applyNumberFormat="1" applyFont="1" applyFill="1" applyBorder="1" applyAlignment="1" applyProtection="1">
      <alignment horizontal="center" vertical="center"/>
    </xf>
    <xf numFmtId="0" fontId="6" fillId="0" borderId="21" xfId="269" applyNumberFormat="1" applyFont="1" applyFill="1" applyBorder="1" applyAlignment="1" applyProtection="1">
      <alignment horizontal="center" vertical="center"/>
    </xf>
    <xf numFmtId="0" fontId="6" fillId="0" borderId="14" xfId="269" applyNumberFormat="1" applyFont="1" applyFill="1" applyBorder="1" applyAlignment="1" applyProtection="1">
      <alignment horizontal="center" vertical="center"/>
    </xf>
    <xf numFmtId="0" fontId="43" fillId="0" borderId="17" xfId="277" applyFont="1" applyFill="1" applyBorder="1" applyAlignment="1">
      <alignment horizontal="center" vertical="center"/>
    </xf>
    <xf numFmtId="0" fontId="43" fillId="0" borderId="0" xfId="277" applyFont="1" applyFill="1" applyBorder="1" applyAlignment="1">
      <alignment horizontal="center" vertical="center"/>
    </xf>
    <xf numFmtId="0" fontId="43" fillId="0" borderId="14" xfId="277" applyFont="1" applyFill="1" applyBorder="1" applyAlignment="1">
      <alignment horizontal="center" vertical="center"/>
    </xf>
    <xf numFmtId="0" fontId="43" fillId="0" borderId="14" xfId="277" applyFont="1" applyFill="1" applyBorder="1" applyAlignment="1">
      <alignment horizontal="center" vertical="center" wrapText="1"/>
    </xf>
    <xf numFmtId="0" fontId="43" fillId="0" borderId="15" xfId="277" applyFont="1" applyFill="1" applyBorder="1" applyAlignment="1">
      <alignment horizontal="center" vertical="center" wrapText="1"/>
    </xf>
    <xf numFmtId="0" fontId="43" fillId="0" borderId="16" xfId="277" applyFont="1" applyFill="1" applyBorder="1" applyAlignment="1">
      <alignment horizontal="center" vertical="center"/>
    </xf>
    <xf numFmtId="0" fontId="43" fillId="0" borderId="21" xfId="277" applyFont="1" applyFill="1" applyBorder="1" applyAlignment="1">
      <alignment horizontal="center" vertical="center"/>
    </xf>
    <xf numFmtId="0" fontId="43" fillId="0" borderId="35" xfId="277" applyFont="1" applyFill="1" applyBorder="1" applyAlignment="1">
      <alignment horizontal="center" vertical="center"/>
    </xf>
    <xf numFmtId="0" fontId="43" fillId="0" borderId="31" xfId="277" applyFont="1" applyFill="1" applyBorder="1" applyAlignment="1">
      <alignment horizontal="center" vertical="center"/>
    </xf>
    <xf numFmtId="0" fontId="43" fillId="0" borderId="35" xfId="277" applyFont="1" applyFill="1" applyBorder="1" applyAlignment="1">
      <alignment horizontal="center" vertical="center" shrinkToFit="1"/>
    </xf>
    <xf numFmtId="0" fontId="43" fillId="0" borderId="31" xfId="277" applyFont="1" applyFill="1" applyBorder="1" applyAlignment="1">
      <alignment horizontal="center" vertical="center" shrinkToFit="1"/>
    </xf>
    <xf numFmtId="0" fontId="43" fillId="0" borderId="16" xfId="277" applyFont="1" applyFill="1" applyBorder="1" applyAlignment="1">
      <alignment horizontal="center" vertical="center" shrinkToFit="1"/>
    </xf>
    <xf numFmtId="0" fontId="43" fillId="0" borderId="21" xfId="277" applyFont="1" applyFill="1" applyBorder="1" applyAlignment="1">
      <alignment horizontal="center" vertical="center" shrinkToFit="1"/>
    </xf>
    <xf numFmtId="0" fontId="6" fillId="0" borderId="22" xfId="278" applyNumberFormat="1" applyFont="1" applyFill="1" applyBorder="1" applyAlignment="1" applyProtection="1">
      <alignment horizontal="center" vertical="center"/>
    </xf>
    <xf numFmtId="0" fontId="4" fillId="0" borderId="18" xfId="278" applyNumberFormat="1" applyFill="1" applyBorder="1" applyAlignment="1">
      <alignment horizontal="center" vertical="center"/>
    </xf>
    <xf numFmtId="0" fontId="4" fillId="0" borderId="23" xfId="278" applyNumberFormat="1" applyFill="1" applyBorder="1" applyAlignment="1">
      <alignment horizontal="center" vertical="center"/>
    </xf>
    <xf numFmtId="0" fontId="6" fillId="0" borderId="16" xfId="278" applyNumberFormat="1" applyFont="1" applyFill="1" applyBorder="1" applyAlignment="1" applyProtection="1">
      <alignment horizontal="center" vertical="center"/>
    </xf>
    <xf numFmtId="0" fontId="6" fillId="0" borderId="17" xfId="278" applyNumberFormat="1" applyFont="1" applyFill="1" applyBorder="1" applyAlignment="1" applyProtection="1">
      <alignment horizontal="center" vertical="center"/>
    </xf>
    <xf numFmtId="0" fontId="7" fillId="0" borderId="21" xfId="278" applyNumberFormat="1" applyFont="1" applyFill="1" applyBorder="1" applyAlignment="1" applyProtection="1">
      <alignment horizontal="center" vertical="center" wrapText="1"/>
    </xf>
    <xf numFmtId="0" fontId="7" fillId="0" borderId="20" xfId="278" applyNumberFormat="1" applyFont="1" applyFill="1" applyBorder="1" applyAlignment="1" applyProtection="1">
      <alignment horizontal="center" vertical="center" wrapText="1"/>
    </xf>
    <xf numFmtId="0" fontId="7" fillId="0" borderId="23" xfId="278" applyNumberFormat="1" applyFont="1" applyFill="1" applyBorder="1" applyAlignment="1" applyProtection="1">
      <alignment horizontal="center" vertical="center" wrapText="1"/>
    </xf>
    <xf numFmtId="0" fontId="6" fillId="0" borderId="22" xfId="279" applyNumberFormat="1" applyFont="1" applyFill="1" applyBorder="1" applyAlignment="1" applyProtection="1">
      <alignment horizontal="center" vertical="center"/>
    </xf>
    <xf numFmtId="0" fontId="6" fillId="0" borderId="23" xfId="279" applyNumberFormat="1" applyFont="1" applyFill="1" applyBorder="1" applyAlignment="1" applyProtection="1">
      <alignment horizontal="center" vertical="center"/>
    </xf>
    <xf numFmtId="0" fontId="6" fillId="0" borderId="35" xfId="279" applyNumberFormat="1" applyFont="1" applyFill="1" applyBorder="1" applyAlignment="1" applyProtection="1">
      <alignment horizontal="center" vertical="center"/>
    </xf>
    <xf numFmtId="0" fontId="6" fillId="0" borderId="31" xfId="279" applyNumberFormat="1" applyFont="1" applyFill="1" applyBorder="1" applyAlignment="1" applyProtection="1">
      <alignment horizontal="center" vertical="center"/>
    </xf>
    <xf numFmtId="0" fontId="6" fillId="0" borderId="15" xfId="279" applyNumberFormat="1" applyFont="1" applyFill="1" applyBorder="1" applyAlignment="1" applyProtection="1">
      <alignment horizontal="center" vertical="center"/>
    </xf>
    <xf numFmtId="0" fontId="6" fillId="0" borderId="1" xfId="279" applyNumberFormat="1" applyFont="1" applyFill="1" applyBorder="1" applyAlignment="1" applyProtection="1">
      <alignment horizontal="center" vertical="center"/>
    </xf>
    <xf numFmtId="0" fontId="6" fillId="0" borderId="13" xfId="279" applyNumberFormat="1" applyFont="1" applyFill="1" applyBorder="1" applyAlignment="1" applyProtection="1">
      <alignment horizontal="center" vertical="center"/>
    </xf>
    <xf numFmtId="0" fontId="6" fillId="0" borderId="17" xfId="279" applyNumberFormat="1" applyFont="1" applyFill="1" applyBorder="1" applyAlignment="1" applyProtection="1">
      <alignment horizontal="center" vertical="center"/>
    </xf>
    <xf numFmtId="0" fontId="4" fillId="0" borderId="20" xfId="279" applyNumberFormat="1" applyFill="1" applyBorder="1" applyAlignment="1" applyProtection="1">
      <alignment horizontal="center" vertical="center"/>
    </xf>
    <xf numFmtId="0" fontId="41" fillId="0" borderId="35" xfId="279" applyNumberFormat="1" applyFont="1" applyFill="1" applyBorder="1" applyAlignment="1" applyProtection="1">
      <alignment horizontal="center" vertical="center"/>
    </xf>
    <xf numFmtId="0" fontId="41" fillId="0" borderId="31" xfId="279" applyNumberFormat="1" applyFont="1" applyFill="1" applyBorder="1" applyAlignment="1" applyProtection="1">
      <alignment horizontal="center" vertical="center"/>
    </xf>
    <xf numFmtId="0" fontId="6" fillId="0" borderId="35" xfId="279" applyNumberFormat="1" applyFont="1" applyFill="1" applyBorder="1" applyAlignment="1" applyProtection="1">
      <alignment horizontal="center" vertical="center" wrapText="1"/>
    </xf>
    <xf numFmtId="0" fontId="6" fillId="0" borderId="31" xfId="279" applyNumberFormat="1" applyFont="1" applyFill="1" applyBorder="1" applyAlignment="1" applyProtection="1">
      <alignment horizontal="center" vertical="center" wrapText="1"/>
    </xf>
    <xf numFmtId="0" fontId="6" fillId="0" borderId="18" xfId="269" applyNumberFormat="1" applyFont="1" applyFill="1" applyBorder="1" applyAlignment="1" applyProtection="1">
      <alignment horizontal="center" vertical="center"/>
    </xf>
    <xf numFmtId="0" fontId="41" fillId="0" borderId="16" xfId="269" applyNumberFormat="1" applyFont="1" applyFill="1" applyBorder="1" applyAlignment="1" applyProtection="1">
      <alignment horizontal="center" vertical="center"/>
    </xf>
    <xf numFmtId="0" fontId="41" fillId="0" borderId="19" xfId="269" applyNumberFormat="1" applyFont="1" applyFill="1" applyBorder="1" applyAlignment="1" applyProtection="1">
      <alignment horizontal="center" vertical="center"/>
    </xf>
    <xf numFmtId="0" fontId="41" fillId="0" borderId="21" xfId="269" applyNumberFormat="1" applyFont="1" applyFill="1" applyBorder="1" applyAlignment="1" applyProtection="1">
      <alignment horizontal="center" vertical="center"/>
    </xf>
    <xf numFmtId="0" fontId="6" fillId="0" borderId="30" xfId="269" applyNumberFormat="1" applyFont="1" applyFill="1" applyBorder="1" applyAlignment="1" applyProtection="1">
      <alignment horizontal="center" vertical="center"/>
    </xf>
    <xf numFmtId="0" fontId="6" fillId="0" borderId="35" xfId="269" applyNumberFormat="1" applyFont="1" applyFill="1" applyBorder="1" applyAlignment="1" applyProtection="1">
      <alignment horizontal="center" vertical="center" wrapText="1"/>
    </xf>
    <xf numFmtId="0" fontId="6" fillId="0" borderId="30" xfId="269" applyNumberFormat="1" applyFont="1" applyFill="1" applyBorder="1" applyAlignment="1" applyProtection="1">
      <alignment horizontal="center" vertical="center" wrapText="1"/>
    </xf>
    <xf numFmtId="0" fontId="6" fillId="0" borderId="31" xfId="269" applyNumberFormat="1" applyFont="1" applyFill="1" applyBorder="1" applyAlignment="1" applyProtection="1">
      <alignment horizontal="center" vertical="center" wrapText="1"/>
    </xf>
    <xf numFmtId="0" fontId="6" fillId="0" borderId="17" xfId="269" applyNumberFormat="1" applyFont="1" applyFill="1" applyBorder="1" applyAlignment="1" applyProtection="1">
      <alignment horizontal="center" vertical="center"/>
    </xf>
    <xf numFmtId="0" fontId="41" fillId="0" borderId="22" xfId="269" applyNumberFormat="1" applyFont="1" applyFill="1" applyBorder="1" applyAlignment="1" applyProtection="1">
      <alignment horizontal="center" vertical="center"/>
    </xf>
    <xf numFmtId="0" fontId="41" fillId="0" borderId="18" xfId="269" applyNumberFormat="1" applyFont="1" applyFill="1" applyBorder="1" applyAlignment="1" applyProtection="1">
      <alignment horizontal="center" vertical="center"/>
    </xf>
    <xf numFmtId="0" fontId="41" fillId="0" borderId="23" xfId="269" applyNumberFormat="1" applyFont="1" applyFill="1" applyBorder="1" applyAlignment="1" applyProtection="1">
      <alignment horizontal="center" vertical="center"/>
    </xf>
    <xf numFmtId="0" fontId="6" fillId="0" borderId="22" xfId="269" applyNumberFormat="1" applyFont="1" applyFill="1" applyBorder="1" applyAlignment="1" applyProtection="1">
      <alignment horizontal="center" vertical="center" wrapText="1"/>
    </xf>
    <xf numFmtId="0" fontId="6" fillId="0" borderId="23" xfId="269" applyNumberFormat="1" applyFont="1" applyFill="1" applyBorder="1" applyAlignment="1" applyProtection="1">
      <alignment horizontal="center" vertical="center" wrapText="1"/>
    </xf>
    <xf numFmtId="0" fontId="41" fillId="0" borderId="35" xfId="269" applyNumberFormat="1" applyFont="1" applyFill="1" applyBorder="1" applyAlignment="1" applyProtection="1">
      <alignment horizontal="center" vertical="center"/>
    </xf>
    <xf numFmtId="0" fontId="41" fillId="0" borderId="31" xfId="269" applyNumberFormat="1" applyFont="1" applyFill="1" applyBorder="1" applyAlignment="1" applyProtection="1">
      <alignment horizontal="center" vertical="center"/>
    </xf>
    <xf numFmtId="0" fontId="4" fillId="0" borderId="1" xfId="269" applyNumberFormat="1" applyFill="1" applyBorder="1" applyAlignment="1">
      <alignment horizontal="center" vertical="center"/>
    </xf>
    <xf numFmtId="0" fontId="6" fillId="0" borderId="13" xfId="269" applyNumberFormat="1" applyFont="1" applyFill="1" applyBorder="1" applyAlignment="1">
      <alignment horizontal="center" vertical="center"/>
    </xf>
    <xf numFmtId="0" fontId="6" fillId="0" borderId="14" xfId="269" applyNumberFormat="1" applyFont="1" applyFill="1" applyBorder="1" applyAlignment="1">
      <alignment horizontal="center" vertical="center"/>
    </xf>
    <xf numFmtId="0" fontId="6" fillId="0" borderId="15" xfId="269" applyNumberFormat="1" applyFont="1" applyFill="1" applyBorder="1" applyAlignment="1">
      <alignment horizontal="center" vertical="center"/>
    </xf>
    <xf numFmtId="0" fontId="6" fillId="0" borderId="41" xfId="282" applyNumberFormat="1" applyFont="1" applyFill="1" applyBorder="1" applyAlignment="1">
      <alignment horizontal="center" vertical="center"/>
    </xf>
    <xf numFmtId="0" fontId="6" fillId="0" borderId="43" xfId="282" applyNumberFormat="1" applyFont="1" applyFill="1" applyBorder="1" applyAlignment="1">
      <alignment horizontal="center" vertical="center"/>
    </xf>
    <xf numFmtId="0" fontId="44" fillId="0" borderId="47" xfId="282" applyNumberFormat="1" applyFont="1" applyFill="1" applyBorder="1" applyAlignment="1">
      <alignment horizontal="center" vertical="center"/>
    </xf>
    <xf numFmtId="0" fontId="44" fillId="0" borderId="34" xfId="282" applyNumberFormat="1" applyFont="1" applyFill="1" applyBorder="1" applyAlignment="1">
      <alignment horizontal="center" vertical="center"/>
    </xf>
    <xf numFmtId="0" fontId="6" fillId="0" borderId="13" xfId="282" applyNumberFormat="1" applyFont="1" applyFill="1" applyBorder="1" applyAlignment="1">
      <alignment horizontal="center" vertical="center"/>
    </xf>
    <xf numFmtId="0" fontId="6" fillId="0" borderId="14" xfId="282" applyNumberFormat="1" applyFont="1" applyFill="1" applyBorder="1" applyAlignment="1">
      <alignment horizontal="center" vertical="center"/>
    </xf>
    <xf numFmtId="0" fontId="6" fillId="0" borderId="39" xfId="8" applyNumberFormat="1" applyFont="1" applyFill="1" applyBorder="1" applyAlignment="1">
      <alignment horizontal="center" vertical="center"/>
    </xf>
    <xf numFmtId="0" fontId="6" fillId="0" borderId="37" xfId="8" applyNumberFormat="1" applyFont="1" applyFill="1" applyBorder="1" applyAlignment="1">
      <alignment horizontal="center" vertical="center"/>
    </xf>
    <xf numFmtId="0" fontId="59" fillId="0" borderId="0" xfId="284" applyNumberFormat="1" applyFill="1" applyAlignment="1" applyProtection="1">
      <alignment vertical="center"/>
    </xf>
    <xf numFmtId="0" fontId="59" fillId="0" borderId="0" xfId="284">
      <alignment vertical="center"/>
    </xf>
    <xf numFmtId="0" fontId="6" fillId="0" borderId="0" xfId="2" applyNumberFormat="1" applyFont="1" applyFill="1" applyAlignment="1" applyProtection="1">
      <alignment vertical="center"/>
    </xf>
    <xf numFmtId="0" fontId="4" fillId="0" borderId="0" xfId="269" applyNumberFormat="1" applyFill="1" applyAlignment="1">
      <alignment vertical="center"/>
    </xf>
    <xf numFmtId="0" fontId="59" fillId="0" borderId="0" xfId="284" applyNumberFormat="1" applyFill="1" applyAlignment="1">
      <alignment vertical="center"/>
    </xf>
    <xf numFmtId="0" fontId="59" fillId="0" borderId="0" xfId="284" applyNumberFormat="1" applyFill="1" applyBorder="1" applyAlignment="1">
      <alignment vertical="center"/>
    </xf>
  </cellXfs>
  <cellStyles count="285">
    <cellStyle name="20% - アクセント 1 2" xfId="31"/>
    <cellStyle name="20% - アクセント 1 3" xfId="32"/>
    <cellStyle name="20% - アクセント 2 2" xfId="33"/>
    <cellStyle name="20% - アクセント 2 3" xfId="34"/>
    <cellStyle name="20% - アクセント 3 2" xfId="35"/>
    <cellStyle name="20% - アクセント 3 3" xfId="36"/>
    <cellStyle name="20% - アクセント 4 2" xfId="37"/>
    <cellStyle name="20% - アクセント 4 3" xfId="38"/>
    <cellStyle name="20% - アクセント 5 2" xfId="39"/>
    <cellStyle name="20% - アクセント 5 3" xfId="40"/>
    <cellStyle name="20% - アクセント 6 2" xfId="41"/>
    <cellStyle name="20% - アクセント 6 3" xfId="42"/>
    <cellStyle name="40% - アクセント 1 2" xfId="43"/>
    <cellStyle name="40% - アクセント 1 3" xfId="44"/>
    <cellStyle name="40% - アクセント 2 2" xfId="45"/>
    <cellStyle name="40% - アクセント 2 3" xfId="46"/>
    <cellStyle name="40% - アクセント 3 2" xfId="47"/>
    <cellStyle name="40% - アクセント 3 3" xfId="48"/>
    <cellStyle name="40% - アクセント 4 2" xfId="49"/>
    <cellStyle name="40% - アクセント 4 3" xfId="50"/>
    <cellStyle name="40% - アクセント 5 2" xfId="51"/>
    <cellStyle name="40% - アクセント 5 3" xfId="52"/>
    <cellStyle name="40% - アクセント 6 2" xfId="53"/>
    <cellStyle name="40% - アクセント 6 3" xfId="54"/>
    <cellStyle name="60% - アクセント 1 2" xfId="55"/>
    <cellStyle name="60% - アクセント 1 3" xfId="56"/>
    <cellStyle name="60% - アクセント 2 2" xfId="57"/>
    <cellStyle name="60% - アクセント 2 3" xfId="58"/>
    <cellStyle name="60% - アクセント 3 2" xfId="59"/>
    <cellStyle name="60% - アクセント 3 3" xfId="60"/>
    <cellStyle name="60% - アクセント 4 2" xfId="61"/>
    <cellStyle name="60% - アクセント 4 3" xfId="62"/>
    <cellStyle name="60% - アクセント 5 2" xfId="63"/>
    <cellStyle name="60% - アクセント 5 3" xfId="64"/>
    <cellStyle name="60% - アクセント 6 2" xfId="65"/>
    <cellStyle name="60% - アクセント 6 3" xfId="66"/>
    <cellStyle name="Calc Currency (0)" xfId="15"/>
    <cellStyle name="Header1" xfId="16"/>
    <cellStyle name="Header2" xfId="17"/>
    <cellStyle name="Normal_#18-Internet" xfId="18"/>
    <cellStyle name="アクセント 1 2" xfId="67"/>
    <cellStyle name="アクセント 1 3" xfId="68"/>
    <cellStyle name="アクセント 2 2" xfId="69"/>
    <cellStyle name="アクセント 2 3" xfId="70"/>
    <cellStyle name="アクセント 3 2" xfId="71"/>
    <cellStyle name="アクセント 3 3" xfId="72"/>
    <cellStyle name="アクセント 4 2" xfId="73"/>
    <cellStyle name="アクセント 4 3" xfId="74"/>
    <cellStyle name="アクセント 5 2" xfId="75"/>
    <cellStyle name="アクセント 5 3" xfId="76"/>
    <cellStyle name="アクセント 6 2" xfId="77"/>
    <cellStyle name="アクセント 6 3" xfId="78"/>
    <cellStyle name="タイトル 2" xfId="79"/>
    <cellStyle name="タイトル 3" xfId="80"/>
    <cellStyle name="チェック セル 2" xfId="81"/>
    <cellStyle name="チェック セル 3" xfId="82"/>
    <cellStyle name="どちらでもない 2" xfId="83"/>
    <cellStyle name="どちらでもない 3" xfId="84"/>
    <cellStyle name="パーセント 2" xfId="14"/>
    <cellStyle name="パーセント 2 2" xfId="85"/>
    <cellStyle name="パーセント 2 3" xfId="86"/>
    <cellStyle name="パーセント 3" xfId="29"/>
    <cellStyle name="ハイパーリンク" xfId="284" builtinId="8"/>
    <cellStyle name="ハイパーリンク 10" xfId="28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ハイパーリンク 7" xfId="24"/>
    <cellStyle name="ハイパーリンク 8" xfId="25"/>
    <cellStyle name="ハイパーリンク 9" xfId="26"/>
    <cellStyle name="メモ 2" xfId="87"/>
    <cellStyle name="メモ 3" xfId="88"/>
    <cellStyle name="メモ 3 2" xfId="89"/>
    <cellStyle name="リンク セル 2" xfId="90"/>
    <cellStyle name="リンク セル 3" xfId="91"/>
    <cellStyle name="悪い 2" xfId="92"/>
    <cellStyle name="悪い 3" xfId="93"/>
    <cellStyle name="計算 2" xfId="94"/>
    <cellStyle name="計算 3" xfId="95"/>
    <cellStyle name="警告文 2" xfId="96"/>
    <cellStyle name="警告文 3" xfId="97"/>
    <cellStyle name="桁区切り 2" xfId="2"/>
    <cellStyle name="桁区切り 2 2" xfId="4"/>
    <cellStyle name="桁区切り 2 2 2" xfId="8"/>
    <cellStyle name="桁区切り 2 2 3" xfId="98"/>
    <cellStyle name="桁区切り 2 3" xfId="99"/>
    <cellStyle name="桁区切り 3" xfId="5"/>
    <cellStyle name="桁区切り 3 2" xfId="100"/>
    <cellStyle name="桁区切り 3 3" xfId="101"/>
    <cellStyle name="桁区切り 3 4" xfId="102"/>
    <cellStyle name="桁区切り 4" xfId="23"/>
    <cellStyle name="桁区切り 4 2" xfId="103"/>
    <cellStyle name="見出し 1 2" xfId="104"/>
    <cellStyle name="見出し 1 3" xfId="105"/>
    <cellStyle name="見出し 2 2" xfId="106"/>
    <cellStyle name="見出し 2 3" xfId="107"/>
    <cellStyle name="見出し 3 2" xfId="108"/>
    <cellStyle name="見出し 3 3" xfId="109"/>
    <cellStyle name="見出し 4 2" xfId="110"/>
    <cellStyle name="見出し 4 3" xfId="111"/>
    <cellStyle name="集計 2" xfId="112"/>
    <cellStyle name="集計 3" xfId="113"/>
    <cellStyle name="出力 2" xfId="114"/>
    <cellStyle name="出力 3" xfId="115"/>
    <cellStyle name="説明文 2" xfId="116"/>
    <cellStyle name="説明文 3" xfId="117"/>
    <cellStyle name="通貨 2" xfId="27"/>
    <cellStyle name="入力 2" xfId="118"/>
    <cellStyle name="入力 3" xfId="119"/>
    <cellStyle name="標準" xfId="0" builtinId="0"/>
    <cellStyle name="標準 10" xfId="120"/>
    <cellStyle name="標準 100" xfId="121"/>
    <cellStyle name="標準 101" xfId="122"/>
    <cellStyle name="標準 102" xfId="123"/>
    <cellStyle name="標準 103" xfId="124"/>
    <cellStyle name="標準 104" xfId="125"/>
    <cellStyle name="標準 105" xfId="126"/>
    <cellStyle name="標準 106" xfId="127"/>
    <cellStyle name="標準 107" xfId="128"/>
    <cellStyle name="標準 108" xfId="129"/>
    <cellStyle name="標準 109" xfId="130"/>
    <cellStyle name="標準 11" xfId="131"/>
    <cellStyle name="標準 110" xfId="132"/>
    <cellStyle name="標準 111" xfId="133"/>
    <cellStyle name="標準 112" xfId="134"/>
    <cellStyle name="標準 113" xfId="135"/>
    <cellStyle name="標準 114" xfId="136"/>
    <cellStyle name="標準 115" xfId="137"/>
    <cellStyle name="標準 116" xfId="138"/>
    <cellStyle name="標準 117" xfId="139"/>
    <cellStyle name="標準 118" xfId="140"/>
    <cellStyle name="標準 119" xfId="141"/>
    <cellStyle name="標準 12" xfId="142"/>
    <cellStyle name="標準 120" xfId="143"/>
    <cellStyle name="標準 121" xfId="144"/>
    <cellStyle name="標準 122" xfId="145"/>
    <cellStyle name="標準 123" xfId="146"/>
    <cellStyle name="標準 124" xfId="147"/>
    <cellStyle name="標準 125" xfId="148"/>
    <cellStyle name="標準 126" xfId="149"/>
    <cellStyle name="標準 127" xfId="150"/>
    <cellStyle name="標準 128" xfId="151"/>
    <cellStyle name="標準 129" xfId="152"/>
    <cellStyle name="標準 13" xfId="153"/>
    <cellStyle name="標準 130" xfId="154"/>
    <cellStyle name="標準 131" xfId="155"/>
    <cellStyle name="標準 131 2" xfId="156"/>
    <cellStyle name="標準 132" xfId="157"/>
    <cellStyle name="標準 132 2" xfId="158"/>
    <cellStyle name="標準 133" xfId="159"/>
    <cellStyle name="標準 133 2" xfId="160"/>
    <cellStyle name="標準 134" xfId="161"/>
    <cellStyle name="標準 134 2" xfId="162"/>
    <cellStyle name="標準 135" xfId="163"/>
    <cellStyle name="標準 135 2" xfId="164"/>
    <cellStyle name="標準 136" xfId="165"/>
    <cellStyle name="標準 136 2" xfId="166"/>
    <cellStyle name="標準 137" xfId="167"/>
    <cellStyle name="標準 137 2" xfId="168"/>
    <cellStyle name="標準 138" xfId="169"/>
    <cellStyle name="標準 138 2" xfId="170"/>
    <cellStyle name="標準 139" xfId="171"/>
    <cellStyle name="標準 139 2" xfId="172"/>
    <cellStyle name="標準 14" xfId="173"/>
    <cellStyle name="標準 140" xfId="174"/>
    <cellStyle name="標準 140 2" xfId="175"/>
    <cellStyle name="標準 141" xfId="176"/>
    <cellStyle name="標準 141 2" xfId="280"/>
    <cellStyle name="標準 142" xfId="268"/>
    <cellStyle name="標準 145" xfId="277"/>
    <cellStyle name="標準 15" xfId="177"/>
    <cellStyle name="標準 16" xfId="178"/>
    <cellStyle name="標準 17" xfId="179"/>
    <cellStyle name="標準 18" xfId="180"/>
    <cellStyle name="標準 19" xfId="181"/>
    <cellStyle name="標準 2" xfId="1"/>
    <cellStyle name="標準 2 2" xfId="7"/>
    <cellStyle name="標準 2 2 2" xfId="182"/>
    <cellStyle name="標準 2 2 3" xfId="269"/>
    <cellStyle name="標準 2 3" xfId="30"/>
    <cellStyle name="標準 20" xfId="183"/>
    <cellStyle name="標準 21" xfId="184"/>
    <cellStyle name="標準 22" xfId="185"/>
    <cellStyle name="標準 23" xfId="186"/>
    <cellStyle name="標準 24" xfId="187"/>
    <cellStyle name="標準 25" xfId="188"/>
    <cellStyle name="標準 26" xfId="189"/>
    <cellStyle name="標準 27" xfId="190"/>
    <cellStyle name="標準 28" xfId="191"/>
    <cellStyle name="標準 29" xfId="192"/>
    <cellStyle name="標準 3" xfId="6"/>
    <cellStyle name="標準 3 2" xfId="21"/>
    <cellStyle name="標準 3 3" xfId="270"/>
    <cellStyle name="標準 30" xfId="193"/>
    <cellStyle name="標準 31" xfId="194"/>
    <cellStyle name="標準 32" xfId="195"/>
    <cellStyle name="標準 33" xfId="196"/>
    <cellStyle name="標準 34" xfId="197"/>
    <cellStyle name="標準 35" xfId="198"/>
    <cellStyle name="標準 36" xfId="199"/>
    <cellStyle name="標準 37" xfId="200"/>
    <cellStyle name="標準 38" xfId="201"/>
    <cellStyle name="標準 39" xfId="202"/>
    <cellStyle name="標準 4" xfId="10"/>
    <cellStyle name="標準 4 2" xfId="203"/>
    <cellStyle name="標準 40" xfId="204"/>
    <cellStyle name="標準 41" xfId="205"/>
    <cellStyle name="標準 42" xfId="206"/>
    <cellStyle name="標準 43" xfId="207"/>
    <cellStyle name="標準 44" xfId="208"/>
    <cellStyle name="標準 45" xfId="209"/>
    <cellStyle name="標準 46" xfId="210"/>
    <cellStyle name="標準 47" xfId="211"/>
    <cellStyle name="標準 48" xfId="212"/>
    <cellStyle name="標準 49" xfId="213"/>
    <cellStyle name="標準 5" xfId="11"/>
    <cellStyle name="標準 50" xfId="214"/>
    <cellStyle name="標準 51" xfId="215"/>
    <cellStyle name="標準 52" xfId="216"/>
    <cellStyle name="標準 53" xfId="217"/>
    <cellStyle name="標準 54" xfId="218"/>
    <cellStyle name="標準 55" xfId="219"/>
    <cellStyle name="標準 56" xfId="220"/>
    <cellStyle name="標準 57" xfId="221"/>
    <cellStyle name="標準 58" xfId="222"/>
    <cellStyle name="標準 59" xfId="223"/>
    <cellStyle name="標準 6" xfId="19"/>
    <cellStyle name="標準 60" xfId="224"/>
    <cellStyle name="標準 61" xfId="225"/>
    <cellStyle name="標準 62" xfId="226"/>
    <cellStyle name="標準 63" xfId="227"/>
    <cellStyle name="標準 64" xfId="228"/>
    <cellStyle name="標準 65" xfId="229"/>
    <cellStyle name="標準 66" xfId="230"/>
    <cellStyle name="標準 67" xfId="231"/>
    <cellStyle name="標準 68" xfId="232"/>
    <cellStyle name="標準 69" xfId="233"/>
    <cellStyle name="標準 7" xfId="20"/>
    <cellStyle name="標準 70" xfId="234"/>
    <cellStyle name="標準 71" xfId="235"/>
    <cellStyle name="標準 72" xfId="236"/>
    <cellStyle name="標準 73" xfId="237"/>
    <cellStyle name="標準 74" xfId="238"/>
    <cellStyle name="標準 75" xfId="239"/>
    <cellStyle name="標準 76" xfId="240"/>
    <cellStyle name="標準 77" xfId="241"/>
    <cellStyle name="標準 78" xfId="242"/>
    <cellStyle name="標準 79" xfId="243"/>
    <cellStyle name="標準 8" xfId="244"/>
    <cellStyle name="標準 80" xfId="245"/>
    <cellStyle name="標準 81" xfId="246"/>
    <cellStyle name="標準 82" xfId="247"/>
    <cellStyle name="標準 83" xfId="248"/>
    <cellStyle name="標準 84" xfId="249"/>
    <cellStyle name="標準 85" xfId="250"/>
    <cellStyle name="標準 86" xfId="251"/>
    <cellStyle name="標準 87" xfId="252"/>
    <cellStyle name="標準 88" xfId="253"/>
    <cellStyle name="標準 89" xfId="254"/>
    <cellStyle name="標準 9" xfId="255"/>
    <cellStyle name="標準 90" xfId="256"/>
    <cellStyle name="標準 91" xfId="257"/>
    <cellStyle name="標準 92" xfId="258"/>
    <cellStyle name="標準 93" xfId="259"/>
    <cellStyle name="標準 94" xfId="260"/>
    <cellStyle name="標準 95" xfId="261"/>
    <cellStyle name="標準 96" xfId="262"/>
    <cellStyle name="標準 97" xfId="263"/>
    <cellStyle name="標準 98" xfId="264"/>
    <cellStyle name="標準 99" xfId="265"/>
    <cellStyle name="標準_8-11. 階層別保育料額、8-12家庭保育、8-13家庭保育補助金" xfId="273"/>
    <cellStyle name="標準_8-14. 学童保育室の状況、8-15入所通所児童数" xfId="274"/>
    <cellStyle name="標準_8-15" xfId="275"/>
    <cellStyle name="標準_8-17、8-18、8-19、8-20" xfId="276"/>
    <cellStyle name="標準_8-22" xfId="278"/>
    <cellStyle name="標準_8-23、8-24" xfId="279"/>
    <cellStyle name="標準_8-45.介護保険認定申請件数8-46、8-47、8-48、8-49" xfId="281"/>
    <cellStyle name="標準_8-50.介護保険所得段階別1号被保険者数、8-51、8-52" xfId="282"/>
    <cellStyle name="標準_8-53.介護サービス供給達成率" xfId="283"/>
    <cellStyle name="標準_8-8. 保育所(園)申請及び入所(園)状況" xfId="272"/>
    <cellStyle name="標準_8-9. 市立保育所別職員数、8-10.私立保育園別職員" xfId="271"/>
    <cellStyle name="良い 2" xfId="266"/>
    <cellStyle name="良い 3" xfId="267"/>
  </cellStyles>
  <dxfs count="1">
    <dxf>
      <numFmt numFmtId="184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</xdr:row>
          <xdr:rowOff>0</xdr:rowOff>
        </xdr:from>
        <xdr:to>
          <xdr:col>38</xdr:col>
          <xdr:colOff>623454</xdr:colOff>
          <xdr:row>24</xdr:row>
          <xdr:rowOff>0</xdr:rowOff>
        </xdr:to>
        <xdr:pic>
          <xdr:nvPicPr>
            <xdr:cNvPr id="2" name="Picture 1"/>
            <xdr:cNvPicPr>
              <a:picLocks noChangeAspect="1" noChangeArrowheads="1"/>
              <a:extLst>
                <a:ext uri="{84589F7E-364E-4C9E-8A38-B11213B215E9}">
                  <a14:cameraTool cellRange="'8-13'!$A$3:$T$24" spid="_x0000_s307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73025" y="0"/>
              <a:ext cx="12796404" cy="457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</xdr:row>
          <xdr:rowOff>0</xdr:rowOff>
        </xdr:from>
        <xdr:to>
          <xdr:col>38</xdr:col>
          <xdr:colOff>623454</xdr:colOff>
          <xdr:row>24</xdr:row>
          <xdr:rowOff>0</xdr:rowOff>
        </xdr:to>
        <xdr:pic>
          <xdr:nvPicPr>
            <xdr:cNvPr id="3" name="Picture 1"/>
            <xdr:cNvPicPr>
              <a:picLocks noChangeAspect="1" noChangeArrowheads="1"/>
              <a:extLst>
                <a:ext uri="{84589F7E-364E-4C9E-8A38-B11213B215E9}">
                  <a14:cameraTool cellRange="'8-13'!$A$3:$T$24" spid="_x0000_s307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80818" y="0"/>
              <a:ext cx="12780818" cy="457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234268</xdr:colOff>
      <xdr:row>3</xdr:row>
      <xdr:rowOff>202150</xdr:rowOff>
    </xdr:from>
    <xdr:to>
      <xdr:col>2</xdr:col>
      <xdr:colOff>396268</xdr:colOff>
      <xdr:row>3</xdr:row>
      <xdr:rowOff>364150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1701118" y="773650"/>
          <a:ext cx="162000" cy="1620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6</xdr:col>
      <xdr:colOff>234660</xdr:colOff>
      <xdr:row>3</xdr:row>
      <xdr:rowOff>199157</xdr:rowOff>
    </xdr:from>
    <xdr:to>
      <xdr:col>6</xdr:col>
      <xdr:colOff>396660</xdr:colOff>
      <xdr:row>3</xdr:row>
      <xdr:rowOff>361157</xdr:rowOff>
    </xdr:to>
    <xdr:sp macro="" textlink="">
      <xdr:nvSpPr>
        <xdr:cNvPr id="3" name="Oval 1"/>
        <xdr:cNvSpPr>
          <a:spLocks noChangeArrowheads="1"/>
        </xdr:cNvSpPr>
      </xdr:nvSpPr>
      <xdr:spPr bwMode="auto">
        <a:xfrm>
          <a:off x="4254210" y="770657"/>
          <a:ext cx="162000" cy="1620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2</xdr:row>
      <xdr:rowOff>199159</xdr:rowOff>
    </xdr:from>
    <xdr:to>
      <xdr:col>2</xdr:col>
      <xdr:colOff>209550</xdr:colOff>
      <xdr:row>2</xdr:row>
      <xdr:rowOff>361159</xdr:rowOff>
    </xdr:to>
    <xdr:sp macro="" textlink="">
      <xdr:nvSpPr>
        <xdr:cNvPr id="2" name="Oval 12"/>
        <xdr:cNvSpPr>
          <a:spLocks noChangeArrowheads="1"/>
        </xdr:cNvSpPr>
      </xdr:nvSpPr>
      <xdr:spPr bwMode="auto">
        <a:xfrm>
          <a:off x="1714500" y="580159"/>
          <a:ext cx="161925" cy="1620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5"/>
  <sheetViews>
    <sheetView tabSelected="1" zoomScale="115" zoomScaleNormal="115" workbookViewId="0">
      <selection activeCell="A55" sqref="A55"/>
    </sheetView>
  </sheetViews>
  <sheetFormatPr defaultRowHeight="13.5"/>
  <sheetData>
    <row r="1" spans="1:1">
      <c r="A1" t="s">
        <v>815</v>
      </c>
    </row>
    <row r="2" spans="1:1">
      <c r="A2" s="672" t="s">
        <v>817</v>
      </c>
    </row>
    <row r="3" spans="1:1">
      <c r="A3" s="672" t="s">
        <v>818</v>
      </c>
    </row>
    <row r="4" spans="1:1">
      <c r="A4" s="672" t="s">
        <v>819</v>
      </c>
    </row>
    <row r="5" spans="1:1">
      <c r="A5" s="672" t="s">
        <v>820</v>
      </c>
    </row>
    <row r="6" spans="1:1">
      <c r="A6" s="672" t="s">
        <v>821</v>
      </c>
    </row>
    <row r="7" spans="1:1">
      <c r="A7" s="672" t="s">
        <v>822</v>
      </c>
    </row>
    <row r="8" spans="1:1">
      <c r="A8" s="672" t="s">
        <v>823</v>
      </c>
    </row>
    <row r="9" spans="1:1">
      <c r="A9" s="672" t="s">
        <v>824</v>
      </c>
    </row>
    <row r="10" spans="1:1">
      <c r="A10" s="672" t="s">
        <v>825</v>
      </c>
    </row>
    <row r="11" spans="1:1">
      <c r="A11" s="672" t="s">
        <v>826</v>
      </c>
    </row>
    <row r="12" spans="1:1">
      <c r="A12" s="672" t="s">
        <v>827</v>
      </c>
    </row>
    <row r="13" spans="1:1">
      <c r="A13" s="672" t="s">
        <v>828</v>
      </c>
    </row>
    <row r="14" spans="1:1">
      <c r="A14" s="672" t="s">
        <v>829</v>
      </c>
    </row>
    <row r="15" spans="1:1">
      <c r="A15" s="672" t="s">
        <v>830</v>
      </c>
    </row>
    <row r="16" spans="1:1">
      <c r="A16" s="672" t="s">
        <v>831</v>
      </c>
    </row>
    <row r="17" spans="1:1">
      <c r="A17" s="672" t="s">
        <v>832</v>
      </c>
    </row>
    <row r="18" spans="1:1">
      <c r="A18" s="672" t="s">
        <v>833</v>
      </c>
    </row>
    <row r="19" spans="1:1">
      <c r="A19" s="672" t="s">
        <v>834</v>
      </c>
    </row>
    <row r="20" spans="1:1">
      <c r="A20" s="672" t="s">
        <v>835</v>
      </c>
    </row>
    <row r="21" spans="1:1">
      <c r="A21" s="672" t="s">
        <v>836</v>
      </c>
    </row>
    <row r="22" spans="1:1">
      <c r="A22" s="672" t="s">
        <v>837</v>
      </c>
    </row>
    <row r="23" spans="1:1">
      <c r="A23" s="672" t="s">
        <v>838</v>
      </c>
    </row>
    <row r="24" spans="1:1">
      <c r="A24" s="672" t="s">
        <v>839</v>
      </c>
    </row>
    <row r="25" spans="1:1">
      <c r="A25" s="672" t="s">
        <v>840</v>
      </c>
    </row>
    <row r="26" spans="1:1">
      <c r="A26" s="672" t="s">
        <v>841</v>
      </c>
    </row>
    <row r="27" spans="1:1">
      <c r="A27" s="672" t="s">
        <v>842</v>
      </c>
    </row>
    <row r="28" spans="1:1">
      <c r="A28" s="672" t="s">
        <v>843</v>
      </c>
    </row>
    <row r="29" spans="1:1">
      <c r="A29" s="672" t="s">
        <v>844</v>
      </c>
    </row>
    <row r="30" spans="1:1">
      <c r="A30" s="672" t="s">
        <v>845</v>
      </c>
    </row>
    <row r="31" spans="1:1">
      <c r="A31" s="672" t="s">
        <v>846</v>
      </c>
    </row>
    <row r="32" spans="1:1">
      <c r="A32" s="672" t="s">
        <v>847</v>
      </c>
    </row>
    <row r="33" spans="1:1">
      <c r="A33" s="672" t="s">
        <v>848</v>
      </c>
    </row>
    <row r="34" spans="1:1">
      <c r="A34" s="672" t="s">
        <v>849</v>
      </c>
    </row>
    <row r="35" spans="1:1">
      <c r="A35" s="672" t="s">
        <v>850</v>
      </c>
    </row>
    <row r="36" spans="1:1">
      <c r="A36" s="672" t="s">
        <v>851</v>
      </c>
    </row>
    <row r="37" spans="1:1">
      <c r="A37" s="672" t="s">
        <v>852</v>
      </c>
    </row>
    <row r="38" spans="1:1">
      <c r="A38" s="672" t="s">
        <v>853</v>
      </c>
    </row>
    <row r="39" spans="1:1">
      <c r="A39" s="672" t="s">
        <v>854</v>
      </c>
    </row>
    <row r="40" spans="1:1">
      <c r="A40" s="672" t="s">
        <v>855</v>
      </c>
    </row>
    <row r="41" spans="1:1">
      <c r="A41" s="672" t="s">
        <v>856</v>
      </c>
    </row>
    <row r="42" spans="1:1">
      <c r="A42" s="672" t="s">
        <v>857</v>
      </c>
    </row>
    <row r="43" spans="1:1">
      <c r="A43" s="672" t="s">
        <v>858</v>
      </c>
    </row>
    <row r="44" spans="1:1">
      <c r="A44" s="672" t="s">
        <v>859</v>
      </c>
    </row>
    <row r="45" spans="1:1">
      <c r="A45" s="672" t="s">
        <v>860</v>
      </c>
    </row>
    <row r="46" spans="1:1">
      <c r="A46" s="672" t="s">
        <v>861</v>
      </c>
    </row>
    <row r="47" spans="1:1">
      <c r="A47" s="672" t="s">
        <v>862</v>
      </c>
    </row>
    <row r="48" spans="1:1">
      <c r="A48" s="672" t="s">
        <v>863</v>
      </c>
    </row>
    <row r="49" spans="1:1">
      <c r="A49" s="672" t="s">
        <v>864</v>
      </c>
    </row>
    <row r="50" spans="1:1">
      <c r="A50" s="672" t="s">
        <v>865</v>
      </c>
    </row>
    <row r="51" spans="1:1">
      <c r="A51" s="672" t="s">
        <v>866</v>
      </c>
    </row>
    <row r="52" spans="1:1">
      <c r="A52" s="672" t="s">
        <v>867</v>
      </c>
    </row>
    <row r="53" spans="1:1">
      <c r="A53" s="672" t="s">
        <v>868</v>
      </c>
    </row>
    <row r="54" spans="1:1">
      <c r="A54" s="672" t="s">
        <v>869</v>
      </c>
    </row>
    <row r="55" spans="1:1">
      <c r="A55" s="672" t="s">
        <v>870</v>
      </c>
    </row>
  </sheetData>
  <phoneticPr fontId="3"/>
  <hyperlinks>
    <hyperlink ref="A2" location="'8-1'!A1" display="8-1. 生活保護被保護世帯・人員"/>
    <hyperlink ref="A3" location="'8-2'!A1" display="8-2. 生活保護基準額の推移"/>
    <hyperlink ref="A4" location="'8-3'!A1" display="8-3. 生活福祉資金・福祉資金貸付状況"/>
    <hyperlink ref="A5" location="'8-4'!A1" display="8-4. 共同募金実績額"/>
    <hyperlink ref="A6" location="'8-5'!A1" display="8-5. 歳末たすけあい運動支出状況"/>
    <hyperlink ref="A7" location="'8-6'!A1" display="8-6. 国民年金給付件数"/>
    <hyperlink ref="A8" location="'8-7'!A1" display="8-7. 保育所（園）施設数・定員・保育士数の推移"/>
    <hyperlink ref="A9" location="'8-8'!A1" display="8-8. 幼保連携型認定こども園施設数・定員・保育教諭等数の推移"/>
    <hyperlink ref="A10" location="'8-9'!A1" display="8-9. 市立保育所別職員数"/>
    <hyperlink ref="A11" location="'8-10'!A1" display="8-10. 市立保育所申請及び入所状況"/>
    <hyperlink ref="A12" location="'8-11'!A1" display="8-11. 私立保育園申請及び入園状況"/>
    <hyperlink ref="A13" location="'8-12'!A1" display="8-12. 認定こども園申請及び入園状況"/>
    <hyperlink ref="A14" location="'8-13'!A1" display="8-13. 階層別保育料額"/>
    <hyperlink ref="A15" location="'8-14'!A1" display="8-14. 学童保育室の状況"/>
    <hyperlink ref="A16" location="'8-15'!A1" display="8-15. 児童福祉施設入所・通所児童数"/>
    <hyperlink ref="A17" location="'8-16'!A1" display="8-16. 児童相談所相談件数"/>
    <hyperlink ref="A18" location="'8-17'!A1" display="8-17. 児童扶養手当・特別児童扶養手当受給者数"/>
    <hyperlink ref="A19" location="'8-18'!A1" display="8-18. 児童手当支給状況"/>
    <hyperlink ref="A20" location="'8-19'!A1" display="8-19. こども医療費支給状況"/>
    <hyperlink ref="A21" location="'8-20'!A1" display="8-20. ひとり親家庭等医療費支給状況"/>
    <hyperlink ref="A22" location="'8-21'!A1" display="8-21. 地域子育て支援センター　年度別利用状況"/>
    <hyperlink ref="A23" location="'8-22'!A1" display="8-22. 児童発達支援センター　早期療育発達支援事業（早期療育教室）"/>
    <hyperlink ref="A24" location="'8-23'!A1" display="8-23. 児童発達支援センター　児童発達支援事業利用状況"/>
    <hyperlink ref="A25" location="'8-24'!A1" display="8-24. 児童発達支援センター　児童発達支援事業・愛称ぐんぐん　卒園・退園後の状況　ぐんぐんグリーン（知的障がい児）"/>
    <hyperlink ref="A26" location="'8-25'!A1" display="8-25. 児童遊園地区別設置数"/>
    <hyperlink ref="A27" location="'8-26(1)'!A1" display="8-26. 児童館コスモス利用状況　（1）入館者数"/>
    <hyperlink ref="A28" location="'8-26(2)'!A1" display="8-26. 児童館コスモス利用状況　（2）プラネタリウム観覧者数"/>
    <hyperlink ref="A29" location="'8-27'!A1" display="8-27. 児童館ヒマワリ利用状況"/>
    <hyperlink ref="A30" location="'8-28'!A1" display="8-28. 身体障がい者（児）数"/>
    <hyperlink ref="A31" location="'8-29'!A1" display="8-29. 障がい等級別身体障がい者（児）数"/>
    <hyperlink ref="A32" location="'8-30'!A1" display="8-30. 知的障がい者（児）数"/>
    <hyperlink ref="A33" location="'8-31'!A1" display="8-31. 重度心身障害者医療費支給状況"/>
    <hyperlink ref="A34" location="'8-32'!A1" display="8-32. 重度心身障害者手当受給者数"/>
    <hyperlink ref="A35" location="'8-33'!A1" display="8-33. 特別障害者手当等受給者数"/>
    <hyperlink ref="A36" location="'8-34'!A1" display="8-34. 精神障害者保健福祉手帳交付状況"/>
    <hyperlink ref="A37" location="'8-35'!A1" display="8-35. 自立支援医療（精神通院）制度利用状況"/>
    <hyperlink ref="A38" location="'8-36'!A1" display="8-36. 越谷市指定障害福祉サービス事業所しらこばと利用状況"/>
    <hyperlink ref="A39" location="'8-37'!A1" display="8-37. 入浴サービスの利用状況"/>
    <hyperlink ref="A40" location="'8-38'!A1" display="8-38. ホームヘルプサービス（障がい者）の利用状況"/>
    <hyperlink ref="A41" location="'8-39'!A1" display="8-39. 後期高齢者医療被保険者数"/>
    <hyperlink ref="A42" location="'8-40'!A1" display="8-40. 高年齢者職業相談状況"/>
    <hyperlink ref="A43" location="'8-41'!A1" display="8-41. 65歳以上高齢者人口の推移"/>
    <hyperlink ref="A44" location="'8-42'!A1" display="8-42. 敬老会の状況"/>
    <hyperlink ref="A45" location="'8-43'!A1" display="8-43. 老人福祉センター利用状況（４館合計）"/>
    <hyperlink ref="A46" location="'8-44'!A1" display="8-44. 在宅介護者福祉手当支給状況"/>
    <hyperlink ref="A47" location="'8-45'!A1" display="8-45. 介護保険認定申請件数"/>
    <hyperlink ref="A48" location="'8-46'!A1" display="8-46. 介護保険要介護状態区分別実認定者数"/>
    <hyperlink ref="A49" location="'8-47'!A1" display="8-47. 介護保険給付費支出状況"/>
    <hyperlink ref="A50" location="'8-48'!A1" display="8-48. 介護保険支給限度額に対する利用率（居宅サービス）"/>
    <hyperlink ref="A51" location="'8-49'!A1" display="8-49. 施設別給付者数"/>
    <hyperlink ref="A52" location="'8-50'!A1" display="8-50. 介護保険所得段階別１号被保険者数・年間保険料額"/>
    <hyperlink ref="A53" location="'8-51'!A1" display="8-51. 介護保険料収納率"/>
    <hyperlink ref="A54" location="'8-52'!A1" display="8-52. 介護サービス事業所数"/>
    <hyperlink ref="A55" location="'8-53'!A1" display="8-53. 介護サービス供給達成率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9"/>
  <sheetViews>
    <sheetView zoomScale="110" zoomScaleNormal="110" workbookViewId="0"/>
  </sheetViews>
  <sheetFormatPr defaultColWidth="8.75" defaultRowHeight="15" customHeight="1"/>
  <cols>
    <col min="1" max="1" width="15" style="2" customWidth="1"/>
    <col min="2" max="6" width="14.25" style="2" customWidth="1"/>
    <col min="7" max="16384" width="8.75" style="2"/>
  </cols>
  <sheetData>
    <row r="1" spans="1:6" ht="15" customHeight="1">
      <c r="A1" s="671" t="s">
        <v>816</v>
      </c>
    </row>
    <row r="3" spans="1:6" ht="15" customHeight="1">
      <c r="A3" s="1" t="s">
        <v>0</v>
      </c>
    </row>
    <row r="4" spans="1:6" ht="15" customHeight="1">
      <c r="A4" s="3" t="s">
        <v>1</v>
      </c>
    </row>
    <row r="5" spans="1:6" ht="15" customHeight="1">
      <c r="A5" s="4" t="s">
        <v>2</v>
      </c>
      <c r="B5" s="4" t="s">
        <v>3</v>
      </c>
      <c r="C5" s="5" t="s">
        <v>4</v>
      </c>
      <c r="D5" s="5" t="s">
        <v>5</v>
      </c>
      <c r="E5" s="6" t="s">
        <v>6</v>
      </c>
      <c r="F5" s="6" t="s">
        <v>7</v>
      </c>
    </row>
    <row r="6" spans="1:6" ht="15" customHeight="1">
      <c r="A6" s="7" t="s">
        <v>8</v>
      </c>
      <c r="B6" s="8">
        <v>2998</v>
      </c>
      <c r="C6" s="9">
        <v>3082</v>
      </c>
      <c r="D6" s="9">
        <v>3175</v>
      </c>
      <c r="E6" s="9">
        <v>3340</v>
      </c>
      <c r="F6" s="10">
        <v>3412</v>
      </c>
    </row>
    <row r="7" spans="1:6" ht="15" customHeight="1">
      <c r="A7" s="11" t="s">
        <v>9</v>
      </c>
      <c r="B7" s="12">
        <v>4094</v>
      </c>
      <c r="C7" s="10">
        <v>4159</v>
      </c>
      <c r="D7" s="10">
        <v>4230</v>
      </c>
      <c r="E7" s="10">
        <v>4374</v>
      </c>
      <c r="F7" s="10">
        <v>4410</v>
      </c>
    </row>
    <row r="8" spans="1:6" ht="15" customHeight="1">
      <c r="A8" s="13" t="s">
        <v>10</v>
      </c>
      <c r="B8" s="14">
        <v>1.21</v>
      </c>
      <c r="C8" s="15">
        <v>1.22</v>
      </c>
      <c r="D8" s="15">
        <v>1.23</v>
      </c>
      <c r="E8" s="15">
        <v>1.27</v>
      </c>
      <c r="F8" s="15">
        <v>1.28</v>
      </c>
    </row>
    <row r="9" spans="1:6" ht="15" customHeight="1">
      <c r="A9" s="16" t="s">
        <v>11</v>
      </c>
      <c r="B9" s="16"/>
      <c r="F9" s="17" t="s">
        <v>12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copies="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12"/>
  <sheetViews>
    <sheetView zoomScale="110" zoomScaleNormal="110" workbookViewId="0"/>
  </sheetViews>
  <sheetFormatPr defaultColWidth="8.75" defaultRowHeight="15" customHeight="1"/>
  <cols>
    <col min="1" max="1" width="15" style="2" customWidth="1"/>
    <col min="2" max="4" width="23.75" style="2" customWidth="1"/>
    <col min="5" max="16384" width="8.75" style="2"/>
  </cols>
  <sheetData>
    <row r="1" spans="1:4" ht="15" customHeight="1">
      <c r="A1" s="671" t="s">
        <v>816</v>
      </c>
    </row>
    <row r="3" spans="1:4" ht="15" customHeight="1">
      <c r="A3" s="1" t="s">
        <v>13</v>
      </c>
    </row>
    <row r="4" spans="1:4" ht="15" customHeight="1">
      <c r="A4" s="3" t="s">
        <v>1</v>
      </c>
      <c r="D4" s="18" t="s">
        <v>14</v>
      </c>
    </row>
    <row r="5" spans="1:4" ht="15" customHeight="1">
      <c r="A5" s="19" t="s">
        <v>2</v>
      </c>
      <c r="B5" s="20" t="s">
        <v>15</v>
      </c>
      <c r="C5" s="20" t="s">
        <v>6</v>
      </c>
      <c r="D5" s="21" t="s">
        <v>7</v>
      </c>
    </row>
    <row r="6" spans="1:4" ht="15" customHeight="1">
      <c r="A6" s="22" t="s">
        <v>16</v>
      </c>
      <c r="B6" s="8">
        <v>177330</v>
      </c>
      <c r="C6" s="23">
        <v>177880</v>
      </c>
      <c r="D6" s="10">
        <v>175830</v>
      </c>
    </row>
    <row r="7" spans="1:4" ht="15" customHeight="1">
      <c r="A7" s="7" t="s">
        <v>17</v>
      </c>
      <c r="B7" s="12">
        <v>7430</v>
      </c>
      <c r="C7" s="23">
        <v>7450</v>
      </c>
      <c r="D7" s="10">
        <v>7680</v>
      </c>
    </row>
    <row r="8" spans="1:4" ht="15" customHeight="1">
      <c r="A8" s="7" t="s">
        <v>18</v>
      </c>
      <c r="B8" s="12">
        <v>56000</v>
      </c>
      <c r="C8" s="23">
        <v>56000</v>
      </c>
      <c r="D8" s="10">
        <v>56000</v>
      </c>
    </row>
    <row r="9" spans="1:4" ht="15" customHeight="1">
      <c r="A9" s="24" t="s">
        <v>19</v>
      </c>
      <c r="B9" s="25">
        <v>240760</v>
      </c>
      <c r="C9" s="26">
        <v>241330</v>
      </c>
      <c r="D9" s="27">
        <f>SUM(D6:D8)</f>
        <v>239510</v>
      </c>
    </row>
    <row r="10" spans="1:4" ht="15" customHeight="1">
      <c r="A10" s="2" t="s">
        <v>20</v>
      </c>
    </row>
    <row r="11" spans="1:4" ht="15" customHeight="1">
      <c r="A11" s="2" t="s">
        <v>21</v>
      </c>
      <c r="D11" s="28"/>
    </row>
    <row r="12" spans="1:4" ht="15" customHeight="1">
      <c r="D12" s="28" t="s">
        <v>12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copies="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24"/>
  <sheetViews>
    <sheetView zoomScale="110" zoomScaleNormal="110" workbookViewId="0"/>
  </sheetViews>
  <sheetFormatPr defaultColWidth="8.75" defaultRowHeight="15" customHeight="1"/>
  <cols>
    <col min="1" max="1" width="26.25" style="2" customWidth="1"/>
    <col min="2" max="2" width="7.5" style="2" customWidth="1"/>
    <col min="3" max="3" width="12.5" style="2" customWidth="1"/>
    <col min="4" max="4" width="7.5" style="2" customWidth="1"/>
    <col min="5" max="5" width="12.5" style="2" customWidth="1"/>
    <col min="6" max="6" width="7.5" style="2" customWidth="1"/>
    <col min="7" max="7" width="12.5" style="2" customWidth="1"/>
    <col min="8" max="16384" width="8.75" style="2"/>
  </cols>
  <sheetData>
    <row r="1" spans="1:7" ht="15" customHeight="1">
      <c r="A1" s="671" t="s">
        <v>816</v>
      </c>
    </row>
    <row r="3" spans="1:7" ht="15" customHeight="1">
      <c r="A3" s="1" t="s">
        <v>22</v>
      </c>
      <c r="B3" s="1"/>
      <c r="C3" s="1"/>
    </row>
    <row r="4" spans="1:7" ht="15" customHeight="1">
      <c r="A4" s="29"/>
      <c r="C4" s="17"/>
      <c r="E4" s="17"/>
      <c r="G4" s="30" t="s">
        <v>23</v>
      </c>
    </row>
    <row r="5" spans="1:7" ht="15" customHeight="1">
      <c r="A5" s="504" t="s">
        <v>24</v>
      </c>
      <c r="B5" s="506" t="s">
        <v>25</v>
      </c>
      <c r="C5" s="507"/>
      <c r="D5" s="506" t="s">
        <v>26</v>
      </c>
      <c r="E5" s="507"/>
      <c r="F5" s="506" t="s">
        <v>27</v>
      </c>
      <c r="G5" s="507"/>
    </row>
    <row r="6" spans="1:7" ht="15" customHeight="1">
      <c r="A6" s="505"/>
      <c r="B6" s="20" t="s">
        <v>28</v>
      </c>
      <c r="C6" s="31" t="s">
        <v>29</v>
      </c>
      <c r="D6" s="20" t="s">
        <v>28</v>
      </c>
      <c r="E6" s="31" t="s">
        <v>29</v>
      </c>
      <c r="F6" s="20" t="s">
        <v>28</v>
      </c>
      <c r="G6" s="31" t="s">
        <v>29</v>
      </c>
    </row>
    <row r="7" spans="1:7" ht="15" customHeight="1">
      <c r="A7" s="11" t="s">
        <v>30</v>
      </c>
      <c r="B7" s="32"/>
      <c r="C7" s="32"/>
      <c r="D7" s="32"/>
      <c r="E7" s="32"/>
      <c r="F7" s="32"/>
      <c r="G7" s="32"/>
    </row>
    <row r="8" spans="1:7" ht="15" customHeight="1">
      <c r="A8" s="33" t="s">
        <v>31</v>
      </c>
      <c r="B8" s="34" t="s">
        <v>32</v>
      </c>
      <c r="C8" s="34" t="s">
        <v>32</v>
      </c>
      <c r="D8" s="34" t="s">
        <v>32</v>
      </c>
      <c r="E8" s="34" t="s">
        <v>32</v>
      </c>
      <c r="F8" s="34" t="s">
        <v>32</v>
      </c>
      <c r="G8" s="34" t="s">
        <v>32</v>
      </c>
    </row>
    <row r="9" spans="1:7" ht="15" customHeight="1">
      <c r="A9" s="33" t="s">
        <v>33</v>
      </c>
      <c r="B9" s="34" t="s">
        <v>32</v>
      </c>
      <c r="C9" s="34" t="s">
        <v>32</v>
      </c>
      <c r="D9" s="34" t="s">
        <v>32</v>
      </c>
      <c r="E9" s="34" t="s">
        <v>32</v>
      </c>
      <c r="F9" s="34" t="s">
        <v>32</v>
      </c>
      <c r="G9" s="34" t="s">
        <v>32</v>
      </c>
    </row>
    <row r="10" spans="1:7" ht="15" customHeight="1">
      <c r="A10" s="33" t="s">
        <v>34</v>
      </c>
      <c r="B10" s="35">
        <v>6</v>
      </c>
      <c r="C10" s="35">
        <v>6587</v>
      </c>
      <c r="D10" s="35">
        <v>9</v>
      </c>
      <c r="E10" s="35">
        <v>4360</v>
      </c>
      <c r="F10" s="35">
        <v>2</v>
      </c>
      <c r="G10" s="35">
        <v>346</v>
      </c>
    </row>
    <row r="11" spans="1:7" ht="15" customHeight="1">
      <c r="A11" s="33" t="s">
        <v>35</v>
      </c>
      <c r="B11" s="34" t="s">
        <v>32</v>
      </c>
      <c r="C11" s="34" t="s">
        <v>32</v>
      </c>
      <c r="D11" s="34" t="s">
        <v>32</v>
      </c>
      <c r="E11" s="34" t="s">
        <v>32</v>
      </c>
      <c r="F11" s="34" t="s">
        <v>32</v>
      </c>
      <c r="G11" s="34" t="s">
        <v>32</v>
      </c>
    </row>
    <row r="12" spans="1:7" ht="15" customHeight="1">
      <c r="A12" s="33" t="s">
        <v>36</v>
      </c>
      <c r="B12" s="35">
        <v>8</v>
      </c>
      <c r="C12" s="35">
        <v>6945</v>
      </c>
      <c r="D12" s="35">
        <v>7</v>
      </c>
      <c r="E12" s="35">
        <v>3258</v>
      </c>
      <c r="F12" s="35">
        <v>7</v>
      </c>
      <c r="G12" s="35">
        <v>5086</v>
      </c>
    </row>
    <row r="13" spans="1:7" ht="15" customHeight="1">
      <c r="A13" s="33" t="s">
        <v>37</v>
      </c>
      <c r="B13" s="34" t="s">
        <v>32</v>
      </c>
      <c r="C13" s="34" t="s">
        <v>32</v>
      </c>
      <c r="D13" s="34" t="s">
        <v>32</v>
      </c>
      <c r="E13" s="34" t="s">
        <v>32</v>
      </c>
      <c r="F13" s="34" t="s">
        <v>32</v>
      </c>
      <c r="G13" s="34" t="s">
        <v>32</v>
      </c>
    </row>
    <row r="14" spans="1:7" ht="15" customHeight="1">
      <c r="A14" s="36" t="s">
        <v>38</v>
      </c>
      <c r="B14" s="37">
        <v>5</v>
      </c>
      <c r="C14" s="37">
        <v>500</v>
      </c>
      <c r="D14" s="37">
        <v>10</v>
      </c>
      <c r="E14" s="37">
        <v>902</v>
      </c>
      <c r="F14" s="37">
        <v>6</v>
      </c>
      <c r="G14" s="37">
        <v>600</v>
      </c>
    </row>
    <row r="15" spans="1:7" ht="15" customHeight="1">
      <c r="A15" s="36" t="s">
        <v>39</v>
      </c>
      <c r="B15" s="38" t="s">
        <v>32</v>
      </c>
      <c r="C15" s="38" t="s">
        <v>32</v>
      </c>
      <c r="D15" s="38" t="s">
        <v>32</v>
      </c>
      <c r="E15" s="38" t="s">
        <v>32</v>
      </c>
      <c r="F15" s="38" t="s">
        <v>32</v>
      </c>
      <c r="G15" s="38" t="s">
        <v>32</v>
      </c>
    </row>
    <row r="16" spans="1:7" ht="15" customHeight="1">
      <c r="A16" s="36" t="s">
        <v>40</v>
      </c>
      <c r="B16" s="38" t="s">
        <v>32</v>
      </c>
      <c r="C16" s="38" t="s">
        <v>32</v>
      </c>
      <c r="D16" s="38" t="s">
        <v>32</v>
      </c>
      <c r="E16" s="38" t="s">
        <v>32</v>
      </c>
      <c r="F16" s="38" t="s">
        <v>32</v>
      </c>
      <c r="G16" s="38" t="s">
        <v>32</v>
      </c>
    </row>
    <row r="17" spans="1:7" ht="15" customHeight="1">
      <c r="A17" s="36" t="s">
        <v>41</v>
      </c>
      <c r="B17" s="37">
        <v>3</v>
      </c>
      <c r="C17" s="37">
        <v>20902</v>
      </c>
      <c r="D17" s="37">
        <v>4</v>
      </c>
      <c r="E17" s="37">
        <v>30740</v>
      </c>
      <c r="F17" s="37">
        <v>1</v>
      </c>
      <c r="G17" s="37">
        <v>7350</v>
      </c>
    </row>
    <row r="18" spans="1:7" ht="15" customHeight="1">
      <c r="A18" s="36" t="s">
        <v>42</v>
      </c>
      <c r="B18" s="37" t="s">
        <v>32</v>
      </c>
      <c r="C18" s="37" t="s">
        <v>32</v>
      </c>
      <c r="D18" s="37" t="s">
        <v>32</v>
      </c>
      <c r="E18" s="37" t="s">
        <v>32</v>
      </c>
      <c r="F18" s="37" t="s">
        <v>32</v>
      </c>
      <c r="G18" s="37" t="s">
        <v>32</v>
      </c>
    </row>
    <row r="19" spans="1:7" ht="15" customHeight="1">
      <c r="A19" s="36" t="s">
        <v>43</v>
      </c>
      <c r="B19" s="38" t="s">
        <v>32</v>
      </c>
      <c r="C19" s="38" t="s">
        <v>32</v>
      </c>
      <c r="D19" s="37" t="s">
        <v>32</v>
      </c>
      <c r="E19" s="37" t="s">
        <v>32</v>
      </c>
      <c r="F19" s="38">
        <v>1</v>
      </c>
      <c r="G19" s="38">
        <v>99</v>
      </c>
    </row>
    <row r="20" spans="1:7" ht="15" customHeight="1">
      <c r="A20" s="36" t="s">
        <v>44</v>
      </c>
      <c r="B20" s="38" t="s">
        <v>32</v>
      </c>
      <c r="C20" s="38" t="s">
        <v>32</v>
      </c>
      <c r="D20" s="38">
        <v>14</v>
      </c>
      <c r="E20" s="38">
        <v>2600</v>
      </c>
      <c r="F20" s="38">
        <v>2454</v>
      </c>
      <c r="G20" s="38">
        <v>471660</v>
      </c>
    </row>
    <row r="21" spans="1:7" ht="15" customHeight="1">
      <c r="A21" s="36" t="s">
        <v>45</v>
      </c>
      <c r="B21" s="38" t="s">
        <v>32</v>
      </c>
      <c r="C21" s="38" t="s">
        <v>32</v>
      </c>
      <c r="D21" s="38" t="s">
        <v>32</v>
      </c>
      <c r="E21" s="38" t="s">
        <v>32</v>
      </c>
      <c r="F21" s="38">
        <v>3002</v>
      </c>
      <c r="G21" s="38">
        <v>1607352</v>
      </c>
    </row>
    <row r="22" spans="1:7" ht="15" customHeight="1">
      <c r="A22" s="39" t="s">
        <v>46</v>
      </c>
      <c r="B22" s="38" t="s">
        <v>32</v>
      </c>
      <c r="C22" s="38" t="s">
        <v>32</v>
      </c>
      <c r="D22" s="38" t="s">
        <v>32</v>
      </c>
      <c r="E22" s="38" t="s">
        <v>32</v>
      </c>
      <c r="F22" s="38" t="s">
        <v>32</v>
      </c>
      <c r="G22" s="38" t="s">
        <v>32</v>
      </c>
    </row>
    <row r="23" spans="1:7" ht="15" customHeight="1">
      <c r="A23" s="40" t="s">
        <v>47</v>
      </c>
      <c r="B23" s="41">
        <v>232</v>
      </c>
      <c r="C23" s="41">
        <v>5896</v>
      </c>
      <c r="D23" s="41">
        <v>236</v>
      </c>
      <c r="E23" s="41">
        <v>5364</v>
      </c>
      <c r="F23" s="41">
        <v>143</v>
      </c>
      <c r="G23" s="41">
        <v>3243</v>
      </c>
    </row>
    <row r="24" spans="1:7" ht="15" customHeight="1">
      <c r="A24" s="22"/>
      <c r="B24" s="42"/>
      <c r="C24" s="28"/>
      <c r="E24" s="28"/>
      <c r="G24" s="28" t="s">
        <v>48</v>
      </c>
    </row>
  </sheetData>
  <mergeCells count="4">
    <mergeCell ref="A5:A6"/>
    <mergeCell ref="B5:C5"/>
    <mergeCell ref="D5:E5"/>
    <mergeCell ref="F5:G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90" fitToHeight="0" orientation="portrait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9"/>
  <sheetViews>
    <sheetView zoomScale="110" zoomScaleNormal="110" workbookViewId="0"/>
  </sheetViews>
  <sheetFormatPr defaultColWidth="8.75" defaultRowHeight="15" customHeight="1"/>
  <cols>
    <col min="1" max="1" width="11.25" style="2" customWidth="1"/>
    <col min="2" max="7" width="12.5" style="2" customWidth="1"/>
    <col min="8" max="16384" width="8.75" style="2"/>
  </cols>
  <sheetData>
    <row r="1" spans="1:7" ht="15" customHeight="1">
      <c r="A1" s="671" t="s">
        <v>816</v>
      </c>
    </row>
    <row r="3" spans="1:7" ht="15" customHeight="1">
      <c r="A3" s="1" t="s">
        <v>49</v>
      </c>
    </row>
    <row r="4" spans="1:7" ht="15" customHeight="1">
      <c r="G4" s="18" t="s">
        <v>14</v>
      </c>
    </row>
    <row r="5" spans="1:7" ht="30" customHeight="1">
      <c r="A5" s="4" t="s">
        <v>50</v>
      </c>
      <c r="B5" s="43" t="s">
        <v>51</v>
      </c>
      <c r="C5" s="4" t="s">
        <v>52</v>
      </c>
      <c r="D5" s="4" t="s">
        <v>53</v>
      </c>
      <c r="E5" s="4" t="s">
        <v>54</v>
      </c>
      <c r="F5" s="44" t="s">
        <v>55</v>
      </c>
      <c r="G5" s="45" t="s">
        <v>56</v>
      </c>
    </row>
    <row r="6" spans="1:7" ht="15" customHeight="1">
      <c r="A6" s="46" t="s">
        <v>57</v>
      </c>
      <c r="B6" s="47">
        <v>24482278</v>
      </c>
      <c r="C6" s="10">
        <v>20640995</v>
      </c>
      <c r="D6" s="10">
        <v>649397</v>
      </c>
      <c r="E6" s="10">
        <v>465936</v>
      </c>
      <c r="F6" s="10">
        <v>1843185</v>
      </c>
      <c r="G6" s="10">
        <v>882765</v>
      </c>
    </row>
    <row r="7" spans="1:7" ht="15" customHeight="1">
      <c r="A7" s="48" t="s">
        <v>58</v>
      </c>
      <c r="B7" s="47">
        <v>23912097</v>
      </c>
      <c r="C7" s="10">
        <v>20509693</v>
      </c>
      <c r="D7" s="10">
        <v>649433</v>
      </c>
      <c r="E7" s="10">
        <v>409080</v>
      </c>
      <c r="F7" s="10">
        <v>1556180</v>
      </c>
      <c r="G7" s="10">
        <v>787711</v>
      </c>
    </row>
    <row r="8" spans="1:7" ht="15" customHeight="1">
      <c r="A8" s="48" t="s">
        <v>59</v>
      </c>
      <c r="B8" s="47">
        <f>SUM(C8:G8)</f>
        <v>22750783</v>
      </c>
      <c r="C8" s="10">
        <v>19840969</v>
      </c>
      <c r="D8" s="10">
        <v>0</v>
      </c>
      <c r="E8" s="10">
        <v>483066</v>
      </c>
      <c r="F8" s="10">
        <v>1523942</v>
      </c>
      <c r="G8" s="10">
        <v>902806</v>
      </c>
    </row>
    <row r="9" spans="1:7" ht="15" customHeight="1">
      <c r="A9" s="42"/>
      <c r="B9" s="42"/>
      <c r="C9" s="42"/>
      <c r="D9" s="42"/>
      <c r="E9" s="42"/>
      <c r="F9" s="42"/>
      <c r="G9" s="49" t="s">
        <v>60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12"/>
  <sheetViews>
    <sheetView zoomScale="110" zoomScaleNormal="110" workbookViewId="0"/>
  </sheetViews>
  <sheetFormatPr defaultColWidth="8.75" defaultRowHeight="15" customHeight="1"/>
  <cols>
    <col min="1" max="1" width="11.25" style="61" customWidth="1"/>
    <col min="2" max="2" width="7.5" style="61" customWidth="1"/>
    <col min="3" max="8" width="11.25" style="61" customWidth="1"/>
    <col min="9" max="16384" width="8.75" style="61"/>
  </cols>
  <sheetData>
    <row r="1" spans="1:8" s="2" customFormat="1" ht="15" customHeight="1">
      <c r="A1" s="671" t="s">
        <v>816</v>
      </c>
    </row>
    <row r="2" spans="1:8" s="2" customFormat="1" ht="15" customHeight="1"/>
    <row r="3" spans="1:8" s="2" customFormat="1" ht="15" customHeight="1">
      <c r="A3" s="1" t="s">
        <v>61</v>
      </c>
    </row>
    <row r="4" spans="1:8" s="2" customFormat="1" ht="15" customHeight="1">
      <c r="H4" s="18" t="s">
        <v>23</v>
      </c>
    </row>
    <row r="5" spans="1:8" s="2" customFormat="1" ht="15" customHeight="1">
      <c r="A5" s="4" t="s">
        <v>62</v>
      </c>
      <c r="B5" s="20" t="s">
        <v>24</v>
      </c>
      <c r="C5" s="4" t="s">
        <v>63</v>
      </c>
      <c r="D5" s="4" t="s">
        <v>64</v>
      </c>
      <c r="E5" s="4" t="s">
        <v>65</v>
      </c>
      <c r="F5" s="4" t="s">
        <v>66</v>
      </c>
      <c r="G5" s="20" t="s">
        <v>67</v>
      </c>
      <c r="H5" s="50" t="s">
        <v>19</v>
      </c>
    </row>
    <row r="6" spans="1:8" s="56" customFormat="1" ht="15" customHeight="1">
      <c r="A6" s="508" t="s">
        <v>57</v>
      </c>
      <c r="B6" s="51" t="s">
        <v>68</v>
      </c>
      <c r="C6" s="52">
        <v>252</v>
      </c>
      <c r="D6" s="53">
        <v>531</v>
      </c>
      <c r="E6" s="53">
        <v>52</v>
      </c>
      <c r="F6" s="54" t="s">
        <v>32</v>
      </c>
      <c r="G6" s="54" t="s">
        <v>32</v>
      </c>
      <c r="H6" s="55">
        <v>835</v>
      </c>
    </row>
    <row r="7" spans="1:8" ht="15" customHeight="1">
      <c r="A7" s="509"/>
      <c r="B7" s="57" t="s">
        <v>69</v>
      </c>
      <c r="C7" s="58">
        <v>6460</v>
      </c>
      <c r="D7" s="59">
        <v>1063</v>
      </c>
      <c r="E7" s="59">
        <v>2186</v>
      </c>
      <c r="F7" s="59">
        <v>2763</v>
      </c>
      <c r="G7" s="59">
        <v>622</v>
      </c>
      <c r="H7" s="60">
        <v>13094</v>
      </c>
    </row>
    <row r="8" spans="1:8" s="56" customFormat="1" ht="15" customHeight="1">
      <c r="A8" s="510" t="s">
        <v>70</v>
      </c>
      <c r="B8" s="51" t="s">
        <v>68</v>
      </c>
      <c r="C8" s="12">
        <v>253</v>
      </c>
      <c r="D8" s="10">
        <v>533</v>
      </c>
      <c r="E8" s="10">
        <v>55</v>
      </c>
      <c r="F8" s="54" t="s">
        <v>32</v>
      </c>
      <c r="G8" s="54" t="s">
        <v>32</v>
      </c>
      <c r="H8" s="62">
        <v>841</v>
      </c>
    </row>
    <row r="9" spans="1:8" ht="15" customHeight="1">
      <c r="A9" s="511"/>
      <c r="B9" s="63" t="s">
        <v>69</v>
      </c>
      <c r="C9" s="12">
        <v>6540</v>
      </c>
      <c r="D9" s="10">
        <v>1056</v>
      </c>
      <c r="E9" s="10">
        <v>2268</v>
      </c>
      <c r="F9" s="10">
        <v>3078</v>
      </c>
      <c r="G9" s="10">
        <v>686</v>
      </c>
      <c r="H9" s="62">
        <v>13628</v>
      </c>
    </row>
    <row r="10" spans="1:8" s="56" customFormat="1" ht="15" customHeight="1">
      <c r="A10" s="510" t="s">
        <v>59</v>
      </c>
      <c r="B10" s="57" t="s">
        <v>68</v>
      </c>
      <c r="C10" s="52">
        <v>246</v>
      </c>
      <c r="D10" s="64">
        <v>520</v>
      </c>
      <c r="E10" s="64" t="s">
        <v>32</v>
      </c>
      <c r="F10" s="54" t="s">
        <v>32</v>
      </c>
      <c r="G10" s="54" t="s">
        <v>32</v>
      </c>
      <c r="H10" s="65">
        <f>SUM(C10:G10)</f>
        <v>766</v>
      </c>
    </row>
    <row r="11" spans="1:8" ht="15" customHeight="1">
      <c r="A11" s="512"/>
      <c r="B11" s="57" t="s">
        <v>69</v>
      </c>
      <c r="C11" s="12">
        <v>8765</v>
      </c>
      <c r="D11" s="66">
        <v>623</v>
      </c>
      <c r="E11" s="66" t="s">
        <v>32</v>
      </c>
      <c r="F11" s="10">
        <v>704</v>
      </c>
      <c r="G11" s="10">
        <v>569</v>
      </c>
      <c r="H11" s="62">
        <f>SUM(C11:G11)</f>
        <v>10661</v>
      </c>
    </row>
    <row r="12" spans="1:8" ht="15" customHeight="1">
      <c r="A12" s="67"/>
      <c r="B12" s="67"/>
      <c r="C12" s="67"/>
      <c r="D12" s="67"/>
      <c r="E12" s="67"/>
      <c r="F12" s="67"/>
      <c r="G12" s="67"/>
      <c r="H12" s="68" t="s">
        <v>48</v>
      </c>
    </row>
  </sheetData>
  <mergeCells count="3">
    <mergeCell ref="A6:A7"/>
    <mergeCell ref="A8:A9"/>
    <mergeCell ref="A10:A11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copies="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19"/>
  <sheetViews>
    <sheetView zoomScale="110" zoomScaleNormal="110" workbookViewId="0"/>
  </sheetViews>
  <sheetFormatPr defaultColWidth="8.75" defaultRowHeight="15" customHeight="1"/>
  <cols>
    <col min="1" max="1" width="5" style="72" customWidth="1"/>
    <col min="2" max="2" width="10" style="72" customWidth="1"/>
    <col min="3" max="3" width="11.25" style="72" customWidth="1"/>
    <col min="4" max="6" width="20" style="72" customWidth="1"/>
    <col min="7" max="16384" width="8.75" style="72"/>
  </cols>
  <sheetData>
    <row r="1" spans="1:6" s="673" customFormat="1" ht="15" customHeight="1">
      <c r="A1" s="671" t="s">
        <v>816</v>
      </c>
    </row>
    <row r="2" spans="1:6" s="673" customFormat="1" ht="15" customHeight="1"/>
    <row r="3" spans="1:6" ht="15" customHeight="1">
      <c r="A3" s="69" t="s">
        <v>71</v>
      </c>
      <c r="B3" s="70"/>
      <c r="C3" s="70"/>
      <c r="D3" s="71"/>
      <c r="E3" s="70"/>
      <c r="F3" s="70"/>
    </row>
    <row r="4" spans="1:6" ht="15" customHeight="1">
      <c r="A4" s="70"/>
      <c r="B4" s="70"/>
      <c r="C4" s="70"/>
      <c r="D4" s="70"/>
      <c r="E4" s="70"/>
      <c r="F4" s="73" t="s">
        <v>72</v>
      </c>
    </row>
    <row r="5" spans="1:6" ht="15" customHeight="1">
      <c r="A5" s="519" t="s">
        <v>73</v>
      </c>
      <c r="B5" s="519"/>
      <c r="C5" s="520"/>
      <c r="D5" s="74" t="s">
        <v>74</v>
      </c>
      <c r="E5" s="75" t="s">
        <v>75</v>
      </c>
      <c r="F5" s="76" t="s">
        <v>27</v>
      </c>
    </row>
    <row r="6" spans="1:6" ht="15" customHeight="1">
      <c r="A6" s="521" t="s">
        <v>76</v>
      </c>
      <c r="B6" s="521"/>
      <c r="C6" s="522"/>
      <c r="D6" s="77">
        <v>67769</v>
      </c>
      <c r="E6" s="78">
        <v>66982</v>
      </c>
      <c r="F6" s="78">
        <v>66648</v>
      </c>
    </row>
    <row r="7" spans="1:6" ht="15" customHeight="1">
      <c r="A7" s="523" t="s">
        <v>77</v>
      </c>
      <c r="B7" s="513" t="s">
        <v>78</v>
      </c>
      <c r="C7" s="513"/>
      <c r="D7" s="79">
        <v>649</v>
      </c>
      <c r="E7" s="79">
        <v>552</v>
      </c>
      <c r="F7" s="79">
        <v>461</v>
      </c>
    </row>
    <row r="8" spans="1:6" ht="15" customHeight="1">
      <c r="A8" s="524"/>
      <c r="B8" s="513" t="s">
        <v>79</v>
      </c>
      <c r="C8" s="513"/>
      <c r="D8" s="79">
        <v>78350</v>
      </c>
      <c r="E8" s="79">
        <v>79640</v>
      </c>
      <c r="F8" s="79">
        <v>80754</v>
      </c>
    </row>
    <row r="9" spans="1:6" ht="15" customHeight="1">
      <c r="A9" s="524"/>
      <c r="B9" s="513" t="s">
        <v>80</v>
      </c>
      <c r="C9" s="513"/>
      <c r="D9" s="79">
        <v>442</v>
      </c>
      <c r="E9" s="79">
        <v>358</v>
      </c>
      <c r="F9" s="79">
        <v>306</v>
      </c>
    </row>
    <row r="10" spans="1:6" ht="15" customHeight="1">
      <c r="A10" s="524"/>
      <c r="B10" s="513" t="s">
        <v>81</v>
      </c>
      <c r="C10" s="513"/>
      <c r="D10" s="79">
        <v>69</v>
      </c>
      <c r="E10" s="79">
        <v>67</v>
      </c>
      <c r="F10" s="79">
        <v>60</v>
      </c>
    </row>
    <row r="11" spans="1:6" ht="15" customHeight="1">
      <c r="A11" s="524"/>
      <c r="B11" s="513" t="s">
        <v>82</v>
      </c>
      <c r="C11" s="513"/>
      <c r="D11" s="79">
        <v>1004</v>
      </c>
      <c r="E11" s="79">
        <v>1042</v>
      </c>
      <c r="F11" s="79">
        <v>1070</v>
      </c>
    </row>
    <row r="12" spans="1:6" ht="15" customHeight="1">
      <c r="A12" s="524"/>
      <c r="B12" s="513" t="s">
        <v>83</v>
      </c>
      <c r="C12" s="513"/>
      <c r="D12" s="34" t="s">
        <v>32</v>
      </c>
      <c r="E12" s="34" t="s">
        <v>32</v>
      </c>
      <c r="F12" s="34" t="s">
        <v>32</v>
      </c>
    </row>
    <row r="13" spans="1:6" ht="15" customHeight="1">
      <c r="A13" s="524"/>
      <c r="B13" s="513" t="s">
        <v>84</v>
      </c>
      <c r="C13" s="513"/>
      <c r="D13" s="79">
        <v>105</v>
      </c>
      <c r="E13" s="79">
        <v>106</v>
      </c>
      <c r="F13" s="79">
        <v>115</v>
      </c>
    </row>
    <row r="14" spans="1:6" ht="15" customHeight="1">
      <c r="A14" s="524"/>
      <c r="B14" s="513" t="s">
        <v>85</v>
      </c>
      <c r="C14" s="513"/>
      <c r="D14" s="34" t="s">
        <v>32</v>
      </c>
      <c r="E14" s="34" t="s">
        <v>32</v>
      </c>
      <c r="F14" s="34" t="s">
        <v>32</v>
      </c>
    </row>
    <row r="15" spans="1:6" ht="15" customHeight="1">
      <c r="A15" s="525"/>
      <c r="B15" s="514" t="s">
        <v>86</v>
      </c>
      <c r="C15" s="514"/>
      <c r="D15" s="41">
        <v>22</v>
      </c>
      <c r="E15" s="41">
        <v>24</v>
      </c>
      <c r="F15" s="41">
        <v>19</v>
      </c>
    </row>
    <row r="16" spans="1:6" ht="15" customHeight="1">
      <c r="A16" s="515" t="s">
        <v>87</v>
      </c>
      <c r="B16" s="513" t="s">
        <v>88</v>
      </c>
      <c r="C16" s="513"/>
      <c r="D16" s="79">
        <v>0</v>
      </c>
      <c r="E16" s="79">
        <v>0</v>
      </c>
      <c r="F16" s="79">
        <v>0</v>
      </c>
    </row>
    <row r="17" spans="1:6" ht="30" customHeight="1">
      <c r="A17" s="516"/>
      <c r="B17" s="517" t="s">
        <v>89</v>
      </c>
      <c r="C17" s="80" t="s">
        <v>90</v>
      </c>
      <c r="D17" s="79">
        <v>1982</v>
      </c>
      <c r="E17" s="79">
        <v>2053</v>
      </c>
      <c r="F17" s="79">
        <v>2146</v>
      </c>
    </row>
    <row r="18" spans="1:6" ht="30" customHeight="1">
      <c r="A18" s="516"/>
      <c r="B18" s="518"/>
      <c r="C18" s="81" t="s">
        <v>91</v>
      </c>
      <c r="D18" s="34" t="s">
        <v>32</v>
      </c>
      <c r="E18" s="34" t="s">
        <v>32</v>
      </c>
      <c r="F18" s="34" t="s">
        <v>32</v>
      </c>
    </row>
    <row r="19" spans="1:6" ht="15" customHeight="1">
      <c r="A19" s="82" t="s">
        <v>92</v>
      </c>
      <c r="B19" s="83"/>
      <c r="C19" s="83"/>
      <c r="D19" s="83"/>
      <c r="E19" s="83"/>
      <c r="F19" s="68" t="s">
        <v>93</v>
      </c>
    </row>
  </sheetData>
  <mergeCells count="15">
    <mergeCell ref="A5:C5"/>
    <mergeCell ref="A6:C6"/>
    <mergeCell ref="A7:A15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A16:A18"/>
    <mergeCell ref="B16:C16"/>
    <mergeCell ref="B17:B18"/>
  </mergeCells>
  <phoneticPr fontId="3"/>
  <hyperlinks>
    <hyperlink ref="A1" location="目次!A1" display="目次へもどる"/>
  </hyperlinks>
  <printOptions horizontalCentered="1"/>
  <pageMargins left="0.25" right="0.25" top="0.75" bottom="0.75" header="0.3" footer="0.3"/>
  <pageSetup paperSize="9" orientation="portrait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1"/>
  <sheetViews>
    <sheetView zoomScale="110" zoomScaleNormal="110" workbookViewId="0"/>
  </sheetViews>
  <sheetFormatPr defaultColWidth="8.75" defaultRowHeight="15" customHeight="1"/>
  <cols>
    <col min="1" max="1" width="11.25" style="85" customWidth="1"/>
    <col min="2" max="2" width="8" style="85" customWidth="1"/>
    <col min="3" max="4" width="8.5" style="85" customWidth="1"/>
    <col min="5" max="5" width="8" style="85" customWidth="1"/>
    <col min="6" max="7" width="8.5" style="85" customWidth="1"/>
    <col min="8" max="8" width="8" style="85" customWidth="1"/>
    <col min="9" max="10" width="8.5" style="85" customWidth="1"/>
    <col min="11" max="16384" width="8.75" style="85"/>
  </cols>
  <sheetData>
    <row r="1" spans="1:10" ht="15" customHeight="1">
      <c r="A1" s="671" t="s">
        <v>816</v>
      </c>
    </row>
    <row r="3" spans="1:10" ht="15" customHeight="1">
      <c r="A3" s="84" t="s">
        <v>94</v>
      </c>
    </row>
    <row r="4" spans="1:10" ht="15" customHeight="1">
      <c r="A4" s="86" t="s">
        <v>95</v>
      </c>
      <c r="J4" s="87" t="s">
        <v>96</v>
      </c>
    </row>
    <row r="5" spans="1:10" ht="15" customHeight="1">
      <c r="A5" s="526" t="s">
        <v>97</v>
      </c>
      <c r="B5" s="528" t="s">
        <v>98</v>
      </c>
      <c r="C5" s="529"/>
      <c r="D5" s="530"/>
      <c r="E5" s="528" t="s">
        <v>99</v>
      </c>
      <c r="F5" s="529"/>
      <c r="G5" s="530"/>
      <c r="H5" s="528" t="s">
        <v>100</v>
      </c>
      <c r="I5" s="529"/>
      <c r="J5" s="529"/>
    </row>
    <row r="6" spans="1:10" ht="15" customHeight="1">
      <c r="A6" s="527"/>
      <c r="B6" s="88" t="s">
        <v>101</v>
      </c>
      <c r="C6" s="88" t="s">
        <v>102</v>
      </c>
      <c r="D6" s="88" t="s">
        <v>103</v>
      </c>
      <c r="E6" s="88" t="s">
        <v>101</v>
      </c>
      <c r="F6" s="88" t="s">
        <v>102</v>
      </c>
      <c r="G6" s="88" t="s">
        <v>103</v>
      </c>
      <c r="H6" s="88" t="s">
        <v>101</v>
      </c>
      <c r="I6" s="88" t="s">
        <v>102</v>
      </c>
      <c r="J6" s="89" t="s">
        <v>103</v>
      </c>
    </row>
    <row r="7" spans="1:10" ht="15" customHeight="1">
      <c r="A7" s="90" t="s">
        <v>104</v>
      </c>
      <c r="B7" s="91">
        <v>43</v>
      </c>
      <c r="C7" s="92">
        <v>4208</v>
      </c>
      <c r="D7" s="93">
        <v>815</v>
      </c>
      <c r="E7" s="94">
        <v>18</v>
      </c>
      <c r="F7" s="94">
        <v>2020</v>
      </c>
      <c r="G7" s="95">
        <v>372</v>
      </c>
      <c r="H7" s="94">
        <v>25</v>
      </c>
      <c r="I7" s="94">
        <v>2188</v>
      </c>
      <c r="J7" s="95">
        <v>443</v>
      </c>
    </row>
    <row r="8" spans="1:10" ht="15" customHeight="1">
      <c r="A8" s="96" t="s">
        <v>105</v>
      </c>
      <c r="B8" s="91">
        <v>42</v>
      </c>
      <c r="C8" s="92">
        <v>4074</v>
      </c>
      <c r="D8" s="93" t="s">
        <v>32</v>
      </c>
      <c r="E8" s="94">
        <v>18</v>
      </c>
      <c r="F8" s="94">
        <v>2020</v>
      </c>
      <c r="G8" s="95">
        <v>370</v>
      </c>
      <c r="H8" s="94">
        <v>24</v>
      </c>
      <c r="I8" s="94">
        <v>2054</v>
      </c>
      <c r="J8" s="95" t="s">
        <v>32</v>
      </c>
    </row>
    <row r="9" spans="1:10" ht="15" customHeight="1">
      <c r="A9" s="96" t="s">
        <v>106</v>
      </c>
      <c r="B9" s="91">
        <f>SUM(E9+H9)</f>
        <v>42</v>
      </c>
      <c r="C9" s="92">
        <f>SUM(F9+I9)</f>
        <v>4061</v>
      </c>
      <c r="D9" s="93" t="s">
        <v>107</v>
      </c>
      <c r="E9" s="94">
        <v>18</v>
      </c>
      <c r="F9" s="94">
        <v>2050</v>
      </c>
      <c r="G9" s="95">
        <v>391</v>
      </c>
      <c r="H9" s="94">
        <v>24</v>
      </c>
      <c r="I9" s="94">
        <v>2011</v>
      </c>
      <c r="J9" s="93" t="s">
        <v>108</v>
      </c>
    </row>
    <row r="10" spans="1:10" ht="15" customHeight="1">
      <c r="A10" s="97" t="s">
        <v>109</v>
      </c>
      <c r="B10" s="98"/>
      <c r="C10" s="98"/>
      <c r="D10" s="98"/>
      <c r="E10" s="99"/>
      <c r="F10" s="99"/>
      <c r="G10" s="99"/>
      <c r="H10" s="99"/>
      <c r="I10" s="100"/>
      <c r="J10" s="100"/>
    </row>
    <row r="11" spans="1:10" ht="15" customHeight="1">
      <c r="J11" s="101" t="s">
        <v>110</v>
      </c>
    </row>
  </sheetData>
  <mergeCells count="4">
    <mergeCell ref="A5:A6"/>
    <mergeCell ref="B5:D5"/>
    <mergeCell ref="E5:G5"/>
    <mergeCell ref="H5:J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11"/>
  <sheetViews>
    <sheetView zoomScale="110" zoomScaleNormal="110" workbookViewId="0"/>
  </sheetViews>
  <sheetFormatPr defaultColWidth="8.75" defaultRowHeight="15" customHeight="1"/>
  <cols>
    <col min="1" max="1" width="11.25" style="85" customWidth="1"/>
    <col min="2" max="7" width="12.5" style="85" customWidth="1"/>
    <col min="8" max="16384" width="8.75" style="85"/>
  </cols>
  <sheetData>
    <row r="1" spans="1:7" ht="15" customHeight="1">
      <c r="A1" s="671" t="s">
        <v>816</v>
      </c>
    </row>
    <row r="3" spans="1:7" ht="15" customHeight="1">
      <c r="A3" s="102" t="s">
        <v>111</v>
      </c>
      <c r="B3" s="103"/>
      <c r="C3" s="103"/>
      <c r="D3" s="103"/>
      <c r="E3" s="103"/>
      <c r="F3" s="103"/>
      <c r="G3" s="103"/>
    </row>
    <row r="4" spans="1:7" ht="15" customHeight="1">
      <c r="A4" s="86" t="s">
        <v>95</v>
      </c>
      <c r="B4" s="103"/>
      <c r="C4" s="103"/>
      <c r="D4" s="103"/>
      <c r="E4" s="103"/>
      <c r="F4" s="103"/>
      <c r="G4" s="104" t="s">
        <v>112</v>
      </c>
    </row>
    <row r="5" spans="1:7" ht="15" customHeight="1">
      <c r="A5" s="531" t="s">
        <v>113</v>
      </c>
      <c r="B5" s="533" t="s">
        <v>101</v>
      </c>
      <c r="C5" s="535" t="s">
        <v>102</v>
      </c>
      <c r="D5" s="536"/>
      <c r="E5" s="537"/>
      <c r="F5" s="538" t="s">
        <v>114</v>
      </c>
      <c r="G5" s="540" t="s">
        <v>115</v>
      </c>
    </row>
    <row r="6" spans="1:7" ht="15" customHeight="1">
      <c r="A6" s="532"/>
      <c r="B6" s="534"/>
      <c r="C6" s="105" t="s">
        <v>116</v>
      </c>
      <c r="D6" s="105" t="s">
        <v>117</v>
      </c>
      <c r="E6" s="105" t="s">
        <v>118</v>
      </c>
      <c r="F6" s="539"/>
      <c r="G6" s="541"/>
    </row>
    <row r="7" spans="1:7" ht="15" customHeight="1">
      <c r="A7" s="106" t="s">
        <v>104</v>
      </c>
      <c r="B7" s="107">
        <v>7</v>
      </c>
      <c r="C7" s="108">
        <v>1612</v>
      </c>
      <c r="D7" s="109">
        <v>1025</v>
      </c>
      <c r="E7" s="109">
        <v>587</v>
      </c>
      <c r="F7" s="109">
        <v>53</v>
      </c>
      <c r="G7" s="108">
        <v>163</v>
      </c>
    </row>
    <row r="8" spans="1:7" ht="15" customHeight="1">
      <c r="A8" s="110" t="s">
        <v>105</v>
      </c>
      <c r="B8" s="107">
        <v>8</v>
      </c>
      <c r="C8" s="108">
        <v>1767</v>
      </c>
      <c r="D8" s="111">
        <v>1035</v>
      </c>
      <c r="E8" s="111">
        <v>732</v>
      </c>
      <c r="F8" s="111">
        <v>56</v>
      </c>
      <c r="G8" s="108" t="s">
        <v>32</v>
      </c>
    </row>
    <row r="9" spans="1:7" ht="15" customHeight="1">
      <c r="A9" s="110" t="s">
        <v>106</v>
      </c>
      <c r="B9" s="107">
        <v>9</v>
      </c>
      <c r="C9" s="108">
        <f>SUM(D9:E9)</f>
        <v>1980</v>
      </c>
      <c r="D9" s="111">
        <v>1112</v>
      </c>
      <c r="E9" s="111">
        <v>868</v>
      </c>
      <c r="F9" s="111">
        <v>65</v>
      </c>
      <c r="G9" s="108" t="s">
        <v>107</v>
      </c>
    </row>
    <row r="10" spans="1:7" s="103" customFormat="1" ht="15" customHeight="1">
      <c r="A10" s="97" t="s">
        <v>119</v>
      </c>
      <c r="B10" s="97"/>
      <c r="C10" s="97"/>
      <c r="D10" s="97"/>
      <c r="E10" s="97"/>
      <c r="F10" s="97"/>
      <c r="G10" s="112"/>
    </row>
    <row r="11" spans="1:7" ht="15" customHeight="1">
      <c r="A11" s="113"/>
      <c r="G11" s="114" t="s">
        <v>120</v>
      </c>
    </row>
  </sheetData>
  <mergeCells count="5">
    <mergeCell ref="A5:A6"/>
    <mergeCell ref="B5:B6"/>
    <mergeCell ref="C5:E5"/>
    <mergeCell ref="F5:F6"/>
    <mergeCell ref="G5:G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25"/>
  <sheetViews>
    <sheetView zoomScale="110" zoomScaleNormal="110" workbookViewId="0"/>
  </sheetViews>
  <sheetFormatPr defaultColWidth="9.5" defaultRowHeight="15" customHeight="1"/>
  <cols>
    <col min="1" max="1" width="21.625" style="116" customWidth="1"/>
    <col min="2" max="6" width="10.75" style="116" customWidth="1"/>
    <col min="7" max="7" width="10.875" style="116" customWidth="1"/>
    <col min="8" max="16384" width="9.5" style="116"/>
  </cols>
  <sheetData>
    <row r="1" spans="1:7" ht="15" customHeight="1">
      <c r="A1" s="671" t="s">
        <v>816</v>
      </c>
    </row>
    <row r="3" spans="1:7" ht="15" customHeight="1">
      <c r="A3" s="115" t="s">
        <v>121</v>
      </c>
      <c r="C3" s="117"/>
    </row>
    <row r="4" spans="1:7" ht="15" customHeight="1">
      <c r="A4" s="118" t="s">
        <v>122</v>
      </c>
      <c r="G4" s="119" t="s">
        <v>123</v>
      </c>
    </row>
    <row r="5" spans="1:7" ht="35.1" customHeight="1">
      <c r="A5" s="120" t="s">
        <v>124</v>
      </c>
      <c r="B5" s="120" t="s">
        <v>125</v>
      </c>
      <c r="C5" s="121" t="s">
        <v>126</v>
      </c>
      <c r="D5" s="120" t="s">
        <v>127</v>
      </c>
      <c r="E5" s="120" t="s">
        <v>128</v>
      </c>
      <c r="F5" s="121" t="s">
        <v>129</v>
      </c>
      <c r="G5" s="122" t="s">
        <v>130</v>
      </c>
    </row>
    <row r="6" spans="1:7" ht="15" customHeight="1">
      <c r="A6" s="123" t="s">
        <v>131</v>
      </c>
      <c r="B6" s="124">
        <v>1</v>
      </c>
      <c r="C6" s="125">
        <v>19</v>
      </c>
      <c r="D6" s="125">
        <v>1</v>
      </c>
      <c r="E6" s="125">
        <v>1</v>
      </c>
      <c r="F6" s="125">
        <v>3</v>
      </c>
      <c r="G6" s="125">
        <f>SUM(B6:F6)</f>
        <v>25</v>
      </c>
    </row>
    <row r="7" spans="1:7" ht="15" customHeight="1">
      <c r="A7" s="123" t="s">
        <v>132</v>
      </c>
      <c r="B7" s="126">
        <v>1</v>
      </c>
      <c r="C7" s="125">
        <v>23</v>
      </c>
      <c r="D7" s="125">
        <v>1</v>
      </c>
      <c r="E7" s="125">
        <v>1</v>
      </c>
      <c r="F7" s="125">
        <v>3</v>
      </c>
      <c r="G7" s="125">
        <f t="shared" ref="G7:G23" si="0">SUM(B7:F7)</f>
        <v>29</v>
      </c>
    </row>
    <row r="8" spans="1:7" ht="15" customHeight="1">
      <c r="A8" s="123" t="s">
        <v>133</v>
      </c>
      <c r="B8" s="126">
        <v>1</v>
      </c>
      <c r="C8" s="125">
        <v>17</v>
      </c>
      <c r="D8" s="127">
        <v>2</v>
      </c>
      <c r="E8" s="125">
        <v>1</v>
      </c>
      <c r="F8" s="125">
        <v>2</v>
      </c>
      <c r="G8" s="125">
        <f t="shared" si="0"/>
        <v>23</v>
      </c>
    </row>
    <row r="9" spans="1:7" ht="15" customHeight="1">
      <c r="A9" s="123" t="s">
        <v>134</v>
      </c>
      <c r="B9" s="126">
        <v>1</v>
      </c>
      <c r="C9" s="125">
        <v>12</v>
      </c>
      <c r="D9" s="127">
        <v>0</v>
      </c>
      <c r="E9" s="125">
        <v>1</v>
      </c>
      <c r="F9" s="125">
        <v>2</v>
      </c>
      <c r="G9" s="125">
        <f t="shared" si="0"/>
        <v>16</v>
      </c>
    </row>
    <row r="10" spans="1:7" ht="15" customHeight="1">
      <c r="A10" s="123" t="s">
        <v>135</v>
      </c>
      <c r="B10" s="126">
        <v>1</v>
      </c>
      <c r="C10" s="125">
        <v>22</v>
      </c>
      <c r="D10" s="125">
        <v>1</v>
      </c>
      <c r="E10" s="125">
        <v>1</v>
      </c>
      <c r="F10" s="125">
        <v>3</v>
      </c>
      <c r="G10" s="125">
        <f t="shared" si="0"/>
        <v>28</v>
      </c>
    </row>
    <row r="11" spans="1:7" ht="15" customHeight="1">
      <c r="A11" s="123" t="s">
        <v>136</v>
      </c>
      <c r="B11" s="126">
        <v>1</v>
      </c>
      <c r="C11" s="125">
        <v>20</v>
      </c>
      <c r="D11" s="125">
        <v>1</v>
      </c>
      <c r="E11" s="125">
        <v>1</v>
      </c>
      <c r="F11" s="125">
        <v>3</v>
      </c>
      <c r="G11" s="125">
        <f t="shared" si="0"/>
        <v>26</v>
      </c>
    </row>
    <row r="12" spans="1:7" ht="15" customHeight="1">
      <c r="A12" s="123" t="s">
        <v>137</v>
      </c>
      <c r="B12" s="126">
        <v>1</v>
      </c>
      <c r="C12" s="125">
        <v>23</v>
      </c>
      <c r="D12" s="125">
        <v>1</v>
      </c>
      <c r="E12" s="125">
        <v>1</v>
      </c>
      <c r="F12" s="125">
        <v>3</v>
      </c>
      <c r="G12" s="125">
        <f t="shared" si="0"/>
        <v>29</v>
      </c>
    </row>
    <row r="13" spans="1:7" ht="15" customHeight="1">
      <c r="A13" s="123" t="s">
        <v>138</v>
      </c>
      <c r="B13" s="126">
        <v>1</v>
      </c>
      <c r="C13" s="125">
        <v>18</v>
      </c>
      <c r="D13" s="125">
        <v>0</v>
      </c>
      <c r="E13" s="125">
        <v>1</v>
      </c>
      <c r="F13" s="125">
        <v>3</v>
      </c>
      <c r="G13" s="125">
        <f t="shared" si="0"/>
        <v>23</v>
      </c>
    </row>
    <row r="14" spans="1:7" ht="15" customHeight="1">
      <c r="A14" s="123" t="s">
        <v>139</v>
      </c>
      <c r="B14" s="126">
        <v>1</v>
      </c>
      <c r="C14" s="125">
        <v>10</v>
      </c>
      <c r="D14" s="127">
        <v>0</v>
      </c>
      <c r="E14" s="125">
        <v>1</v>
      </c>
      <c r="F14" s="125">
        <v>2</v>
      </c>
      <c r="G14" s="125">
        <f t="shared" si="0"/>
        <v>14</v>
      </c>
    </row>
    <row r="15" spans="1:7" ht="15" customHeight="1">
      <c r="A15" s="123" t="s">
        <v>140</v>
      </c>
      <c r="B15" s="126">
        <v>1</v>
      </c>
      <c r="C15" s="125">
        <v>21</v>
      </c>
      <c r="D15" s="125">
        <v>1</v>
      </c>
      <c r="E15" s="125">
        <v>1</v>
      </c>
      <c r="F15" s="125">
        <v>3</v>
      </c>
      <c r="G15" s="125">
        <f t="shared" si="0"/>
        <v>27</v>
      </c>
    </row>
    <row r="16" spans="1:7" ht="15" customHeight="1">
      <c r="A16" s="123" t="s">
        <v>141</v>
      </c>
      <c r="B16" s="126">
        <v>1</v>
      </c>
      <c r="C16" s="125">
        <v>16</v>
      </c>
      <c r="D16" s="125">
        <v>1</v>
      </c>
      <c r="E16" s="125">
        <v>1</v>
      </c>
      <c r="F16" s="125">
        <v>2</v>
      </c>
      <c r="G16" s="125">
        <f t="shared" si="0"/>
        <v>21</v>
      </c>
    </row>
    <row r="17" spans="1:7" ht="15" customHeight="1">
      <c r="A17" s="123" t="s">
        <v>142</v>
      </c>
      <c r="B17" s="126">
        <v>1</v>
      </c>
      <c r="C17" s="125">
        <v>16</v>
      </c>
      <c r="D17" s="125">
        <v>1</v>
      </c>
      <c r="E17" s="125">
        <v>1</v>
      </c>
      <c r="F17" s="125">
        <v>2</v>
      </c>
      <c r="G17" s="125">
        <f t="shared" si="0"/>
        <v>21</v>
      </c>
    </row>
    <row r="18" spans="1:7" ht="15" customHeight="1">
      <c r="A18" s="123" t="s">
        <v>143</v>
      </c>
      <c r="B18" s="126">
        <v>1</v>
      </c>
      <c r="C18" s="125">
        <v>21</v>
      </c>
      <c r="D18" s="125">
        <v>1</v>
      </c>
      <c r="E18" s="125">
        <v>1</v>
      </c>
      <c r="F18" s="125">
        <v>3</v>
      </c>
      <c r="G18" s="125">
        <f t="shared" si="0"/>
        <v>27</v>
      </c>
    </row>
    <row r="19" spans="1:7" ht="15" customHeight="1">
      <c r="A19" s="123" t="s">
        <v>144</v>
      </c>
      <c r="B19" s="126">
        <v>1</v>
      </c>
      <c r="C19" s="125">
        <v>16</v>
      </c>
      <c r="D19" s="125">
        <v>1</v>
      </c>
      <c r="E19" s="125">
        <v>1</v>
      </c>
      <c r="F19" s="125">
        <v>2</v>
      </c>
      <c r="G19" s="125">
        <f t="shared" si="0"/>
        <v>21</v>
      </c>
    </row>
    <row r="20" spans="1:7" ht="15" customHeight="1">
      <c r="A20" s="123" t="s">
        <v>145</v>
      </c>
      <c r="B20" s="126">
        <v>1</v>
      </c>
      <c r="C20" s="125">
        <v>17</v>
      </c>
      <c r="D20" s="125">
        <v>1</v>
      </c>
      <c r="E20" s="125">
        <v>1</v>
      </c>
      <c r="F20" s="125">
        <v>2</v>
      </c>
      <c r="G20" s="125">
        <f t="shared" si="0"/>
        <v>22</v>
      </c>
    </row>
    <row r="21" spans="1:7" ht="15" customHeight="1">
      <c r="A21" s="123" t="s">
        <v>146</v>
      </c>
      <c r="B21" s="126">
        <v>1</v>
      </c>
      <c r="C21" s="125">
        <v>16</v>
      </c>
      <c r="D21" s="125">
        <v>1</v>
      </c>
      <c r="E21" s="125">
        <v>1</v>
      </c>
      <c r="F21" s="125">
        <v>2</v>
      </c>
      <c r="G21" s="125">
        <f t="shared" si="0"/>
        <v>21</v>
      </c>
    </row>
    <row r="22" spans="1:7" ht="15" customHeight="1">
      <c r="A22" s="123" t="s">
        <v>147</v>
      </c>
      <c r="B22" s="126">
        <v>1</v>
      </c>
      <c r="C22" s="125">
        <v>16</v>
      </c>
      <c r="D22" s="125">
        <v>1</v>
      </c>
      <c r="E22" s="125">
        <v>1</v>
      </c>
      <c r="F22" s="125">
        <v>2</v>
      </c>
      <c r="G22" s="125">
        <f t="shared" si="0"/>
        <v>21</v>
      </c>
    </row>
    <row r="23" spans="1:7" ht="15" customHeight="1">
      <c r="A23" s="123" t="s">
        <v>148</v>
      </c>
      <c r="B23" s="126">
        <v>1</v>
      </c>
      <c r="C23" s="125">
        <v>14</v>
      </c>
      <c r="D23" s="125">
        <v>1</v>
      </c>
      <c r="E23" s="125">
        <v>1</v>
      </c>
      <c r="F23" s="125">
        <v>2</v>
      </c>
      <c r="G23" s="125">
        <f t="shared" si="0"/>
        <v>19</v>
      </c>
    </row>
    <row r="24" spans="1:7" ht="15" customHeight="1">
      <c r="A24" s="128" t="s">
        <v>19</v>
      </c>
      <c r="B24" s="129">
        <f t="shared" ref="B24:G24" si="1">SUM(B6:B23)</f>
        <v>18</v>
      </c>
      <c r="C24" s="130">
        <f t="shared" si="1"/>
        <v>317</v>
      </c>
      <c r="D24" s="130">
        <f t="shared" si="1"/>
        <v>16</v>
      </c>
      <c r="E24" s="130">
        <f t="shared" si="1"/>
        <v>18</v>
      </c>
      <c r="F24" s="130">
        <f t="shared" si="1"/>
        <v>44</v>
      </c>
      <c r="G24" s="130">
        <f t="shared" si="1"/>
        <v>413</v>
      </c>
    </row>
    <row r="25" spans="1:7" ht="15" customHeight="1">
      <c r="D25" s="131"/>
      <c r="E25" s="131"/>
      <c r="G25" s="132" t="s">
        <v>149</v>
      </c>
    </row>
  </sheetData>
  <phoneticPr fontId="3"/>
  <conditionalFormatting sqref="B6:G24">
    <cfRule type="expression" dxfId="0" priority="1">
      <formula>MOD(B6,1)&lt;&gt;0</formula>
    </cfRule>
  </conditionalFormatting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26"/>
  <sheetViews>
    <sheetView zoomScale="110" zoomScaleNormal="110" workbookViewId="0"/>
  </sheetViews>
  <sheetFormatPr defaultColWidth="11.625" defaultRowHeight="15" customHeight="1"/>
  <cols>
    <col min="1" max="1" width="26.25" style="134" customWidth="1"/>
    <col min="2" max="7" width="10" style="134" customWidth="1"/>
    <col min="8" max="16384" width="11.625" style="134"/>
  </cols>
  <sheetData>
    <row r="1" spans="1:7" ht="15" customHeight="1">
      <c r="A1" s="671" t="s">
        <v>816</v>
      </c>
    </row>
    <row r="3" spans="1:7" ht="15" customHeight="1">
      <c r="A3" s="133" t="s">
        <v>150</v>
      </c>
    </row>
    <row r="4" spans="1:7" ht="15" customHeight="1">
      <c r="A4" s="135" t="s">
        <v>151</v>
      </c>
      <c r="C4" s="136"/>
      <c r="D4" s="136"/>
      <c r="E4" s="136"/>
      <c r="F4" s="136"/>
      <c r="G4" s="137" t="s">
        <v>152</v>
      </c>
    </row>
    <row r="5" spans="1:7" ht="15" customHeight="1">
      <c r="A5" s="542" t="s">
        <v>124</v>
      </c>
      <c r="B5" s="542" t="s">
        <v>153</v>
      </c>
      <c r="C5" s="544" t="s">
        <v>154</v>
      </c>
      <c r="D5" s="138" t="s">
        <v>155</v>
      </c>
      <c r="E5" s="138"/>
      <c r="F5" s="139"/>
      <c r="G5" s="546" t="s">
        <v>156</v>
      </c>
    </row>
    <row r="6" spans="1:7" ht="30" customHeight="1">
      <c r="A6" s="543"/>
      <c r="B6" s="543"/>
      <c r="C6" s="545"/>
      <c r="D6" s="140" t="s">
        <v>157</v>
      </c>
      <c r="E6" s="140" t="s">
        <v>158</v>
      </c>
      <c r="F6" s="141" t="s">
        <v>159</v>
      </c>
      <c r="G6" s="547"/>
    </row>
    <row r="7" spans="1:7" ht="15" customHeight="1">
      <c r="A7" s="142" t="s">
        <v>160</v>
      </c>
      <c r="B7" s="143">
        <v>150</v>
      </c>
      <c r="C7" s="144">
        <v>123</v>
      </c>
      <c r="D7" s="144">
        <v>32</v>
      </c>
      <c r="E7" s="144">
        <v>87</v>
      </c>
      <c r="F7" s="143">
        <f t="shared" ref="F7:F24" si="0">SUM(D7:E7)</f>
        <v>119</v>
      </c>
      <c r="G7" s="145">
        <f t="shared" ref="G7:G25" si="1">IFERROR(F7/C7*100,"")</f>
        <v>96.747967479674799</v>
      </c>
    </row>
    <row r="8" spans="1:7" ht="15" customHeight="1">
      <c r="A8" s="142" t="s">
        <v>132</v>
      </c>
      <c r="B8" s="143">
        <v>120</v>
      </c>
      <c r="C8" s="144">
        <v>140</v>
      </c>
      <c r="D8" s="144">
        <v>52</v>
      </c>
      <c r="E8" s="144">
        <v>73</v>
      </c>
      <c r="F8" s="143">
        <f t="shared" si="0"/>
        <v>125</v>
      </c>
      <c r="G8" s="145">
        <f t="shared" si="1"/>
        <v>89.285714285714292</v>
      </c>
    </row>
    <row r="9" spans="1:7" ht="15" customHeight="1">
      <c r="A9" s="142" t="s">
        <v>161</v>
      </c>
      <c r="B9" s="143">
        <v>100</v>
      </c>
      <c r="C9" s="144">
        <v>101</v>
      </c>
      <c r="D9" s="144">
        <v>34</v>
      </c>
      <c r="E9" s="144">
        <v>57</v>
      </c>
      <c r="F9" s="143">
        <f t="shared" si="0"/>
        <v>91</v>
      </c>
      <c r="G9" s="145">
        <f t="shared" si="1"/>
        <v>90.099009900990097</v>
      </c>
    </row>
    <row r="10" spans="1:7" ht="15" customHeight="1">
      <c r="A10" s="142" t="s">
        <v>162</v>
      </c>
      <c r="B10" s="143">
        <v>90</v>
      </c>
      <c r="C10" s="144">
        <v>73</v>
      </c>
      <c r="D10" s="146">
        <v>13</v>
      </c>
      <c r="E10" s="146">
        <v>60</v>
      </c>
      <c r="F10" s="143">
        <f t="shared" si="0"/>
        <v>73</v>
      </c>
      <c r="G10" s="145">
        <f t="shared" si="1"/>
        <v>100</v>
      </c>
    </row>
    <row r="11" spans="1:7" ht="15" customHeight="1">
      <c r="A11" s="142" t="s">
        <v>163</v>
      </c>
      <c r="B11" s="143">
        <v>120</v>
      </c>
      <c r="C11" s="144">
        <v>130</v>
      </c>
      <c r="D11" s="144">
        <v>52</v>
      </c>
      <c r="E11" s="144">
        <v>71</v>
      </c>
      <c r="F11" s="143">
        <f t="shared" si="0"/>
        <v>123</v>
      </c>
      <c r="G11" s="145">
        <f t="shared" si="1"/>
        <v>94.615384615384613</v>
      </c>
    </row>
    <row r="12" spans="1:7" ht="15" customHeight="1">
      <c r="A12" s="142" t="s">
        <v>164</v>
      </c>
      <c r="B12" s="143">
        <v>150</v>
      </c>
      <c r="C12" s="144">
        <v>127</v>
      </c>
      <c r="D12" s="144">
        <v>32</v>
      </c>
      <c r="E12" s="144">
        <v>85</v>
      </c>
      <c r="F12" s="143">
        <f t="shared" si="0"/>
        <v>117</v>
      </c>
      <c r="G12" s="145">
        <f t="shared" si="1"/>
        <v>92.125984251968504</v>
      </c>
    </row>
    <row r="13" spans="1:7" ht="15" customHeight="1">
      <c r="A13" s="142" t="s">
        <v>165</v>
      </c>
      <c r="B13" s="143">
        <v>150</v>
      </c>
      <c r="C13" s="144">
        <v>138</v>
      </c>
      <c r="D13" s="144">
        <v>34</v>
      </c>
      <c r="E13" s="144">
        <v>101</v>
      </c>
      <c r="F13" s="143">
        <f t="shared" si="0"/>
        <v>135</v>
      </c>
      <c r="G13" s="145">
        <f t="shared" si="1"/>
        <v>97.826086956521735</v>
      </c>
    </row>
    <row r="14" spans="1:7" ht="15" customHeight="1">
      <c r="A14" s="142" t="s">
        <v>166</v>
      </c>
      <c r="B14" s="143">
        <v>130</v>
      </c>
      <c r="C14" s="144">
        <v>126</v>
      </c>
      <c r="D14" s="144">
        <v>34</v>
      </c>
      <c r="E14" s="144">
        <v>86</v>
      </c>
      <c r="F14" s="143">
        <f t="shared" si="0"/>
        <v>120</v>
      </c>
      <c r="G14" s="145">
        <f t="shared" si="1"/>
        <v>95.238095238095227</v>
      </c>
    </row>
    <row r="15" spans="1:7" ht="15" customHeight="1">
      <c r="A15" s="142" t="s">
        <v>167</v>
      </c>
      <c r="B15" s="143">
        <v>100</v>
      </c>
      <c r="C15" s="144">
        <v>77</v>
      </c>
      <c r="D15" s="144">
        <v>15</v>
      </c>
      <c r="E15" s="144">
        <v>62</v>
      </c>
      <c r="F15" s="143">
        <f t="shared" si="0"/>
        <v>77</v>
      </c>
      <c r="G15" s="145">
        <f t="shared" si="1"/>
        <v>100</v>
      </c>
    </row>
    <row r="16" spans="1:7" ht="15" customHeight="1">
      <c r="A16" s="142" t="s">
        <v>168</v>
      </c>
      <c r="B16" s="143">
        <v>120</v>
      </c>
      <c r="C16" s="144">
        <v>126</v>
      </c>
      <c r="D16" s="144">
        <v>52</v>
      </c>
      <c r="E16" s="144">
        <v>69</v>
      </c>
      <c r="F16" s="143">
        <f t="shared" si="0"/>
        <v>121</v>
      </c>
      <c r="G16" s="145">
        <f t="shared" si="1"/>
        <v>96.031746031746039</v>
      </c>
    </row>
    <row r="17" spans="1:7" ht="15" customHeight="1">
      <c r="A17" s="142" t="s">
        <v>169</v>
      </c>
      <c r="B17" s="143">
        <v>100</v>
      </c>
      <c r="C17" s="144">
        <v>110</v>
      </c>
      <c r="D17" s="144">
        <v>34</v>
      </c>
      <c r="E17" s="144">
        <v>69</v>
      </c>
      <c r="F17" s="143">
        <f t="shared" si="0"/>
        <v>103</v>
      </c>
      <c r="G17" s="145">
        <f t="shared" si="1"/>
        <v>93.63636363636364</v>
      </c>
    </row>
    <row r="18" spans="1:7" ht="15" customHeight="1">
      <c r="A18" s="142" t="s">
        <v>170</v>
      </c>
      <c r="B18" s="143">
        <v>100</v>
      </c>
      <c r="C18" s="144">
        <v>101</v>
      </c>
      <c r="D18" s="144">
        <v>32</v>
      </c>
      <c r="E18" s="144">
        <v>68</v>
      </c>
      <c r="F18" s="143">
        <f t="shared" si="0"/>
        <v>100</v>
      </c>
      <c r="G18" s="145">
        <f t="shared" si="1"/>
        <v>99.009900990099013</v>
      </c>
    </row>
    <row r="19" spans="1:7" ht="15" customHeight="1">
      <c r="A19" s="142" t="s">
        <v>171</v>
      </c>
      <c r="B19" s="143">
        <v>120</v>
      </c>
      <c r="C19" s="144">
        <v>117</v>
      </c>
      <c r="D19" s="144">
        <v>46</v>
      </c>
      <c r="E19" s="144">
        <v>69</v>
      </c>
      <c r="F19" s="143">
        <f t="shared" si="0"/>
        <v>115</v>
      </c>
      <c r="G19" s="145">
        <f t="shared" si="1"/>
        <v>98.290598290598282</v>
      </c>
    </row>
    <row r="20" spans="1:7" ht="15" customHeight="1">
      <c r="A20" s="142" t="s">
        <v>172</v>
      </c>
      <c r="B20" s="143">
        <v>100</v>
      </c>
      <c r="C20" s="144">
        <v>106</v>
      </c>
      <c r="D20" s="144">
        <v>33</v>
      </c>
      <c r="E20" s="144">
        <v>69</v>
      </c>
      <c r="F20" s="143">
        <f t="shared" si="0"/>
        <v>102</v>
      </c>
      <c r="G20" s="145">
        <f t="shared" si="1"/>
        <v>96.226415094339629</v>
      </c>
    </row>
    <row r="21" spans="1:7" ht="15" customHeight="1">
      <c r="A21" s="142" t="s">
        <v>173</v>
      </c>
      <c r="B21" s="143">
        <v>100</v>
      </c>
      <c r="C21" s="144">
        <v>106</v>
      </c>
      <c r="D21" s="144">
        <v>34</v>
      </c>
      <c r="E21" s="144">
        <v>69</v>
      </c>
      <c r="F21" s="143">
        <f t="shared" si="0"/>
        <v>103</v>
      </c>
      <c r="G21" s="145">
        <f t="shared" si="1"/>
        <v>97.169811320754718</v>
      </c>
    </row>
    <row r="22" spans="1:7" ht="15" customHeight="1">
      <c r="A22" s="142" t="s">
        <v>174</v>
      </c>
      <c r="B22" s="143">
        <v>100</v>
      </c>
      <c r="C22" s="144">
        <v>110</v>
      </c>
      <c r="D22" s="144">
        <v>34</v>
      </c>
      <c r="E22" s="144">
        <v>69</v>
      </c>
      <c r="F22" s="143">
        <f t="shared" si="0"/>
        <v>103</v>
      </c>
      <c r="G22" s="145">
        <f t="shared" si="1"/>
        <v>93.63636363636364</v>
      </c>
    </row>
    <row r="23" spans="1:7" ht="15" customHeight="1">
      <c r="A23" s="142" t="s">
        <v>175</v>
      </c>
      <c r="B23" s="143">
        <v>100</v>
      </c>
      <c r="C23" s="144">
        <v>109</v>
      </c>
      <c r="D23" s="144">
        <v>34</v>
      </c>
      <c r="E23" s="144">
        <v>69</v>
      </c>
      <c r="F23" s="143">
        <f t="shared" si="0"/>
        <v>103</v>
      </c>
      <c r="G23" s="145">
        <f t="shared" si="1"/>
        <v>94.495412844036693</v>
      </c>
    </row>
    <row r="24" spans="1:7" ht="15" customHeight="1">
      <c r="A24" s="142" t="s">
        <v>148</v>
      </c>
      <c r="B24" s="143">
        <v>100</v>
      </c>
      <c r="C24" s="143">
        <v>105</v>
      </c>
      <c r="D24" s="143">
        <v>32</v>
      </c>
      <c r="E24" s="143">
        <v>65</v>
      </c>
      <c r="F24" s="143">
        <f t="shared" si="0"/>
        <v>97</v>
      </c>
      <c r="G24" s="145">
        <f t="shared" si="1"/>
        <v>92.38095238095238</v>
      </c>
    </row>
    <row r="25" spans="1:7" ht="15" customHeight="1">
      <c r="A25" s="147" t="s">
        <v>176</v>
      </c>
      <c r="B25" s="148">
        <f>SUM(B7:B24)</f>
        <v>2050</v>
      </c>
      <c r="C25" s="148">
        <f t="shared" ref="C25:F25" si="2">SUM(C7:C24)</f>
        <v>2025</v>
      </c>
      <c r="D25" s="148">
        <f t="shared" si="2"/>
        <v>629</v>
      </c>
      <c r="E25" s="148">
        <f t="shared" si="2"/>
        <v>1298</v>
      </c>
      <c r="F25" s="148">
        <f t="shared" si="2"/>
        <v>1927</v>
      </c>
      <c r="G25" s="149">
        <f t="shared" si="1"/>
        <v>95.160493827160494</v>
      </c>
    </row>
    <row r="26" spans="1:7" ht="15" customHeight="1">
      <c r="G26" s="150" t="s">
        <v>177</v>
      </c>
    </row>
  </sheetData>
  <mergeCells count="4">
    <mergeCell ref="A5:A6"/>
    <mergeCell ref="B5:B6"/>
    <mergeCell ref="C5:C6"/>
    <mergeCell ref="G5:G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32"/>
  <sheetViews>
    <sheetView zoomScale="110" zoomScaleNormal="110" workbookViewId="0"/>
  </sheetViews>
  <sheetFormatPr defaultColWidth="11.625" defaultRowHeight="15" customHeight="1"/>
  <cols>
    <col min="1" max="1" width="26.25" style="134" customWidth="1"/>
    <col min="2" max="7" width="10" style="134" customWidth="1"/>
    <col min="8" max="16384" width="11.625" style="134"/>
  </cols>
  <sheetData>
    <row r="1" spans="1:7" ht="15" customHeight="1">
      <c r="A1" s="671" t="s">
        <v>816</v>
      </c>
    </row>
    <row r="3" spans="1:7" ht="15" customHeight="1">
      <c r="A3" s="133" t="s">
        <v>178</v>
      </c>
    </row>
    <row r="4" spans="1:7" ht="15" customHeight="1">
      <c r="A4" s="135" t="s">
        <v>151</v>
      </c>
      <c r="C4" s="136"/>
      <c r="D4" s="136"/>
      <c r="E4" s="136"/>
      <c r="F4" s="136"/>
      <c r="G4" s="137" t="s">
        <v>152</v>
      </c>
    </row>
    <row r="5" spans="1:7" ht="15" customHeight="1">
      <c r="A5" s="542" t="s">
        <v>179</v>
      </c>
      <c r="B5" s="542" t="s">
        <v>153</v>
      </c>
      <c r="C5" s="544" t="s">
        <v>154</v>
      </c>
      <c r="D5" s="138" t="s">
        <v>180</v>
      </c>
      <c r="E5" s="138"/>
      <c r="F5" s="139"/>
      <c r="G5" s="546" t="s">
        <v>181</v>
      </c>
    </row>
    <row r="6" spans="1:7" ht="30" customHeight="1">
      <c r="A6" s="543"/>
      <c r="B6" s="543"/>
      <c r="C6" s="545"/>
      <c r="D6" s="140" t="s">
        <v>157</v>
      </c>
      <c r="E6" s="140" t="s">
        <v>158</v>
      </c>
      <c r="F6" s="141" t="s">
        <v>159</v>
      </c>
      <c r="G6" s="547"/>
    </row>
    <row r="7" spans="1:7" ht="15" customHeight="1">
      <c r="A7" s="142" t="s">
        <v>182</v>
      </c>
      <c r="B7" s="143">
        <v>130</v>
      </c>
      <c r="C7" s="144">
        <v>150</v>
      </c>
      <c r="D7" s="144">
        <v>53</v>
      </c>
      <c r="E7" s="144">
        <v>90</v>
      </c>
      <c r="F7" s="143">
        <f t="shared" ref="F7:F26" si="0">SUM(D7:E7)</f>
        <v>143</v>
      </c>
      <c r="G7" s="145">
        <f t="shared" ref="G7:G31" si="1">IFERROR(F7/C7*100,"")</f>
        <v>95.333333333333343</v>
      </c>
    </row>
    <row r="8" spans="1:7" ht="15" customHeight="1">
      <c r="A8" s="142" t="s">
        <v>183</v>
      </c>
      <c r="B8" s="143">
        <v>120</v>
      </c>
      <c r="C8" s="144">
        <v>145</v>
      </c>
      <c r="D8" s="146">
        <v>51</v>
      </c>
      <c r="E8" s="144">
        <v>90</v>
      </c>
      <c r="F8" s="143">
        <f t="shared" si="0"/>
        <v>141</v>
      </c>
      <c r="G8" s="145">
        <f t="shared" si="1"/>
        <v>97.241379310344826</v>
      </c>
    </row>
    <row r="9" spans="1:7" ht="15" customHeight="1">
      <c r="A9" s="142" t="s">
        <v>184</v>
      </c>
      <c r="B9" s="143">
        <v>100</v>
      </c>
      <c r="C9" s="144">
        <v>98</v>
      </c>
      <c r="D9" s="144">
        <v>36</v>
      </c>
      <c r="E9" s="144">
        <v>60</v>
      </c>
      <c r="F9" s="143">
        <f t="shared" si="0"/>
        <v>96</v>
      </c>
      <c r="G9" s="145">
        <f t="shared" si="1"/>
        <v>97.959183673469383</v>
      </c>
    </row>
    <row r="10" spans="1:7" ht="15" customHeight="1">
      <c r="A10" s="142" t="s">
        <v>185</v>
      </c>
      <c r="B10" s="143">
        <v>120</v>
      </c>
      <c r="C10" s="144">
        <v>133</v>
      </c>
      <c r="D10" s="144">
        <v>51</v>
      </c>
      <c r="E10" s="144">
        <v>81</v>
      </c>
      <c r="F10" s="143">
        <f t="shared" si="0"/>
        <v>132</v>
      </c>
      <c r="G10" s="145">
        <f t="shared" si="1"/>
        <v>99.248120300751879</v>
      </c>
    </row>
    <row r="11" spans="1:7" ht="15" customHeight="1">
      <c r="A11" s="142" t="s">
        <v>186</v>
      </c>
      <c r="B11" s="143">
        <v>100</v>
      </c>
      <c r="C11" s="144">
        <v>117</v>
      </c>
      <c r="D11" s="144">
        <v>40</v>
      </c>
      <c r="E11" s="144">
        <v>75</v>
      </c>
      <c r="F11" s="143">
        <f t="shared" si="0"/>
        <v>115</v>
      </c>
      <c r="G11" s="145">
        <f t="shared" si="1"/>
        <v>98.290598290598282</v>
      </c>
    </row>
    <row r="12" spans="1:7" ht="15" customHeight="1">
      <c r="A12" s="142" t="s">
        <v>187</v>
      </c>
      <c r="B12" s="143">
        <v>20</v>
      </c>
      <c r="C12" s="144">
        <v>20</v>
      </c>
      <c r="D12" s="144">
        <v>19</v>
      </c>
      <c r="E12" s="144">
        <v>0</v>
      </c>
      <c r="F12" s="143">
        <f t="shared" si="0"/>
        <v>19</v>
      </c>
      <c r="G12" s="145">
        <f t="shared" si="1"/>
        <v>95</v>
      </c>
    </row>
    <row r="13" spans="1:7" ht="15" customHeight="1">
      <c r="A13" s="142" t="s">
        <v>188</v>
      </c>
      <c r="B13" s="143">
        <v>120</v>
      </c>
      <c r="C13" s="144">
        <v>137</v>
      </c>
      <c r="D13" s="144">
        <v>51</v>
      </c>
      <c r="E13" s="146">
        <v>83</v>
      </c>
      <c r="F13" s="143">
        <f t="shared" si="0"/>
        <v>134</v>
      </c>
      <c r="G13" s="145">
        <f t="shared" si="1"/>
        <v>97.810218978102199</v>
      </c>
    </row>
    <row r="14" spans="1:7" ht="15" customHeight="1">
      <c r="A14" s="142" t="s">
        <v>189</v>
      </c>
      <c r="B14" s="143">
        <v>124</v>
      </c>
      <c r="C14" s="143">
        <v>171</v>
      </c>
      <c r="D14" s="143">
        <v>56</v>
      </c>
      <c r="E14" s="94">
        <v>89</v>
      </c>
      <c r="F14" s="143">
        <f t="shared" si="0"/>
        <v>145</v>
      </c>
      <c r="G14" s="145">
        <f t="shared" si="1"/>
        <v>84.795321637426895</v>
      </c>
    </row>
    <row r="15" spans="1:7" ht="15" customHeight="1">
      <c r="A15" s="142" t="s">
        <v>190</v>
      </c>
      <c r="B15" s="143">
        <v>90</v>
      </c>
      <c r="C15" s="144">
        <v>107</v>
      </c>
      <c r="D15" s="144">
        <v>39</v>
      </c>
      <c r="E15" s="146">
        <v>64</v>
      </c>
      <c r="F15" s="143">
        <f t="shared" si="0"/>
        <v>103</v>
      </c>
      <c r="G15" s="145">
        <f t="shared" si="1"/>
        <v>96.261682242990659</v>
      </c>
    </row>
    <row r="16" spans="1:7" ht="15" customHeight="1">
      <c r="A16" s="142" t="s">
        <v>191</v>
      </c>
      <c r="B16" s="143">
        <v>30</v>
      </c>
      <c r="C16" s="144">
        <v>38</v>
      </c>
      <c r="D16" s="144">
        <v>13</v>
      </c>
      <c r="E16" s="146">
        <v>24</v>
      </c>
      <c r="F16" s="143">
        <f t="shared" si="0"/>
        <v>37</v>
      </c>
      <c r="G16" s="145">
        <f t="shared" si="1"/>
        <v>97.368421052631575</v>
      </c>
    </row>
    <row r="17" spans="1:7" ht="15" customHeight="1">
      <c r="A17" s="142" t="s">
        <v>192</v>
      </c>
      <c r="B17" s="143">
        <v>50</v>
      </c>
      <c r="C17" s="144">
        <v>66</v>
      </c>
      <c r="D17" s="144">
        <v>26</v>
      </c>
      <c r="E17" s="146">
        <v>36</v>
      </c>
      <c r="F17" s="143">
        <f t="shared" si="0"/>
        <v>62</v>
      </c>
      <c r="G17" s="145">
        <f t="shared" si="1"/>
        <v>93.939393939393938</v>
      </c>
    </row>
    <row r="18" spans="1:7" ht="15" customHeight="1">
      <c r="A18" s="151" t="s">
        <v>193</v>
      </c>
      <c r="B18" s="143">
        <v>90</v>
      </c>
      <c r="C18" s="144">
        <v>85</v>
      </c>
      <c r="D18" s="144">
        <v>27</v>
      </c>
      <c r="E18" s="146">
        <v>58</v>
      </c>
      <c r="F18" s="143">
        <f t="shared" si="0"/>
        <v>85</v>
      </c>
      <c r="G18" s="145">
        <f t="shared" si="1"/>
        <v>100</v>
      </c>
    </row>
    <row r="19" spans="1:7" ht="15" customHeight="1">
      <c r="A19" s="151" t="s">
        <v>194</v>
      </c>
      <c r="B19" s="143">
        <v>90</v>
      </c>
      <c r="C19" s="144">
        <v>111</v>
      </c>
      <c r="D19" s="144">
        <v>41</v>
      </c>
      <c r="E19" s="146">
        <v>56</v>
      </c>
      <c r="F19" s="143">
        <f t="shared" si="0"/>
        <v>97</v>
      </c>
      <c r="G19" s="145">
        <f t="shared" si="1"/>
        <v>87.387387387387378</v>
      </c>
    </row>
    <row r="20" spans="1:7" ht="15" customHeight="1">
      <c r="A20" s="151" t="s">
        <v>195</v>
      </c>
      <c r="B20" s="143">
        <v>120</v>
      </c>
      <c r="C20" s="144">
        <v>142</v>
      </c>
      <c r="D20" s="144">
        <v>52</v>
      </c>
      <c r="E20" s="146">
        <v>84</v>
      </c>
      <c r="F20" s="143">
        <f t="shared" si="0"/>
        <v>136</v>
      </c>
      <c r="G20" s="145">
        <f t="shared" si="1"/>
        <v>95.774647887323937</v>
      </c>
    </row>
    <row r="21" spans="1:7" ht="15" customHeight="1">
      <c r="A21" s="151" t="s">
        <v>196</v>
      </c>
      <c r="B21" s="143">
        <v>90</v>
      </c>
      <c r="C21" s="144">
        <v>98</v>
      </c>
      <c r="D21" s="144">
        <v>38</v>
      </c>
      <c r="E21" s="146">
        <v>55</v>
      </c>
      <c r="F21" s="143">
        <f t="shared" si="0"/>
        <v>93</v>
      </c>
      <c r="G21" s="145">
        <f t="shared" si="1"/>
        <v>94.897959183673478</v>
      </c>
    </row>
    <row r="22" spans="1:7" ht="15" customHeight="1">
      <c r="A22" s="151" t="s">
        <v>197</v>
      </c>
      <c r="B22" s="143">
        <v>90</v>
      </c>
      <c r="C22" s="144">
        <v>53</v>
      </c>
      <c r="D22" s="144">
        <v>50</v>
      </c>
      <c r="E22" s="146">
        <v>0</v>
      </c>
      <c r="F22" s="143">
        <f t="shared" si="0"/>
        <v>50</v>
      </c>
      <c r="G22" s="145">
        <f t="shared" si="1"/>
        <v>94.339622641509436</v>
      </c>
    </row>
    <row r="23" spans="1:7" ht="15" customHeight="1">
      <c r="A23" s="151" t="s">
        <v>198</v>
      </c>
      <c r="B23" s="143">
        <v>50</v>
      </c>
      <c r="C23" s="144">
        <v>90</v>
      </c>
      <c r="D23" s="144">
        <v>35</v>
      </c>
      <c r="E23" s="144">
        <v>51</v>
      </c>
      <c r="F23" s="143">
        <f t="shared" si="0"/>
        <v>86</v>
      </c>
      <c r="G23" s="145">
        <f t="shared" si="1"/>
        <v>95.555555555555557</v>
      </c>
    </row>
    <row r="24" spans="1:7" ht="15" customHeight="1">
      <c r="A24" s="151" t="s">
        <v>199</v>
      </c>
      <c r="B24" s="143">
        <v>90</v>
      </c>
      <c r="C24" s="144">
        <v>33</v>
      </c>
      <c r="D24" s="144">
        <v>30</v>
      </c>
      <c r="E24" s="144">
        <v>0</v>
      </c>
      <c r="F24" s="143">
        <f t="shared" si="0"/>
        <v>30</v>
      </c>
      <c r="G24" s="145">
        <f t="shared" si="1"/>
        <v>90.909090909090907</v>
      </c>
    </row>
    <row r="25" spans="1:7" ht="15" customHeight="1">
      <c r="A25" s="151" t="s">
        <v>200</v>
      </c>
      <c r="B25" s="143">
        <v>30</v>
      </c>
      <c r="C25" s="143">
        <v>115</v>
      </c>
      <c r="D25" s="143">
        <v>35</v>
      </c>
      <c r="E25" s="143">
        <v>68</v>
      </c>
      <c r="F25" s="143">
        <f t="shared" si="0"/>
        <v>103</v>
      </c>
      <c r="G25" s="145">
        <f t="shared" si="1"/>
        <v>89.565217391304358</v>
      </c>
    </row>
    <row r="26" spans="1:7" ht="15" customHeight="1">
      <c r="A26" s="151" t="s">
        <v>201</v>
      </c>
      <c r="B26" s="143">
        <v>95</v>
      </c>
      <c r="C26" s="143">
        <v>105</v>
      </c>
      <c r="D26" s="143">
        <v>26</v>
      </c>
      <c r="E26" s="143">
        <v>69</v>
      </c>
      <c r="F26" s="143">
        <f t="shared" si="0"/>
        <v>95</v>
      </c>
      <c r="G26" s="145">
        <f t="shared" si="1"/>
        <v>90.476190476190482</v>
      </c>
    </row>
    <row r="27" spans="1:7" ht="15" customHeight="1">
      <c r="A27" s="151" t="s">
        <v>202</v>
      </c>
      <c r="B27" s="143">
        <v>90</v>
      </c>
      <c r="C27" s="143">
        <v>97</v>
      </c>
      <c r="D27" s="143">
        <v>30</v>
      </c>
      <c r="E27" s="143">
        <v>60</v>
      </c>
      <c r="F27" s="143">
        <f>SUM(D27:E27)</f>
        <v>90</v>
      </c>
      <c r="G27" s="145">
        <f t="shared" si="1"/>
        <v>92.783505154639172</v>
      </c>
    </row>
    <row r="28" spans="1:7" ht="15" customHeight="1">
      <c r="A28" s="151" t="s">
        <v>203</v>
      </c>
      <c r="B28" s="143">
        <v>72</v>
      </c>
      <c r="C28" s="143">
        <v>86</v>
      </c>
      <c r="D28" s="143">
        <v>18</v>
      </c>
      <c r="E28" s="143">
        <v>60</v>
      </c>
      <c r="F28" s="143">
        <f>SUM(D28:E28)</f>
        <v>78</v>
      </c>
      <c r="G28" s="145">
        <f t="shared" si="1"/>
        <v>90.697674418604649</v>
      </c>
    </row>
    <row r="29" spans="1:7" ht="15" customHeight="1">
      <c r="A29" s="151" t="s">
        <v>204</v>
      </c>
      <c r="B29" s="143">
        <v>60</v>
      </c>
      <c r="C29" s="143">
        <v>55</v>
      </c>
      <c r="D29" s="143">
        <v>17</v>
      </c>
      <c r="E29" s="143">
        <v>38</v>
      </c>
      <c r="F29" s="143">
        <f>SUM(D29:E29)</f>
        <v>55</v>
      </c>
      <c r="G29" s="145">
        <f t="shared" si="1"/>
        <v>100</v>
      </c>
    </row>
    <row r="30" spans="1:7" ht="15" customHeight="1">
      <c r="A30" s="152" t="s">
        <v>205</v>
      </c>
      <c r="B30" s="143">
        <v>40</v>
      </c>
      <c r="C30" s="143">
        <v>38</v>
      </c>
      <c r="D30" s="143">
        <v>38</v>
      </c>
      <c r="E30" s="143">
        <v>0</v>
      </c>
      <c r="F30" s="143">
        <f>SUM(D30:E30)</f>
        <v>38</v>
      </c>
      <c r="G30" s="145">
        <f t="shared" si="1"/>
        <v>100</v>
      </c>
    </row>
    <row r="31" spans="1:7" ht="15" customHeight="1">
      <c r="A31" s="153" t="s">
        <v>176</v>
      </c>
      <c r="B31" s="154">
        <f>SUM(B7:B30)</f>
        <v>2011</v>
      </c>
      <c r="C31" s="148">
        <f t="shared" ref="C31:F31" si="2">SUM(C7:C30)</f>
        <v>2290</v>
      </c>
      <c r="D31" s="148">
        <f t="shared" si="2"/>
        <v>872</v>
      </c>
      <c r="E31" s="148">
        <f t="shared" si="2"/>
        <v>1291</v>
      </c>
      <c r="F31" s="148">
        <f t="shared" si="2"/>
        <v>2163</v>
      </c>
      <c r="G31" s="149">
        <f t="shared" si="1"/>
        <v>94.454148471615724</v>
      </c>
    </row>
    <row r="32" spans="1:7" ht="15" customHeight="1">
      <c r="G32" s="150" t="s">
        <v>206</v>
      </c>
    </row>
  </sheetData>
  <mergeCells count="4">
    <mergeCell ref="A5:A6"/>
    <mergeCell ref="B5:B6"/>
    <mergeCell ref="C5:C6"/>
    <mergeCell ref="G5:G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17"/>
  <sheetViews>
    <sheetView zoomScale="110" zoomScaleNormal="110" workbookViewId="0"/>
  </sheetViews>
  <sheetFormatPr defaultColWidth="11.625" defaultRowHeight="15" customHeight="1"/>
  <cols>
    <col min="1" max="1" width="26.25" style="134" customWidth="1"/>
    <col min="2" max="7" width="10" style="134" customWidth="1"/>
    <col min="8" max="16384" width="11.625" style="134"/>
  </cols>
  <sheetData>
    <row r="1" spans="1:7" ht="15" customHeight="1">
      <c r="A1" s="671" t="s">
        <v>816</v>
      </c>
    </row>
    <row r="3" spans="1:7" ht="15" customHeight="1">
      <c r="A3" s="133" t="s">
        <v>207</v>
      </c>
    </row>
    <row r="4" spans="1:7" ht="15" customHeight="1">
      <c r="A4" s="135" t="s">
        <v>151</v>
      </c>
      <c r="C4" s="136"/>
      <c r="D4" s="136"/>
      <c r="E4" s="136"/>
      <c r="F4" s="136"/>
      <c r="G4" s="137" t="s">
        <v>152</v>
      </c>
    </row>
    <row r="5" spans="1:7" ht="15" customHeight="1">
      <c r="A5" s="542" t="s">
        <v>179</v>
      </c>
      <c r="B5" s="542" t="s">
        <v>153</v>
      </c>
      <c r="C5" s="544" t="s">
        <v>154</v>
      </c>
      <c r="D5" s="138" t="s">
        <v>180</v>
      </c>
      <c r="E5" s="138"/>
      <c r="F5" s="139"/>
      <c r="G5" s="546" t="s">
        <v>181</v>
      </c>
    </row>
    <row r="6" spans="1:7" ht="30" customHeight="1">
      <c r="A6" s="543"/>
      <c r="B6" s="543"/>
      <c r="C6" s="545"/>
      <c r="D6" s="140" t="s">
        <v>157</v>
      </c>
      <c r="E6" s="140" t="s">
        <v>158</v>
      </c>
      <c r="F6" s="141" t="s">
        <v>159</v>
      </c>
      <c r="G6" s="547"/>
    </row>
    <row r="7" spans="1:7" ht="15" customHeight="1">
      <c r="A7" s="151" t="s">
        <v>208</v>
      </c>
      <c r="B7" s="143">
        <v>95</v>
      </c>
      <c r="C7" s="144">
        <v>141</v>
      </c>
      <c r="D7" s="144">
        <v>53</v>
      </c>
      <c r="E7" s="146">
        <v>83</v>
      </c>
      <c r="F7" s="143">
        <f t="shared" ref="F7:F15" si="0">SUM(D7:E7)</f>
        <v>136</v>
      </c>
      <c r="G7" s="145">
        <f t="shared" ref="G7:G16" si="1">IFERROR(F7/C7*100,"")</f>
        <v>96.453900709219852</v>
      </c>
    </row>
    <row r="8" spans="1:7" ht="15" customHeight="1">
      <c r="A8" s="151" t="s">
        <v>209</v>
      </c>
      <c r="B8" s="143">
        <v>56</v>
      </c>
      <c r="C8" s="144">
        <v>63</v>
      </c>
      <c r="D8" s="144">
        <v>17</v>
      </c>
      <c r="E8" s="146">
        <v>46</v>
      </c>
      <c r="F8" s="143">
        <f t="shared" si="0"/>
        <v>63</v>
      </c>
      <c r="G8" s="145">
        <f t="shared" si="1"/>
        <v>100</v>
      </c>
    </row>
    <row r="9" spans="1:7" ht="15" customHeight="1">
      <c r="A9" s="151" t="s">
        <v>210</v>
      </c>
      <c r="B9" s="143">
        <v>90</v>
      </c>
      <c r="C9" s="144">
        <v>110</v>
      </c>
      <c r="D9" s="144">
        <v>24</v>
      </c>
      <c r="E9" s="146">
        <v>75</v>
      </c>
      <c r="F9" s="143">
        <f t="shared" si="0"/>
        <v>99</v>
      </c>
      <c r="G9" s="145">
        <f t="shared" si="1"/>
        <v>90</v>
      </c>
    </row>
    <row r="10" spans="1:7" ht="15" customHeight="1">
      <c r="A10" s="151" t="s">
        <v>211</v>
      </c>
      <c r="B10" s="143">
        <v>110</v>
      </c>
      <c r="C10" s="144">
        <v>109</v>
      </c>
      <c r="D10" s="144">
        <v>35</v>
      </c>
      <c r="E10" s="146">
        <v>72</v>
      </c>
      <c r="F10" s="143">
        <f t="shared" si="0"/>
        <v>107</v>
      </c>
      <c r="G10" s="145">
        <f t="shared" si="1"/>
        <v>98.165137614678898</v>
      </c>
    </row>
    <row r="11" spans="1:7" ht="15" customHeight="1">
      <c r="A11" s="151" t="s">
        <v>212</v>
      </c>
      <c r="B11" s="143">
        <v>126</v>
      </c>
      <c r="C11" s="144">
        <v>122</v>
      </c>
      <c r="D11" s="144">
        <v>37</v>
      </c>
      <c r="E11" s="146">
        <v>84</v>
      </c>
      <c r="F11" s="143">
        <f t="shared" si="0"/>
        <v>121</v>
      </c>
      <c r="G11" s="145">
        <f t="shared" si="1"/>
        <v>99.180327868852459</v>
      </c>
    </row>
    <row r="12" spans="1:7" ht="15" customHeight="1">
      <c r="A12" s="151" t="s">
        <v>213</v>
      </c>
      <c r="B12" s="143">
        <v>92</v>
      </c>
      <c r="C12" s="143">
        <v>90</v>
      </c>
      <c r="D12" s="143">
        <v>12</v>
      </c>
      <c r="E12" s="94">
        <v>76</v>
      </c>
      <c r="F12" s="143">
        <f t="shared" si="0"/>
        <v>88</v>
      </c>
      <c r="G12" s="145">
        <f t="shared" si="1"/>
        <v>97.777777777777771</v>
      </c>
    </row>
    <row r="13" spans="1:7" ht="15" customHeight="1">
      <c r="A13" s="151" t="s">
        <v>214</v>
      </c>
      <c r="B13" s="143">
        <v>63</v>
      </c>
      <c r="C13" s="143">
        <v>70</v>
      </c>
      <c r="D13" s="143">
        <v>18</v>
      </c>
      <c r="E13" s="94">
        <v>45</v>
      </c>
      <c r="F13" s="143">
        <f t="shared" si="0"/>
        <v>63</v>
      </c>
      <c r="G13" s="145">
        <f t="shared" si="1"/>
        <v>90</v>
      </c>
    </row>
    <row r="14" spans="1:7" ht="15" customHeight="1">
      <c r="A14" s="142" t="s">
        <v>215</v>
      </c>
      <c r="B14" s="143">
        <v>140</v>
      </c>
      <c r="C14" s="143">
        <v>134</v>
      </c>
      <c r="D14" s="143">
        <v>56</v>
      </c>
      <c r="E14" s="94">
        <v>75</v>
      </c>
      <c r="F14" s="143">
        <f t="shared" si="0"/>
        <v>131</v>
      </c>
      <c r="G14" s="145">
        <f t="shared" si="1"/>
        <v>97.761194029850756</v>
      </c>
    </row>
    <row r="15" spans="1:7" s="159" customFormat="1" ht="15" customHeight="1">
      <c r="A15" s="142" t="s">
        <v>216</v>
      </c>
      <c r="B15" s="155">
        <v>96</v>
      </c>
      <c r="C15" s="156">
        <v>90</v>
      </c>
      <c r="D15" s="156">
        <v>30</v>
      </c>
      <c r="E15" s="157">
        <v>60</v>
      </c>
      <c r="F15" s="158">
        <f t="shared" si="0"/>
        <v>90</v>
      </c>
      <c r="G15" s="145">
        <f t="shared" si="1"/>
        <v>100</v>
      </c>
    </row>
    <row r="16" spans="1:7" s="159" customFormat="1" ht="15" customHeight="1">
      <c r="A16" s="160" t="s">
        <v>176</v>
      </c>
      <c r="B16" s="161">
        <f>SUM(B7:B15)</f>
        <v>868</v>
      </c>
      <c r="C16" s="162">
        <f t="shared" ref="C16:F16" si="2">SUM(C7:C15)</f>
        <v>929</v>
      </c>
      <c r="D16" s="162">
        <f t="shared" si="2"/>
        <v>282</v>
      </c>
      <c r="E16" s="162">
        <f t="shared" si="2"/>
        <v>616</v>
      </c>
      <c r="F16" s="162">
        <f t="shared" si="2"/>
        <v>898</v>
      </c>
      <c r="G16" s="149">
        <f t="shared" si="1"/>
        <v>96.663078579117339</v>
      </c>
    </row>
    <row r="17" spans="1:7" ht="15" customHeight="1">
      <c r="A17" s="163"/>
      <c r="B17" s="163"/>
      <c r="C17" s="163"/>
      <c r="D17" s="163"/>
      <c r="E17" s="163"/>
      <c r="F17" s="163"/>
      <c r="G17" s="150" t="s">
        <v>206</v>
      </c>
    </row>
  </sheetData>
  <mergeCells count="4">
    <mergeCell ref="A5:A6"/>
    <mergeCell ref="B5:B6"/>
    <mergeCell ref="C5:C6"/>
    <mergeCell ref="G5:G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K24"/>
  <sheetViews>
    <sheetView zoomScale="110" zoomScaleNormal="110" workbookViewId="0"/>
  </sheetViews>
  <sheetFormatPr defaultColWidth="8.875" defaultRowHeight="15" customHeight="1"/>
  <cols>
    <col min="1" max="1" width="8.75" style="165" customWidth="1"/>
    <col min="2" max="4" width="7.75" style="165" customWidth="1"/>
    <col min="5" max="5" width="7.75" style="166" customWidth="1"/>
    <col min="6" max="11" width="7.75" style="165" customWidth="1"/>
    <col min="12" max="15" width="8.625" style="165" customWidth="1"/>
    <col min="16" max="20" width="9.375" style="165" customWidth="1"/>
    <col min="21" max="16384" width="8.875" style="165"/>
  </cols>
  <sheetData>
    <row r="1" spans="1:11" ht="15" customHeight="1">
      <c r="A1" s="671" t="s">
        <v>816</v>
      </c>
    </row>
    <row r="3" spans="1:11" ht="15" customHeight="1">
      <c r="A3" s="164" t="s">
        <v>217</v>
      </c>
    </row>
    <row r="4" spans="1:11" ht="15" customHeight="1">
      <c r="A4" s="167" t="s">
        <v>218</v>
      </c>
      <c r="K4" s="168" t="s">
        <v>219</v>
      </c>
    </row>
    <row r="5" spans="1:11" ht="15" customHeight="1">
      <c r="A5" s="169" t="s">
        <v>220</v>
      </c>
      <c r="B5" s="170" t="s">
        <v>221</v>
      </c>
      <c r="C5" s="170" t="s">
        <v>222</v>
      </c>
      <c r="D5" s="170" t="s">
        <v>223</v>
      </c>
      <c r="E5" s="171" t="s">
        <v>224</v>
      </c>
      <c r="F5" s="170" t="s">
        <v>225</v>
      </c>
      <c r="G5" s="170" t="s">
        <v>226</v>
      </c>
      <c r="H5" s="170" t="s">
        <v>227</v>
      </c>
      <c r="I5" s="170" t="s">
        <v>228</v>
      </c>
      <c r="J5" s="170" t="s">
        <v>229</v>
      </c>
      <c r="K5" s="172" t="s">
        <v>230</v>
      </c>
    </row>
    <row r="6" spans="1:11" ht="15" customHeight="1">
      <c r="A6" s="554" t="s">
        <v>231</v>
      </c>
      <c r="B6" s="560" t="s">
        <v>232</v>
      </c>
      <c r="C6" s="560" t="s">
        <v>233</v>
      </c>
      <c r="D6" s="563" t="s">
        <v>234</v>
      </c>
      <c r="E6" s="556" t="s">
        <v>235</v>
      </c>
      <c r="F6" s="557"/>
      <c r="G6" s="557"/>
      <c r="H6" s="557"/>
      <c r="I6" s="557"/>
      <c r="J6" s="557"/>
      <c r="K6" s="557"/>
    </row>
    <row r="7" spans="1:11" ht="30" customHeight="1">
      <c r="A7" s="555"/>
      <c r="B7" s="561"/>
      <c r="C7" s="562"/>
      <c r="D7" s="564"/>
      <c r="E7" s="173" t="s">
        <v>236</v>
      </c>
      <c r="F7" s="173" t="s">
        <v>237</v>
      </c>
      <c r="G7" s="174" t="s">
        <v>238</v>
      </c>
      <c r="H7" s="174" t="s">
        <v>239</v>
      </c>
      <c r="I7" s="174" t="s">
        <v>240</v>
      </c>
      <c r="J7" s="174" t="s">
        <v>241</v>
      </c>
      <c r="K7" s="175" t="s">
        <v>242</v>
      </c>
    </row>
    <row r="8" spans="1:11" ht="15" customHeight="1">
      <c r="A8" s="558" t="s">
        <v>243</v>
      </c>
      <c r="B8" s="565">
        <v>0</v>
      </c>
      <c r="C8" s="550">
        <v>0</v>
      </c>
      <c r="D8" s="176">
        <v>11900</v>
      </c>
      <c r="E8" s="176">
        <v>13800</v>
      </c>
      <c r="F8" s="176">
        <v>15700</v>
      </c>
      <c r="G8" s="176">
        <v>17400</v>
      </c>
      <c r="H8" s="176">
        <v>19200</v>
      </c>
      <c r="I8" s="176">
        <v>21000</v>
      </c>
      <c r="J8" s="176">
        <v>23800</v>
      </c>
      <c r="K8" s="177">
        <v>27600</v>
      </c>
    </row>
    <row r="9" spans="1:11" ht="15" customHeight="1">
      <c r="A9" s="559"/>
      <c r="B9" s="566"/>
      <c r="C9" s="551"/>
      <c r="D9" s="178">
        <v>11600</v>
      </c>
      <c r="E9" s="178">
        <v>13500</v>
      </c>
      <c r="F9" s="178">
        <v>15400</v>
      </c>
      <c r="G9" s="178">
        <v>17100</v>
      </c>
      <c r="H9" s="178">
        <v>18800</v>
      </c>
      <c r="I9" s="178">
        <v>20600</v>
      </c>
      <c r="J9" s="178">
        <v>23300</v>
      </c>
      <c r="K9" s="178">
        <v>27100</v>
      </c>
    </row>
    <row r="10" spans="1:11" ht="15" customHeight="1">
      <c r="A10" s="559" t="s">
        <v>244</v>
      </c>
      <c r="B10" s="566"/>
      <c r="C10" s="551"/>
      <c r="D10" s="550">
        <v>0</v>
      </c>
      <c r="E10" s="550">
        <v>0</v>
      </c>
      <c r="F10" s="550">
        <v>0</v>
      </c>
      <c r="G10" s="550">
        <v>0</v>
      </c>
      <c r="H10" s="550">
        <v>0</v>
      </c>
      <c r="I10" s="550">
        <v>0</v>
      </c>
      <c r="J10" s="550">
        <v>0</v>
      </c>
      <c r="K10" s="550">
        <v>0</v>
      </c>
    </row>
    <row r="11" spans="1:11" ht="15" customHeight="1">
      <c r="A11" s="559"/>
      <c r="B11" s="566"/>
      <c r="C11" s="551"/>
      <c r="D11" s="551"/>
      <c r="E11" s="551"/>
      <c r="F11" s="551"/>
      <c r="G11" s="551"/>
      <c r="H11" s="551"/>
      <c r="I11" s="551"/>
      <c r="J11" s="551"/>
      <c r="K11" s="551"/>
    </row>
    <row r="12" spans="1:11" ht="15" customHeight="1">
      <c r="A12" s="179"/>
      <c r="B12" s="179"/>
      <c r="C12" s="179"/>
      <c r="D12" s="179"/>
      <c r="E12" s="180"/>
      <c r="F12" s="179"/>
      <c r="G12" s="179"/>
      <c r="H12" s="179"/>
      <c r="I12" s="179"/>
      <c r="J12" s="179"/>
      <c r="K12" s="179"/>
    </row>
    <row r="13" spans="1:11" ht="15" customHeight="1">
      <c r="A13" s="169" t="s">
        <v>220</v>
      </c>
      <c r="B13" s="169" t="s">
        <v>245</v>
      </c>
      <c r="C13" s="170" t="s">
        <v>246</v>
      </c>
      <c r="D13" s="170" t="s">
        <v>247</v>
      </c>
      <c r="E13" s="171" t="s">
        <v>248</v>
      </c>
      <c r="F13" s="170" t="s">
        <v>249</v>
      </c>
      <c r="G13" s="170" t="s">
        <v>250</v>
      </c>
      <c r="H13" s="170" t="s">
        <v>251</v>
      </c>
      <c r="I13" s="170" t="s">
        <v>252</v>
      </c>
      <c r="J13" s="172" t="s">
        <v>253</v>
      </c>
      <c r="K13" s="172" t="s">
        <v>254</v>
      </c>
    </row>
    <row r="14" spans="1:11" ht="15" customHeight="1">
      <c r="A14" s="554" t="s">
        <v>231</v>
      </c>
      <c r="B14" s="556" t="s">
        <v>255</v>
      </c>
      <c r="C14" s="557"/>
      <c r="D14" s="557"/>
      <c r="E14" s="557"/>
      <c r="F14" s="557"/>
      <c r="G14" s="557"/>
      <c r="H14" s="557"/>
      <c r="I14" s="557"/>
      <c r="J14" s="557"/>
      <c r="K14" s="557"/>
    </row>
    <row r="15" spans="1:11" ht="30" customHeight="1">
      <c r="A15" s="555"/>
      <c r="B15" s="181" t="s">
        <v>256</v>
      </c>
      <c r="C15" s="182" t="s">
        <v>257</v>
      </c>
      <c r="D15" s="182" t="s">
        <v>258</v>
      </c>
      <c r="E15" s="183" t="s">
        <v>259</v>
      </c>
      <c r="F15" s="182" t="s">
        <v>260</v>
      </c>
      <c r="G15" s="182" t="s">
        <v>261</v>
      </c>
      <c r="H15" s="182" t="s">
        <v>262</v>
      </c>
      <c r="I15" s="182" t="s">
        <v>263</v>
      </c>
      <c r="J15" s="184" t="s">
        <v>264</v>
      </c>
      <c r="K15" s="184" t="s">
        <v>265</v>
      </c>
    </row>
    <row r="16" spans="1:11" ht="15" customHeight="1">
      <c r="A16" s="558" t="s">
        <v>243</v>
      </c>
      <c r="B16" s="176">
        <v>32000</v>
      </c>
      <c r="C16" s="176">
        <v>36500</v>
      </c>
      <c r="D16" s="176">
        <v>41900</v>
      </c>
      <c r="E16" s="176">
        <v>43700</v>
      </c>
      <c r="F16" s="176">
        <v>50000</v>
      </c>
      <c r="G16" s="176">
        <v>52900</v>
      </c>
      <c r="H16" s="176">
        <v>55800</v>
      </c>
      <c r="I16" s="176">
        <v>60600</v>
      </c>
      <c r="J16" s="176">
        <v>61200</v>
      </c>
      <c r="K16" s="176">
        <v>66500</v>
      </c>
    </row>
    <row r="17" spans="1:11" ht="15" customHeight="1">
      <c r="A17" s="559"/>
      <c r="B17" s="185">
        <v>31400</v>
      </c>
      <c r="C17" s="185">
        <v>35800</v>
      </c>
      <c r="D17" s="185">
        <v>41100</v>
      </c>
      <c r="E17" s="185">
        <v>42900</v>
      </c>
      <c r="F17" s="185">
        <v>49100</v>
      </c>
      <c r="G17" s="185">
        <v>52000</v>
      </c>
      <c r="H17" s="185">
        <v>54800</v>
      </c>
      <c r="I17" s="185">
        <v>59500</v>
      </c>
      <c r="J17" s="185">
        <v>60100</v>
      </c>
      <c r="K17" s="185">
        <v>65300</v>
      </c>
    </row>
    <row r="18" spans="1:11" ht="15" customHeight="1">
      <c r="A18" s="559" t="s">
        <v>244</v>
      </c>
      <c r="B18" s="550">
        <v>0</v>
      </c>
      <c r="C18" s="550">
        <v>0</v>
      </c>
      <c r="D18" s="550">
        <v>0</v>
      </c>
      <c r="E18" s="550">
        <v>0</v>
      </c>
      <c r="F18" s="550">
        <v>0</v>
      </c>
      <c r="G18" s="550">
        <v>0</v>
      </c>
      <c r="H18" s="550">
        <v>0</v>
      </c>
      <c r="I18" s="550">
        <v>0</v>
      </c>
      <c r="J18" s="550">
        <v>0</v>
      </c>
      <c r="K18" s="550">
        <v>0</v>
      </c>
    </row>
    <row r="19" spans="1:11" ht="15" customHeight="1">
      <c r="A19" s="559"/>
      <c r="B19" s="551"/>
      <c r="C19" s="551"/>
      <c r="D19" s="551"/>
      <c r="E19" s="551"/>
      <c r="F19" s="551"/>
      <c r="G19" s="551"/>
      <c r="H19" s="551"/>
      <c r="I19" s="551"/>
      <c r="J19" s="551"/>
      <c r="K19" s="551"/>
    </row>
    <row r="20" spans="1:11" ht="15" customHeight="1">
      <c r="A20" s="186" t="s">
        <v>266</v>
      </c>
      <c r="B20" s="187"/>
      <c r="C20" s="187"/>
      <c r="D20" s="187"/>
      <c r="E20" s="187"/>
      <c r="F20" s="187"/>
      <c r="G20" s="187"/>
      <c r="H20" s="187"/>
      <c r="I20" s="187"/>
      <c r="J20" s="187"/>
      <c r="K20" s="187"/>
    </row>
    <row r="21" spans="1:11" ht="15" customHeight="1">
      <c r="A21" s="552" t="s">
        <v>267</v>
      </c>
      <c r="B21" s="553"/>
      <c r="C21" s="553"/>
      <c r="D21" s="553"/>
      <c r="E21" s="553"/>
      <c r="F21" s="553"/>
      <c r="G21" s="553"/>
      <c r="H21" s="553"/>
      <c r="I21" s="553"/>
      <c r="J21" s="553"/>
      <c r="K21" s="553"/>
    </row>
    <row r="22" spans="1:11" ht="15" customHeight="1">
      <c r="A22" s="548" t="s">
        <v>268</v>
      </c>
      <c r="B22" s="549"/>
      <c r="C22" s="549"/>
      <c r="D22" s="549"/>
      <c r="E22" s="549"/>
      <c r="F22" s="549"/>
      <c r="G22" s="549"/>
      <c r="H22" s="549"/>
      <c r="I22" s="188"/>
      <c r="K22" s="189"/>
    </row>
    <row r="23" spans="1:11" ht="15" customHeight="1">
      <c r="A23" s="190" t="s">
        <v>269</v>
      </c>
      <c r="B23" s="191"/>
      <c r="C23" s="191"/>
      <c r="D23" s="191"/>
      <c r="E23" s="191"/>
      <c r="F23" s="191"/>
      <c r="G23" s="191"/>
      <c r="H23" s="191"/>
      <c r="I23" s="192"/>
      <c r="J23" s="193"/>
      <c r="K23" s="194"/>
    </row>
    <row r="24" spans="1:11" ht="15" customHeight="1">
      <c r="K24" s="189" t="s">
        <v>270</v>
      </c>
    </row>
  </sheetData>
  <mergeCells count="33">
    <mergeCell ref="I10:I11"/>
    <mergeCell ref="J10:J11"/>
    <mergeCell ref="A6:A7"/>
    <mergeCell ref="B6:B7"/>
    <mergeCell ref="C6:C7"/>
    <mergeCell ref="D6:D7"/>
    <mergeCell ref="E6:K6"/>
    <mergeCell ref="A8:A9"/>
    <mergeCell ref="B8:B11"/>
    <mergeCell ref="C8:C11"/>
    <mergeCell ref="A10:A11"/>
    <mergeCell ref="D10:D11"/>
    <mergeCell ref="K18:K19"/>
    <mergeCell ref="A21:K21"/>
    <mergeCell ref="K10:K11"/>
    <mergeCell ref="A14:A15"/>
    <mergeCell ref="B14:K14"/>
    <mergeCell ref="A16:A17"/>
    <mergeCell ref="A18:A19"/>
    <mergeCell ref="B18:B19"/>
    <mergeCell ref="C18:C19"/>
    <mergeCell ref="D18:D19"/>
    <mergeCell ref="E18:E19"/>
    <mergeCell ref="F18:F19"/>
    <mergeCell ref="E10:E11"/>
    <mergeCell ref="F10:F11"/>
    <mergeCell ref="G10:G11"/>
    <mergeCell ref="H10:H11"/>
    <mergeCell ref="A22:H22"/>
    <mergeCell ref="G18:G19"/>
    <mergeCell ref="H18:H19"/>
    <mergeCell ref="I18:I19"/>
    <mergeCell ref="J18:J19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60"/>
  <sheetViews>
    <sheetView zoomScale="110" zoomScaleNormal="110" workbookViewId="0"/>
  </sheetViews>
  <sheetFormatPr defaultColWidth="8.875" defaultRowHeight="15.6" customHeight="1"/>
  <cols>
    <col min="1" max="1" width="15" style="196" customWidth="1"/>
    <col min="2" max="7" width="8.75" style="196" customWidth="1"/>
    <col min="8" max="8" width="18.75" style="196" customWidth="1"/>
    <col min="9" max="16384" width="8.875" style="196"/>
  </cols>
  <sheetData>
    <row r="1" spans="1:8" ht="15" customHeight="1">
      <c r="A1" s="671" t="s">
        <v>816</v>
      </c>
    </row>
    <row r="2" spans="1:8" ht="15" customHeight="1"/>
    <row r="3" spans="1:8" ht="15" customHeight="1">
      <c r="A3" s="195" t="s">
        <v>271</v>
      </c>
    </row>
    <row r="4" spans="1:8" ht="15" customHeight="1">
      <c r="A4" s="197" t="s">
        <v>272</v>
      </c>
      <c r="E4" s="198"/>
      <c r="F4" s="198"/>
      <c r="G4" s="198"/>
      <c r="H4" s="199" t="s">
        <v>123</v>
      </c>
    </row>
    <row r="5" spans="1:8" ht="15" customHeight="1">
      <c r="A5" s="567" t="s">
        <v>273</v>
      </c>
      <c r="B5" s="569" t="s">
        <v>274</v>
      </c>
      <c r="C5" s="570"/>
      <c r="D5" s="571"/>
      <c r="E5" s="569" t="s">
        <v>275</v>
      </c>
      <c r="F5" s="570"/>
      <c r="G5" s="571"/>
      <c r="H5" s="572" t="s">
        <v>276</v>
      </c>
    </row>
    <row r="6" spans="1:8" ht="15" customHeight="1">
      <c r="A6" s="568"/>
      <c r="B6" s="200" t="s">
        <v>277</v>
      </c>
      <c r="C6" s="201" t="s">
        <v>278</v>
      </c>
      <c r="D6" s="201" t="s">
        <v>7</v>
      </c>
      <c r="E6" s="200" t="s">
        <v>277</v>
      </c>
      <c r="F6" s="201" t="s">
        <v>278</v>
      </c>
      <c r="G6" s="201" t="s">
        <v>7</v>
      </c>
      <c r="H6" s="573"/>
    </row>
    <row r="7" spans="1:8" ht="15" customHeight="1">
      <c r="A7" s="202" t="s">
        <v>279</v>
      </c>
      <c r="B7" s="144">
        <v>86</v>
      </c>
      <c r="C7" s="143">
        <v>86</v>
      </c>
      <c r="D7" s="143">
        <v>79</v>
      </c>
      <c r="E7" s="203">
        <v>5</v>
      </c>
      <c r="F7" s="203">
        <v>5</v>
      </c>
      <c r="G7" s="203">
        <v>5</v>
      </c>
      <c r="H7" s="204" t="s">
        <v>280</v>
      </c>
    </row>
    <row r="8" spans="1:8" ht="15" customHeight="1">
      <c r="A8" s="202" t="s">
        <v>281</v>
      </c>
      <c r="B8" s="144">
        <v>90</v>
      </c>
      <c r="C8" s="143">
        <v>89</v>
      </c>
      <c r="D8" s="143">
        <v>90</v>
      </c>
      <c r="E8" s="203">
        <v>4</v>
      </c>
      <c r="F8" s="203">
        <v>5</v>
      </c>
      <c r="G8" s="203">
        <v>4</v>
      </c>
      <c r="H8" s="204" t="s">
        <v>282</v>
      </c>
    </row>
    <row r="9" spans="1:8" ht="15" customHeight="1">
      <c r="A9" s="202" t="s">
        <v>283</v>
      </c>
      <c r="B9" s="94">
        <v>89</v>
      </c>
      <c r="C9" s="143">
        <v>90</v>
      </c>
      <c r="D9" s="143">
        <v>89</v>
      </c>
      <c r="E9" s="203">
        <v>5</v>
      </c>
      <c r="F9" s="203">
        <v>5</v>
      </c>
      <c r="G9" s="203">
        <v>5</v>
      </c>
      <c r="H9" s="204" t="s">
        <v>284</v>
      </c>
    </row>
    <row r="10" spans="1:8" ht="15" customHeight="1">
      <c r="A10" s="202" t="s">
        <v>285</v>
      </c>
      <c r="B10" s="144">
        <v>60</v>
      </c>
      <c r="C10" s="143">
        <v>40</v>
      </c>
      <c r="D10" s="143">
        <v>39</v>
      </c>
      <c r="E10" s="203">
        <v>4</v>
      </c>
      <c r="F10" s="203">
        <v>3</v>
      </c>
      <c r="G10" s="203">
        <v>3</v>
      </c>
      <c r="H10" s="204" t="s">
        <v>286</v>
      </c>
    </row>
    <row r="11" spans="1:8" ht="15" customHeight="1">
      <c r="A11" s="202" t="s">
        <v>287</v>
      </c>
      <c r="B11" s="205" t="s">
        <v>32</v>
      </c>
      <c r="C11" s="205">
        <v>39</v>
      </c>
      <c r="D11" s="143">
        <v>36</v>
      </c>
      <c r="E11" s="205" t="s">
        <v>32</v>
      </c>
      <c r="F11" s="205">
        <v>3</v>
      </c>
      <c r="G11" s="203">
        <v>3</v>
      </c>
      <c r="H11" s="204" t="s">
        <v>286</v>
      </c>
    </row>
    <row r="12" spans="1:8" ht="15" customHeight="1">
      <c r="A12" s="202" t="s">
        <v>288</v>
      </c>
      <c r="B12" s="144">
        <v>60</v>
      </c>
      <c r="C12" s="143">
        <v>60</v>
      </c>
      <c r="D12" s="143">
        <v>60</v>
      </c>
      <c r="E12" s="203">
        <v>4</v>
      </c>
      <c r="F12" s="203">
        <v>4</v>
      </c>
      <c r="G12" s="203">
        <v>4</v>
      </c>
      <c r="H12" s="204" t="s">
        <v>289</v>
      </c>
    </row>
    <row r="13" spans="1:8" ht="15" customHeight="1">
      <c r="A13" s="202" t="s">
        <v>290</v>
      </c>
      <c r="B13" s="144">
        <v>70</v>
      </c>
      <c r="C13" s="143">
        <v>70</v>
      </c>
      <c r="D13" s="143">
        <v>70</v>
      </c>
      <c r="E13" s="203">
        <v>5</v>
      </c>
      <c r="F13" s="203">
        <v>4</v>
      </c>
      <c r="G13" s="203">
        <v>4</v>
      </c>
      <c r="H13" s="204" t="s">
        <v>291</v>
      </c>
    </row>
    <row r="14" spans="1:8" ht="15" customHeight="1">
      <c r="A14" s="202" t="s">
        <v>292</v>
      </c>
      <c r="B14" s="144">
        <v>50</v>
      </c>
      <c r="C14" s="143">
        <v>50</v>
      </c>
      <c r="D14" s="143">
        <v>50</v>
      </c>
      <c r="E14" s="203">
        <v>4</v>
      </c>
      <c r="F14" s="203">
        <v>3</v>
      </c>
      <c r="G14" s="203">
        <v>3</v>
      </c>
      <c r="H14" s="204" t="s">
        <v>293</v>
      </c>
    </row>
    <row r="15" spans="1:8" ht="15" customHeight="1">
      <c r="A15" s="202" t="s">
        <v>294</v>
      </c>
      <c r="B15" s="144">
        <v>85</v>
      </c>
      <c r="C15" s="143">
        <v>85</v>
      </c>
      <c r="D15" s="143">
        <v>44</v>
      </c>
      <c r="E15" s="203">
        <v>5</v>
      </c>
      <c r="F15" s="203">
        <v>5</v>
      </c>
      <c r="G15" s="203">
        <v>3</v>
      </c>
      <c r="H15" s="204" t="s">
        <v>295</v>
      </c>
    </row>
    <row r="16" spans="1:8" ht="15" customHeight="1">
      <c r="A16" s="202" t="s">
        <v>296</v>
      </c>
      <c r="B16" s="205" t="s">
        <v>32</v>
      </c>
      <c r="C16" s="205" t="s">
        <v>32</v>
      </c>
      <c r="D16" s="143">
        <v>60</v>
      </c>
      <c r="E16" s="205" t="s">
        <v>32</v>
      </c>
      <c r="F16" s="205" t="s">
        <v>32</v>
      </c>
      <c r="G16" s="203">
        <v>4</v>
      </c>
      <c r="H16" s="204" t="s">
        <v>295</v>
      </c>
    </row>
    <row r="17" spans="1:8" ht="15" customHeight="1">
      <c r="A17" s="202" t="s">
        <v>297</v>
      </c>
      <c r="B17" s="144">
        <v>60</v>
      </c>
      <c r="C17" s="143">
        <v>57</v>
      </c>
      <c r="D17" s="143">
        <v>60</v>
      </c>
      <c r="E17" s="203">
        <v>4</v>
      </c>
      <c r="F17" s="203">
        <v>4</v>
      </c>
      <c r="G17" s="203">
        <v>4</v>
      </c>
      <c r="H17" s="204" t="s">
        <v>298</v>
      </c>
    </row>
    <row r="18" spans="1:8" ht="15" customHeight="1">
      <c r="A18" s="202" t="s">
        <v>299</v>
      </c>
      <c r="B18" s="146">
        <v>60</v>
      </c>
      <c r="C18" s="94">
        <v>60</v>
      </c>
      <c r="D18" s="143">
        <v>59</v>
      </c>
      <c r="E18" s="206">
        <v>4</v>
      </c>
      <c r="F18" s="203">
        <v>4</v>
      </c>
      <c r="G18" s="203">
        <v>4</v>
      </c>
      <c r="H18" s="204" t="s">
        <v>298</v>
      </c>
    </row>
    <row r="19" spans="1:8" ht="15" customHeight="1">
      <c r="A19" s="202" t="s">
        <v>300</v>
      </c>
      <c r="B19" s="144">
        <v>53</v>
      </c>
      <c r="C19" s="143">
        <v>56</v>
      </c>
      <c r="D19" s="143">
        <v>56</v>
      </c>
      <c r="E19" s="203">
        <v>4</v>
      </c>
      <c r="F19" s="203">
        <v>3</v>
      </c>
      <c r="G19" s="203">
        <v>3</v>
      </c>
      <c r="H19" s="204" t="s">
        <v>301</v>
      </c>
    </row>
    <row r="20" spans="1:8" ht="15" customHeight="1">
      <c r="A20" s="202" t="s">
        <v>302</v>
      </c>
      <c r="B20" s="207">
        <v>51</v>
      </c>
      <c r="C20" s="205">
        <v>55</v>
      </c>
      <c r="D20" s="143">
        <v>54</v>
      </c>
      <c r="E20" s="208">
        <v>4</v>
      </c>
      <c r="F20" s="208">
        <v>3</v>
      </c>
      <c r="G20" s="203">
        <v>3</v>
      </c>
      <c r="H20" s="204" t="s">
        <v>301</v>
      </c>
    </row>
    <row r="21" spans="1:8" ht="15" customHeight="1">
      <c r="A21" s="202" t="s">
        <v>303</v>
      </c>
      <c r="B21" s="144">
        <v>60</v>
      </c>
      <c r="C21" s="143">
        <v>60</v>
      </c>
      <c r="D21" s="143">
        <v>58</v>
      </c>
      <c r="E21" s="203">
        <v>4</v>
      </c>
      <c r="F21" s="203">
        <v>4</v>
      </c>
      <c r="G21" s="203">
        <v>4</v>
      </c>
      <c r="H21" s="204" t="s">
        <v>304</v>
      </c>
    </row>
    <row r="22" spans="1:8" ht="15" customHeight="1">
      <c r="A22" s="202" t="s">
        <v>305</v>
      </c>
      <c r="B22" s="146">
        <v>60</v>
      </c>
      <c r="C22" s="94">
        <v>59</v>
      </c>
      <c r="D22" s="94">
        <v>54</v>
      </c>
      <c r="E22" s="205">
        <v>4</v>
      </c>
      <c r="F22" s="205">
        <v>3</v>
      </c>
      <c r="G22" s="203">
        <v>4</v>
      </c>
      <c r="H22" s="204" t="s">
        <v>304</v>
      </c>
    </row>
    <row r="23" spans="1:8" ht="15" customHeight="1">
      <c r="A23" s="202" t="s">
        <v>306</v>
      </c>
      <c r="B23" s="144">
        <v>52</v>
      </c>
      <c r="C23" s="143">
        <v>54</v>
      </c>
      <c r="D23" s="143">
        <v>53</v>
      </c>
      <c r="E23" s="203">
        <v>4</v>
      </c>
      <c r="F23" s="203">
        <v>4</v>
      </c>
      <c r="G23" s="203">
        <v>4</v>
      </c>
      <c r="H23" s="204" t="s">
        <v>307</v>
      </c>
    </row>
    <row r="24" spans="1:8" ht="15" customHeight="1">
      <c r="A24" s="202" t="s">
        <v>308</v>
      </c>
      <c r="B24" s="205">
        <v>60</v>
      </c>
      <c r="C24" s="205">
        <v>59</v>
      </c>
      <c r="D24" s="143">
        <v>52</v>
      </c>
      <c r="E24" s="203">
        <v>4</v>
      </c>
      <c r="F24" s="203">
        <v>4</v>
      </c>
      <c r="G24" s="203">
        <v>4</v>
      </c>
      <c r="H24" s="204" t="s">
        <v>307</v>
      </c>
    </row>
    <row r="25" spans="1:8" ht="15" customHeight="1">
      <c r="A25" s="202" t="s">
        <v>309</v>
      </c>
      <c r="B25" s="144">
        <v>59</v>
      </c>
      <c r="C25" s="143">
        <v>60</v>
      </c>
      <c r="D25" s="143">
        <v>60</v>
      </c>
      <c r="E25" s="203">
        <v>4</v>
      </c>
      <c r="F25" s="203">
        <v>4</v>
      </c>
      <c r="G25" s="203">
        <v>4</v>
      </c>
      <c r="H25" s="204" t="s">
        <v>310</v>
      </c>
    </row>
    <row r="26" spans="1:8" ht="15" customHeight="1">
      <c r="A26" s="202" t="s">
        <v>311</v>
      </c>
      <c r="B26" s="94">
        <v>57</v>
      </c>
      <c r="C26" s="143">
        <v>57</v>
      </c>
      <c r="D26" s="143">
        <v>57</v>
      </c>
      <c r="E26" s="203">
        <v>4</v>
      </c>
      <c r="F26" s="203">
        <v>4</v>
      </c>
      <c r="G26" s="203">
        <v>4</v>
      </c>
      <c r="H26" s="204" t="s">
        <v>312</v>
      </c>
    </row>
    <row r="27" spans="1:8" ht="15" customHeight="1">
      <c r="A27" s="202" t="s">
        <v>313</v>
      </c>
      <c r="B27" s="144">
        <v>90</v>
      </c>
      <c r="C27" s="143">
        <v>90</v>
      </c>
      <c r="D27" s="143">
        <v>90</v>
      </c>
      <c r="E27" s="203">
        <v>4</v>
      </c>
      <c r="F27" s="203">
        <v>4</v>
      </c>
      <c r="G27" s="203">
        <v>4</v>
      </c>
      <c r="H27" s="204" t="s">
        <v>312</v>
      </c>
    </row>
    <row r="28" spans="1:8" ht="15" customHeight="1">
      <c r="A28" s="202" t="s">
        <v>314</v>
      </c>
      <c r="B28" s="144">
        <v>75</v>
      </c>
      <c r="C28" s="143">
        <v>75</v>
      </c>
      <c r="D28" s="143">
        <v>85</v>
      </c>
      <c r="E28" s="203">
        <v>5</v>
      </c>
      <c r="F28" s="203">
        <v>4</v>
      </c>
      <c r="G28" s="203">
        <v>4</v>
      </c>
      <c r="H28" s="204" t="s">
        <v>315</v>
      </c>
    </row>
    <row r="29" spans="1:8" ht="15" customHeight="1">
      <c r="A29" s="202" t="s">
        <v>316</v>
      </c>
      <c r="B29" s="205">
        <v>75</v>
      </c>
      <c r="C29" s="143">
        <v>75</v>
      </c>
      <c r="D29" s="143">
        <v>72</v>
      </c>
      <c r="E29" s="203">
        <v>4</v>
      </c>
      <c r="F29" s="203">
        <v>4</v>
      </c>
      <c r="G29" s="203">
        <v>4</v>
      </c>
      <c r="H29" s="204" t="s">
        <v>315</v>
      </c>
    </row>
    <row r="30" spans="1:8" ht="15" customHeight="1">
      <c r="A30" s="202" t="s">
        <v>317</v>
      </c>
      <c r="B30" s="144">
        <v>76</v>
      </c>
      <c r="C30" s="143">
        <v>82</v>
      </c>
      <c r="D30" s="143">
        <v>90</v>
      </c>
      <c r="E30" s="203">
        <v>5</v>
      </c>
      <c r="F30" s="203">
        <v>5</v>
      </c>
      <c r="G30" s="203">
        <v>4</v>
      </c>
      <c r="H30" s="204" t="s">
        <v>318</v>
      </c>
    </row>
    <row r="31" spans="1:8" ht="15" customHeight="1">
      <c r="A31" s="202" t="s">
        <v>319</v>
      </c>
      <c r="B31" s="146">
        <v>46</v>
      </c>
      <c r="C31" s="94">
        <v>58</v>
      </c>
      <c r="D31" s="94">
        <v>60</v>
      </c>
      <c r="E31" s="205">
        <v>4</v>
      </c>
      <c r="F31" s="205">
        <v>4</v>
      </c>
      <c r="G31" s="203">
        <v>3</v>
      </c>
      <c r="H31" s="204" t="s">
        <v>318</v>
      </c>
    </row>
    <row r="32" spans="1:8" ht="15" customHeight="1">
      <c r="A32" s="202" t="s">
        <v>320</v>
      </c>
      <c r="B32" s="144">
        <v>52</v>
      </c>
      <c r="C32" s="143">
        <v>51</v>
      </c>
      <c r="D32" s="143">
        <v>51</v>
      </c>
      <c r="E32" s="203">
        <v>4</v>
      </c>
      <c r="F32" s="203">
        <v>4</v>
      </c>
      <c r="G32" s="203">
        <v>4</v>
      </c>
      <c r="H32" s="204" t="s">
        <v>321</v>
      </c>
    </row>
    <row r="33" spans="1:8" ht="15" customHeight="1">
      <c r="A33" s="202" t="s">
        <v>322</v>
      </c>
      <c r="B33" s="146">
        <v>60</v>
      </c>
      <c r="C33" s="94">
        <v>60</v>
      </c>
      <c r="D33" s="143">
        <v>59</v>
      </c>
      <c r="E33" s="206">
        <v>4</v>
      </c>
      <c r="F33" s="206">
        <v>4</v>
      </c>
      <c r="G33" s="203">
        <v>4</v>
      </c>
      <c r="H33" s="204" t="s">
        <v>321</v>
      </c>
    </row>
    <row r="34" spans="1:8" ht="15" customHeight="1">
      <c r="A34" s="202" t="s">
        <v>323</v>
      </c>
      <c r="B34" s="144">
        <v>45</v>
      </c>
      <c r="C34" s="143">
        <v>45</v>
      </c>
      <c r="D34" s="143">
        <v>38</v>
      </c>
      <c r="E34" s="203">
        <v>3</v>
      </c>
      <c r="F34" s="209">
        <v>3</v>
      </c>
      <c r="G34" s="210">
        <v>3</v>
      </c>
      <c r="H34" s="204" t="s">
        <v>324</v>
      </c>
    </row>
    <row r="35" spans="1:8" ht="15" customHeight="1">
      <c r="A35" s="202" t="s">
        <v>325</v>
      </c>
      <c r="B35" s="144">
        <v>65</v>
      </c>
      <c r="C35" s="143">
        <v>65</v>
      </c>
      <c r="D35" s="143">
        <v>64</v>
      </c>
      <c r="E35" s="203">
        <v>5</v>
      </c>
      <c r="F35" s="209">
        <v>4</v>
      </c>
      <c r="G35" s="210">
        <v>4</v>
      </c>
      <c r="H35" s="204" t="s">
        <v>326</v>
      </c>
    </row>
    <row r="36" spans="1:8" ht="15" customHeight="1">
      <c r="A36" s="202" t="s">
        <v>327</v>
      </c>
      <c r="B36" s="144">
        <v>60</v>
      </c>
      <c r="C36" s="143">
        <v>60</v>
      </c>
      <c r="D36" s="143">
        <v>60</v>
      </c>
      <c r="E36" s="209">
        <v>4</v>
      </c>
      <c r="F36" s="209">
        <v>4</v>
      </c>
      <c r="G36" s="210">
        <v>4</v>
      </c>
      <c r="H36" s="204" t="s">
        <v>328</v>
      </c>
    </row>
    <row r="37" spans="1:8" ht="15" customHeight="1">
      <c r="A37" s="202" t="s">
        <v>329</v>
      </c>
      <c r="B37" s="94">
        <v>60</v>
      </c>
      <c r="C37" s="94">
        <v>60</v>
      </c>
      <c r="D37" s="143">
        <v>60</v>
      </c>
      <c r="E37" s="94">
        <v>4</v>
      </c>
      <c r="F37" s="94">
        <v>4</v>
      </c>
      <c r="G37" s="210">
        <v>3</v>
      </c>
      <c r="H37" s="204" t="s">
        <v>328</v>
      </c>
    </row>
    <row r="38" spans="1:8" ht="15" customHeight="1">
      <c r="A38" s="202" t="s">
        <v>330</v>
      </c>
      <c r="B38" s="144">
        <v>47</v>
      </c>
      <c r="C38" s="143">
        <v>46</v>
      </c>
      <c r="D38" s="143">
        <v>48</v>
      </c>
      <c r="E38" s="209">
        <v>3</v>
      </c>
      <c r="F38" s="209">
        <v>3</v>
      </c>
      <c r="G38" s="210">
        <v>3</v>
      </c>
      <c r="H38" s="204" t="s">
        <v>331</v>
      </c>
    </row>
    <row r="39" spans="1:8" ht="15" customHeight="1">
      <c r="A39" s="202" t="s">
        <v>332</v>
      </c>
      <c r="B39" s="205">
        <v>51</v>
      </c>
      <c r="C39" s="205">
        <v>51</v>
      </c>
      <c r="D39" s="143">
        <v>51</v>
      </c>
      <c r="E39" s="205">
        <v>3</v>
      </c>
      <c r="F39" s="205">
        <v>4</v>
      </c>
      <c r="G39" s="210">
        <v>4</v>
      </c>
      <c r="H39" s="204" t="s">
        <v>331</v>
      </c>
    </row>
    <row r="40" spans="1:8" ht="15" customHeight="1">
      <c r="A40" s="202" t="s">
        <v>333</v>
      </c>
      <c r="B40" s="144">
        <v>43</v>
      </c>
      <c r="C40" s="143">
        <v>42</v>
      </c>
      <c r="D40" s="143">
        <v>43</v>
      </c>
      <c r="E40" s="205" t="s">
        <v>32</v>
      </c>
      <c r="F40" s="205" t="s">
        <v>32</v>
      </c>
      <c r="G40" s="205" t="s">
        <v>32</v>
      </c>
      <c r="H40" s="204" t="s">
        <v>334</v>
      </c>
    </row>
    <row r="41" spans="1:8" ht="15" customHeight="1">
      <c r="A41" s="202" t="s">
        <v>335</v>
      </c>
      <c r="B41" s="144">
        <v>80</v>
      </c>
      <c r="C41" s="143">
        <v>80</v>
      </c>
      <c r="D41" s="143">
        <v>76</v>
      </c>
      <c r="E41" s="209">
        <v>5</v>
      </c>
      <c r="F41" s="209">
        <v>5</v>
      </c>
      <c r="G41" s="210">
        <v>5</v>
      </c>
      <c r="H41" s="204" t="s">
        <v>336</v>
      </c>
    </row>
    <row r="42" spans="1:8" ht="15" customHeight="1">
      <c r="A42" s="202" t="s">
        <v>337</v>
      </c>
      <c r="B42" s="144">
        <v>38</v>
      </c>
      <c r="C42" s="143">
        <v>33</v>
      </c>
      <c r="D42" s="143">
        <v>30</v>
      </c>
      <c r="E42" s="94">
        <v>3</v>
      </c>
      <c r="F42" s="94">
        <v>3</v>
      </c>
      <c r="G42" s="211">
        <v>3</v>
      </c>
      <c r="H42" s="204" t="s">
        <v>338</v>
      </c>
    </row>
    <row r="43" spans="1:8" ht="15" customHeight="1">
      <c r="A43" s="202" t="s">
        <v>339</v>
      </c>
      <c r="B43" s="143">
        <v>52</v>
      </c>
      <c r="C43" s="143">
        <v>52</v>
      </c>
      <c r="D43" s="143">
        <v>52</v>
      </c>
      <c r="E43" s="205" t="s">
        <v>32</v>
      </c>
      <c r="F43" s="205" t="s">
        <v>32</v>
      </c>
      <c r="G43" s="205" t="s">
        <v>32</v>
      </c>
      <c r="H43" s="204" t="s">
        <v>340</v>
      </c>
    </row>
    <row r="44" spans="1:8" ht="15" customHeight="1">
      <c r="A44" s="202" t="s">
        <v>341</v>
      </c>
      <c r="B44" s="205">
        <v>51</v>
      </c>
      <c r="C44" s="205">
        <v>51</v>
      </c>
      <c r="D44" s="143">
        <v>51</v>
      </c>
      <c r="E44" s="205" t="s">
        <v>32</v>
      </c>
      <c r="F44" s="205" t="s">
        <v>32</v>
      </c>
      <c r="G44" s="205" t="s">
        <v>32</v>
      </c>
      <c r="H44" s="204" t="s">
        <v>342</v>
      </c>
    </row>
    <row r="45" spans="1:8" ht="15" customHeight="1">
      <c r="A45" s="202" t="s">
        <v>343</v>
      </c>
      <c r="B45" s="94">
        <v>71</v>
      </c>
      <c r="C45" s="143">
        <v>70</v>
      </c>
      <c r="D45" s="143">
        <v>71</v>
      </c>
      <c r="E45" s="94">
        <v>5</v>
      </c>
      <c r="F45" s="94">
        <v>5</v>
      </c>
      <c r="G45" s="94">
        <v>5</v>
      </c>
      <c r="H45" s="204" t="s">
        <v>344</v>
      </c>
    </row>
    <row r="46" spans="1:8" ht="15" customHeight="1">
      <c r="A46" s="202" t="s">
        <v>345</v>
      </c>
      <c r="B46" s="94">
        <v>65</v>
      </c>
      <c r="C46" s="143">
        <v>66</v>
      </c>
      <c r="D46" s="143">
        <v>63</v>
      </c>
      <c r="E46" s="205" t="s">
        <v>32</v>
      </c>
      <c r="F46" s="205" t="s">
        <v>32</v>
      </c>
      <c r="G46" s="205" t="s">
        <v>32</v>
      </c>
      <c r="H46" s="204" t="s">
        <v>346</v>
      </c>
    </row>
    <row r="47" spans="1:8" ht="15" customHeight="1">
      <c r="A47" s="202" t="s">
        <v>347</v>
      </c>
      <c r="B47" s="94">
        <v>63</v>
      </c>
      <c r="C47" s="94">
        <v>63</v>
      </c>
      <c r="D47" s="143">
        <v>60</v>
      </c>
      <c r="E47" s="205" t="s">
        <v>32</v>
      </c>
      <c r="F47" s="205" t="s">
        <v>32</v>
      </c>
      <c r="G47" s="205" t="s">
        <v>32</v>
      </c>
      <c r="H47" s="204" t="s">
        <v>346</v>
      </c>
    </row>
    <row r="48" spans="1:8" ht="15" customHeight="1">
      <c r="A48" s="202" t="s">
        <v>348</v>
      </c>
      <c r="B48" s="94">
        <v>59</v>
      </c>
      <c r="C48" s="143">
        <v>60</v>
      </c>
      <c r="D48" s="143">
        <v>55</v>
      </c>
      <c r="E48" s="203">
        <v>4</v>
      </c>
      <c r="F48" s="203">
        <v>4</v>
      </c>
      <c r="G48" s="203">
        <v>4</v>
      </c>
      <c r="H48" s="204" t="s">
        <v>349</v>
      </c>
    </row>
    <row r="49" spans="1:8" ht="15" customHeight="1">
      <c r="A49" s="202" t="s">
        <v>350</v>
      </c>
      <c r="B49" s="94">
        <v>75</v>
      </c>
      <c r="C49" s="94">
        <v>75</v>
      </c>
      <c r="D49" s="143">
        <v>68</v>
      </c>
      <c r="E49" s="94">
        <v>4</v>
      </c>
      <c r="F49" s="94">
        <v>4</v>
      </c>
      <c r="G49" s="203">
        <v>4</v>
      </c>
      <c r="H49" s="204" t="s">
        <v>349</v>
      </c>
    </row>
    <row r="50" spans="1:8" ht="15" customHeight="1">
      <c r="A50" s="202" t="s">
        <v>351</v>
      </c>
      <c r="B50" s="94">
        <v>60</v>
      </c>
      <c r="C50" s="94">
        <v>60</v>
      </c>
      <c r="D50" s="143">
        <v>60</v>
      </c>
      <c r="E50" s="94">
        <v>4</v>
      </c>
      <c r="F50" s="94">
        <v>4</v>
      </c>
      <c r="G50" s="94">
        <v>4</v>
      </c>
      <c r="H50" s="204" t="s">
        <v>352</v>
      </c>
    </row>
    <row r="51" spans="1:8" ht="15" customHeight="1">
      <c r="A51" s="202" t="s">
        <v>353</v>
      </c>
      <c r="B51" s="94">
        <v>60</v>
      </c>
      <c r="C51" s="94">
        <v>60</v>
      </c>
      <c r="D51" s="143">
        <v>67</v>
      </c>
      <c r="E51" s="94">
        <v>4</v>
      </c>
      <c r="F51" s="94">
        <v>4</v>
      </c>
      <c r="G51" s="94">
        <v>4</v>
      </c>
      <c r="H51" s="204" t="s">
        <v>352</v>
      </c>
    </row>
    <row r="52" spans="1:8" ht="15" customHeight="1">
      <c r="A52" s="202" t="s">
        <v>354</v>
      </c>
      <c r="B52" s="94">
        <v>45</v>
      </c>
      <c r="C52" s="94">
        <v>44</v>
      </c>
      <c r="D52" s="143">
        <v>43</v>
      </c>
      <c r="E52" s="94">
        <v>3</v>
      </c>
      <c r="F52" s="94">
        <v>3</v>
      </c>
      <c r="G52" s="94">
        <v>3</v>
      </c>
      <c r="H52" s="204" t="s">
        <v>355</v>
      </c>
    </row>
    <row r="53" spans="1:8" ht="15" customHeight="1">
      <c r="A53" s="202" t="s">
        <v>356</v>
      </c>
      <c r="B53" s="94">
        <v>45</v>
      </c>
      <c r="C53" s="94">
        <v>43</v>
      </c>
      <c r="D53" s="143">
        <v>43</v>
      </c>
      <c r="E53" s="94">
        <v>3</v>
      </c>
      <c r="F53" s="94">
        <v>3</v>
      </c>
      <c r="G53" s="94">
        <v>3</v>
      </c>
      <c r="H53" s="204" t="s">
        <v>355</v>
      </c>
    </row>
    <row r="54" spans="1:8" ht="15" customHeight="1">
      <c r="A54" s="202" t="s">
        <v>357</v>
      </c>
      <c r="B54" s="94">
        <v>52</v>
      </c>
      <c r="C54" s="94">
        <v>49</v>
      </c>
      <c r="D54" s="143">
        <v>52</v>
      </c>
      <c r="E54" s="205" t="s">
        <v>32</v>
      </c>
      <c r="F54" s="205" t="s">
        <v>32</v>
      </c>
      <c r="G54" s="205" t="s">
        <v>32</v>
      </c>
      <c r="H54" s="204" t="s">
        <v>358</v>
      </c>
    </row>
    <row r="55" spans="1:8" ht="15" customHeight="1">
      <c r="A55" s="202" t="s">
        <v>359</v>
      </c>
      <c r="B55" s="94">
        <v>52</v>
      </c>
      <c r="C55" s="94">
        <v>52</v>
      </c>
      <c r="D55" s="143">
        <v>51</v>
      </c>
      <c r="E55" s="205" t="s">
        <v>32</v>
      </c>
      <c r="F55" s="205" t="s">
        <v>32</v>
      </c>
      <c r="G55" s="205" t="s">
        <v>32</v>
      </c>
      <c r="H55" s="204" t="s">
        <v>358</v>
      </c>
    </row>
    <row r="56" spans="1:8" ht="15" customHeight="1">
      <c r="A56" s="202" t="s">
        <v>360</v>
      </c>
      <c r="B56" s="212">
        <v>52</v>
      </c>
      <c r="C56" s="205">
        <v>52</v>
      </c>
      <c r="D56" s="94">
        <v>51</v>
      </c>
      <c r="E56" s="205" t="s">
        <v>32</v>
      </c>
      <c r="F56" s="205" t="s">
        <v>32</v>
      </c>
      <c r="G56" s="205" t="s">
        <v>32</v>
      </c>
      <c r="H56" s="204" t="s">
        <v>358</v>
      </c>
    </row>
    <row r="57" spans="1:8" ht="15" customHeight="1">
      <c r="A57" s="213" t="s">
        <v>361</v>
      </c>
      <c r="B57" s="214">
        <v>2927</v>
      </c>
      <c r="C57" s="215">
        <v>2956</v>
      </c>
      <c r="D57" s="216">
        <f>SUM(D7:D56)</f>
        <v>2944</v>
      </c>
      <c r="E57" s="215">
        <v>163</v>
      </c>
      <c r="F57" s="215">
        <v>160</v>
      </c>
      <c r="G57" s="217">
        <f>SUM(G7:G56)</f>
        <v>159</v>
      </c>
      <c r="H57" s="218"/>
    </row>
    <row r="58" spans="1:8" ht="15" customHeight="1">
      <c r="A58" s="196" t="s">
        <v>362</v>
      </c>
      <c r="H58" s="219" t="s">
        <v>363</v>
      </c>
    </row>
    <row r="59" spans="1:8" ht="15" customHeight="1">
      <c r="A59" s="196" t="s">
        <v>364</v>
      </c>
    </row>
    <row r="60" spans="1:8" ht="15" customHeight="1">
      <c r="A60" s="196" t="s">
        <v>365</v>
      </c>
    </row>
  </sheetData>
  <mergeCells count="4">
    <mergeCell ref="A5:A6"/>
    <mergeCell ref="B5:D5"/>
    <mergeCell ref="E5:G5"/>
    <mergeCell ref="H5:H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Width="0" orientation="portrait" cellComments="atEnd" r:id="rId1"/>
  <headerFooter alignWithMargins="0">
    <oddFooter xml:space="preserve">&amp;C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D22"/>
  <sheetViews>
    <sheetView zoomScale="110" zoomScaleNormal="110" workbookViewId="0"/>
  </sheetViews>
  <sheetFormatPr defaultColWidth="8.875" defaultRowHeight="15" customHeight="1"/>
  <cols>
    <col min="1" max="1" width="26.25" style="230" customWidth="1"/>
    <col min="2" max="2" width="20" style="230" customWidth="1"/>
    <col min="3" max="3" width="20" style="240" customWidth="1"/>
    <col min="4" max="4" width="20" style="230" customWidth="1"/>
    <col min="5" max="16384" width="8.875" style="230"/>
  </cols>
  <sheetData>
    <row r="1" spans="1:4" s="221" customFormat="1" ht="15" customHeight="1">
      <c r="A1" s="671" t="s">
        <v>816</v>
      </c>
      <c r="C1" s="222"/>
    </row>
    <row r="2" spans="1:4" s="221" customFormat="1" ht="15" customHeight="1">
      <c r="C2" s="222"/>
    </row>
    <row r="3" spans="1:4" s="221" customFormat="1" ht="15" customHeight="1">
      <c r="A3" s="220" t="s">
        <v>366</v>
      </c>
      <c r="C3" s="222"/>
    </row>
    <row r="4" spans="1:4" s="221" customFormat="1" ht="15" customHeight="1">
      <c r="A4" s="223" t="s">
        <v>367</v>
      </c>
      <c r="B4" s="224"/>
      <c r="C4" s="224"/>
      <c r="D4" s="225" t="s">
        <v>112</v>
      </c>
    </row>
    <row r="5" spans="1:4" s="221" customFormat="1" ht="15" customHeight="1">
      <c r="A5" s="226" t="s">
        <v>368</v>
      </c>
      <c r="B5" s="227" t="s">
        <v>369</v>
      </c>
      <c r="C5" s="228" t="s">
        <v>370</v>
      </c>
      <c r="D5" s="228" t="s">
        <v>371</v>
      </c>
    </row>
    <row r="6" spans="1:4" ht="15" customHeight="1">
      <c r="A6" s="229" t="s">
        <v>372</v>
      </c>
      <c r="B6" s="92">
        <v>7</v>
      </c>
      <c r="C6" s="92">
        <v>7</v>
      </c>
      <c r="D6" s="92">
        <v>7</v>
      </c>
    </row>
    <row r="7" spans="1:4" ht="15" customHeight="1">
      <c r="A7" s="229" t="s">
        <v>373</v>
      </c>
      <c r="B7" s="231">
        <v>1</v>
      </c>
      <c r="C7" s="231">
        <v>0</v>
      </c>
      <c r="D7" s="231">
        <v>0</v>
      </c>
    </row>
    <row r="8" spans="1:4" ht="15" customHeight="1">
      <c r="A8" s="229" t="s">
        <v>374</v>
      </c>
      <c r="B8" s="232">
        <v>46</v>
      </c>
      <c r="C8" s="233">
        <v>48</v>
      </c>
      <c r="D8" s="233">
        <v>53</v>
      </c>
    </row>
    <row r="9" spans="1:4" ht="15" customHeight="1">
      <c r="A9" s="229" t="s">
        <v>375</v>
      </c>
      <c r="B9" s="232">
        <v>9</v>
      </c>
      <c r="C9" s="232">
        <v>6</v>
      </c>
      <c r="D9" s="232">
        <v>9</v>
      </c>
    </row>
    <row r="10" spans="1:4" ht="15" customHeight="1">
      <c r="A10" s="229" t="s">
        <v>376</v>
      </c>
      <c r="B10" s="232"/>
      <c r="C10" s="232"/>
      <c r="D10" s="232"/>
    </row>
    <row r="11" spans="1:4" ht="15" customHeight="1">
      <c r="A11" s="234" t="s">
        <v>377</v>
      </c>
      <c r="B11" s="231">
        <v>3</v>
      </c>
      <c r="C11" s="231">
        <v>5</v>
      </c>
      <c r="D11" s="231">
        <v>7</v>
      </c>
    </row>
    <row r="12" spans="1:4" ht="15" customHeight="1">
      <c r="A12" s="234" t="s">
        <v>378</v>
      </c>
      <c r="B12" s="233">
        <v>2</v>
      </c>
      <c r="C12" s="233">
        <v>2</v>
      </c>
      <c r="D12" s="233">
        <v>2</v>
      </c>
    </row>
    <row r="13" spans="1:4" ht="15" customHeight="1">
      <c r="A13" s="234" t="s">
        <v>379</v>
      </c>
      <c r="B13" s="232">
        <v>0</v>
      </c>
      <c r="C13" s="232">
        <v>0</v>
      </c>
      <c r="D13" s="232">
        <v>0</v>
      </c>
    </row>
    <row r="14" spans="1:4" ht="15" customHeight="1">
      <c r="A14" s="234" t="s">
        <v>380</v>
      </c>
      <c r="B14" s="233">
        <v>2</v>
      </c>
      <c r="C14" s="232">
        <v>2</v>
      </c>
      <c r="D14" s="232">
        <v>2</v>
      </c>
    </row>
    <row r="15" spans="1:4" ht="15" customHeight="1">
      <c r="A15" s="229" t="s">
        <v>381</v>
      </c>
      <c r="B15" s="232"/>
      <c r="C15" s="232"/>
      <c r="D15" s="232"/>
    </row>
    <row r="16" spans="1:4" ht="15" customHeight="1">
      <c r="A16" s="234" t="s">
        <v>377</v>
      </c>
      <c r="B16" s="232">
        <v>33</v>
      </c>
      <c r="C16" s="232">
        <v>37</v>
      </c>
      <c r="D16" s="232">
        <v>40</v>
      </c>
    </row>
    <row r="17" spans="1:4" ht="15" customHeight="1">
      <c r="A17" s="234" t="s">
        <v>379</v>
      </c>
      <c r="B17" s="232">
        <v>18</v>
      </c>
      <c r="C17" s="232">
        <v>16</v>
      </c>
      <c r="D17" s="232">
        <v>11</v>
      </c>
    </row>
    <row r="18" spans="1:4" ht="15" customHeight="1">
      <c r="A18" s="229" t="s">
        <v>382</v>
      </c>
      <c r="B18" s="233">
        <v>6</v>
      </c>
      <c r="C18" s="233">
        <v>5</v>
      </c>
      <c r="D18" s="233">
        <v>1</v>
      </c>
    </row>
    <row r="19" spans="1:4" ht="15" customHeight="1">
      <c r="A19" s="229" t="s">
        <v>383</v>
      </c>
      <c r="B19" s="233">
        <v>1</v>
      </c>
      <c r="C19" s="233">
        <v>1</v>
      </c>
      <c r="D19" s="233">
        <v>2</v>
      </c>
    </row>
    <row r="20" spans="1:4" ht="15" customHeight="1">
      <c r="A20" s="235" t="s">
        <v>384</v>
      </c>
      <c r="B20" s="157">
        <v>7</v>
      </c>
      <c r="C20" s="157">
        <v>6</v>
      </c>
      <c r="D20" s="157">
        <v>4</v>
      </c>
    </row>
    <row r="21" spans="1:4" ht="15" customHeight="1">
      <c r="A21" s="236" t="s">
        <v>361</v>
      </c>
      <c r="B21" s="237">
        <v>134</v>
      </c>
      <c r="C21" s="238">
        <v>134</v>
      </c>
      <c r="D21" s="239">
        <f>SUM(D6:D20)</f>
        <v>138</v>
      </c>
    </row>
    <row r="22" spans="1:4" s="221" customFormat="1" ht="15" customHeight="1">
      <c r="A22" s="574" t="s">
        <v>385</v>
      </c>
      <c r="B22" s="574"/>
      <c r="C22" s="574"/>
      <c r="D22" s="224" t="s">
        <v>386</v>
      </c>
    </row>
  </sheetData>
  <mergeCells count="1">
    <mergeCell ref="A22:C22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landscape" cellComments="atEnd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Q10"/>
  <sheetViews>
    <sheetView zoomScale="110" zoomScaleNormal="110" workbookViewId="0"/>
  </sheetViews>
  <sheetFormatPr defaultColWidth="8.875" defaultRowHeight="15" customHeight="1"/>
  <cols>
    <col min="1" max="1" width="7.5" style="61" customWidth="1"/>
    <col min="2" max="2" width="6.5" style="61" customWidth="1"/>
    <col min="3" max="9" width="4.75" style="61" customWidth="1"/>
    <col min="10" max="15" width="4.625" style="61" customWidth="1"/>
    <col min="16" max="16" width="4.75" style="61" customWidth="1"/>
    <col min="17" max="17" width="6.5" style="61" customWidth="1"/>
    <col min="18" max="16384" width="8.875" style="61"/>
  </cols>
  <sheetData>
    <row r="1" spans="1:17" s="2" customFormat="1" ht="15" customHeight="1">
      <c r="A1" s="671" t="s">
        <v>816</v>
      </c>
    </row>
    <row r="2" spans="1:17" s="2" customFormat="1" ht="15" customHeight="1"/>
    <row r="3" spans="1:17" s="2" customFormat="1" ht="15" customHeight="1">
      <c r="A3" s="1" t="s">
        <v>387</v>
      </c>
    </row>
    <row r="4" spans="1:17" s="2" customFormat="1" ht="1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Q4" s="241" t="s">
        <v>388</v>
      </c>
    </row>
    <row r="5" spans="1:17" s="2" customFormat="1" ht="15" customHeight="1">
      <c r="A5" s="579" t="s">
        <v>389</v>
      </c>
      <c r="B5" s="581" t="s">
        <v>390</v>
      </c>
      <c r="C5" s="581" t="s">
        <v>391</v>
      </c>
      <c r="D5" s="506" t="s">
        <v>392</v>
      </c>
      <c r="E5" s="507"/>
      <c r="F5" s="507"/>
      <c r="G5" s="507"/>
      <c r="H5" s="507"/>
      <c r="I5" s="583"/>
      <c r="J5" s="506" t="s">
        <v>393</v>
      </c>
      <c r="K5" s="583"/>
      <c r="L5" s="506" t="s">
        <v>394</v>
      </c>
      <c r="M5" s="507"/>
      <c r="N5" s="507"/>
      <c r="O5" s="583"/>
      <c r="P5" s="575" t="s">
        <v>395</v>
      </c>
      <c r="Q5" s="577" t="s">
        <v>396</v>
      </c>
    </row>
    <row r="6" spans="1:17" ht="105" customHeight="1">
      <c r="A6" s="580"/>
      <c r="B6" s="582"/>
      <c r="C6" s="582"/>
      <c r="D6" s="242" t="s">
        <v>397</v>
      </c>
      <c r="E6" s="242" t="s">
        <v>398</v>
      </c>
      <c r="F6" s="243" t="s">
        <v>399</v>
      </c>
      <c r="G6" s="242" t="s">
        <v>400</v>
      </c>
      <c r="H6" s="242" t="s">
        <v>401</v>
      </c>
      <c r="I6" s="242" t="s">
        <v>402</v>
      </c>
      <c r="J6" s="242" t="s">
        <v>403</v>
      </c>
      <c r="K6" s="242" t="s">
        <v>404</v>
      </c>
      <c r="L6" s="242" t="s">
        <v>405</v>
      </c>
      <c r="M6" s="242" t="s">
        <v>406</v>
      </c>
      <c r="N6" s="242" t="s">
        <v>407</v>
      </c>
      <c r="O6" s="242" t="s">
        <v>408</v>
      </c>
      <c r="P6" s="576"/>
      <c r="Q6" s="578"/>
    </row>
    <row r="7" spans="1:17" s="2" customFormat="1" ht="15" customHeight="1">
      <c r="A7" s="244" t="s">
        <v>57</v>
      </c>
      <c r="B7" s="245">
        <v>829</v>
      </c>
      <c r="C7" s="246">
        <v>0</v>
      </c>
      <c r="D7" s="246">
        <v>0</v>
      </c>
      <c r="E7" s="246">
        <v>0</v>
      </c>
      <c r="F7" s="246">
        <v>1</v>
      </c>
      <c r="G7" s="246">
        <v>6</v>
      </c>
      <c r="H7" s="246">
        <v>416</v>
      </c>
      <c r="I7" s="246">
        <v>7</v>
      </c>
      <c r="J7" s="246">
        <v>20</v>
      </c>
      <c r="K7" s="246">
        <v>8</v>
      </c>
      <c r="L7" s="246">
        <v>63</v>
      </c>
      <c r="M7" s="246">
        <v>29</v>
      </c>
      <c r="N7" s="246">
        <v>0</v>
      </c>
      <c r="O7" s="246">
        <v>21</v>
      </c>
      <c r="P7" s="246">
        <v>139</v>
      </c>
      <c r="Q7" s="247">
        <v>1539</v>
      </c>
    </row>
    <row r="8" spans="1:17" s="2" customFormat="1" ht="15" customHeight="1">
      <c r="A8" s="248" t="s">
        <v>409</v>
      </c>
      <c r="B8" s="245">
        <v>1014</v>
      </c>
      <c r="C8" s="246">
        <v>1</v>
      </c>
      <c r="D8" s="246">
        <v>0</v>
      </c>
      <c r="E8" s="246">
        <v>0</v>
      </c>
      <c r="F8" s="246">
        <v>0</v>
      </c>
      <c r="G8" s="246">
        <v>6</v>
      </c>
      <c r="H8" s="246">
        <v>439</v>
      </c>
      <c r="I8" s="246">
        <v>10</v>
      </c>
      <c r="J8" s="246">
        <v>22</v>
      </c>
      <c r="K8" s="246">
        <v>4</v>
      </c>
      <c r="L8" s="246">
        <v>52</v>
      </c>
      <c r="M8" s="246">
        <v>41</v>
      </c>
      <c r="N8" s="246">
        <v>1</v>
      </c>
      <c r="O8" s="246">
        <v>40</v>
      </c>
      <c r="P8" s="246">
        <v>279</v>
      </c>
      <c r="Q8" s="247">
        <v>1909</v>
      </c>
    </row>
    <row r="9" spans="1:17" s="2" customFormat="1" ht="15" customHeight="1">
      <c r="A9" s="249" t="s">
        <v>410</v>
      </c>
      <c r="B9" s="250">
        <v>1131</v>
      </c>
      <c r="C9" s="251">
        <v>1</v>
      </c>
      <c r="D9" s="251">
        <v>0</v>
      </c>
      <c r="E9" s="251">
        <v>0</v>
      </c>
      <c r="F9" s="251">
        <v>2</v>
      </c>
      <c r="G9" s="251">
        <v>2</v>
      </c>
      <c r="H9" s="251">
        <v>391</v>
      </c>
      <c r="I9" s="251">
        <v>5</v>
      </c>
      <c r="J9" s="251">
        <v>36</v>
      </c>
      <c r="K9" s="251">
        <v>1</v>
      </c>
      <c r="L9" s="251">
        <v>48</v>
      </c>
      <c r="M9" s="251">
        <v>19</v>
      </c>
      <c r="N9" s="251">
        <v>0</v>
      </c>
      <c r="O9" s="251">
        <v>28</v>
      </c>
      <c r="P9" s="251">
        <v>318</v>
      </c>
      <c r="Q9" s="252">
        <f>SUM(B9:P9)</f>
        <v>1982</v>
      </c>
    </row>
    <row r="10" spans="1:17" ht="15" customHeight="1">
      <c r="Q10" s="17" t="s">
        <v>411</v>
      </c>
    </row>
  </sheetData>
  <mergeCells count="8">
    <mergeCell ref="P5:P6"/>
    <mergeCell ref="Q5:Q6"/>
    <mergeCell ref="A5:A6"/>
    <mergeCell ref="B5:B6"/>
    <mergeCell ref="C5:C6"/>
    <mergeCell ref="D5:I5"/>
    <mergeCell ref="J5:K5"/>
    <mergeCell ref="L5:O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L10"/>
  <sheetViews>
    <sheetView zoomScale="110" zoomScaleNormal="110" workbookViewId="0"/>
  </sheetViews>
  <sheetFormatPr defaultColWidth="8" defaultRowHeight="15" customHeight="1"/>
  <cols>
    <col min="1" max="1" width="8.75" style="274" customWidth="1"/>
    <col min="2" max="3" width="7.5" style="274" customWidth="1"/>
    <col min="4" max="5" width="6.875" style="274" customWidth="1"/>
    <col min="6" max="6" width="7.5" style="274" customWidth="1"/>
    <col min="7" max="7" width="2.5" style="274" customWidth="1"/>
    <col min="8" max="8" width="8.75" style="274" customWidth="1"/>
    <col min="9" max="12" width="7.5" style="274" customWidth="1"/>
    <col min="13" max="16384" width="8" style="274"/>
  </cols>
  <sheetData>
    <row r="1" spans="1:12" s="166" customFormat="1" ht="15" customHeight="1">
      <c r="A1" s="671" t="s">
        <v>816</v>
      </c>
    </row>
    <row r="2" spans="1:12" s="166" customFormat="1" ht="15" customHeight="1"/>
    <row r="3" spans="1:12" s="166" customFormat="1" ht="15" customHeight="1">
      <c r="A3" s="253" t="s">
        <v>412</v>
      </c>
    </row>
    <row r="4" spans="1:12" s="166" customFormat="1" ht="15" customHeight="1">
      <c r="A4" s="254" t="s">
        <v>413</v>
      </c>
      <c r="B4" s="255"/>
      <c r="C4" s="256"/>
      <c r="D4" s="256"/>
      <c r="E4" s="256"/>
      <c r="F4" s="257" t="s">
        <v>112</v>
      </c>
      <c r="G4" s="258"/>
      <c r="H4" s="254" t="s">
        <v>413</v>
      </c>
      <c r="I4" s="256"/>
      <c r="J4" s="256"/>
      <c r="K4" s="256"/>
      <c r="L4" s="257" t="s">
        <v>112</v>
      </c>
    </row>
    <row r="5" spans="1:12" s="166" customFormat="1" ht="15" customHeight="1">
      <c r="A5" s="594" t="s">
        <v>414</v>
      </c>
      <c r="B5" s="596" t="s">
        <v>415</v>
      </c>
      <c r="C5" s="584" t="s">
        <v>416</v>
      </c>
      <c r="D5" s="586" t="s">
        <v>417</v>
      </c>
      <c r="E5" s="587"/>
      <c r="F5" s="587"/>
      <c r="G5" s="259"/>
      <c r="H5" s="594" t="s">
        <v>418</v>
      </c>
      <c r="I5" s="596" t="s">
        <v>50</v>
      </c>
      <c r="J5" s="584" t="s">
        <v>416</v>
      </c>
      <c r="K5" s="586" t="s">
        <v>419</v>
      </c>
      <c r="L5" s="587"/>
    </row>
    <row r="6" spans="1:12" s="166" customFormat="1" ht="15" customHeight="1">
      <c r="A6" s="595"/>
      <c r="B6" s="597"/>
      <c r="C6" s="585"/>
      <c r="D6" s="260" t="s">
        <v>420</v>
      </c>
      <c r="E6" s="261" t="s">
        <v>421</v>
      </c>
      <c r="F6" s="262" t="s">
        <v>422</v>
      </c>
      <c r="G6" s="263"/>
      <c r="H6" s="598"/>
      <c r="I6" s="597"/>
      <c r="J6" s="585"/>
      <c r="K6" s="260" t="s">
        <v>423</v>
      </c>
      <c r="L6" s="261" t="s">
        <v>424</v>
      </c>
    </row>
    <row r="7" spans="1:12" s="166" customFormat="1" ht="15" customHeight="1">
      <c r="A7" s="588" t="s">
        <v>425</v>
      </c>
      <c r="B7" s="264" t="s">
        <v>426</v>
      </c>
      <c r="C7" s="265">
        <v>2077</v>
      </c>
      <c r="D7" s="143">
        <v>1299</v>
      </c>
      <c r="E7" s="143">
        <v>602</v>
      </c>
      <c r="F7" s="143">
        <v>176</v>
      </c>
      <c r="G7" s="258"/>
      <c r="H7" s="591" t="s">
        <v>427</v>
      </c>
      <c r="I7" s="264" t="str">
        <f>B7</f>
        <v>平成30</v>
      </c>
      <c r="J7" s="265">
        <v>705</v>
      </c>
      <c r="K7" s="143">
        <v>352</v>
      </c>
      <c r="L7" s="143">
        <v>421</v>
      </c>
    </row>
    <row r="8" spans="1:12" s="166" customFormat="1" ht="15" customHeight="1">
      <c r="A8" s="589"/>
      <c r="B8" s="266" t="s">
        <v>428</v>
      </c>
      <c r="C8" s="265">
        <v>2043</v>
      </c>
      <c r="D8" s="143">
        <v>1258</v>
      </c>
      <c r="E8" s="143">
        <v>610</v>
      </c>
      <c r="F8" s="143">
        <v>175</v>
      </c>
      <c r="G8" s="258"/>
      <c r="H8" s="592"/>
      <c r="I8" s="264" t="str">
        <f t="shared" ref="I8:I9" si="0">B8</f>
        <v>令和元</v>
      </c>
      <c r="J8" s="265">
        <v>716</v>
      </c>
      <c r="K8" s="143">
        <v>293</v>
      </c>
      <c r="L8" s="143">
        <v>453</v>
      </c>
    </row>
    <row r="9" spans="1:12" s="166" customFormat="1" ht="15" customHeight="1">
      <c r="A9" s="590"/>
      <c r="B9" s="266" t="s">
        <v>429</v>
      </c>
      <c r="C9" s="267">
        <f>SUM(D9:F9)</f>
        <v>1999</v>
      </c>
      <c r="D9" s="268">
        <v>1248</v>
      </c>
      <c r="E9" s="268">
        <v>579</v>
      </c>
      <c r="F9" s="268">
        <v>172</v>
      </c>
      <c r="G9" s="258"/>
      <c r="H9" s="593"/>
      <c r="I9" s="264" t="str">
        <f t="shared" si="0"/>
        <v>　　 2</v>
      </c>
      <c r="J9" s="267">
        <v>740</v>
      </c>
      <c r="K9" s="268">
        <v>301</v>
      </c>
      <c r="L9" s="268">
        <v>479</v>
      </c>
    </row>
    <row r="10" spans="1:12" s="166" customFormat="1" ht="15" customHeight="1">
      <c r="A10" s="269"/>
      <c r="B10" s="270"/>
      <c r="C10" s="270"/>
      <c r="D10" s="270"/>
      <c r="E10" s="270"/>
      <c r="F10" s="270"/>
      <c r="G10" s="258"/>
      <c r="H10" s="271"/>
      <c r="I10" s="272"/>
      <c r="L10" s="273" t="s">
        <v>386</v>
      </c>
    </row>
  </sheetData>
  <mergeCells count="10">
    <mergeCell ref="J5:J6"/>
    <mergeCell ref="K5:L5"/>
    <mergeCell ref="A7:A9"/>
    <mergeCell ref="H7:H9"/>
    <mergeCell ref="A5:A6"/>
    <mergeCell ref="B5:B6"/>
    <mergeCell ref="C5:C6"/>
    <mergeCell ref="D5:F5"/>
    <mergeCell ref="H5:H6"/>
    <mergeCell ref="I5:I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H10"/>
  <sheetViews>
    <sheetView zoomScale="110" zoomScaleNormal="110" workbookViewId="0"/>
  </sheetViews>
  <sheetFormatPr defaultColWidth="8.875" defaultRowHeight="15" customHeight="1"/>
  <cols>
    <col min="1" max="1" width="11.25" style="274" customWidth="1"/>
    <col min="2" max="2" width="10.5" style="274" customWidth="1"/>
    <col min="3" max="8" width="10.75" style="274" customWidth="1"/>
    <col min="9" max="16384" width="8.875" style="274"/>
  </cols>
  <sheetData>
    <row r="1" spans="1:8" s="166" customFormat="1" ht="15" customHeight="1">
      <c r="A1" s="671" t="s">
        <v>816</v>
      </c>
    </row>
    <row r="2" spans="1:8" s="166" customFormat="1" ht="15" customHeight="1"/>
    <row r="3" spans="1:8" s="166" customFormat="1" ht="15" customHeight="1">
      <c r="A3" s="253" t="s">
        <v>430</v>
      </c>
    </row>
    <row r="4" spans="1:8" s="166" customFormat="1" ht="15" customHeight="1">
      <c r="A4" s="256"/>
      <c r="B4" s="256"/>
      <c r="C4" s="256"/>
      <c r="D4" s="256"/>
      <c r="E4" s="256"/>
      <c r="F4" s="256"/>
      <c r="G4" s="256"/>
      <c r="H4" s="257" t="s">
        <v>431</v>
      </c>
    </row>
    <row r="5" spans="1:8" s="166" customFormat="1" ht="15" customHeight="1">
      <c r="A5" s="594" t="s">
        <v>432</v>
      </c>
      <c r="B5" s="596" t="s">
        <v>433</v>
      </c>
      <c r="C5" s="275" t="s">
        <v>434</v>
      </c>
      <c r="D5" s="275"/>
      <c r="E5" s="276"/>
      <c r="F5" s="275" t="s">
        <v>435</v>
      </c>
      <c r="G5" s="275"/>
      <c r="H5" s="275"/>
    </row>
    <row r="6" spans="1:8" s="166" customFormat="1" ht="15" customHeight="1">
      <c r="A6" s="599"/>
      <c r="B6" s="600"/>
      <c r="C6" s="264" t="s">
        <v>436</v>
      </c>
      <c r="D6" s="264" t="s">
        <v>437</v>
      </c>
      <c r="E6" s="264" t="s">
        <v>438</v>
      </c>
      <c r="F6" s="264" t="s">
        <v>436</v>
      </c>
      <c r="G6" s="264" t="s">
        <v>437</v>
      </c>
      <c r="H6" s="263" t="s">
        <v>438</v>
      </c>
    </row>
    <row r="7" spans="1:8" s="166" customFormat="1" ht="15" customHeight="1">
      <c r="A7" s="277" t="s">
        <v>426</v>
      </c>
      <c r="B7" s="278">
        <v>27179</v>
      </c>
      <c r="C7" s="278">
        <v>275895</v>
      </c>
      <c r="D7" s="278">
        <v>187296</v>
      </c>
      <c r="E7" s="278">
        <v>47938</v>
      </c>
      <c r="F7" s="278">
        <v>2857155</v>
      </c>
      <c r="G7" s="278">
        <v>1941070</v>
      </c>
      <c r="H7" s="278">
        <v>665565</v>
      </c>
    </row>
    <row r="8" spans="1:8" s="166" customFormat="1" ht="15" customHeight="1">
      <c r="A8" s="279" t="s">
        <v>70</v>
      </c>
      <c r="B8" s="143">
        <v>26800</v>
      </c>
      <c r="C8" s="143">
        <v>273955</v>
      </c>
      <c r="D8" s="143">
        <v>184754</v>
      </c>
      <c r="E8" s="143">
        <v>48236</v>
      </c>
      <c r="F8" s="143">
        <v>2826565</v>
      </c>
      <c r="G8" s="143">
        <v>1908785</v>
      </c>
      <c r="H8" s="143">
        <v>666110</v>
      </c>
    </row>
    <row r="9" spans="1:8" s="166" customFormat="1" ht="15" customHeight="1">
      <c r="A9" s="280" t="s">
        <v>59</v>
      </c>
      <c r="B9" s="268">
        <v>26442</v>
      </c>
      <c r="C9" s="268">
        <v>270616</v>
      </c>
      <c r="D9" s="268">
        <v>182788</v>
      </c>
      <c r="E9" s="268">
        <v>47491</v>
      </c>
      <c r="F9" s="268">
        <v>2773665</v>
      </c>
      <c r="G9" s="281">
        <v>1878990</v>
      </c>
      <c r="H9" s="268">
        <v>651745</v>
      </c>
    </row>
    <row r="10" spans="1:8" ht="15" customHeight="1">
      <c r="A10" s="282"/>
      <c r="B10" s="166"/>
      <c r="C10" s="166"/>
      <c r="D10" s="166"/>
      <c r="E10" s="166"/>
      <c r="F10" s="166"/>
      <c r="G10" s="166"/>
      <c r="H10" s="273" t="s">
        <v>439</v>
      </c>
    </row>
  </sheetData>
  <mergeCells count="2">
    <mergeCell ref="A5:A6"/>
    <mergeCell ref="B5:B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F10"/>
  <sheetViews>
    <sheetView zoomScale="110" zoomScaleNormal="110" workbookViewId="0"/>
  </sheetViews>
  <sheetFormatPr defaultColWidth="20.875" defaultRowHeight="15" customHeight="1"/>
  <cols>
    <col min="1" max="1" width="11.25" style="61" customWidth="1"/>
    <col min="2" max="3" width="10.625" style="61" customWidth="1"/>
    <col min="4" max="4" width="13.75" style="61" customWidth="1"/>
    <col min="5" max="6" width="20" style="61" customWidth="1"/>
    <col min="7" max="16384" width="20.875" style="61"/>
  </cols>
  <sheetData>
    <row r="1" spans="1:6" s="2" customFormat="1" ht="15" customHeight="1">
      <c r="A1" s="671" t="s">
        <v>816</v>
      </c>
    </row>
    <row r="2" spans="1:6" s="2" customFormat="1" ht="15" customHeight="1"/>
    <row r="3" spans="1:6" s="2" customFormat="1" ht="15" customHeight="1">
      <c r="A3" s="1" t="s">
        <v>440</v>
      </c>
    </row>
    <row r="4" spans="1:6" s="2" customFormat="1" ht="15" customHeight="1"/>
    <row r="5" spans="1:6" s="2" customFormat="1" ht="15" customHeight="1">
      <c r="A5" s="601" t="s">
        <v>432</v>
      </c>
      <c r="B5" s="603" t="s">
        <v>441</v>
      </c>
      <c r="C5" s="605" t="s">
        <v>442</v>
      </c>
      <c r="D5" s="606" t="s">
        <v>443</v>
      </c>
      <c r="E5" s="608" t="s">
        <v>444</v>
      </c>
      <c r="F5" s="506"/>
    </row>
    <row r="6" spans="1:6" s="2" customFormat="1" ht="15" customHeight="1">
      <c r="A6" s="602"/>
      <c r="B6" s="604"/>
      <c r="C6" s="604"/>
      <c r="D6" s="607"/>
      <c r="E6" s="20" t="s">
        <v>445</v>
      </c>
      <c r="F6" s="21" t="s">
        <v>446</v>
      </c>
    </row>
    <row r="7" spans="1:6" s="2" customFormat="1" ht="15" customHeight="1">
      <c r="A7" s="283" t="s">
        <v>426</v>
      </c>
      <c r="B7" s="284">
        <v>46867</v>
      </c>
      <c r="C7" s="285">
        <v>742621</v>
      </c>
      <c r="D7" s="285">
        <v>1356900522</v>
      </c>
      <c r="E7" s="286" t="s">
        <v>447</v>
      </c>
      <c r="F7" s="287" t="s">
        <v>447</v>
      </c>
    </row>
    <row r="8" spans="1:6" s="2" customFormat="1" ht="15" customHeight="1">
      <c r="A8" s="288" t="s">
        <v>70</v>
      </c>
      <c r="B8" s="284">
        <v>46479</v>
      </c>
      <c r="C8" s="285">
        <v>737622</v>
      </c>
      <c r="D8" s="285">
        <v>1377731214</v>
      </c>
      <c r="E8" s="289" t="s">
        <v>447</v>
      </c>
      <c r="F8" s="287" t="s">
        <v>447</v>
      </c>
    </row>
    <row r="9" spans="1:6" s="2" customFormat="1" ht="15" customHeight="1">
      <c r="A9" s="288" t="s">
        <v>59</v>
      </c>
      <c r="B9" s="290">
        <v>45979</v>
      </c>
      <c r="C9" s="290">
        <v>555670</v>
      </c>
      <c r="D9" s="290">
        <v>1120536993</v>
      </c>
      <c r="E9" s="287" t="s">
        <v>447</v>
      </c>
      <c r="F9" s="287" t="s">
        <v>447</v>
      </c>
    </row>
    <row r="10" spans="1:6" s="2" customFormat="1" ht="15" customHeight="1">
      <c r="A10" s="291" t="s">
        <v>448</v>
      </c>
      <c r="B10" s="42"/>
      <c r="C10" s="42"/>
      <c r="D10" s="42"/>
      <c r="E10" s="42"/>
      <c r="F10" s="292" t="s">
        <v>439</v>
      </c>
    </row>
  </sheetData>
  <mergeCells count="5">
    <mergeCell ref="A5:A6"/>
    <mergeCell ref="B5:B6"/>
    <mergeCell ref="C5:C6"/>
    <mergeCell ref="D5:D6"/>
    <mergeCell ref="E5:F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D9"/>
  <sheetViews>
    <sheetView zoomScale="110" zoomScaleNormal="110" workbookViewId="0"/>
  </sheetViews>
  <sheetFormatPr defaultColWidth="20.875" defaultRowHeight="15" customHeight="1"/>
  <cols>
    <col min="1" max="1" width="11.25" style="2" customWidth="1"/>
    <col min="2" max="4" width="25" style="2" customWidth="1"/>
    <col min="5" max="16384" width="20.875" style="2"/>
  </cols>
  <sheetData>
    <row r="1" spans="1:4" ht="15" customHeight="1">
      <c r="A1" s="671" t="s">
        <v>816</v>
      </c>
    </row>
    <row r="3" spans="1:4" ht="15" customHeight="1">
      <c r="A3" s="1" t="s">
        <v>449</v>
      </c>
    </row>
    <row r="5" spans="1:4" ht="15" customHeight="1">
      <c r="A5" s="4" t="s">
        <v>432</v>
      </c>
      <c r="B5" s="4" t="s">
        <v>450</v>
      </c>
      <c r="C5" s="4" t="s">
        <v>442</v>
      </c>
      <c r="D5" s="19" t="s">
        <v>451</v>
      </c>
    </row>
    <row r="6" spans="1:4" ht="15" customHeight="1">
      <c r="A6" s="293" t="s">
        <v>57</v>
      </c>
      <c r="B6" s="284">
        <v>6202</v>
      </c>
      <c r="C6" s="290">
        <v>22808</v>
      </c>
      <c r="D6" s="290">
        <v>62439840</v>
      </c>
    </row>
    <row r="7" spans="1:4" ht="15" customHeight="1">
      <c r="A7" s="288" t="s">
        <v>70</v>
      </c>
      <c r="B7" s="284">
        <v>6093</v>
      </c>
      <c r="C7" s="290">
        <v>22483</v>
      </c>
      <c r="D7" s="290">
        <v>62378451</v>
      </c>
    </row>
    <row r="8" spans="1:4" ht="15" customHeight="1">
      <c r="A8" s="294" t="s">
        <v>59</v>
      </c>
      <c r="B8" s="295">
        <v>6122</v>
      </c>
      <c r="C8" s="296">
        <v>21474</v>
      </c>
      <c r="D8" s="296">
        <v>58991917</v>
      </c>
    </row>
    <row r="9" spans="1:4" ht="15" customHeight="1">
      <c r="A9" s="16"/>
      <c r="B9" s="16"/>
      <c r="C9" s="16"/>
      <c r="D9" s="297" t="s">
        <v>452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11"/>
  <sheetViews>
    <sheetView zoomScale="110" zoomScaleNormal="110" workbookViewId="0"/>
  </sheetViews>
  <sheetFormatPr defaultColWidth="8.875" defaultRowHeight="15" customHeight="1"/>
  <cols>
    <col min="1" max="1" width="11.25" style="166" customWidth="1"/>
    <col min="2" max="2" width="10.625" style="166" customWidth="1"/>
    <col min="3" max="3" width="11.25" style="166" customWidth="1"/>
    <col min="4" max="4" width="10.625" style="166" customWidth="1"/>
    <col min="5" max="5" width="9.375" style="166" customWidth="1"/>
    <col min="6" max="6" width="10.625" style="166" customWidth="1"/>
    <col min="7" max="8" width="11.25" style="166" customWidth="1"/>
    <col min="9" max="16384" width="8.875" style="166"/>
  </cols>
  <sheetData>
    <row r="1" spans="1:8" ht="15" customHeight="1">
      <c r="A1" s="671" t="s">
        <v>816</v>
      </c>
    </row>
    <row r="3" spans="1:8" ht="15" customHeight="1">
      <c r="A3" s="253" t="s">
        <v>453</v>
      </c>
    </row>
    <row r="4" spans="1:8" ht="15" customHeight="1">
      <c r="A4" s="298"/>
      <c r="B4" s="298"/>
      <c r="C4" s="298"/>
      <c r="D4" s="298"/>
      <c r="E4" s="298"/>
      <c r="F4" s="298"/>
      <c r="G4" s="298"/>
      <c r="H4" s="298"/>
    </row>
    <row r="5" spans="1:8" ht="15" customHeight="1">
      <c r="A5" s="609" t="s">
        <v>432</v>
      </c>
      <c r="B5" s="611" t="s">
        <v>454</v>
      </c>
      <c r="C5" s="611"/>
      <c r="D5" s="611" t="s">
        <v>455</v>
      </c>
      <c r="E5" s="611"/>
      <c r="F5" s="612" t="s">
        <v>456</v>
      </c>
      <c r="G5" s="612"/>
      <c r="H5" s="613"/>
    </row>
    <row r="6" spans="1:8" ht="15" customHeight="1">
      <c r="A6" s="610"/>
      <c r="B6" s="614" t="s">
        <v>457</v>
      </c>
      <c r="C6" s="299" t="s">
        <v>458</v>
      </c>
      <c r="D6" s="616" t="s">
        <v>459</v>
      </c>
      <c r="E6" s="616" t="s">
        <v>460</v>
      </c>
      <c r="F6" s="616" t="s">
        <v>461</v>
      </c>
      <c r="G6" s="618" t="s">
        <v>462</v>
      </c>
      <c r="H6" s="620" t="s">
        <v>463</v>
      </c>
    </row>
    <row r="7" spans="1:8" ht="15" customHeight="1">
      <c r="A7" s="610"/>
      <c r="B7" s="615"/>
      <c r="C7" s="300" t="s">
        <v>464</v>
      </c>
      <c r="D7" s="617"/>
      <c r="E7" s="617"/>
      <c r="F7" s="617"/>
      <c r="G7" s="619"/>
      <c r="H7" s="621"/>
    </row>
    <row r="8" spans="1:8" ht="15" customHeight="1">
      <c r="A8" s="301" t="s">
        <v>465</v>
      </c>
      <c r="B8" s="302">
        <v>14295</v>
      </c>
      <c r="C8" s="302">
        <v>30286</v>
      </c>
      <c r="D8" s="302">
        <v>2419</v>
      </c>
      <c r="E8" s="302">
        <v>34</v>
      </c>
      <c r="F8" s="302">
        <v>2313</v>
      </c>
      <c r="G8" s="302">
        <v>7158</v>
      </c>
      <c r="H8" s="302">
        <v>35892</v>
      </c>
    </row>
    <row r="9" spans="1:8" ht="15" customHeight="1">
      <c r="A9" s="90" t="s">
        <v>466</v>
      </c>
      <c r="B9" s="302">
        <v>9999</v>
      </c>
      <c r="C9" s="302">
        <v>21763</v>
      </c>
      <c r="D9" s="302">
        <v>2064</v>
      </c>
      <c r="E9" s="302">
        <v>21</v>
      </c>
      <c r="F9" s="302">
        <v>2054</v>
      </c>
      <c r="G9" s="302">
        <v>7341</v>
      </c>
      <c r="H9" s="302">
        <v>35991</v>
      </c>
    </row>
    <row r="10" spans="1:8" ht="15" customHeight="1">
      <c r="A10" s="90">
        <v>2</v>
      </c>
      <c r="B10" s="302">
        <v>2362</v>
      </c>
      <c r="C10" s="302">
        <v>4962</v>
      </c>
      <c r="D10" s="302">
        <v>1198</v>
      </c>
      <c r="E10" s="302">
        <v>73</v>
      </c>
      <c r="F10" s="302">
        <v>938</v>
      </c>
      <c r="G10" s="302">
        <v>3735</v>
      </c>
      <c r="H10" s="302">
        <v>19148</v>
      </c>
    </row>
    <row r="11" spans="1:8" ht="15" customHeight="1">
      <c r="A11" s="303"/>
      <c r="B11" s="303"/>
      <c r="C11" s="303"/>
      <c r="D11" s="303"/>
      <c r="E11" s="303"/>
      <c r="F11" s="304"/>
      <c r="G11" s="304"/>
      <c r="H11" s="98" t="s">
        <v>120</v>
      </c>
    </row>
  </sheetData>
  <mergeCells count="10">
    <mergeCell ref="A5:A7"/>
    <mergeCell ref="B5:C5"/>
    <mergeCell ref="D5:E5"/>
    <mergeCell ref="F5:H5"/>
    <mergeCell ref="B6:B7"/>
    <mergeCell ref="D6:D7"/>
    <mergeCell ref="E6:E7"/>
    <mergeCell ref="F6:F7"/>
    <mergeCell ref="G6:G7"/>
    <mergeCell ref="H6:H7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11"/>
  <sheetViews>
    <sheetView zoomScale="110" zoomScaleNormal="110" workbookViewId="0"/>
  </sheetViews>
  <sheetFormatPr defaultColWidth="9" defaultRowHeight="15" customHeight="1"/>
  <cols>
    <col min="1" max="1" width="11.25" style="309" customWidth="1"/>
    <col min="2" max="13" width="6.25" style="309" customWidth="1"/>
    <col min="14" max="16384" width="9" style="309"/>
  </cols>
  <sheetData>
    <row r="1" spans="1:13" s="311" customFormat="1" ht="15" customHeight="1">
      <c r="A1" s="671" t="s">
        <v>816</v>
      </c>
    </row>
    <row r="2" spans="1:13" s="311" customFormat="1" ht="15" customHeight="1"/>
    <row r="3" spans="1:13" s="307" customFormat="1" ht="15" customHeight="1">
      <c r="A3" s="305" t="s">
        <v>467</v>
      </c>
      <c r="B3" s="306"/>
      <c r="C3" s="306"/>
      <c r="D3" s="306"/>
      <c r="E3" s="306"/>
      <c r="F3" s="306"/>
      <c r="G3" s="306"/>
      <c r="H3" s="306"/>
      <c r="I3" s="306"/>
      <c r="J3" s="306"/>
    </row>
    <row r="4" spans="1:13" ht="15" customHeight="1">
      <c r="A4" s="308"/>
      <c r="B4" s="308"/>
      <c r="C4" s="308"/>
      <c r="D4" s="308"/>
      <c r="E4" s="308"/>
      <c r="F4" s="308"/>
      <c r="G4" s="308"/>
      <c r="H4" s="308"/>
      <c r="I4" s="308"/>
      <c r="J4" s="308"/>
    </row>
    <row r="5" spans="1:13" s="310" customFormat="1" ht="15" customHeight="1">
      <c r="A5" s="622" t="s">
        <v>432</v>
      </c>
      <c r="B5" s="625" t="s">
        <v>468</v>
      </c>
      <c r="C5" s="626"/>
      <c r="D5" s="622"/>
      <c r="E5" s="625" t="s">
        <v>469</v>
      </c>
      <c r="F5" s="626"/>
      <c r="G5" s="622"/>
      <c r="H5" s="625" t="s">
        <v>470</v>
      </c>
      <c r="I5" s="626"/>
      <c r="J5" s="622"/>
      <c r="K5" s="625" t="s">
        <v>471</v>
      </c>
      <c r="L5" s="626"/>
      <c r="M5" s="626"/>
    </row>
    <row r="6" spans="1:13" s="311" customFormat="1" ht="30" customHeight="1">
      <c r="A6" s="623"/>
      <c r="B6" s="627" t="s">
        <v>472</v>
      </c>
      <c r="C6" s="628"/>
      <c r="D6" s="629"/>
      <c r="E6" s="627" t="s">
        <v>473</v>
      </c>
      <c r="F6" s="628"/>
      <c r="G6" s="629"/>
      <c r="H6" s="627" t="s">
        <v>474</v>
      </c>
      <c r="I6" s="628"/>
      <c r="J6" s="629"/>
      <c r="K6" s="628" t="s">
        <v>472</v>
      </c>
      <c r="L6" s="628"/>
      <c r="M6" s="628"/>
    </row>
    <row r="7" spans="1:13" s="311" customFormat="1" ht="15" customHeight="1">
      <c r="A7" s="624"/>
      <c r="B7" s="312" t="s">
        <v>475</v>
      </c>
      <c r="C7" s="312" t="s">
        <v>476</v>
      </c>
      <c r="D7" s="312" t="s">
        <v>477</v>
      </c>
      <c r="E7" s="312" t="s">
        <v>475</v>
      </c>
      <c r="F7" s="312" t="s">
        <v>476</v>
      </c>
      <c r="G7" s="312" t="s">
        <v>477</v>
      </c>
      <c r="H7" s="312" t="s">
        <v>475</v>
      </c>
      <c r="I7" s="312" t="s">
        <v>476</v>
      </c>
      <c r="J7" s="313" t="s">
        <v>477</v>
      </c>
      <c r="K7" s="312" t="s">
        <v>475</v>
      </c>
      <c r="L7" s="312" t="s">
        <v>476</v>
      </c>
      <c r="M7" s="313" t="s">
        <v>477</v>
      </c>
    </row>
    <row r="8" spans="1:13" s="311" customFormat="1" ht="15" customHeight="1">
      <c r="A8" s="314" t="s">
        <v>426</v>
      </c>
      <c r="B8" s="315">
        <v>112</v>
      </c>
      <c r="C8" s="143">
        <v>45</v>
      </c>
      <c r="D8" s="143">
        <v>576</v>
      </c>
      <c r="E8" s="94">
        <v>72</v>
      </c>
      <c r="F8" s="94">
        <v>25</v>
      </c>
      <c r="G8" s="94">
        <v>353</v>
      </c>
      <c r="H8" s="94">
        <v>38</v>
      </c>
      <c r="I8" s="94">
        <v>25</v>
      </c>
      <c r="J8" s="94">
        <v>89</v>
      </c>
      <c r="K8" s="205">
        <v>13</v>
      </c>
      <c r="L8" s="205">
        <v>10</v>
      </c>
      <c r="M8" s="205">
        <v>61</v>
      </c>
    </row>
    <row r="9" spans="1:13" s="311" customFormat="1" ht="15" customHeight="1">
      <c r="A9" s="316" t="s">
        <v>70</v>
      </c>
      <c r="B9" s="315">
        <v>113</v>
      </c>
      <c r="C9" s="143">
        <v>38</v>
      </c>
      <c r="D9" s="143">
        <v>567</v>
      </c>
      <c r="E9" s="94">
        <v>70</v>
      </c>
      <c r="F9" s="94">
        <v>24</v>
      </c>
      <c r="G9" s="94">
        <v>358</v>
      </c>
      <c r="H9" s="94">
        <v>27</v>
      </c>
      <c r="I9" s="94">
        <v>10</v>
      </c>
      <c r="J9" s="94">
        <v>95</v>
      </c>
      <c r="K9" s="94">
        <v>12</v>
      </c>
      <c r="L9" s="94">
        <v>8</v>
      </c>
      <c r="M9" s="94">
        <v>65</v>
      </c>
    </row>
    <row r="10" spans="1:13" s="311" customFormat="1" ht="15" customHeight="1">
      <c r="A10" s="316" t="s">
        <v>59</v>
      </c>
      <c r="B10" s="315">
        <v>100</v>
      </c>
      <c r="C10" s="143">
        <v>34</v>
      </c>
      <c r="D10" s="143">
        <v>421</v>
      </c>
      <c r="E10" s="94">
        <v>60</v>
      </c>
      <c r="F10" s="94">
        <v>22</v>
      </c>
      <c r="G10" s="94">
        <v>297</v>
      </c>
      <c r="H10" s="94">
        <v>32</v>
      </c>
      <c r="I10" s="94">
        <v>12</v>
      </c>
      <c r="J10" s="94">
        <v>97</v>
      </c>
      <c r="K10" s="94">
        <v>18</v>
      </c>
      <c r="L10" s="94">
        <v>13</v>
      </c>
      <c r="M10" s="94">
        <v>55</v>
      </c>
    </row>
    <row r="11" spans="1:13" s="311" customFormat="1" ht="15" customHeight="1">
      <c r="A11" s="42" t="s">
        <v>478</v>
      </c>
      <c r="B11" s="317"/>
      <c r="C11" s="317"/>
      <c r="D11" s="317"/>
      <c r="E11" s="317"/>
      <c r="F11" s="317"/>
      <c r="G11" s="317"/>
      <c r="H11" s="317"/>
      <c r="I11" s="317"/>
      <c r="J11" s="99"/>
      <c r="K11" s="317"/>
      <c r="L11" s="317"/>
      <c r="M11" s="318" t="s">
        <v>479</v>
      </c>
    </row>
  </sheetData>
  <mergeCells count="9">
    <mergeCell ref="A5:A7"/>
    <mergeCell ref="B5:D5"/>
    <mergeCell ref="E5:G5"/>
    <mergeCell ref="H5:J5"/>
    <mergeCell ref="K5:M5"/>
    <mergeCell ref="B6:D6"/>
    <mergeCell ref="E6:G6"/>
    <mergeCell ref="H6:J6"/>
    <mergeCell ref="K6:M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H21"/>
  <sheetViews>
    <sheetView zoomScale="110" zoomScaleNormal="110" workbookViewId="0"/>
  </sheetViews>
  <sheetFormatPr defaultColWidth="9" defaultRowHeight="15" customHeight="1"/>
  <cols>
    <col min="1" max="1" width="11.25" style="2" customWidth="1"/>
    <col min="2" max="2" width="10.5" style="2" customWidth="1"/>
    <col min="3" max="8" width="10.75" style="2" customWidth="1"/>
    <col min="9" max="16384" width="9" style="319"/>
  </cols>
  <sheetData>
    <row r="1" spans="1:8" s="674" customFormat="1" ht="15" customHeight="1">
      <c r="A1" s="671" t="s">
        <v>816</v>
      </c>
      <c r="B1" s="2"/>
      <c r="C1" s="2"/>
      <c r="D1" s="2"/>
      <c r="E1" s="2"/>
      <c r="F1" s="2"/>
      <c r="G1" s="2"/>
      <c r="H1" s="2"/>
    </row>
    <row r="2" spans="1:8" s="674" customFormat="1" ht="15" customHeight="1">
      <c r="A2" s="2"/>
      <c r="B2" s="2"/>
      <c r="C2" s="2"/>
      <c r="D2" s="2"/>
      <c r="E2" s="2"/>
      <c r="F2" s="2"/>
      <c r="G2" s="2"/>
      <c r="H2" s="2"/>
    </row>
    <row r="3" spans="1:8" ht="15" customHeight="1">
      <c r="A3" s="1" t="s">
        <v>480</v>
      </c>
      <c r="B3" s="1"/>
      <c r="C3" s="1"/>
      <c r="D3" s="1"/>
      <c r="E3" s="1"/>
      <c r="F3" s="1"/>
    </row>
    <row r="4" spans="1:8" ht="15" customHeight="1">
      <c r="A4" s="3" t="s">
        <v>481</v>
      </c>
      <c r="H4" s="319"/>
    </row>
    <row r="5" spans="1:8" ht="15" customHeight="1">
      <c r="A5" s="3" t="s">
        <v>482</v>
      </c>
      <c r="H5" s="320" t="s">
        <v>123</v>
      </c>
    </row>
    <row r="6" spans="1:8" ht="15" customHeight="1">
      <c r="A6" s="630" t="s">
        <v>483</v>
      </c>
      <c r="B6" s="632" t="s">
        <v>102</v>
      </c>
      <c r="C6" s="632" t="s">
        <v>484</v>
      </c>
      <c r="D6" s="634" t="s">
        <v>485</v>
      </c>
      <c r="E6" s="635"/>
      <c r="F6" s="635"/>
      <c r="G6" s="635"/>
      <c r="H6" s="635"/>
    </row>
    <row r="7" spans="1:8" ht="15" customHeight="1">
      <c r="A7" s="631"/>
      <c r="B7" s="633"/>
      <c r="C7" s="633"/>
      <c r="D7" s="321" t="s">
        <v>486</v>
      </c>
      <c r="E7" s="321" t="s">
        <v>487</v>
      </c>
      <c r="F7" s="321" t="s">
        <v>488</v>
      </c>
      <c r="G7" s="321" t="s">
        <v>489</v>
      </c>
      <c r="H7" s="322" t="s">
        <v>490</v>
      </c>
    </row>
    <row r="8" spans="1:8" ht="15" customHeight="1">
      <c r="A8" s="323" t="s">
        <v>491</v>
      </c>
      <c r="B8" s="315">
        <v>60</v>
      </c>
      <c r="C8" s="143">
        <v>51</v>
      </c>
      <c r="D8" s="143">
        <v>1</v>
      </c>
      <c r="E8" s="143">
        <v>8</v>
      </c>
      <c r="F8" s="143">
        <v>18</v>
      </c>
      <c r="G8" s="143">
        <v>15</v>
      </c>
      <c r="H8" s="143">
        <v>9</v>
      </c>
    </row>
    <row r="9" spans="1:8" ht="15" customHeight="1">
      <c r="A9" s="324" t="s">
        <v>492</v>
      </c>
      <c r="B9" s="315">
        <v>60</v>
      </c>
      <c r="C9" s="143">
        <v>53</v>
      </c>
      <c r="D9" s="143">
        <v>1</v>
      </c>
      <c r="E9" s="143">
        <v>5</v>
      </c>
      <c r="F9" s="143">
        <v>17</v>
      </c>
      <c r="G9" s="143">
        <v>18</v>
      </c>
      <c r="H9" s="143">
        <v>12</v>
      </c>
    </row>
    <row r="10" spans="1:8" ht="15" customHeight="1">
      <c r="A10" s="324" t="s">
        <v>493</v>
      </c>
      <c r="B10" s="315">
        <v>60</v>
      </c>
      <c r="C10" s="143">
        <f>SUM(D10:H10)</f>
        <v>51</v>
      </c>
      <c r="D10" s="143">
        <v>1</v>
      </c>
      <c r="E10" s="143">
        <v>4</v>
      </c>
      <c r="F10" s="143">
        <v>15</v>
      </c>
      <c r="G10" s="143">
        <v>17</v>
      </c>
      <c r="H10" s="143">
        <v>14</v>
      </c>
    </row>
    <row r="11" spans="1:8" ht="15" customHeight="1">
      <c r="A11" s="42" t="s">
        <v>494</v>
      </c>
      <c r="B11" s="42"/>
      <c r="C11" s="42"/>
      <c r="D11" s="42"/>
      <c r="E11" s="42"/>
      <c r="F11" s="42"/>
      <c r="G11" s="42"/>
      <c r="H11" s="42"/>
    </row>
    <row r="12" spans="1:8" ht="15" customHeight="1">
      <c r="A12" s="16" t="s">
        <v>495</v>
      </c>
      <c r="B12" s="16"/>
      <c r="C12" s="16"/>
      <c r="D12" s="16"/>
      <c r="E12" s="16"/>
      <c r="F12" s="16"/>
      <c r="G12" s="16"/>
      <c r="H12" s="16"/>
    </row>
    <row r="13" spans="1:8" ht="15" customHeight="1">
      <c r="A13" s="16"/>
      <c r="B13" s="16"/>
      <c r="C13" s="16"/>
      <c r="D13" s="16"/>
      <c r="E13" s="16"/>
      <c r="F13" s="16"/>
      <c r="G13" s="16"/>
      <c r="H13" s="16"/>
    </row>
    <row r="14" spans="1:8" ht="15" customHeight="1">
      <c r="A14" s="3" t="s">
        <v>496</v>
      </c>
      <c r="H14" s="319"/>
    </row>
    <row r="15" spans="1:8" ht="15" customHeight="1">
      <c r="A15" s="3" t="s">
        <v>482</v>
      </c>
      <c r="H15" s="320" t="s">
        <v>123</v>
      </c>
    </row>
    <row r="16" spans="1:8" ht="15" customHeight="1">
      <c r="A16" s="630" t="s">
        <v>483</v>
      </c>
      <c r="B16" s="632" t="s">
        <v>102</v>
      </c>
      <c r="C16" s="632" t="s">
        <v>497</v>
      </c>
      <c r="D16" s="634" t="s">
        <v>498</v>
      </c>
      <c r="E16" s="636"/>
      <c r="F16" s="635" t="s">
        <v>485</v>
      </c>
      <c r="G16" s="635"/>
      <c r="H16" s="635"/>
    </row>
    <row r="17" spans="1:8" ht="15" customHeight="1">
      <c r="A17" s="631"/>
      <c r="B17" s="633"/>
      <c r="C17" s="633"/>
      <c r="D17" s="325" t="s">
        <v>499</v>
      </c>
      <c r="E17" s="321" t="s">
        <v>500</v>
      </c>
      <c r="F17" s="321" t="s">
        <v>487</v>
      </c>
      <c r="G17" s="321" t="s">
        <v>488</v>
      </c>
      <c r="H17" s="326" t="s">
        <v>489</v>
      </c>
    </row>
    <row r="18" spans="1:8" ht="15" customHeight="1">
      <c r="A18" s="323" t="s">
        <v>491</v>
      </c>
      <c r="B18" s="315">
        <v>20</v>
      </c>
      <c r="C18" s="143">
        <v>64</v>
      </c>
      <c r="D18" s="143">
        <v>27</v>
      </c>
      <c r="E18" s="143">
        <v>37</v>
      </c>
      <c r="F18" s="143">
        <v>13</v>
      </c>
      <c r="G18" s="143">
        <v>26</v>
      </c>
      <c r="H18" s="143">
        <v>25</v>
      </c>
    </row>
    <row r="19" spans="1:8" ht="15" customHeight="1">
      <c r="A19" s="324" t="s">
        <v>492</v>
      </c>
      <c r="B19" s="315">
        <v>20</v>
      </c>
      <c r="C19" s="143">
        <v>51</v>
      </c>
      <c r="D19" s="143">
        <v>18</v>
      </c>
      <c r="E19" s="143">
        <v>33</v>
      </c>
      <c r="F19" s="143">
        <v>8</v>
      </c>
      <c r="G19" s="143">
        <v>20</v>
      </c>
      <c r="H19" s="143">
        <v>23</v>
      </c>
    </row>
    <row r="20" spans="1:8" ht="15" customHeight="1">
      <c r="A20" s="324" t="s">
        <v>493</v>
      </c>
      <c r="B20" s="315">
        <v>20</v>
      </c>
      <c r="C20" s="143">
        <f>SUM(D20:E20)</f>
        <v>36</v>
      </c>
      <c r="D20" s="143">
        <v>14</v>
      </c>
      <c r="E20" s="143">
        <v>22</v>
      </c>
      <c r="F20" s="143">
        <v>5</v>
      </c>
      <c r="G20" s="143">
        <v>16</v>
      </c>
      <c r="H20" s="143">
        <v>15</v>
      </c>
    </row>
    <row r="21" spans="1:8" ht="15" customHeight="1">
      <c r="A21" s="42" t="s">
        <v>501</v>
      </c>
      <c r="B21" s="42"/>
      <c r="C21" s="42"/>
      <c r="D21" s="42"/>
      <c r="E21" s="42"/>
      <c r="F21" s="42"/>
      <c r="G21" s="42"/>
      <c r="H21" s="49" t="s">
        <v>502</v>
      </c>
    </row>
  </sheetData>
  <mergeCells count="9">
    <mergeCell ref="A6:A7"/>
    <mergeCell ref="B6:B7"/>
    <mergeCell ref="C6:C7"/>
    <mergeCell ref="D6:H6"/>
    <mergeCell ref="A16:A17"/>
    <mergeCell ref="B16:B17"/>
    <mergeCell ref="C16:C17"/>
    <mergeCell ref="D16:E16"/>
    <mergeCell ref="F16:H1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I17"/>
  <sheetViews>
    <sheetView zoomScale="110" zoomScaleNormal="110" workbookViewId="0"/>
  </sheetViews>
  <sheetFormatPr defaultColWidth="9" defaultRowHeight="15" customHeight="1"/>
  <cols>
    <col min="1" max="1" width="11.25" style="328" customWidth="1"/>
    <col min="2" max="9" width="9.375" style="328" customWidth="1"/>
    <col min="10" max="16384" width="9" style="319"/>
  </cols>
  <sheetData>
    <row r="1" spans="1:9" s="674" customFormat="1" ht="15" customHeight="1">
      <c r="A1" s="671" t="s">
        <v>816</v>
      </c>
      <c r="B1" s="328"/>
      <c r="C1" s="328"/>
      <c r="D1" s="328"/>
      <c r="E1" s="328"/>
      <c r="F1" s="328"/>
      <c r="G1" s="328"/>
      <c r="H1" s="328"/>
      <c r="I1" s="328"/>
    </row>
    <row r="2" spans="1:9" s="674" customFormat="1" ht="15" customHeight="1">
      <c r="A2" s="328"/>
      <c r="B2" s="328"/>
      <c r="C2" s="328"/>
      <c r="D2" s="328"/>
      <c r="E2" s="328"/>
      <c r="F2" s="328"/>
      <c r="G2" s="328"/>
      <c r="H2" s="328"/>
      <c r="I2" s="328"/>
    </row>
    <row r="3" spans="1:9" ht="15" customHeight="1">
      <c r="A3" s="327" t="s">
        <v>503</v>
      </c>
    </row>
    <row r="4" spans="1:9" ht="15" customHeight="1">
      <c r="A4" s="329" t="s">
        <v>504</v>
      </c>
      <c r="B4" s="330"/>
      <c r="C4" s="330"/>
      <c r="D4" s="330"/>
      <c r="E4" s="330"/>
      <c r="F4" s="330"/>
      <c r="G4" s="330"/>
      <c r="H4" s="330"/>
      <c r="I4" s="320" t="s">
        <v>123</v>
      </c>
    </row>
    <row r="5" spans="1:9" ht="15" customHeight="1">
      <c r="A5" s="630" t="s">
        <v>505</v>
      </c>
      <c r="B5" s="639" t="s">
        <v>506</v>
      </c>
      <c r="C5" s="331" t="s">
        <v>507</v>
      </c>
      <c r="D5" s="331" t="s">
        <v>507</v>
      </c>
      <c r="E5" s="641" t="s">
        <v>508</v>
      </c>
      <c r="F5" s="632" t="s">
        <v>509</v>
      </c>
      <c r="G5" s="632" t="s">
        <v>510</v>
      </c>
      <c r="H5" s="632" t="s">
        <v>511</v>
      </c>
      <c r="I5" s="637" t="s">
        <v>512</v>
      </c>
    </row>
    <row r="6" spans="1:9" ht="15" customHeight="1">
      <c r="A6" s="631"/>
      <c r="B6" s="640"/>
      <c r="C6" s="321" t="s">
        <v>513</v>
      </c>
      <c r="D6" s="321" t="s">
        <v>514</v>
      </c>
      <c r="E6" s="642"/>
      <c r="F6" s="633"/>
      <c r="G6" s="633"/>
      <c r="H6" s="633"/>
      <c r="I6" s="638"/>
    </row>
    <row r="7" spans="1:9" ht="15" customHeight="1">
      <c r="A7" s="324" t="s">
        <v>426</v>
      </c>
      <c r="B7" s="332">
        <v>13</v>
      </c>
      <c r="C7" s="205" t="s">
        <v>32</v>
      </c>
      <c r="D7" s="94">
        <v>1</v>
      </c>
      <c r="E7" s="94">
        <v>7</v>
      </c>
      <c r="F7" s="205" t="s">
        <v>32</v>
      </c>
      <c r="G7" s="94">
        <v>2</v>
      </c>
      <c r="H7" s="94">
        <v>3</v>
      </c>
      <c r="I7" s="205" t="s">
        <v>32</v>
      </c>
    </row>
    <row r="8" spans="1:9" ht="15" customHeight="1">
      <c r="A8" s="324" t="s">
        <v>70</v>
      </c>
      <c r="B8" s="332">
        <v>12</v>
      </c>
      <c r="C8" s="205" t="s">
        <v>32</v>
      </c>
      <c r="D8" s="94">
        <v>2</v>
      </c>
      <c r="E8" s="94">
        <v>6</v>
      </c>
      <c r="F8" s="205" t="s">
        <v>32</v>
      </c>
      <c r="G8" s="94">
        <v>3</v>
      </c>
      <c r="H8" s="94">
        <v>1</v>
      </c>
      <c r="I8" s="205" t="s">
        <v>32</v>
      </c>
    </row>
    <row r="9" spans="1:9" ht="15" customHeight="1">
      <c r="A9" s="324" t="s">
        <v>59</v>
      </c>
      <c r="B9" s="332">
        <f>SUM(C9:I9)</f>
        <v>18</v>
      </c>
      <c r="C9" s="205" t="s">
        <v>32</v>
      </c>
      <c r="D9" s="94">
        <v>4</v>
      </c>
      <c r="E9" s="94">
        <v>8</v>
      </c>
      <c r="F9" s="205" t="s">
        <v>32</v>
      </c>
      <c r="G9" s="94">
        <v>3</v>
      </c>
      <c r="H9" s="94">
        <v>3</v>
      </c>
      <c r="I9" s="205" t="s">
        <v>32</v>
      </c>
    </row>
    <row r="10" spans="1:9" ht="15" customHeight="1">
      <c r="A10" s="333"/>
      <c r="B10" s="333"/>
      <c r="C10" s="333"/>
      <c r="D10" s="333"/>
      <c r="E10" s="333"/>
      <c r="F10" s="333"/>
      <c r="G10" s="333"/>
      <c r="H10" s="333"/>
      <c r="I10" s="334"/>
    </row>
    <row r="11" spans="1:9" ht="15" customHeight="1">
      <c r="A11" s="329" t="s">
        <v>515</v>
      </c>
      <c r="B11" s="330"/>
      <c r="C11" s="330"/>
      <c r="D11" s="330"/>
      <c r="E11" s="330"/>
      <c r="F11" s="330"/>
      <c r="G11" s="330"/>
      <c r="H11" s="330"/>
      <c r="I11" s="320" t="s">
        <v>123</v>
      </c>
    </row>
    <row r="12" spans="1:9" ht="15" customHeight="1">
      <c r="A12" s="630" t="s">
        <v>505</v>
      </c>
      <c r="B12" s="639" t="s">
        <v>506</v>
      </c>
      <c r="C12" s="331" t="s">
        <v>507</v>
      </c>
      <c r="D12" s="331" t="s">
        <v>507</v>
      </c>
      <c r="E12" s="641" t="s">
        <v>508</v>
      </c>
      <c r="F12" s="632" t="s">
        <v>509</v>
      </c>
      <c r="G12" s="632" t="s">
        <v>510</v>
      </c>
      <c r="H12" s="632" t="s">
        <v>511</v>
      </c>
      <c r="I12" s="637" t="s">
        <v>512</v>
      </c>
    </row>
    <row r="13" spans="1:9" ht="15" customHeight="1">
      <c r="A13" s="631"/>
      <c r="B13" s="640"/>
      <c r="C13" s="321" t="s">
        <v>513</v>
      </c>
      <c r="D13" s="321" t="s">
        <v>514</v>
      </c>
      <c r="E13" s="642"/>
      <c r="F13" s="633"/>
      <c r="G13" s="633"/>
      <c r="H13" s="633"/>
      <c r="I13" s="638"/>
    </row>
    <row r="14" spans="1:9" ht="15" customHeight="1">
      <c r="A14" s="323" t="s">
        <v>426</v>
      </c>
      <c r="B14" s="332">
        <v>3</v>
      </c>
      <c r="C14" s="205" t="s">
        <v>32</v>
      </c>
      <c r="D14" s="205" t="s">
        <v>32</v>
      </c>
      <c r="E14" s="94">
        <v>1</v>
      </c>
      <c r="F14" s="205" t="s">
        <v>32</v>
      </c>
      <c r="G14" s="94" t="s">
        <v>32</v>
      </c>
      <c r="H14" s="205">
        <v>2</v>
      </c>
      <c r="I14" s="205" t="s">
        <v>32</v>
      </c>
    </row>
    <row r="15" spans="1:9" ht="15" customHeight="1">
      <c r="A15" s="324" t="s">
        <v>70</v>
      </c>
      <c r="B15" s="332">
        <v>9</v>
      </c>
      <c r="C15" s="205" t="s">
        <v>32</v>
      </c>
      <c r="D15" s="94" t="s">
        <v>32</v>
      </c>
      <c r="E15" s="94">
        <v>4</v>
      </c>
      <c r="F15" s="205">
        <v>3</v>
      </c>
      <c r="G15" s="205">
        <v>1</v>
      </c>
      <c r="H15" s="205">
        <v>1</v>
      </c>
      <c r="I15" s="205" t="s">
        <v>32</v>
      </c>
    </row>
    <row r="16" spans="1:9" ht="15" customHeight="1">
      <c r="A16" s="324" t="s">
        <v>59</v>
      </c>
      <c r="B16" s="332">
        <f>SUM(C16:I16)</f>
        <v>4</v>
      </c>
      <c r="C16" s="205" t="s">
        <v>32</v>
      </c>
      <c r="D16" s="94" t="s">
        <v>32</v>
      </c>
      <c r="E16" s="94">
        <v>2</v>
      </c>
      <c r="F16" s="205" t="s">
        <v>32</v>
      </c>
      <c r="G16" s="205" t="s">
        <v>32</v>
      </c>
      <c r="H16" s="205">
        <v>2</v>
      </c>
      <c r="I16" s="335" t="s">
        <v>32</v>
      </c>
    </row>
    <row r="17" spans="1:9" ht="15" customHeight="1">
      <c r="A17" s="333"/>
      <c r="B17" s="336"/>
      <c r="C17" s="336"/>
      <c r="D17" s="336"/>
      <c r="E17" s="336"/>
      <c r="F17" s="336"/>
      <c r="G17" s="336"/>
      <c r="H17" s="336"/>
      <c r="I17" s="337" t="s">
        <v>502</v>
      </c>
    </row>
  </sheetData>
  <mergeCells count="14">
    <mergeCell ref="I5:I6"/>
    <mergeCell ref="A12:A13"/>
    <mergeCell ref="B12:B13"/>
    <mergeCell ref="E12:E13"/>
    <mergeCell ref="F12:F13"/>
    <mergeCell ref="G12:G13"/>
    <mergeCell ref="H12:H13"/>
    <mergeCell ref="I12:I13"/>
    <mergeCell ref="A5:A6"/>
    <mergeCell ref="B5:B6"/>
    <mergeCell ref="E5:E6"/>
    <mergeCell ref="F5:F6"/>
    <mergeCell ref="G5:G6"/>
    <mergeCell ref="H5:H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O10"/>
  <sheetViews>
    <sheetView zoomScale="110" zoomScaleNormal="110" workbookViewId="0"/>
  </sheetViews>
  <sheetFormatPr defaultColWidth="8.75" defaultRowHeight="15" customHeight="1"/>
  <cols>
    <col min="1" max="1" width="8.75" style="61" customWidth="1"/>
    <col min="2" max="2" width="6" style="61" customWidth="1"/>
    <col min="3" max="15" width="5.5" style="61" customWidth="1"/>
    <col min="16" max="16384" width="8.75" style="61"/>
  </cols>
  <sheetData>
    <row r="1" spans="1:15" s="2" customFormat="1" ht="15" customHeight="1">
      <c r="A1" s="671" t="s">
        <v>816</v>
      </c>
    </row>
    <row r="2" spans="1:15" s="2" customFormat="1" ht="15" customHeight="1"/>
    <row r="3" spans="1:15" s="2" customFormat="1" ht="15" customHeight="1">
      <c r="A3" s="1" t="s">
        <v>516</v>
      </c>
    </row>
    <row r="4" spans="1:15" s="2" customFormat="1" ht="15" customHeight="1">
      <c r="A4" s="3" t="s">
        <v>517</v>
      </c>
    </row>
    <row r="5" spans="1:15" s="2" customFormat="1" ht="15" customHeight="1">
      <c r="A5" s="4" t="s">
        <v>518</v>
      </c>
      <c r="B5" s="338" t="s">
        <v>116</v>
      </c>
      <c r="C5" s="339" t="s">
        <v>519</v>
      </c>
      <c r="D5" s="339" t="s">
        <v>520</v>
      </c>
      <c r="E5" s="339" t="s">
        <v>521</v>
      </c>
      <c r="F5" s="339" t="s">
        <v>522</v>
      </c>
      <c r="G5" s="339" t="s">
        <v>523</v>
      </c>
      <c r="H5" s="339" t="s">
        <v>524</v>
      </c>
      <c r="I5" s="339" t="s">
        <v>525</v>
      </c>
      <c r="J5" s="340" t="s">
        <v>526</v>
      </c>
      <c r="K5" s="339" t="s">
        <v>527</v>
      </c>
      <c r="L5" s="339" t="s">
        <v>528</v>
      </c>
      <c r="M5" s="339" t="s">
        <v>529</v>
      </c>
      <c r="N5" s="341" t="s">
        <v>530</v>
      </c>
      <c r="O5" s="342" t="s">
        <v>531</v>
      </c>
    </row>
    <row r="6" spans="1:15" s="2" customFormat="1" ht="15" customHeight="1">
      <c r="A6" s="46" t="s">
        <v>532</v>
      </c>
      <c r="B6" s="343">
        <v>416</v>
      </c>
      <c r="C6" s="344">
        <v>73</v>
      </c>
      <c r="D6" s="344">
        <v>44</v>
      </c>
      <c r="E6" s="344">
        <v>19</v>
      </c>
      <c r="F6" s="344">
        <v>57</v>
      </c>
      <c r="G6" s="344">
        <v>23</v>
      </c>
      <c r="H6" s="344">
        <v>42</v>
      </c>
      <c r="I6" s="344">
        <v>45</v>
      </c>
      <c r="J6" s="344">
        <v>9</v>
      </c>
      <c r="K6" s="344">
        <v>44</v>
      </c>
      <c r="L6" s="344">
        <v>16</v>
      </c>
      <c r="M6" s="344">
        <v>4</v>
      </c>
      <c r="N6" s="344">
        <v>13</v>
      </c>
      <c r="O6" s="344">
        <v>27</v>
      </c>
    </row>
    <row r="7" spans="1:15" s="2" customFormat="1" ht="15" customHeight="1">
      <c r="A7" s="46" t="s">
        <v>533</v>
      </c>
      <c r="B7" s="343">
        <v>414</v>
      </c>
      <c r="C7" s="344">
        <v>73</v>
      </c>
      <c r="D7" s="344">
        <v>44</v>
      </c>
      <c r="E7" s="344">
        <v>19</v>
      </c>
      <c r="F7" s="344">
        <v>55</v>
      </c>
      <c r="G7" s="344">
        <v>23</v>
      </c>
      <c r="H7" s="344">
        <v>42</v>
      </c>
      <c r="I7" s="344">
        <v>45</v>
      </c>
      <c r="J7" s="344">
        <v>9</v>
      </c>
      <c r="K7" s="344">
        <v>44</v>
      </c>
      <c r="L7" s="344">
        <v>16</v>
      </c>
      <c r="M7" s="344">
        <v>4</v>
      </c>
      <c r="N7" s="344">
        <v>13</v>
      </c>
      <c r="O7" s="344">
        <v>27</v>
      </c>
    </row>
    <row r="8" spans="1:15" s="2" customFormat="1" ht="15" customHeight="1">
      <c r="A8" s="46">
        <v>3</v>
      </c>
      <c r="B8" s="343">
        <f>SUM(C8:O8)</f>
        <v>412</v>
      </c>
      <c r="C8" s="344">
        <v>73</v>
      </c>
      <c r="D8" s="344">
        <v>44</v>
      </c>
      <c r="E8" s="344">
        <v>19</v>
      </c>
      <c r="F8" s="344">
        <v>54</v>
      </c>
      <c r="G8" s="344">
        <v>23</v>
      </c>
      <c r="H8" s="344">
        <v>42</v>
      </c>
      <c r="I8" s="344">
        <v>44</v>
      </c>
      <c r="J8" s="344">
        <v>9</v>
      </c>
      <c r="K8" s="344">
        <v>44</v>
      </c>
      <c r="L8" s="344">
        <v>16</v>
      </c>
      <c r="M8" s="344">
        <v>4</v>
      </c>
      <c r="N8" s="344">
        <v>13</v>
      </c>
      <c r="O8" s="344">
        <v>27</v>
      </c>
    </row>
    <row r="9" spans="1:15" ht="15" customHeight="1">
      <c r="A9" s="42" t="s">
        <v>534</v>
      </c>
      <c r="B9" s="49"/>
      <c r="C9" s="49"/>
      <c r="D9" s="345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5"/>
    </row>
    <row r="10" spans="1:15" ht="15" customHeight="1">
      <c r="A10" s="16" t="s">
        <v>535</v>
      </c>
      <c r="B10" s="346"/>
      <c r="C10" s="346"/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6"/>
      <c r="O10" s="17" t="s">
        <v>536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I11"/>
  <sheetViews>
    <sheetView zoomScale="110" zoomScaleNormal="110" workbookViewId="0"/>
  </sheetViews>
  <sheetFormatPr defaultColWidth="8.75" defaultRowHeight="15" customHeight="1"/>
  <cols>
    <col min="1" max="2" width="11.25" style="2" customWidth="1"/>
    <col min="3" max="4" width="10" style="2" customWidth="1"/>
    <col min="5" max="9" width="8.75" style="2" customWidth="1"/>
    <col min="10" max="16384" width="8.75" style="2"/>
  </cols>
  <sheetData>
    <row r="1" spans="1:9" ht="15" customHeight="1">
      <c r="A1" s="671" t="s">
        <v>816</v>
      </c>
    </row>
    <row r="3" spans="1:9" ht="15" customHeight="1">
      <c r="A3" s="1" t="s">
        <v>537</v>
      </c>
    </row>
    <row r="4" spans="1:9" ht="15" customHeight="1">
      <c r="A4" s="347" t="s">
        <v>538</v>
      </c>
      <c r="B4" s="16"/>
      <c r="I4" s="30" t="s">
        <v>123</v>
      </c>
    </row>
    <row r="5" spans="1:9" ht="15" customHeight="1">
      <c r="A5" s="504" t="s">
        <v>62</v>
      </c>
      <c r="B5" s="644" t="s">
        <v>539</v>
      </c>
      <c r="C5" s="605" t="s">
        <v>540</v>
      </c>
      <c r="D5" s="648" t="s">
        <v>541</v>
      </c>
      <c r="E5" s="506" t="s">
        <v>542</v>
      </c>
      <c r="F5" s="507"/>
      <c r="G5" s="507"/>
      <c r="H5" s="507"/>
      <c r="I5" s="651"/>
    </row>
    <row r="6" spans="1:9" ht="15" customHeight="1">
      <c r="A6" s="643"/>
      <c r="B6" s="645"/>
      <c r="C6" s="647"/>
      <c r="D6" s="649"/>
      <c r="E6" s="608" t="s">
        <v>543</v>
      </c>
      <c r="F6" s="608"/>
      <c r="G6" s="608"/>
      <c r="H6" s="506"/>
      <c r="I6" s="606" t="s">
        <v>544</v>
      </c>
    </row>
    <row r="7" spans="1:9" ht="15" customHeight="1">
      <c r="A7" s="505"/>
      <c r="B7" s="646"/>
      <c r="C7" s="604"/>
      <c r="D7" s="650"/>
      <c r="E7" s="20" t="s">
        <v>545</v>
      </c>
      <c r="F7" s="21" t="s">
        <v>546</v>
      </c>
      <c r="G7" s="20" t="s">
        <v>547</v>
      </c>
      <c r="H7" s="21" t="s">
        <v>548</v>
      </c>
      <c r="I7" s="607"/>
    </row>
    <row r="8" spans="1:9" ht="15" customHeight="1">
      <c r="A8" s="348" t="s">
        <v>57</v>
      </c>
      <c r="B8" s="349">
        <v>135028</v>
      </c>
      <c r="C8" s="350">
        <v>305</v>
      </c>
      <c r="D8" s="350">
        <v>443</v>
      </c>
      <c r="E8" s="350">
        <v>58934</v>
      </c>
      <c r="F8" s="350">
        <v>16051</v>
      </c>
      <c r="G8" s="290">
        <v>1716</v>
      </c>
      <c r="H8" s="290">
        <v>58327</v>
      </c>
      <c r="I8" s="290">
        <v>4811</v>
      </c>
    </row>
    <row r="9" spans="1:9" ht="15" customHeight="1">
      <c r="A9" s="48" t="s">
        <v>549</v>
      </c>
      <c r="B9" s="349">
        <v>112370</v>
      </c>
      <c r="C9" s="350">
        <v>303</v>
      </c>
      <c r="D9" s="350">
        <v>371</v>
      </c>
      <c r="E9" s="350">
        <v>45596</v>
      </c>
      <c r="F9" s="350">
        <v>18757</v>
      </c>
      <c r="G9" s="290">
        <v>1608</v>
      </c>
      <c r="H9" s="290">
        <v>46409</v>
      </c>
      <c r="I9" s="290">
        <v>4014</v>
      </c>
    </row>
    <row r="10" spans="1:9" ht="15" customHeight="1">
      <c r="A10" s="48" t="s">
        <v>59</v>
      </c>
      <c r="B10" s="349">
        <f>SUM(E10:H10)</f>
        <v>21932</v>
      </c>
      <c r="C10" s="350">
        <v>174</v>
      </c>
      <c r="D10" s="350">
        <v>126</v>
      </c>
      <c r="E10" s="350">
        <v>8446</v>
      </c>
      <c r="F10" s="350">
        <v>3715</v>
      </c>
      <c r="G10" s="290">
        <v>381</v>
      </c>
      <c r="H10" s="290">
        <v>9390</v>
      </c>
      <c r="I10" s="290">
        <v>1094</v>
      </c>
    </row>
    <row r="11" spans="1:9" ht="15" customHeight="1">
      <c r="A11" s="42" t="s">
        <v>550</v>
      </c>
      <c r="B11" s="42"/>
      <c r="C11" s="42"/>
      <c r="D11" s="42"/>
      <c r="E11" s="42"/>
      <c r="F11" s="42"/>
      <c r="G11" s="42"/>
      <c r="H11" s="42"/>
      <c r="I11" s="49" t="s">
        <v>551</v>
      </c>
    </row>
  </sheetData>
  <mergeCells count="7">
    <mergeCell ref="A5:A7"/>
    <mergeCell ref="B5:B7"/>
    <mergeCell ref="C5:C7"/>
    <mergeCell ref="D5:D7"/>
    <mergeCell ref="E5:I5"/>
    <mergeCell ref="E6:H6"/>
    <mergeCell ref="I6:I7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D8"/>
  <sheetViews>
    <sheetView zoomScale="110" zoomScaleNormal="110" workbookViewId="0"/>
  </sheetViews>
  <sheetFormatPr defaultColWidth="8.75" defaultRowHeight="15" customHeight="1"/>
  <cols>
    <col min="1" max="1" width="11.25" style="319" customWidth="1"/>
    <col min="2" max="4" width="25" style="319" customWidth="1"/>
    <col min="5" max="16384" width="8.75" style="319"/>
  </cols>
  <sheetData>
    <row r="1" spans="1:4" s="674" customFormat="1" ht="15" customHeight="1">
      <c r="A1" s="675" t="s">
        <v>816</v>
      </c>
    </row>
    <row r="2" spans="1:4" s="674" customFormat="1" ht="15" customHeight="1"/>
    <row r="3" spans="1:4" ht="15" customHeight="1">
      <c r="A3" s="351" t="s">
        <v>552</v>
      </c>
      <c r="B3" s="352"/>
      <c r="C3" s="352"/>
      <c r="D3" s="30" t="s">
        <v>123</v>
      </c>
    </row>
    <row r="4" spans="1:4" ht="15" customHeight="1">
      <c r="A4" s="4" t="s">
        <v>553</v>
      </c>
      <c r="B4" s="50" t="s">
        <v>554</v>
      </c>
      <c r="C4" s="20" t="s">
        <v>555</v>
      </c>
      <c r="D4" s="21" t="s">
        <v>556</v>
      </c>
    </row>
    <row r="5" spans="1:4" ht="15" customHeight="1">
      <c r="A5" s="353" t="s">
        <v>426</v>
      </c>
      <c r="B5" s="354">
        <v>7500</v>
      </c>
      <c r="C5" s="355">
        <v>4012</v>
      </c>
      <c r="D5" s="290">
        <v>3488</v>
      </c>
    </row>
    <row r="6" spans="1:4" ht="15" customHeight="1">
      <c r="A6" s="48" t="s">
        <v>70</v>
      </c>
      <c r="B6" s="356">
        <v>6632</v>
      </c>
      <c r="C6" s="290">
        <v>3699</v>
      </c>
      <c r="D6" s="290">
        <v>2933</v>
      </c>
    </row>
    <row r="7" spans="1:4" ht="15" customHeight="1">
      <c r="A7" s="48" t="s">
        <v>59</v>
      </c>
      <c r="B7" s="356">
        <f>SUM(C7:D7)</f>
        <v>1406</v>
      </c>
      <c r="C7" s="290">
        <v>1097</v>
      </c>
      <c r="D7" s="290">
        <v>309</v>
      </c>
    </row>
    <row r="8" spans="1:4" ht="15" customHeight="1">
      <c r="A8" s="42" t="s">
        <v>557</v>
      </c>
      <c r="B8" s="42"/>
      <c r="C8" s="42"/>
      <c r="D8" s="49" t="s">
        <v>551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I11"/>
  <sheetViews>
    <sheetView zoomScale="110" zoomScaleNormal="110" workbookViewId="0"/>
  </sheetViews>
  <sheetFormatPr defaultColWidth="8.75" defaultRowHeight="15" customHeight="1"/>
  <cols>
    <col min="1" max="2" width="11.25" style="2" customWidth="1"/>
    <col min="3" max="4" width="10" style="2" customWidth="1"/>
    <col min="5" max="9" width="8.75" style="2" customWidth="1"/>
    <col min="10" max="16384" width="8.75" style="2"/>
  </cols>
  <sheetData>
    <row r="1" spans="1:9" ht="15" customHeight="1">
      <c r="A1" s="671" t="s">
        <v>816</v>
      </c>
    </row>
    <row r="3" spans="1:9" ht="15" customHeight="1">
      <c r="A3" s="357" t="s">
        <v>558</v>
      </c>
    </row>
    <row r="4" spans="1:9" ht="15" customHeight="1">
      <c r="I4" s="30" t="s">
        <v>123</v>
      </c>
    </row>
    <row r="5" spans="1:9" ht="15" customHeight="1">
      <c r="A5" s="504" t="s">
        <v>62</v>
      </c>
      <c r="B5" s="652" t="s">
        <v>539</v>
      </c>
      <c r="C5" s="605" t="s">
        <v>540</v>
      </c>
      <c r="D5" s="648" t="s">
        <v>541</v>
      </c>
      <c r="E5" s="506" t="s">
        <v>542</v>
      </c>
      <c r="F5" s="507"/>
      <c r="G5" s="507"/>
      <c r="H5" s="507"/>
      <c r="I5" s="507"/>
    </row>
    <row r="6" spans="1:9" ht="15" customHeight="1">
      <c r="A6" s="643"/>
      <c r="B6" s="653"/>
      <c r="C6" s="647"/>
      <c r="D6" s="649"/>
      <c r="E6" s="506" t="s">
        <v>543</v>
      </c>
      <c r="F6" s="507"/>
      <c r="G6" s="507"/>
      <c r="H6" s="583"/>
      <c r="I6" s="606" t="s">
        <v>544</v>
      </c>
    </row>
    <row r="7" spans="1:9" ht="15" customHeight="1">
      <c r="A7" s="505"/>
      <c r="B7" s="654"/>
      <c r="C7" s="604"/>
      <c r="D7" s="650"/>
      <c r="E7" s="21" t="s">
        <v>545</v>
      </c>
      <c r="F7" s="21" t="s">
        <v>546</v>
      </c>
      <c r="G7" s="21" t="s">
        <v>547</v>
      </c>
      <c r="H7" s="21" t="s">
        <v>548</v>
      </c>
      <c r="I7" s="607"/>
    </row>
    <row r="8" spans="1:9" ht="15" customHeight="1">
      <c r="A8" s="46" t="s">
        <v>57</v>
      </c>
      <c r="B8" s="358">
        <v>130415</v>
      </c>
      <c r="C8" s="350">
        <v>305</v>
      </c>
      <c r="D8" s="350">
        <v>427</v>
      </c>
      <c r="E8" s="350">
        <v>47224</v>
      </c>
      <c r="F8" s="350">
        <v>35357</v>
      </c>
      <c r="G8" s="290">
        <v>3039</v>
      </c>
      <c r="H8" s="290">
        <v>44795</v>
      </c>
      <c r="I8" s="290">
        <v>4983</v>
      </c>
    </row>
    <row r="9" spans="1:9" ht="15" customHeight="1">
      <c r="A9" s="48" t="s">
        <v>70</v>
      </c>
      <c r="B9" s="358">
        <v>124677</v>
      </c>
      <c r="C9" s="350">
        <v>303</v>
      </c>
      <c r="D9" s="350">
        <v>411</v>
      </c>
      <c r="E9" s="350">
        <v>45175</v>
      </c>
      <c r="F9" s="350">
        <v>30083</v>
      </c>
      <c r="G9" s="290">
        <v>4410</v>
      </c>
      <c r="H9" s="290">
        <v>45009</v>
      </c>
      <c r="I9" s="285">
        <v>5001</v>
      </c>
    </row>
    <row r="10" spans="1:9" ht="15" customHeight="1">
      <c r="A10" s="48" t="s">
        <v>59</v>
      </c>
      <c r="B10" s="358">
        <f>SUM(E10:H10)</f>
        <v>19296</v>
      </c>
      <c r="C10" s="350">
        <v>174</v>
      </c>
      <c r="D10" s="350">
        <v>111</v>
      </c>
      <c r="E10" s="350">
        <v>8149</v>
      </c>
      <c r="F10" s="350">
        <v>2521</v>
      </c>
      <c r="G10" s="290">
        <v>433</v>
      </c>
      <c r="H10" s="290">
        <v>8193</v>
      </c>
      <c r="I10" s="290">
        <v>698</v>
      </c>
    </row>
    <row r="11" spans="1:9" ht="15" customHeight="1">
      <c r="A11" s="42" t="s">
        <v>550</v>
      </c>
      <c r="B11" s="42"/>
      <c r="C11" s="42"/>
      <c r="D11" s="42"/>
      <c r="E11" s="42"/>
      <c r="F11" s="42"/>
      <c r="G11" s="42"/>
      <c r="H11" s="42"/>
      <c r="I11" s="49" t="s">
        <v>559</v>
      </c>
    </row>
  </sheetData>
  <mergeCells count="7">
    <mergeCell ref="A5:A7"/>
    <mergeCell ref="B5:B7"/>
    <mergeCell ref="C5:C7"/>
    <mergeCell ref="D5:D7"/>
    <mergeCell ref="E5:I5"/>
    <mergeCell ref="E6:H6"/>
    <mergeCell ref="I6:I7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G9"/>
  <sheetViews>
    <sheetView zoomScale="110" zoomScaleNormal="110" workbookViewId="0"/>
  </sheetViews>
  <sheetFormatPr defaultColWidth="11.25" defaultRowHeight="15" customHeight="1"/>
  <cols>
    <col min="1" max="1" width="11.25" style="2" customWidth="1"/>
    <col min="2" max="7" width="12.5" style="2" customWidth="1"/>
    <col min="8" max="16384" width="11.25" style="2"/>
  </cols>
  <sheetData>
    <row r="1" spans="1:7" ht="15" customHeight="1">
      <c r="A1" s="671" t="s">
        <v>816</v>
      </c>
    </row>
    <row r="3" spans="1:7" ht="15" customHeight="1">
      <c r="A3" s="1" t="s">
        <v>560</v>
      </c>
    </row>
    <row r="4" spans="1:7" ht="15" customHeight="1">
      <c r="A4" s="3" t="s">
        <v>561</v>
      </c>
      <c r="G4" s="18" t="s">
        <v>112</v>
      </c>
    </row>
    <row r="5" spans="1:7" ht="45" customHeight="1">
      <c r="A5" s="44" t="s">
        <v>562</v>
      </c>
      <c r="B5" s="359" t="s">
        <v>563</v>
      </c>
      <c r="C5" s="44" t="s">
        <v>397</v>
      </c>
      <c r="D5" s="44" t="s">
        <v>564</v>
      </c>
      <c r="E5" s="44" t="s">
        <v>565</v>
      </c>
      <c r="F5" s="44" t="s">
        <v>566</v>
      </c>
      <c r="G5" s="19" t="s">
        <v>567</v>
      </c>
    </row>
    <row r="6" spans="1:7" ht="15.6" customHeight="1">
      <c r="A6" s="360" t="s">
        <v>568</v>
      </c>
      <c r="B6" s="47">
        <v>9166</v>
      </c>
      <c r="C6" s="10">
        <v>4688</v>
      </c>
      <c r="D6" s="10">
        <v>598</v>
      </c>
      <c r="E6" s="10">
        <v>606</v>
      </c>
      <c r="F6" s="10">
        <v>144</v>
      </c>
      <c r="G6" s="10">
        <v>3130</v>
      </c>
    </row>
    <row r="7" spans="1:7" ht="15.6" customHeight="1">
      <c r="A7" s="360" t="s">
        <v>70</v>
      </c>
      <c r="B7" s="47">
        <v>9305</v>
      </c>
      <c r="C7" s="10">
        <v>4677</v>
      </c>
      <c r="D7" s="10">
        <v>620</v>
      </c>
      <c r="E7" s="10">
        <v>629</v>
      </c>
      <c r="F7" s="10">
        <v>142</v>
      </c>
      <c r="G7" s="10">
        <v>3237</v>
      </c>
    </row>
    <row r="8" spans="1:7" ht="15.6" customHeight="1">
      <c r="A8" s="48" t="s">
        <v>59</v>
      </c>
      <c r="B8" s="47">
        <f>SUM(C8:G8)</f>
        <v>9315</v>
      </c>
      <c r="C8" s="10">
        <v>4614</v>
      </c>
      <c r="D8" s="10">
        <v>619</v>
      </c>
      <c r="E8" s="10">
        <v>647</v>
      </c>
      <c r="F8" s="10">
        <v>136</v>
      </c>
      <c r="G8" s="10">
        <v>3299</v>
      </c>
    </row>
    <row r="9" spans="1:7" ht="15" customHeight="1">
      <c r="A9" s="42"/>
      <c r="B9" s="42"/>
      <c r="C9" s="42"/>
      <c r="D9" s="42"/>
      <c r="E9" s="42"/>
      <c r="F9" s="42"/>
      <c r="G9" s="49" t="s">
        <v>569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H9"/>
  <sheetViews>
    <sheetView zoomScale="110" zoomScaleNormal="110" workbookViewId="0"/>
  </sheetViews>
  <sheetFormatPr defaultColWidth="9.875" defaultRowHeight="15" customHeight="1"/>
  <cols>
    <col min="1" max="1" width="11.25" style="2" customWidth="1"/>
    <col min="2" max="2" width="10.5" style="2" customWidth="1"/>
    <col min="3" max="8" width="10.75" style="2" customWidth="1"/>
    <col min="9" max="16384" width="9.875" style="2"/>
  </cols>
  <sheetData>
    <row r="1" spans="1:8" ht="15" customHeight="1">
      <c r="A1" s="671" t="s">
        <v>816</v>
      </c>
    </row>
    <row r="3" spans="1:8" ht="15" customHeight="1">
      <c r="A3" s="1" t="s">
        <v>570</v>
      </c>
    </row>
    <row r="4" spans="1:8" ht="15" customHeight="1">
      <c r="A4" s="3" t="s">
        <v>561</v>
      </c>
      <c r="H4" s="18" t="s">
        <v>112</v>
      </c>
    </row>
    <row r="5" spans="1:8" ht="15" customHeight="1">
      <c r="A5" s="44" t="s">
        <v>562</v>
      </c>
      <c r="B5" s="361" t="s">
        <v>571</v>
      </c>
      <c r="C5" s="4" t="s">
        <v>572</v>
      </c>
      <c r="D5" s="4" t="s">
        <v>573</v>
      </c>
      <c r="E5" s="4" t="s">
        <v>574</v>
      </c>
      <c r="F5" s="4" t="s">
        <v>575</v>
      </c>
      <c r="G5" s="4" t="s">
        <v>576</v>
      </c>
      <c r="H5" s="19" t="s">
        <v>577</v>
      </c>
    </row>
    <row r="6" spans="1:8" ht="15" customHeight="1">
      <c r="A6" s="46" t="s">
        <v>426</v>
      </c>
      <c r="B6" s="47">
        <v>9166</v>
      </c>
      <c r="C6" s="10">
        <v>3324</v>
      </c>
      <c r="D6" s="10">
        <v>1296</v>
      </c>
      <c r="E6" s="10">
        <v>1514</v>
      </c>
      <c r="F6" s="10">
        <v>2116</v>
      </c>
      <c r="G6" s="10">
        <v>511</v>
      </c>
      <c r="H6" s="10">
        <v>405</v>
      </c>
    </row>
    <row r="7" spans="1:8" ht="15" customHeight="1">
      <c r="A7" s="360" t="s">
        <v>70</v>
      </c>
      <c r="B7" s="47">
        <v>9305</v>
      </c>
      <c r="C7" s="10">
        <v>3381</v>
      </c>
      <c r="D7" s="10">
        <v>1329</v>
      </c>
      <c r="E7" s="10">
        <v>1522</v>
      </c>
      <c r="F7" s="10">
        <v>2153</v>
      </c>
      <c r="G7" s="10">
        <v>502</v>
      </c>
      <c r="H7" s="10">
        <v>418</v>
      </c>
    </row>
    <row r="8" spans="1:8" ht="15" customHeight="1">
      <c r="A8" s="362" t="s">
        <v>59</v>
      </c>
      <c r="B8" s="363">
        <f>SUM(C8:H8)</f>
        <v>9315</v>
      </c>
      <c r="C8" s="364">
        <v>3392</v>
      </c>
      <c r="D8" s="364">
        <v>1323</v>
      </c>
      <c r="E8" s="364">
        <v>1488</v>
      </c>
      <c r="F8" s="364">
        <v>2177</v>
      </c>
      <c r="G8" s="364">
        <v>519</v>
      </c>
      <c r="H8" s="364">
        <v>416</v>
      </c>
    </row>
    <row r="9" spans="1:8" ht="15" customHeight="1">
      <c r="H9" s="28" t="s">
        <v>569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J10"/>
  <sheetViews>
    <sheetView zoomScale="110" zoomScaleNormal="110" workbookViewId="0"/>
  </sheetViews>
  <sheetFormatPr defaultColWidth="8.875" defaultRowHeight="15" customHeight="1"/>
  <cols>
    <col min="1" max="1" width="11.25" style="61" customWidth="1"/>
    <col min="2" max="2" width="8" style="61" customWidth="1"/>
    <col min="3" max="10" width="8.375" style="61" customWidth="1"/>
    <col min="11" max="16384" width="8.875" style="61"/>
  </cols>
  <sheetData>
    <row r="1" spans="1:10" s="2" customFormat="1" ht="15" customHeight="1">
      <c r="A1" s="671" t="s">
        <v>816</v>
      </c>
    </row>
    <row r="2" spans="1:10" s="2" customFormat="1" ht="15" customHeight="1"/>
    <row r="3" spans="1:10" s="2" customFormat="1" ht="15" customHeight="1">
      <c r="A3" s="1" t="s">
        <v>578</v>
      </c>
    </row>
    <row r="4" spans="1:10" s="2" customFormat="1" ht="15" customHeight="1">
      <c r="A4" s="3" t="s">
        <v>561</v>
      </c>
      <c r="B4" s="29"/>
      <c r="C4" s="29"/>
      <c r="D4" s="29"/>
      <c r="E4" s="29"/>
      <c r="F4" s="29"/>
      <c r="G4" s="29"/>
      <c r="H4" s="29"/>
      <c r="I4" s="29"/>
      <c r="J4" s="241" t="s">
        <v>112</v>
      </c>
    </row>
    <row r="5" spans="1:10" s="2" customFormat="1" ht="15" customHeight="1">
      <c r="A5" s="655" t="s">
        <v>562</v>
      </c>
      <c r="B5" s="657" t="s">
        <v>571</v>
      </c>
      <c r="C5" s="365" t="s">
        <v>579</v>
      </c>
      <c r="D5" s="365"/>
      <c r="E5" s="365"/>
      <c r="F5" s="366"/>
      <c r="G5" s="365" t="s">
        <v>580</v>
      </c>
      <c r="H5" s="365"/>
      <c r="I5" s="365"/>
      <c r="J5" s="365"/>
    </row>
    <row r="6" spans="1:10" s="2" customFormat="1" ht="30" customHeight="1">
      <c r="A6" s="656"/>
      <c r="B6" s="658"/>
      <c r="C6" s="367" t="s">
        <v>581</v>
      </c>
      <c r="D6" s="367" t="s">
        <v>582</v>
      </c>
      <c r="E6" s="367" t="s">
        <v>583</v>
      </c>
      <c r="F6" s="367" t="s">
        <v>584</v>
      </c>
      <c r="G6" s="367" t="s">
        <v>581</v>
      </c>
      <c r="H6" s="367" t="s">
        <v>582</v>
      </c>
      <c r="I6" s="367" t="s">
        <v>583</v>
      </c>
      <c r="J6" s="368" t="s">
        <v>584</v>
      </c>
    </row>
    <row r="7" spans="1:10" s="2" customFormat="1" ht="15" customHeight="1">
      <c r="A7" s="46" t="s">
        <v>57</v>
      </c>
      <c r="B7" s="47">
        <v>2206</v>
      </c>
      <c r="C7" s="10">
        <v>113</v>
      </c>
      <c r="D7" s="10">
        <v>114</v>
      </c>
      <c r="E7" s="10">
        <v>147</v>
      </c>
      <c r="F7" s="10">
        <v>358</v>
      </c>
      <c r="G7" s="10">
        <v>368</v>
      </c>
      <c r="H7" s="10">
        <v>349</v>
      </c>
      <c r="I7" s="10">
        <v>463</v>
      </c>
      <c r="J7" s="66">
        <v>294</v>
      </c>
    </row>
    <row r="8" spans="1:10" s="2" customFormat="1" ht="15" customHeight="1">
      <c r="A8" s="360" t="s">
        <v>70</v>
      </c>
      <c r="B8" s="47">
        <v>2293</v>
      </c>
      <c r="C8" s="10">
        <v>118</v>
      </c>
      <c r="D8" s="10">
        <v>115</v>
      </c>
      <c r="E8" s="10">
        <v>158</v>
      </c>
      <c r="F8" s="10">
        <v>367</v>
      </c>
      <c r="G8" s="10">
        <v>380</v>
      </c>
      <c r="H8" s="10">
        <v>359</v>
      </c>
      <c r="I8" s="10">
        <v>473</v>
      </c>
      <c r="J8" s="66">
        <v>323</v>
      </c>
    </row>
    <row r="9" spans="1:10" s="2" customFormat="1" ht="15" customHeight="1">
      <c r="A9" s="362" t="s">
        <v>59</v>
      </c>
      <c r="B9" s="363">
        <f>SUM(C9:J9)</f>
        <v>2267</v>
      </c>
      <c r="C9" s="364">
        <v>115</v>
      </c>
      <c r="D9" s="364">
        <v>106</v>
      </c>
      <c r="E9" s="364">
        <v>154</v>
      </c>
      <c r="F9" s="364">
        <v>360</v>
      </c>
      <c r="G9" s="364">
        <v>382</v>
      </c>
      <c r="H9" s="364">
        <v>354</v>
      </c>
      <c r="I9" s="364">
        <v>467</v>
      </c>
      <c r="J9" s="369">
        <v>329</v>
      </c>
    </row>
    <row r="10" spans="1:10" s="2" customFormat="1" ht="15" customHeight="1">
      <c r="J10" s="28" t="s">
        <v>569</v>
      </c>
    </row>
  </sheetData>
  <mergeCells count="2">
    <mergeCell ref="A5:A6"/>
    <mergeCell ref="B5:B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D9"/>
  <sheetViews>
    <sheetView zoomScale="110" zoomScaleNormal="110" workbookViewId="0"/>
  </sheetViews>
  <sheetFormatPr defaultColWidth="18.625" defaultRowHeight="15" customHeight="1"/>
  <cols>
    <col min="1" max="1" width="11.25" style="2" customWidth="1"/>
    <col min="2" max="4" width="25" style="2" customWidth="1"/>
    <col min="5" max="16384" width="18.625" style="2"/>
  </cols>
  <sheetData>
    <row r="1" spans="1:4" ht="15" customHeight="1">
      <c r="A1" s="671" t="s">
        <v>816</v>
      </c>
    </row>
    <row r="3" spans="1:4" ht="15" customHeight="1">
      <c r="A3" s="1" t="s">
        <v>585</v>
      </c>
    </row>
    <row r="4" spans="1:4" ht="15" customHeight="1">
      <c r="D4" s="18"/>
    </row>
    <row r="5" spans="1:4" ht="15" customHeight="1">
      <c r="A5" s="4" t="s">
        <v>553</v>
      </c>
      <c r="B5" s="4" t="s">
        <v>586</v>
      </c>
      <c r="C5" s="4" t="s">
        <v>587</v>
      </c>
      <c r="D5" s="19" t="s">
        <v>451</v>
      </c>
    </row>
    <row r="6" spans="1:4" ht="15" customHeight="1">
      <c r="A6" s="360" t="s">
        <v>568</v>
      </c>
      <c r="B6" s="12">
        <v>5827</v>
      </c>
      <c r="C6" s="10">
        <v>164658</v>
      </c>
      <c r="D6" s="10">
        <v>599091796</v>
      </c>
    </row>
    <row r="7" spans="1:4" ht="15" customHeight="1">
      <c r="A7" s="48" t="s">
        <v>492</v>
      </c>
      <c r="B7" s="12">
        <v>5663</v>
      </c>
      <c r="C7" s="10">
        <v>161986</v>
      </c>
      <c r="D7" s="10">
        <v>579815987</v>
      </c>
    </row>
    <row r="8" spans="1:4" ht="15" customHeight="1">
      <c r="A8" s="48" t="s">
        <v>493</v>
      </c>
      <c r="B8" s="12">
        <v>5527</v>
      </c>
      <c r="C8" s="10">
        <v>146714</v>
      </c>
      <c r="D8" s="10">
        <v>541030878</v>
      </c>
    </row>
    <row r="9" spans="1:4" ht="15" customHeight="1">
      <c r="A9" s="42" t="s">
        <v>588</v>
      </c>
      <c r="B9" s="42"/>
      <c r="C9" s="42"/>
      <c r="D9" s="49" t="s">
        <v>589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H9"/>
  <sheetViews>
    <sheetView zoomScale="110" zoomScaleNormal="110" workbookViewId="0"/>
  </sheetViews>
  <sheetFormatPr defaultColWidth="10.75" defaultRowHeight="15" customHeight="1"/>
  <cols>
    <col min="1" max="1" width="11.25" style="2" customWidth="1"/>
    <col min="2" max="4" width="10.625" style="2" customWidth="1"/>
    <col min="5" max="5" width="11.25" style="2" customWidth="1"/>
    <col min="6" max="8" width="10.625" style="2" customWidth="1"/>
    <col min="9" max="16384" width="10.75" style="2"/>
  </cols>
  <sheetData>
    <row r="1" spans="1:8" ht="15" customHeight="1">
      <c r="A1" s="671" t="s">
        <v>816</v>
      </c>
    </row>
    <row r="3" spans="1:8" ht="15" customHeight="1">
      <c r="A3" s="1" t="s">
        <v>590</v>
      </c>
    </row>
    <row r="4" spans="1:8" ht="15" customHeight="1">
      <c r="H4" s="18" t="s">
        <v>112</v>
      </c>
    </row>
    <row r="5" spans="1:8" ht="30" customHeight="1">
      <c r="A5" s="4" t="s">
        <v>553</v>
      </c>
      <c r="B5" s="4" t="s">
        <v>591</v>
      </c>
      <c r="C5" s="44" t="s">
        <v>592</v>
      </c>
      <c r="D5" s="370" t="s">
        <v>593</v>
      </c>
      <c r="E5" s="4" t="s">
        <v>594</v>
      </c>
      <c r="F5" s="371" t="s">
        <v>595</v>
      </c>
      <c r="G5" s="370" t="s">
        <v>596</v>
      </c>
      <c r="H5" s="50" t="s">
        <v>597</v>
      </c>
    </row>
    <row r="6" spans="1:8" ht="15" customHeight="1">
      <c r="A6" s="46" t="s">
        <v>57</v>
      </c>
      <c r="B6" s="12">
        <v>3598</v>
      </c>
      <c r="C6" s="10">
        <v>1037</v>
      </c>
      <c r="D6" s="10">
        <v>1588</v>
      </c>
      <c r="E6" s="10">
        <v>32</v>
      </c>
      <c r="F6" s="10">
        <v>206</v>
      </c>
      <c r="G6" s="10">
        <v>5</v>
      </c>
      <c r="H6" s="62">
        <v>6466</v>
      </c>
    </row>
    <row r="7" spans="1:8" ht="15" customHeight="1">
      <c r="A7" s="360" t="s">
        <v>70</v>
      </c>
      <c r="B7" s="12">
        <v>3357</v>
      </c>
      <c r="C7" s="10">
        <v>1057</v>
      </c>
      <c r="D7" s="10">
        <v>1831</v>
      </c>
      <c r="E7" s="10">
        <v>32</v>
      </c>
      <c r="F7" s="10">
        <v>185</v>
      </c>
      <c r="G7" s="10">
        <v>6</v>
      </c>
      <c r="H7" s="62">
        <v>6468</v>
      </c>
    </row>
    <row r="8" spans="1:8" ht="15" customHeight="1">
      <c r="A8" s="362" t="s">
        <v>59</v>
      </c>
      <c r="B8" s="372">
        <v>3215</v>
      </c>
      <c r="C8" s="364">
        <v>1092</v>
      </c>
      <c r="D8" s="364">
        <v>1958</v>
      </c>
      <c r="E8" s="364">
        <v>30</v>
      </c>
      <c r="F8" s="364">
        <v>174</v>
      </c>
      <c r="G8" s="364">
        <v>6</v>
      </c>
      <c r="H8" s="373">
        <f>SUM(B8:G8)</f>
        <v>6475</v>
      </c>
    </row>
    <row r="9" spans="1:8" ht="15" customHeight="1">
      <c r="A9" s="2" t="s">
        <v>598</v>
      </c>
      <c r="H9" s="28" t="s">
        <v>589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H10"/>
  <sheetViews>
    <sheetView zoomScale="110" zoomScaleNormal="110" workbookViewId="0"/>
  </sheetViews>
  <sheetFormatPr defaultColWidth="8.875" defaultRowHeight="15" customHeight="1"/>
  <cols>
    <col min="1" max="1" width="17.5" style="2" customWidth="1"/>
    <col min="2" max="3" width="9" style="2" customWidth="1"/>
    <col min="4" max="4" width="10" style="2" customWidth="1"/>
    <col min="5" max="5" width="9" style="2" customWidth="1"/>
    <col min="6" max="6" width="13.75" style="2" customWidth="1"/>
    <col min="7" max="8" width="9" style="2" customWidth="1"/>
    <col min="9" max="16384" width="8.875" style="2"/>
  </cols>
  <sheetData>
    <row r="1" spans="1:8" ht="15" customHeight="1">
      <c r="A1" s="671" t="s">
        <v>816</v>
      </c>
    </row>
    <row r="3" spans="1:8" ht="15" customHeight="1">
      <c r="A3" s="1" t="s">
        <v>599</v>
      </c>
    </row>
    <row r="4" spans="1:8" ht="15" customHeight="1">
      <c r="A4" s="3" t="s">
        <v>600</v>
      </c>
      <c r="H4" s="18" t="s">
        <v>123</v>
      </c>
    </row>
    <row r="5" spans="1:8" ht="30" customHeight="1">
      <c r="A5" s="4" t="s">
        <v>601</v>
      </c>
      <c r="B5" s="4" t="s">
        <v>602</v>
      </c>
      <c r="C5" s="4" t="s">
        <v>603</v>
      </c>
      <c r="D5" s="4" t="s">
        <v>397</v>
      </c>
      <c r="E5" s="4" t="s">
        <v>604</v>
      </c>
      <c r="F5" s="44" t="s">
        <v>605</v>
      </c>
      <c r="G5" s="4" t="s">
        <v>606</v>
      </c>
      <c r="H5" s="19" t="s">
        <v>607</v>
      </c>
    </row>
    <row r="6" spans="1:8" ht="15" customHeight="1">
      <c r="A6" s="11" t="s">
        <v>608</v>
      </c>
      <c r="B6" s="205" t="s">
        <v>32</v>
      </c>
      <c r="C6" s="205" t="s">
        <v>32</v>
      </c>
      <c r="D6" s="35">
        <v>110</v>
      </c>
      <c r="E6" s="35">
        <v>0</v>
      </c>
      <c r="F6" s="35">
        <v>106</v>
      </c>
      <c r="G6" s="35">
        <v>55</v>
      </c>
      <c r="H6" s="35">
        <f>SUM(B6:G6)</f>
        <v>271</v>
      </c>
    </row>
    <row r="7" spans="1:8" ht="15" customHeight="1">
      <c r="A7" s="11" t="s">
        <v>609</v>
      </c>
      <c r="B7" s="35">
        <v>1</v>
      </c>
      <c r="C7" s="35">
        <v>6</v>
      </c>
      <c r="D7" s="35">
        <v>54</v>
      </c>
      <c r="E7" s="35">
        <v>21</v>
      </c>
      <c r="F7" s="35">
        <v>101</v>
      </c>
      <c r="G7" s="35">
        <v>11</v>
      </c>
      <c r="H7" s="35">
        <f>SUM(B7:G7)</f>
        <v>194</v>
      </c>
    </row>
    <row r="8" spans="1:8" ht="15" customHeight="1">
      <c r="A8" s="11" t="s">
        <v>610</v>
      </c>
      <c r="B8" s="35">
        <v>1</v>
      </c>
      <c r="C8" s="35">
        <v>0</v>
      </c>
      <c r="D8" s="35">
        <v>0</v>
      </c>
      <c r="E8" s="35">
        <v>1</v>
      </c>
      <c r="F8" s="35">
        <v>0</v>
      </c>
      <c r="G8" s="35">
        <v>0</v>
      </c>
      <c r="H8" s="35">
        <f>SUM(B8:G8)</f>
        <v>2</v>
      </c>
    </row>
    <row r="9" spans="1:8" ht="15" customHeight="1">
      <c r="A9" s="374" t="s">
        <v>159</v>
      </c>
      <c r="B9" s="375">
        <f>SUM(B6:B8)</f>
        <v>2</v>
      </c>
      <c r="C9" s="375">
        <f t="shared" ref="C9:H9" si="0">SUM(C6:C8)</f>
        <v>6</v>
      </c>
      <c r="D9" s="375">
        <f t="shared" si="0"/>
        <v>164</v>
      </c>
      <c r="E9" s="375">
        <f t="shared" si="0"/>
        <v>22</v>
      </c>
      <c r="F9" s="375">
        <f t="shared" si="0"/>
        <v>207</v>
      </c>
      <c r="G9" s="375">
        <f t="shared" si="0"/>
        <v>66</v>
      </c>
      <c r="H9" s="375">
        <f t="shared" si="0"/>
        <v>467</v>
      </c>
    </row>
    <row r="10" spans="1:8" ht="15" customHeight="1">
      <c r="H10" s="28" t="s">
        <v>589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E9"/>
  <sheetViews>
    <sheetView zoomScale="110" zoomScaleNormal="110" workbookViewId="0"/>
  </sheetViews>
  <sheetFormatPr defaultColWidth="11.25" defaultRowHeight="15" customHeight="1"/>
  <cols>
    <col min="1" max="1" width="11.25" style="2" customWidth="1"/>
    <col min="2" max="5" width="18.75" style="2" customWidth="1"/>
    <col min="6" max="16384" width="11.25" style="2"/>
  </cols>
  <sheetData>
    <row r="1" spans="1:5" ht="15" customHeight="1">
      <c r="A1" s="671" t="s">
        <v>816</v>
      </c>
    </row>
    <row r="3" spans="1:5" ht="15" customHeight="1">
      <c r="A3" s="1" t="s">
        <v>611</v>
      </c>
    </row>
    <row r="4" spans="1:5" ht="15" customHeight="1">
      <c r="A4" s="3" t="s">
        <v>561</v>
      </c>
      <c r="E4" s="18" t="s">
        <v>123</v>
      </c>
    </row>
    <row r="5" spans="1:5" ht="15" customHeight="1">
      <c r="A5" s="44" t="s">
        <v>612</v>
      </c>
      <c r="B5" s="359" t="s">
        <v>613</v>
      </c>
      <c r="C5" s="44" t="s">
        <v>614</v>
      </c>
      <c r="D5" s="44" t="s">
        <v>615</v>
      </c>
      <c r="E5" s="376" t="s">
        <v>616</v>
      </c>
    </row>
    <row r="6" spans="1:5" ht="15.6" customHeight="1">
      <c r="A6" s="377" t="s">
        <v>57</v>
      </c>
      <c r="B6" s="47">
        <v>2754</v>
      </c>
      <c r="C6" s="10">
        <v>214</v>
      </c>
      <c r="D6" s="10">
        <v>1740</v>
      </c>
      <c r="E6" s="10">
        <v>800</v>
      </c>
    </row>
    <row r="7" spans="1:5" ht="15.6" customHeight="1">
      <c r="A7" s="48" t="s">
        <v>58</v>
      </c>
      <c r="B7" s="47">
        <v>3019</v>
      </c>
      <c r="C7" s="10">
        <v>232</v>
      </c>
      <c r="D7" s="10">
        <v>1913</v>
      </c>
      <c r="E7" s="10">
        <v>874</v>
      </c>
    </row>
    <row r="8" spans="1:5" ht="15.6" customHeight="1">
      <c r="A8" s="362" t="s">
        <v>59</v>
      </c>
      <c r="B8" s="363">
        <f>SUM(C8:E8)</f>
        <v>3192</v>
      </c>
      <c r="C8" s="364">
        <v>248</v>
      </c>
      <c r="D8" s="364">
        <v>2026</v>
      </c>
      <c r="E8" s="364">
        <v>918</v>
      </c>
    </row>
    <row r="9" spans="1:5" ht="15.6" customHeight="1">
      <c r="E9" s="28" t="s">
        <v>589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D7"/>
  <sheetViews>
    <sheetView zoomScale="110" zoomScaleNormal="110" workbookViewId="0"/>
  </sheetViews>
  <sheetFormatPr defaultColWidth="11.25" defaultRowHeight="15" customHeight="1"/>
  <cols>
    <col min="1" max="1" width="11.25" style="2" customWidth="1"/>
    <col min="2" max="4" width="25" style="2" customWidth="1"/>
    <col min="5" max="16384" width="11.25" style="2"/>
  </cols>
  <sheetData>
    <row r="1" spans="1:4" ht="15" customHeight="1">
      <c r="A1" s="671" t="s">
        <v>816</v>
      </c>
    </row>
    <row r="3" spans="1:4" ht="15" customHeight="1">
      <c r="A3" s="1" t="s">
        <v>617</v>
      </c>
    </row>
    <row r="4" spans="1:4" ht="15" customHeight="1">
      <c r="A4" s="3" t="s">
        <v>561</v>
      </c>
      <c r="D4" s="18" t="s">
        <v>123</v>
      </c>
    </row>
    <row r="5" spans="1:4" ht="15" customHeight="1">
      <c r="A5" s="44" t="s">
        <v>612</v>
      </c>
      <c r="B5" s="19" t="s">
        <v>618</v>
      </c>
      <c r="C5" s="5" t="s">
        <v>619</v>
      </c>
      <c r="D5" s="6" t="s">
        <v>620</v>
      </c>
    </row>
    <row r="6" spans="1:4" ht="15" customHeight="1">
      <c r="A6" s="44" t="s">
        <v>613</v>
      </c>
      <c r="B6" s="378">
        <v>5140</v>
      </c>
      <c r="C6" s="378">
        <v>5575</v>
      </c>
      <c r="D6" s="378">
        <v>6431</v>
      </c>
    </row>
    <row r="7" spans="1:4" ht="15" customHeight="1">
      <c r="D7" s="28" t="s">
        <v>589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I10"/>
  <sheetViews>
    <sheetView zoomScale="110" zoomScaleNormal="110" workbookViewId="0"/>
  </sheetViews>
  <sheetFormatPr defaultColWidth="8.875" defaultRowHeight="15" customHeight="1"/>
  <cols>
    <col min="1" max="1" width="11.25" style="2" customWidth="1"/>
    <col min="2" max="9" width="9.375" style="2" customWidth="1"/>
    <col min="10" max="16384" width="8.875" style="2"/>
  </cols>
  <sheetData>
    <row r="1" spans="1:9" ht="15" customHeight="1">
      <c r="A1" s="671" t="s">
        <v>816</v>
      </c>
    </row>
    <row r="3" spans="1:9" ht="15" customHeight="1">
      <c r="A3" s="1" t="s">
        <v>621</v>
      </c>
    </row>
    <row r="4" spans="1:9" ht="15" customHeight="1">
      <c r="A4" s="7" t="s">
        <v>622</v>
      </c>
      <c r="B4" s="16"/>
      <c r="C4" s="16"/>
      <c r="D4" s="16"/>
      <c r="E4" s="16"/>
      <c r="F4" s="16"/>
      <c r="G4" s="16"/>
      <c r="H4" s="16"/>
      <c r="I4" s="30" t="s">
        <v>623</v>
      </c>
    </row>
    <row r="5" spans="1:9" ht="15" customHeight="1">
      <c r="A5" s="504" t="s">
        <v>97</v>
      </c>
      <c r="B5" s="605" t="s">
        <v>624</v>
      </c>
      <c r="C5" s="605" t="s">
        <v>625</v>
      </c>
      <c r="D5" s="506" t="s">
        <v>626</v>
      </c>
      <c r="E5" s="583"/>
      <c r="F5" s="506" t="s">
        <v>627</v>
      </c>
      <c r="G5" s="507"/>
      <c r="H5" s="507"/>
      <c r="I5" s="507"/>
    </row>
    <row r="6" spans="1:9" ht="15" customHeight="1">
      <c r="A6" s="505"/>
      <c r="B6" s="604"/>
      <c r="C6" s="604"/>
      <c r="D6" s="379" t="s">
        <v>628</v>
      </c>
      <c r="E6" s="379" t="s">
        <v>629</v>
      </c>
      <c r="F6" s="379" t="s">
        <v>630</v>
      </c>
      <c r="G6" s="379" t="s">
        <v>631</v>
      </c>
      <c r="H6" s="379" t="s">
        <v>632</v>
      </c>
      <c r="I6" s="31" t="s">
        <v>633</v>
      </c>
    </row>
    <row r="7" spans="1:9" ht="15" customHeight="1">
      <c r="A7" s="348" t="s">
        <v>634</v>
      </c>
      <c r="B7" s="12">
        <v>60</v>
      </c>
      <c r="C7" s="10">
        <v>52</v>
      </c>
      <c r="D7" s="10">
        <v>32</v>
      </c>
      <c r="E7" s="10">
        <v>20</v>
      </c>
      <c r="F7" s="66">
        <v>3</v>
      </c>
      <c r="G7" s="10">
        <v>8</v>
      </c>
      <c r="H7" s="10">
        <v>5</v>
      </c>
      <c r="I7" s="10">
        <v>36</v>
      </c>
    </row>
    <row r="8" spans="1:9" ht="15" customHeight="1">
      <c r="A8" s="48" t="s">
        <v>105</v>
      </c>
      <c r="B8" s="12">
        <v>60</v>
      </c>
      <c r="C8" s="10">
        <v>57</v>
      </c>
      <c r="D8" s="10">
        <v>38</v>
      </c>
      <c r="E8" s="10">
        <v>19</v>
      </c>
      <c r="F8" s="66">
        <v>5</v>
      </c>
      <c r="G8" s="10">
        <v>7</v>
      </c>
      <c r="H8" s="10">
        <v>8</v>
      </c>
      <c r="I8" s="10">
        <v>37</v>
      </c>
    </row>
    <row r="9" spans="1:9" ht="15" customHeight="1">
      <c r="A9" s="48" t="s">
        <v>106</v>
      </c>
      <c r="B9" s="12">
        <v>60</v>
      </c>
      <c r="C9" s="10">
        <f>SUM(D9:E9)</f>
        <v>57</v>
      </c>
      <c r="D9" s="10">
        <v>38</v>
      </c>
      <c r="E9" s="10">
        <v>19</v>
      </c>
      <c r="F9" s="66">
        <v>7</v>
      </c>
      <c r="G9" s="10">
        <v>6</v>
      </c>
      <c r="H9" s="10">
        <v>7</v>
      </c>
      <c r="I9" s="10">
        <v>37</v>
      </c>
    </row>
    <row r="10" spans="1:9" ht="15" customHeight="1">
      <c r="A10" s="42"/>
      <c r="B10" s="42"/>
      <c r="C10" s="42"/>
      <c r="D10" s="42"/>
      <c r="E10" s="42"/>
      <c r="F10" s="42"/>
      <c r="G10" s="42"/>
      <c r="H10" s="42"/>
      <c r="I10" s="49" t="s">
        <v>635</v>
      </c>
    </row>
  </sheetData>
  <mergeCells count="5">
    <mergeCell ref="A5:A6"/>
    <mergeCell ref="B5:B6"/>
    <mergeCell ref="C5:C6"/>
    <mergeCell ref="D5:E5"/>
    <mergeCell ref="F5:I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D8"/>
  <sheetViews>
    <sheetView zoomScale="110" zoomScaleNormal="110" workbookViewId="0"/>
  </sheetViews>
  <sheetFormatPr defaultColWidth="18.375" defaultRowHeight="15" customHeight="1"/>
  <cols>
    <col min="1" max="1" width="18.75" style="2" customWidth="1"/>
    <col min="2" max="4" width="22.5" style="2" customWidth="1"/>
    <col min="5" max="16384" width="18.375" style="2"/>
  </cols>
  <sheetData>
    <row r="1" spans="1:4" ht="15" customHeight="1">
      <c r="A1" s="671" t="s">
        <v>816</v>
      </c>
    </row>
    <row r="3" spans="1:4" ht="15" customHeight="1">
      <c r="A3" s="1" t="s">
        <v>636</v>
      </c>
    </row>
    <row r="5" spans="1:4" ht="15" customHeight="1">
      <c r="A5" s="4" t="s">
        <v>24</v>
      </c>
      <c r="B5" s="21" t="s">
        <v>25</v>
      </c>
      <c r="C5" s="21" t="s">
        <v>637</v>
      </c>
      <c r="D5" s="21" t="s">
        <v>27</v>
      </c>
    </row>
    <row r="6" spans="1:4" ht="15" customHeight="1">
      <c r="A6" s="11" t="s">
        <v>638</v>
      </c>
      <c r="B6" s="32">
        <v>18</v>
      </c>
      <c r="C6" s="32">
        <v>17</v>
      </c>
      <c r="D6" s="32">
        <v>18</v>
      </c>
    </row>
    <row r="7" spans="1:4" ht="15" customHeight="1">
      <c r="A7" s="380" t="s">
        <v>639</v>
      </c>
      <c r="B7" s="381">
        <v>1154</v>
      </c>
      <c r="C7" s="364">
        <v>1006</v>
      </c>
      <c r="D7" s="364">
        <v>1112</v>
      </c>
    </row>
    <row r="8" spans="1:4" ht="15" customHeight="1">
      <c r="D8" s="28" t="s">
        <v>635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G14"/>
  <sheetViews>
    <sheetView zoomScale="110" zoomScaleNormal="110" workbookViewId="0"/>
  </sheetViews>
  <sheetFormatPr defaultColWidth="8.75" defaultRowHeight="15" customHeight="1"/>
  <cols>
    <col min="1" max="1" width="18.75" style="2" customWidth="1"/>
    <col min="2" max="7" width="11.25" style="2" customWidth="1"/>
    <col min="8" max="16384" width="8.75" style="2"/>
  </cols>
  <sheetData>
    <row r="1" spans="1:7" ht="15" customHeight="1">
      <c r="A1" s="671" t="s">
        <v>816</v>
      </c>
    </row>
    <row r="3" spans="1:7" ht="15" customHeight="1">
      <c r="A3" s="1" t="s">
        <v>640</v>
      </c>
    </row>
    <row r="4" spans="1:7" ht="15" customHeight="1">
      <c r="A4" s="13" t="s">
        <v>641</v>
      </c>
      <c r="C4" s="16"/>
      <c r="D4" s="28"/>
    </row>
    <row r="5" spans="1:7" ht="15" customHeight="1">
      <c r="A5" s="583" t="s">
        <v>73</v>
      </c>
      <c r="B5" s="608" t="s">
        <v>642</v>
      </c>
      <c r="C5" s="608"/>
      <c r="D5" s="608" t="s">
        <v>643</v>
      </c>
      <c r="E5" s="506"/>
      <c r="F5" s="506" t="s">
        <v>644</v>
      </c>
      <c r="G5" s="659"/>
    </row>
    <row r="6" spans="1:7" ht="15" customHeight="1">
      <c r="A6" s="583"/>
      <c r="B6" s="20" t="s">
        <v>645</v>
      </c>
      <c r="C6" s="20" t="s">
        <v>646</v>
      </c>
      <c r="D6" s="20" t="s">
        <v>645</v>
      </c>
      <c r="E6" s="21" t="s">
        <v>646</v>
      </c>
      <c r="F6" s="20" t="s">
        <v>645</v>
      </c>
      <c r="G6" s="21" t="s">
        <v>646</v>
      </c>
    </row>
    <row r="7" spans="1:7" ht="15" customHeight="1">
      <c r="A7" s="382" t="s">
        <v>647</v>
      </c>
      <c r="B7" s="10">
        <v>1761</v>
      </c>
      <c r="C7" s="383">
        <v>56169</v>
      </c>
      <c r="D7" s="344">
        <v>188</v>
      </c>
      <c r="E7" s="384">
        <v>3139.5</v>
      </c>
      <c r="F7" s="344">
        <v>1623</v>
      </c>
      <c r="G7" s="383">
        <v>18161.5</v>
      </c>
    </row>
    <row r="8" spans="1:7" ht="15" customHeight="1">
      <c r="A8" s="385" t="s">
        <v>648</v>
      </c>
      <c r="B8" s="66">
        <v>194</v>
      </c>
      <c r="C8" s="386">
        <v>70126.5</v>
      </c>
      <c r="D8" s="66">
        <v>0</v>
      </c>
      <c r="E8" s="386">
        <v>0</v>
      </c>
      <c r="F8" s="66">
        <v>0</v>
      </c>
      <c r="G8" s="386">
        <v>0</v>
      </c>
    </row>
    <row r="9" spans="1:7" ht="15" customHeight="1">
      <c r="A9" s="11" t="s">
        <v>649</v>
      </c>
      <c r="B9" s="10">
        <v>918</v>
      </c>
      <c r="C9" s="383">
        <v>17232</v>
      </c>
      <c r="D9" s="387">
        <v>0</v>
      </c>
      <c r="E9" s="388">
        <v>0</v>
      </c>
      <c r="F9" s="387">
        <v>0</v>
      </c>
      <c r="G9" s="388">
        <v>0</v>
      </c>
    </row>
    <row r="10" spans="1:7" ht="15" customHeight="1">
      <c r="A10" s="11" t="s">
        <v>650</v>
      </c>
      <c r="B10" s="387">
        <v>0</v>
      </c>
      <c r="C10" s="388">
        <v>0</v>
      </c>
      <c r="D10" s="387">
        <v>849</v>
      </c>
      <c r="E10" s="388">
        <v>17225.5</v>
      </c>
      <c r="F10" s="387">
        <v>0</v>
      </c>
      <c r="G10" s="388">
        <v>0</v>
      </c>
    </row>
    <row r="11" spans="1:7" ht="15" customHeight="1">
      <c r="A11" s="11" t="s">
        <v>651</v>
      </c>
      <c r="B11" s="387">
        <v>0</v>
      </c>
      <c r="C11" s="388">
        <v>0</v>
      </c>
      <c r="D11" s="387">
        <v>0</v>
      </c>
      <c r="E11" s="388">
        <v>0</v>
      </c>
      <c r="F11" s="387">
        <v>0</v>
      </c>
      <c r="G11" s="388">
        <v>0</v>
      </c>
    </row>
    <row r="12" spans="1:7" ht="15" customHeight="1">
      <c r="A12" s="11" t="s">
        <v>652</v>
      </c>
      <c r="B12" s="10">
        <v>731</v>
      </c>
      <c r="C12" s="383">
        <v>8540</v>
      </c>
      <c r="D12" s="344">
        <v>622</v>
      </c>
      <c r="E12" s="384">
        <v>6203</v>
      </c>
      <c r="F12" s="387">
        <v>91</v>
      </c>
      <c r="G12" s="388">
        <v>673</v>
      </c>
    </row>
    <row r="13" spans="1:7" ht="15" customHeight="1">
      <c r="A13" s="389" t="s">
        <v>19</v>
      </c>
      <c r="B13" s="390">
        <f t="shared" ref="B13:G13" si="0">SUM(B7:B12)</f>
        <v>3604</v>
      </c>
      <c r="C13" s="391">
        <f t="shared" si="0"/>
        <v>152067.5</v>
      </c>
      <c r="D13" s="390">
        <f t="shared" si="0"/>
        <v>1659</v>
      </c>
      <c r="E13" s="391">
        <f t="shared" si="0"/>
        <v>26568</v>
      </c>
      <c r="F13" s="390">
        <f t="shared" si="0"/>
        <v>1714</v>
      </c>
      <c r="G13" s="391">
        <f t="shared" si="0"/>
        <v>18834.5</v>
      </c>
    </row>
    <row r="14" spans="1:7" ht="15" customHeight="1">
      <c r="A14" s="42" t="s">
        <v>653</v>
      </c>
      <c r="B14" s="392"/>
      <c r="C14" s="392"/>
      <c r="D14" s="392"/>
      <c r="E14" s="42"/>
      <c r="F14" s="42"/>
      <c r="G14" s="49" t="s">
        <v>654</v>
      </c>
    </row>
  </sheetData>
  <mergeCells count="4">
    <mergeCell ref="A5:A6"/>
    <mergeCell ref="B5:C5"/>
    <mergeCell ref="D5:E5"/>
    <mergeCell ref="F5:G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F10"/>
  <sheetViews>
    <sheetView zoomScale="110" zoomScaleNormal="110" workbookViewId="0"/>
  </sheetViews>
  <sheetFormatPr defaultColWidth="8.875" defaultRowHeight="15" customHeight="1"/>
  <cols>
    <col min="1" max="1" width="11.25" style="2" customWidth="1"/>
    <col min="2" max="6" width="15" style="2" customWidth="1"/>
    <col min="7" max="16384" width="8.875" style="2"/>
  </cols>
  <sheetData>
    <row r="1" spans="1:6" ht="15" customHeight="1">
      <c r="A1" s="671" t="s">
        <v>816</v>
      </c>
    </row>
    <row r="3" spans="1:6" ht="15" customHeight="1">
      <c r="A3" s="393" t="s">
        <v>655</v>
      </c>
      <c r="B3" s="394"/>
      <c r="C3" s="394"/>
      <c r="D3" s="394"/>
      <c r="E3" s="394"/>
      <c r="F3" s="394"/>
    </row>
    <row r="4" spans="1:6" ht="15" customHeight="1">
      <c r="A4" s="395" t="s">
        <v>656</v>
      </c>
      <c r="B4" s="394"/>
      <c r="C4" s="396"/>
      <c r="D4" s="396"/>
      <c r="E4" s="396"/>
      <c r="F4" s="397" t="s">
        <v>657</v>
      </c>
    </row>
    <row r="5" spans="1:6" ht="15" customHeight="1">
      <c r="A5" s="660" t="s">
        <v>389</v>
      </c>
      <c r="B5" s="661" t="s">
        <v>658</v>
      </c>
      <c r="C5" s="661" t="s">
        <v>659</v>
      </c>
      <c r="D5" s="661"/>
      <c r="E5" s="661"/>
      <c r="F5" s="662"/>
    </row>
    <row r="6" spans="1:6" ht="15" customHeight="1">
      <c r="A6" s="660"/>
      <c r="B6" s="661"/>
      <c r="C6" s="398" t="s">
        <v>660</v>
      </c>
      <c r="D6" s="398" t="s">
        <v>661</v>
      </c>
      <c r="E6" s="398" t="s">
        <v>662</v>
      </c>
      <c r="F6" s="399" t="s">
        <v>663</v>
      </c>
    </row>
    <row r="7" spans="1:6" ht="15" customHeight="1">
      <c r="A7" s="400" t="s">
        <v>664</v>
      </c>
      <c r="B7" s="401">
        <v>41012</v>
      </c>
      <c r="C7" s="401">
        <v>567</v>
      </c>
      <c r="D7" s="401">
        <v>32014</v>
      </c>
      <c r="E7" s="401">
        <v>7792</v>
      </c>
      <c r="F7" s="401">
        <v>639</v>
      </c>
    </row>
    <row r="8" spans="1:6" ht="15" customHeight="1">
      <c r="A8" s="402" t="s">
        <v>70</v>
      </c>
      <c r="B8" s="401">
        <v>42824</v>
      </c>
      <c r="C8" s="401">
        <v>559</v>
      </c>
      <c r="D8" s="401">
        <v>33034</v>
      </c>
      <c r="E8" s="401">
        <v>8538</v>
      </c>
      <c r="F8" s="401">
        <v>693</v>
      </c>
    </row>
    <row r="9" spans="1:6" ht="15" customHeight="1">
      <c r="A9" s="403" t="s">
        <v>59</v>
      </c>
      <c r="B9" s="404">
        <f>SUM(C9:F9)</f>
        <v>43675</v>
      </c>
      <c r="C9" s="404">
        <f>160+377</f>
        <v>537</v>
      </c>
      <c r="D9" s="404">
        <f>18789+13952</f>
        <v>32741</v>
      </c>
      <c r="E9" s="404">
        <f>7142+2454</f>
        <v>9596</v>
      </c>
      <c r="F9" s="404">
        <f>690+111</f>
        <v>801</v>
      </c>
    </row>
    <row r="10" spans="1:6" ht="15" customHeight="1">
      <c r="A10" s="405"/>
      <c r="B10" s="405"/>
      <c r="C10" s="405"/>
      <c r="D10" s="405"/>
      <c r="F10" s="406" t="s">
        <v>665</v>
      </c>
    </row>
  </sheetData>
  <mergeCells count="3">
    <mergeCell ref="A5:A6"/>
    <mergeCell ref="B5:B6"/>
    <mergeCell ref="C5:F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92" orientation="portrait" cellComments="atEnd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D9"/>
  <sheetViews>
    <sheetView zoomScale="110" zoomScaleNormal="110" workbookViewId="0"/>
  </sheetViews>
  <sheetFormatPr defaultColWidth="8.75" defaultRowHeight="15" customHeight="1"/>
  <cols>
    <col min="1" max="1" width="11.25" style="61" customWidth="1"/>
    <col min="2" max="4" width="25" style="61" customWidth="1"/>
    <col min="5" max="16384" width="8.75" style="61"/>
  </cols>
  <sheetData>
    <row r="1" spans="1:4" s="2" customFormat="1" ht="15" customHeight="1">
      <c r="A1" s="671" t="s">
        <v>816</v>
      </c>
    </row>
    <row r="2" spans="1:4" s="2" customFormat="1" ht="15" customHeight="1"/>
    <row r="3" spans="1:4" s="2" customFormat="1" ht="15" customHeight="1">
      <c r="A3" s="1" t="s">
        <v>666</v>
      </c>
    </row>
    <row r="4" spans="1:4" s="2" customFormat="1" ht="15" customHeight="1">
      <c r="A4" s="2" t="s">
        <v>667</v>
      </c>
      <c r="D4" s="18" t="s">
        <v>668</v>
      </c>
    </row>
    <row r="5" spans="1:4" s="2" customFormat="1" ht="15" customHeight="1">
      <c r="A5" s="4" t="s">
        <v>389</v>
      </c>
      <c r="B5" s="4" t="s">
        <v>669</v>
      </c>
      <c r="C5" s="4" t="s">
        <v>670</v>
      </c>
      <c r="D5" s="21" t="s">
        <v>671</v>
      </c>
    </row>
    <row r="6" spans="1:4" s="2" customFormat="1" ht="15" customHeight="1">
      <c r="A6" s="46" t="s">
        <v>57</v>
      </c>
      <c r="B6" s="407">
        <v>3396</v>
      </c>
      <c r="C6" s="10">
        <v>5310</v>
      </c>
      <c r="D6" s="10">
        <v>763</v>
      </c>
    </row>
    <row r="7" spans="1:4" s="2" customFormat="1" ht="15" customHeight="1">
      <c r="A7" s="48" t="s">
        <v>70</v>
      </c>
      <c r="B7" s="407">
        <v>3423</v>
      </c>
      <c r="C7" s="10">
        <v>5532</v>
      </c>
      <c r="D7" s="10">
        <v>716</v>
      </c>
    </row>
    <row r="8" spans="1:4" ht="15" customHeight="1">
      <c r="A8" s="48" t="s">
        <v>59</v>
      </c>
      <c r="B8" s="407">
        <v>3570</v>
      </c>
      <c r="C8" s="10">
        <v>4809</v>
      </c>
      <c r="D8" s="10">
        <v>528</v>
      </c>
    </row>
    <row r="9" spans="1:4" ht="15" customHeight="1">
      <c r="A9" s="345"/>
      <c r="B9" s="345"/>
      <c r="C9" s="345"/>
      <c r="D9" s="49" t="s">
        <v>672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D9"/>
  <sheetViews>
    <sheetView zoomScale="110" zoomScaleNormal="110" workbookViewId="0"/>
  </sheetViews>
  <sheetFormatPr defaultColWidth="11" defaultRowHeight="15" customHeight="1"/>
  <cols>
    <col min="1" max="1" width="18.75" style="61" customWidth="1"/>
    <col min="2" max="4" width="22.5" style="61" customWidth="1"/>
    <col min="5" max="16384" width="11" style="61"/>
  </cols>
  <sheetData>
    <row r="1" spans="1:4" s="2" customFormat="1" ht="15" customHeight="1">
      <c r="A1" s="671" t="s">
        <v>816</v>
      </c>
    </row>
    <row r="2" spans="1:4" s="2" customFormat="1" ht="15" customHeight="1"/>
    <row r="3" spans="1:4" s="2" customFormat="1" ht="15" customHeight="1">
      <c r="A3" s="1" t="s">
        <v>673</v>
      </c>
    </row>
    <row r="4" spans="1:4" ht="15" customHeight="1">
      <c r="A4" s="408" t="s">
        <v>674</v>
      </c>
      <c r="B4" s="409"/>
      <c r="C4" s="319"/>
      <c r="D4" s="410" t="s">
        <v>152</v>
      </c>
    </row>
    <row r="5" spans="1:4" ht="15" customHeight="1">
      <c r="A5" s="411" t="s">
        <v>62</v>
      </c>
      <c r="B5" s="412" t="s">
        <v>675</v>
      </c>
      <c r="C5" s="412" t="s">
        <v>75</v>
      </c>
      <c r="D5" s="413" t="s">
        <v>27</v>
      </c>
    </row>
    <row r="6" spans="1:4" ht="15" customHeight="1">
      <c r="A6" s="414" t="s">
        <v>676</v>
      </c>
      <c r="B6" s="415">
        <v>84169</v>
      </c>
      <c r="C6" s="416">
        <v>85308</v>
      </c>
      <c r="D6" s="416">
        <v>86521</v>
      </c>
    </row>
    <row r="7" spans="1:4" ht="15" customHeight="1">
      <c r="A7" s="417" t="s">
        <v>677</v>
      </c>
      <c r="B7" s="415">
        <v>341095</v>
      </c>
      <c r="C7" s="416">
        <v>343383</v>
      </c>
      <c r="D7" s="416">
        <v>344682</v>
      </c>
    </row>
    <row r="8" spans="1:4" ht="15" customHeight="1">
      <c r="A8" s="418" t="s">
        <v>678</v>
      </c>
      <c r="B8" s="419">
        <v>24.7</v>
      </c>
      <c r="C8" s="420">
        <v>24.8</v>
      </c>
      <c r="D8" s="420">
        <v>25.1</v>
      </c>
    </row>
    <row r="9" spans="1:4" ht="15" customHeight="1">
      <c r="A9" s="421"/>
      <c r="B9" s="319"/>
      <c r="C9" s="319"/>
      <c r="D9" s="422" t="s">
        <v>679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D10"/>
  <sheetViews>
    <sheetView zoomScale="110" zoomScaleNormal="110" workbookViewId="0"/>
  </sheetViews>
  <sheetFormatPr defaultColWidth="8.75" defaultRowHeight="15" customHeight="1"/>
  <cols>
    <col min="1" max="1" width="18.75" style="61" customWidth="1"/>
    <col min="2" max="4" width="22.5" style="61" customWidth="1"/>
    <col min="5" max="16384" width="8.75" style="61"/>
  </cols>
  <sheetData>
    <row r="1" spans="1:4" s="2" customFormat="1" ht="15" customHeight="1">
      <c r="A1" s="671" t="s">
        <v>816</v>
      </c>
    </row>
    <row r="2" spans="1:4" s="2" customFormat="1" ht="15" customHeight="1"/>
    <row r="3" spans="1:4" s="2" customFormat="1" ht="15" customHeight="1">
      <c r="A3" s="1" t="s">
        <v>680</v>
      </c>
    </row>
    <row r="4" spans="1:4" ht="15" customHeight="1">
      <c r="A4" s="408"/>
      <c r="B4" s="409"/>
      <c r="C4" s="319"/>
      <c r="D4" s="410" t="s">
        <v>152</v>
      </c>
    </row>
    <row r="5" spans="1:4" ht="15" customHeight="1">
      <c r="A5" s="411" t="s">
        <v>62</v>
      </c>
      <c r="B5" s="412" t="s">
        <v>675</v>
      </c>
      <c r="C5" s="412" t="s">
        <v>75</v>
      </c>
      <c r="D5" s="413" t="s">
        <v>27</v>
      </c>
    </row>
    <row r="6" spans="1:4" ht="15" customHeight="1">
      <c r="A6" s="414" t="s">
        <v>681</v>
      </c>
      <c r="B6" s="415">
        <v>40467</v>
      </c>
      <c r="C6" s="416">
        <v>42881</v>
      </c>
      <c r="D6" s="416">
        <v>44454</v>
      </c>
    </row>
    <row r="7" spans="1:4" ht="15" customHeight="1">
      <c r="A7" s="417" t="s">
        <v>682</v>
      </c>
      <c r="B7" s="415">
        <v>5638</v>
      </c>
      <c r="C7" s="423">
        <v>4664</v>
      </c>
      <c r="D7" s="423" t="s">
        <v>107</v>
      </c>
    </row>
    <row r="8" spans="1:4" ht="15" customHeight="1">
      <c r="A8" s="418" t="s">
        <v>683</v>
      </c>
      <c r="B8" s="419">
        <v>13.9</v>
      </c>
      <c r="C8" s="424">
        <v>10.9</v>
      </c>
      <c r="D8" s="424" t="s">
        <v>32</v>
      </c>
    </row>
    <row r="9" spans="1:4" ht="15" customHeight="1">
      <c r="A9" s="42" t="s">
        <v>684</v>
      </c>
      <c r="B9" s="319"/>
      <c r="C9" s="319"/>
    </row>
    <row r="10" spans="1:4" ht="15" customHeight="1">
      <c r="A10" s="2" t="s">
        <v>685</v>
      </c>
      <c r="D10" s="422" t="s">
        <v>679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D11"/>
  <sheetViews>
    <sheetView zoomScale="110" zoomScaleNormal="110" workbookViewId="0"/>
  </sheetViews>
  <sheetFormatPr defaultColWidth="8.75" defaultRowHeight="15" customHeight="1"/>
  <cols>
    <col min="1" max="1" width="18.75" style="61" customWidth="1"/>
    <col min="2" max="4" width="22.5" style="61" customWidth="1"/>
    <col min="5" max="16384" width="8.75" style="61"/>
  </cols>
  <sheetData>
    <row r="1" spans="1:4" s="2" customFormat="1" ht="15" customHeight="1">
      <c r="A1" s="671" t="s">
        <v>816</v>
      </c>
    </row>
    <row r="2" spans="1:4" s="2" customFormat="1" ht="15" customHeight="1"/>
    <row r="3" spans="1:4" s="2" customFormat="1" ht="15" customHeight="1">
      <c r="A3" s="1" t="s">
        <v>686</v>
      </c>
    </row>
    <row r="4" spans="1:4" ht="15" customHeight="1">
      <c r="A4" s="425"/>
      <c r="B4" s="409"/>
      <c r="C4" s="319"/>
      <c r="D4" s="410" t="s">
        <v>687</v>
      </c>
    </row>
    <row r="5" spans="1:4" ht="15" customHeight="1">
      <c r="A5" s="411" t="s">
        <v>62</v>
      </c>
      <c r="B5" s="412" t="s">
        <v>675</v>
      </c>
      <c r="C5" s="412" t="s">
        <v>75</v>
      </c>
      <c r="D5" s="413" t="s">
        <v>27</v>
      </c>
    </row>
    <row r="6" spans="1:4" ht="15" customHeight="1">
      <c r="A6" s="414" t="s">
        <v>688</v>
      </c>
      <c r="B6" s="416">
        <v>1190</v>
      </c>
      <c r="C6" s="416">
        <v>1084</v>
      </c>
      <c r="D6" s="416">
        <v>656</v>
      </c>
    </row>
    <row r="7" spans="1:4" ht="15" customHeight="1">
      <c r="A7" s="417" t="s">
        <v>689</v>
      </c>
      <c r="B7" s="416">
        <v>336685</v>
      </c>
      <c r="C7" s="416">
        <v>295360</v>
      </c>
      <c r="D7" s="416">
        <v>105177</v>
      </c>
    </row>
    <row r="8" spans="1:4" ht="15" customHeight="1">
      <c r="A8" s="417" t="s">
        <v>690</v>
      </c>
      <c r="B8" s="416">
        <v>1131</v>
      </c>
      <c r="C8" s="416">
        <v>1090</v>
      </c>
      <c r="D8" s="416">
        <v>638</v>
      </c>
    </row>
    <row r="9" spans="1:4" ht="15" customHeight="1">
      <c r="A9" s="11" t="s">
        <v>691</v>
      </c>
      <c r="B9" s="416">
        <v>142</v>
      </c>
      <c r="C9" s="416">
        <v>139</v>
      </c>
      <c r="D9" s="416">
        <v>132</v>
      </c>
    </row>
    <row r="10" spans="1:4" ht="15" customHeight="1">
      <c r="A10" s="380" t="s">
        <v>692</v>
      </c>
      <c r="B10" s="426">
        <v>2524</v>
      </c>
      <c r="C10" s="426">
        <v>2384</v>
      </c>
      <c r="D10" s="426">
        <v>2046</v>
      </c>
    </row>
    <row r="11" spans="1:4" ht="15" customHeight="1">
      <c r="A11" s="2"/>
      <c r="D11" s="422" t="s">
        <v>679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D8"/>
  <sheetViews>
    <sheetView zoomScale="110" zoomScaleNormal="110" workbookViewId="0"/>
  </sheetViews>
  <sheetFormatPr defaultColWidth="11" defaultRowHeight="15" customHeight="1"/>
  <cols>
    <col min="1" max="1" width="18.75" style="61" customWidth="1"/>
    <col min="2" max="4" width="22.5" style="61" customWidth="1"/>
    <col min="5" max="16384" width="11" style="61"/>
  </cols>
  <sheetData>
    <row r="1" spans="1:4" s="2" customFormat="1" ht="15" customHeight="1">
      <c r="A1" s="671" t="s">
        <v>816</v>
      </c>
    </row>
    <row r="2" spans="1:4" s="2" customFormat="1" ht="15" customHeight="1"/>
    <row r="3" spans="1:4" s="2" customFormat="1" ht="15" customHeight="1">
      <c r="A3" s="1" t="s">
        <v>693</v>
      </c>
    </row>
    <row r="4" spans="1:4" ht="15" customHeight="1">
      <c r="A4" s="425"/>
      <c r="B4" s="409"/>
      <c r="C4" s="427"/>
      <c r="D4" s="410" t="s">
        <v>123</v>
      </c>
    </row>
    <row r="5" spans="1:4" ht="15" customHeight="1">
      <c r="A5" s="411" t="s">
        <v>62</v>
      </c>
      <c r="B5" s="412" t="s">
        <v>675</v>
      </c>
      <c r="C5" s="412" t="s">
        <v>75</v>
      </c>
      <c r="D5" s="413" t="s">
        <v>27</v>
      </c>
    </row>
    <row r="6" spans="1:4" ht="15" customHeight="1">
      <c r="A6" s="428" t="s">
        <v>694</v>
      </c>
      <c r="B6" s="429">
        <v>583</v>
      </c>
      <c r="C6" s="430">
        <v>596</v>
      </c>
      <c r="D6" s="430">
        <v>645</v>
      </c>
    </row>
    <row r="7" spans="1:4" ht="15" customHeight="1">
      <c r="A7" s="2" t="s">
        <v>695</v>
      </c>
      <c r="B7" s="431"/>
      <c r="C7" s="431"/>
    </row>
    <row r="8" spans="1:4" ht="15" customHeight="1">
      <c r="D8" s="422" t="s">
        <v>679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D10"/>
  <sheetViews>
    <sheetView zoomScale="110" zoomScaleNormal="110" workbookViewId="0"/>
  </sheetViews>
  <sheetFormatPr defaultColWidth="22.125" defaultRowHeight="15" customHeight="1"/>
  <cols>
    <col min="1" max="1" width="18.75" style="433" customWidth="1"/>
    <col min="2" max="4" width="22.5" style="433" customWidth="1"/>
    <col min="5" max="16384" width="22.125" style="433"/>
  </cols>
  <sheetData>
    <row r="1" spans="1:4" ht="15" customHeight="1">
      <c r="A1" s="675" t="s">
        <v>816</v>
      </c>
    </row>
    <row r="3" spans="1:4" ht="15" customHeight="1">
      <c r="A3" s="432" t="s">
        <v>696</v>
      </c>
    </row>
    <row r="4" spans="1:4" ht="15" customHeight="1">
      <c r="B4" s="422"/>
      <c r="C4" s="422"/>
      <c r="D4" s="434" t="s">
        <v>697</v>
      </c>
    </row>
    <row r="5" spans="1:4" ht="15" customHeight="1">
      <c r="A5" s="411" t="s">
        <v>698</v>
      </c>
      <c r="B5" s="435" t="s">
        <v>699</v>
      </c>
      <c r="C5" s="435" t="s">
        <v>700</v>
      </c>
      <c r="D5" s="435" t="s">
        <v>701</v>
      </c>
    </row>
    <row r="6" spans="1:4" ht="15" customHeight="1">
      <c r="A6" s="436" t="s">
        <v>702</v>
      </c>
      <c r="B6" s="416">
        <v>3707</v>
      </c>
      <c r="C6" s="416">
        <v>3698</v>
      </c>
      <c r="D6" s="416">
        <v>3703</v>
      </c>
    </row>
    <row r="7" spans="1:4" ht="15" customHeight="1">
      <c r="A7" s="437" t="s">
        <v>703</v>
      </c>
      <c r="B7" s="416">
        <v>638</v>
      </c>
      <c r="C7" s="416">
        <v>711</v>
      </c>
      <c r="D7" s="438">
        <v>818</v>
      </c>
    </row>
    <row r="8" spans="1:4" ht="15" customHeight="1">
      <c r="A8" s="437" t="s">
        <v>704</v>
      </c>
      <c r="B8" s="416">
        <v>6319</v>
      </c>
      <c r="C8" s="416">
        <v>6171</v>
      </c>
      <c r="D8" s="438">
        <v>3406</v>
      </c>
    </row>
    <row r="9" spans="1:4" ht="15" customHeight="1">
      <c r="A9" s="439" t="s">
        <v>19</v>
      </c>
      <c r="B9" s="440">
        <v>10664</v>
      </c>
      <c r="C9" s="440">
        <v>10580</v>
      </c>
      <c r="D9" s="441">
        <f>SUM(D6:D8)</f>
        <v>7927</v>
      </c>
    </row>
    <row r="10" spans="1:4" ht="15" customHeight="1">
      <c r="B10" s="422"/>
      <c r="C10" s="422"/>
      <c r="D10" s="422" t="s">
        <v>705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D14"/>
  <sheetViews>
    <sheetView zoomScale="110" zoomScaleNormal="110" workbookViewId="0"/>
  </sheetViews>
  <sheetFormatPr defaultColWidth="22.125" defaultRowHeight="15" customHeight="1"/>
  <cols>
    <col min="1" max="1" width="18.75" style="433" customWidth="1"/>
    <col min="2" max="4" width="22.5" style="433" customWidth="1"/>
    <col min="5" max="16384" width="22.125" style="433"/>
  </cols>
  <sheetData>
    <row r="1" spans="1:4" ht="15" customHeight="1">
      <c r="A1" s="675" t="s">
        <v>816</v>
      </c>
    </row>
    <row r="3" spans="1:4" ht="15" customHeight="1">
      <c r="A3" s="432" t="s">
        <v>706</v>
      </c>
    </row>
    <row r="4" spans="1:4" ht="15" customHeight="1">
      <c r="B4" s="422"/>
      <c r="C4" s="422"/>
      <c r="D4" s="434" t="s">
        <v>623</v>
      </c>
    </row>
    <row r="5" spans="1:4" ht="15" customHeight="1">
      <c r="A5" s="411" t="s">
        <v>698</v>
      </c>
      <c r="B5" s="435" t="s">
        <v>699</v>
      </c>
      <c r="C5" s="435" t="s">
        <v>700</v>
      </c>
      <c r="D5" s="435" t="s">
        <v>701</v>
      </c>
    </row>
    <row r="6" spans="1:4" ht="15" customHeight="1">
      <c r="A6" s="437" t="s">
        <v>707</v>
      </c>
      <c r="B6" s="442">
        <v>1789</v>
      </c>
      <c r="C6" s="442">
        <v>1937</v>
      </c>
      <c r="D6" s="442">
        <v>2098</v>
      </c>
    </row>
    <row r="7" spans="1:4" ht="15" customHeight="1">
      <c r="A7" s="437" t="s">
        <v>708</v>
      </c>
      <c r="B7" s="442">
        <v>1562</v>
      </c>
      <c r="C7" s="442">
        <v>1708</v>
      </c>
      <c r="D7" s="442">
        <v>1755</v>
      </c>
    </row>
    <row r="8" spans="1:4" ht="15" customHeight="1">
      <c r="A8" s="437" t="s">
        <v>709</v>
      </c>
      <c r="B8" s="442">
        <v>2946</v>
      </c>
      <c r="C8" s="442">
        <v>3111</v>
      </c>
      <c r="D8" s="442">
        <v>3429</v>
      </c>
    </row>
    <row r="9" spans="1:4" ht="15" customHeight="1">
      <c r="A9" s="437" t="s">
        <v>710</v>
      </c>
      <c r="B9" s="442">
        <v>2062</v>
      </c>
      <c r="C9" s="442">
        <v>2181</v>
      </c>
      <c r="D9" s="442">
        <v>2173</v>
      </c>
    </row>
    <row r="10" spans="1:4" ht="15" customHeight="1">
      <c r="A10" s="437" t="s">
        <v>711</v>
      </c>
      <c r="B10" s="442">
        <v>1651</v>
      </c>
      <c r="C10" s="442">
        <v>1602</v>
      </c>
      <c r="D10" s="442">
        <v>1636</v>
      </c>
    </row>
    <row r="11" spans="1:4" ht="15" customHeight="1">
      <c r="A11" s="437" t="s">
        <v>712</v>
      </c>
      <c r="B11" s="442">
        <v>1318</v>
      </c>
      <c r="C11" s="442">
        <v>1413</v>
      </c>
      <c r="D11" s="442">
        <v>1502</v>
      </c>
    </row>
    <row r="12" spans="1:4" ht="15" customHeight="1">
      <c r="A12" s="437" t="s">
        <v>713</v>
      </c>
      <c r="B12" s="442">
        <v>997</v>
      </c>
      <c r="C12" s="442">
        <v>1081</v>
      </c>
      <c r="D12" s="442">
        <v>1048</v>
      </c>
    </row>
    <row r="13" spans="1:4" ht="15" customHeight="1">
      <c r="A13" s="439" t="s">
        <v>19</v>
      </c>
      <c r="B13" s="441">
        <v>12325</v>
      </c>
      <c r="C13" s="441">
        <v>13033</v>
      </c>
      <c r="D13" s="441">
        <f>SUM(D6:D12)</f>
        <v>13641</v>
      </c>
    </row>
    <row r="14" spans="1:4" ht="15" customHeight="1">
      <c r="A14" s="443"/>
      <c r="B14" s="422"/>
      <c r="C14" s="422"/>
      <c r="D14" s="422" t="s">
        <v>705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D10"/>
  <sheetViews>
    <sheetView zoomScale="110" zoomScaleNormal="110" workbookViewId="0"/>
  </sheetViews>
  <sheetFormatPr defaultColWidth="22.125" defaultRowHeight="15" customHeight="1"/>
  <cols>
    <col min="1" max="1" width="18.75" style="433" customWidth="1"/>
    <col min="2" max="4" width="22.5" style="433" customWidth="1"/>
    <col min="5" max="16384" width="22.125" style="433"/>
  </cols>
  <sheetData>
    <row r="1" spans="1:4" ht="15" customHeight="1">
      <c r="A1" s="675" t="s">
        <v>816</v>
      </c>
    </row>
    <row r="3" spans="1:4" ht="15" customHeight="1">
      <c r="A3" s="432" t="s">
        <v>714</v>
      </c>
    </row>
    <row r="4" spans="1:4" ht="15" customHeight="1">
      <c r="B4" s="422"/>
      <c r="C4" s="422"/>
      <c r="D4" s="434" t="s">
        <v>715</v>
      </c>
    </row>
    <row r="5" spans="1:4" ht="15" customHeight="1">
      <c r="A5" s="411" t="s">
        <v>698</v>
      </c>
      <c r="B5" s="435" t="s">
        <v>699</v>
      </c>
      <c r="C5" s="435" t="s">
        <v>700</v>
      </c>
      <c r="D5" s="435" t="s">
        <v>701</v>
      </c>
    </row>
    <row r="6" spans="1:4" ht="15" customHeight="1">
      <c r="A6" s="436" t="s">
        <v>716</v>
      </c>
      <c r="B6" s="438">
        <v>8811</v>
      </c>
      <c r="C6" s="438">
        <v>9456</v>
      </c>
      <c r="D6" s="438">
        <v>9840</v>
      </c>
    </row>
    <row r="7" spans="1:4" ht="15" customHeight="1">
      <c r="A7" s="444" t="s">
        <v>717</v>
      </c>
      <c r="B7" s="438">
        <v>2416</v>
      </c>
      <c r="C7" s="438">
        <v>2584</v>
      </c>
      <c r="D7" s="438">
        <v>2749</v>
      </c>
    </row>
    <row r="8" spans="1:4" ht="15" customHeight="1">
      <c r="A8" s="437" t="s">
        <v>718</v>
      </c>
      <c r="B8" s="445">
        <v>5072</v>
      </c>
      <c r="C8" s="445">
        <v>5286</v>
      </c>
      <c r="D8" s="445">
        <v>5496</v>
      </c>
    </row>
    <row r="9" spans="1:4" ht="15" customHeight="1">
      <c r="A9" s="439" t="s">
        <v>19</v>
      </c>
      <c r="B9" s="441">
        <v>16299</v>
      </c>
      <c r="C9" s="441">
        <v>17326</v>
      </c>
      <c r="D9" s="441">
        <f>SUM(D6:D8)</f>
        <v>18085</v>
      </c>
    </row>
    <row r="10" spans="1:4" ht="15" customHeight="1">
      <c r="A10" s="446"/>
      <c r="B10" s="447"/>
      <c r="C10" s="447"/>
      <c r="D10" s="447" t="s">
        <v>719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D8"/>
  <sheetViews>
    <sheetView zoomScale="110" zoomScaleNormal="110" workbookViewId="0"/>
  </sheetViews>
  <sheetFormatPr defaultColWidth="22.125" defaultRowHeight="15" customHeight="1"/>
  <cols>
    <col min="1" max="1" width="18.75" style="433" customWidth="1"/>
    <col min="2" max="4" width="22.5" style="433" customWidth="1"/>
    <col min="5" max="16384" width="22.125" style="433"/>
  </cols>
  <sheetData>
    <row r="1" spans="1:4" ht="15" customHeight="1">
      <c r="A1" s="675" t="s">
        <v>816</v>
      </c>
    </row>
    <row r="3" spans="1:4" ht="15" customHeight="1">
      <c r="A3" s="432" t="s">
        <v>720</v>
      </c>
    </row>
    <row r="4" spans="1:4" ht="15" customHeight="1">
      <c r="B4" s="422"/>
      <c r="C4" s="422"/>
      <c r="D4" s="434" t="s">
        <v>721</v>
      </c>
    </row>
    <row r="5" spans="1:4" ht="15" customHeight="1">
      <c r="A5" s="411" t="s">
        <v>698</v>
      </c>
      <c r="B5" s="435" t="s">
        <v>699</v>
      </c>
      <c r="C5" s="435" t="s">
        <v>700</v>
      </c>
      <c r="D5" s="435" t="s">
        <v>701</v>
      </c>
    </row>
    <row r="6" spans="1:4" ht="15" customHeight="1">
      <c r="A6" s="436" t="s">
        <v>722</v>
      </c>
      <c r="B6" s="448">
        <v>85985</v>
      </c>
      <c r="C6" s="448">
        <v>91770</v>
      </c>
      <c r="D6" s="448">
        <v>93217</v>
      </c>
    </row>
    <row r="7" spans="1:4" ht="15" customHeight="1">
      <c r="A7" s="449" t="s">
        <v>723</v>
      </c>
      <c r="B7" s="426">
        <v>53</v>
      </c>
      <c r="C7" s="426">
        <v>54</v>
      </c>
      <c r="D7" s="426">
        <v>53</v>
      </c>
    </row>
    <row r="8" spans="1:4" ht="15" customHeight="1">
      <c r="B8" s="450"/>
      <c r="C8" s="450"/>
      <c r="D8" s="422" t="s">
        <v>719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D11"/>
  <sheetViews>
    <sheetView zoomScale="110" zoomScaleNormal="110" workbookViewId="0"/>
  </sheetViews>
  <sheetFormatPr defaultColWidth="22.125" defaultRowHeight="15" customHeight="1"/>
  <cols>
    <col min="1" max="1" width="18.75" style="433" customWidth="1"/>
    <col min="2" max="4" width="22.5" style="433" customWidth="1"/>
    <col min="5" max="16384" width="22.125" style="433"/>
  </cols>
  <sheetData>
    <row r="1" spans="1:4" ht="15" customHeight="1">
      <c r="A1" s="675" t="s">
        <v>816</v>
      </c>
    </row>
    <row r="3" spans="1:4" ht="15" customHeight="1">
      <c r="A3" s="432" t="s">
        <v>724</v>
      </c>
    </row>
    <row r="4" spans="1:4" ht="15" customHeight="1">
      <c r="B4" s="422"/>
      <c r="C4" s="422"/>
      <c r="D4" s="434" t="s">
        <v>623</v>
      </c>
    </row>
    <row r="5" spans="1:4" ht="15" customHeight="1">
      <c r="A5" s="411" t="s">
        <v>698</v>
      </c>
      <c r="B5" s="435" t="s">
        <v>699</v>
      </c>
      <c r="C5" s="435" t="s">
        <v>700</v>
      </c>
      <c r="D5" s="435" t="s">
        <v>701</v>
      </c>
    </row>
    <row r="6" spans="1:4" ht="15" customHeight="1">
      <c r="A6" s="436" t="s">
        <v>725</v>
      </c>
      <c r="B6" s="438">
        <v>991</v>
      </c>
      <c r="C6" s="438">
        <v>991</v>
      </c>
      <c r="D6" s="438">
        <v>993</v>
      </c>
    </row>
    <row r="7" spans="1:4" ht="15" customHeight="1">
      <c r="A7" s="437" t="s">
        <v>726</v>
      </c>
      <c r="B7" s="438">
        <v>606</v>
      </c>
      <c r="C7" s="438">
        <v>655</v>
      </c>
      <c r="D7" s="438">
        <v>644</v>
      </c>
    </row>
    <row r="8" spans="1:4" ht="15" customHeight="1">
      <c r="A8" s="437" t="s">
        <v>727</v>
      </c>
      <c r="B8" s="445">
        <v>49</v>
      </c>
      <c r="C8" s="445">
        <v>35</v>
      </c>
      <c r="D8" s="445">
        <v>25</v>
      </c>
    </row>
    <row r="9" spans="1:4" ht="15" customHeight="1">
      <c r="A9" s="437" t="s">
        <v>728</v>
      </c>
      <c r="B9" s="442">
        <v>1</v>
      </c>
      <c r="C9" s="442">
        <v>42</v>
      </c>
      <c r="D9" s="445">
        <v>30</v>
      </c>
    </row>
    <row r="10" spans="1:4" ht="15" customHeight="1">
      <c r="A10" s="451" t="s">
        <v>19</v>
      </c>
      <c r="B10" s="452">
        <v>1647</v>
      </c>
      <c r="C10" s="452">
        <v>1723</v>
      </c>
      <c r="D10" s="452">
        <f>SUM(D6:D9)</f>
        <v>1692</v>
      </c>
    </row>
    <row r="11" spans="1:4" ht="15" customHeight="1">
      <c r="B11" s="422"/>
      <c r="C11" s="422"/>
      <c r="D11" s="422" t="s">
        <v>719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E31"/>
  <sheetViews>
    <sheetView zoomScale="110" zoomScaleNormal="110" workbookViewId="0"/>
  </sheetViews>
  <sheetFormatPr defaultColWidth="9" defaultRowHeight="15" customHeight="1"/>
  <cols>
    <col min="1" max="1" width="12.5" style="455" customWidth="1"/>
    <col min="2" max="2" width="17.5" style="454" customWidth="1"/>
    <col min="3" max="5" width="18.75" style="454" customWidth="1"/>
    <col min="6" max="16384" width="9" style="454"/>
  </cols>
  <sheetData>
    <row r="1" spans="1:5" ht="15" customHeight="1">
      <c r="A1" s="676" t="s">
        <v>816</v>
      </c>
    </row>
    <row r="3" spans="1:5" ht="15" customHeight="1">
      <c r="A3" s="453" t="s">
        <v>729</v>
      </c>
    </row>
    <row r="4" spans="1:5" ht="15" customHeight="1">
      <c r="C4" s="456"/>
      <c r="D4" s="456"/>
      <c r="E4" s="457" t="s">
        <v>730</v>
      </c>
    </row>
    <row r="5" spans="1:5" ht="15" customHeight="1">
      <c r="A5" s="667" t="s">
        <v>731</v>
      </c>
      <c r="B5" s="668"/>
      <c r="C5" s="458" t="s">
        <v>699</v>
      </c>
      <c r="D5" s="459" t="s">
        <v>732</v>
      </c>
      <c r="E5" s="459" t="s">
        <v>733</v>
      </c>
    </row>
    <row r="6" spans="1:5" ht="15" customHeight="1">
      <c r="A6" s="669" t="s">
        <v>734</v>
      </c>
      <c r="B6" s="460" t="s">
        <v>735</v>
      </c>
      <c r="C6" s="461">
        <v>13677</v>
      </c>
      <c r="D6" s="416">
        <v>13903</v>
      </c>
      <c r="E6" s="416">
        <v>14074</v>
      </c>
    </row>
    <row r="7" spans="1:5" ht="15" customHeight="1">
      <c r="A7" s="670"/>
      <c r="B7" s="462" t="s">
        <v>736</v>
      </c>
      <c r="C7" s="463">
        <v>25380</v>
      </c>
      <c r="D7" s="464">
        <v>21150</v>
      </c>
      <c r="E7" s="464">
        <v>16920</v>
      </c>
    </row>
    <row r="8" spans="1:5" ht="15" customHeight="1">
      <c r="A8" s="663" t="s">
        <v>737</v>
      </c>
      <c r="B8" s="465" t="s">
        <v>735</v>
      </c>
      <c r="C8" s="461">
        <v>4938</v>
      </c>
      <c r="D8" s="416">
        <v>5256</v>
      </c>
      <c r="E8" s="416">
        <v>5458</v>
      </c>
    </row>
    <row r="9" spans="1:5" ht="15" customHeight="1">
      <c r="A9" s="664"/>
      <c r="B9" s="462" t="s">
        <v>736</v>
      </c>
      <c r="C9" s="461">
        <v>39480</v>
      </c>
      <c r="D9" s="416">
        <v>32430</v>
      </c>
      <c r="E9" s="416">
        <v>25380</v>
      </c>
    </row>
    <row r="10" spans="1:5" ht="15" customHeight="1">
      <c r="A10" s="663" t="s">
        <v>738</v>
      </c>
      <c r="B10" s="465" t="s">
        <v>735</v>
      </c>
      <c r="C10" s="466">
        <v>4662</v>
      </c>
      <c r="D10" s="467">
        <v>4818</v>
      </c>
      <c r="E10" s="467">
        <v>5012</v>
      </c>
    </row>
    <row r="11" spans="1:5" ht="15" customHeight="1">
      <c r="A11" s="664"/>
      <c r="B11" s="462" t="s">
        <v>736</v>
      </c>
      <c r="C11" s="468">
        <v>42300</v>
      </c>
      <c r="D11" s="464">
        <v>40890</v>
      </c>
      <c r="E11" s="464">
        <v>39480</v>
      </c>
    </row>
    <row r="12" spans="1:5" ht="15" customHeight="1">
      <c r="A12" s="663" t="s">
        <v>739</v>
      </c>
      <c r="B12" s="465" t="s">
        <v>735</v>
      </c>
      <c r="C12" s="461">
        <v>14278</v>
      </c>
      <c r="D12" s="416">
        <v>13804</v>
      </c>
      <c r="E12" s="416">
        <v>13452</v>
      </c>
    </row>
    <row r="13" spans="1:5" ht="15" customHeight="1">
      <c r="A13" s="664"/>
      <c r="B13" s="469" t="s">
        <v>736</v>
      </c>
      <c r="C13" s="468">
        <v>46810</v>
      </c>
      <c r="D13" s="464">
        <v>46810</v>
      </c>
      <c r="E13" s="464">
        <v>46810</v>
      </c>
    </row>
    <row r="14" spans="1:5" ht="15" customHeight="1">
      <c r="A14" s="663" t="s">
        <v>740</v>
      </c>
      <c r="B14" s="465" t="s">
        <v>735</v>
      </c>
      <c r="C14" s="461">
        <v>10390</v>
      </c>
      <c r="D14" s="416">
        <v>10724</v>
      </c>
      <c r="E14" s="416">
        <v>10828</v>
      </c>
    </row>
    <row r="15" spans="1:5" ht="15" customHeight="1">
      <c r="A15" s="664"/>
      <c r="B15" s="462" t="s">
        <v>736</v>
      </c>
      <c r="C15" s="468">
        <v>56400</v>
      </c>
      <c r="D15" s="464">
        <v>56400</v>
      </c>
      <c r="E15" s="464">
        <v>56400</v>
      </c>
    </row>
    <row r="16" spans="1:5" ht="15" customHeight="1">
      <c r="A16" s="663" t="s">
        <v>741</v>
      </c>
      <c r="B16" s="465" t="s">
        <v>735</v>
      </c>
      <c r="C16" s="461">
        <v>12406</v>
      </c>
      <c r="D16" s="416">
        <v>12724</v>
      </c>
      <c r="E16" s="416">
        <v>12926</v>
      </c>
    </row>
    <row r="17" spans="1:5" ht="15" customHeight="1">
      <c r="A17" s="664"/>
      <c r="B17" s="462" t="s">
        <v>736</v>
      </c>
      <c r="C17" s="468">
        <v>60910</v>
      </c>
      <c r="D17" s="464">
        <v>60910</v>
      </c>
      <c r="E17" s="464">
        <v>60910</v>
      </c>
    </row>
    <row r="18" spans="1:5" ht="15" customHeight="1">
      <c r="A18" s="663" t="s">
        <v>742</v>
      </c>
      <c r="B18" s="465" t="s">
        <v>735</v>
      </c>
      <c r="C18" s="461">
        <v>10464</v>
      </c>
      <c r="D18" s="416">
        <v>10476</v>
      </c>
      <c r="E18" s="416">
        <v>10511</v>
      </c>
    </row>
    <row r="19" spans="1:5" ht="15" customHeight="1">
      <c r="A19" s="664"/>
      <c r="B19" s="462" t="s">
        <v>736</v>
      </c>
      <c r="C19" s="468">
        <v>70500</v>
      </c>
      <c r="D19" s="464">
        <v>70500</v>
      </c>
      <c r="E19" s="464">
        <v>70500</v>
      </c>
    </row>
    <row r="20" spans="1:5" ht="15" customHeight="1">
      <c r="A20" s="663" t="s">
        <v>743</v>
      </c>
      <c r="B20" s="465" t="s">
        <v>735</v>
      </c>
      <c r="C20" s="461">
        <v>7383</v>
      </c>
      <c r="D20" s="416">
        <v>7442</v>
      </c>
      <c r="E20" s="416">
        <v>7581</v>
      </c>
    </row>
    <row r="21" spans="1:5" ht="15" customHeight="1">
      <c r="A21" s="664"/>
      <c r="B21" s="469" t="s">
        <v>736</v>
      </c>
      <c r="C21" s="468">
        <v>84600</v>
      </c>
      <c r="D21" s="464">
        <v>84600</v>
      </c>
      <c r="E21" s="464">
        <v>84600</v>
      </c>
    </row>
    <row r="22" spans="1:5" ht="15" customHeight="1">
      <c r="A22" s="663" t="s">
        <v>744</v>
      </c>
      <c r="B22" s="465" t="s">
        <v>735</v>
      </c>
      <c r="C22" s="461">
        <v>2840</v>
      </c>
      <c r="D22" s="416">
        <v>2917</v>
      </c>
      <c r="E22" s="416">
        <v>2960</v>
      </c>
    </row>
    <row r="23" spans="1:5" ht="15" customHeight="1">
      <c r="A23" s="664"/>
      <c r="B23" s="469" t="s">
        <v>736</v>
      </c>
      <c r="C23" s="468">
        <v>95880</v>
      </c>
      <c r="D23" s="464">
        <v>95880</v>
      </c>
      <c r="E23" s="464">
        <v>95880</v>
      </c>
    </row>
    <row r="24" spans="1:5" ht="15" customHeight="1">
      <c r="A24" s="663" t="s">
        <v>745</v>
      </c>
      <c r="B24" s="465" t="s">
        <v>735</v>
      </c>
      <c r="C24" s="461">
        <v>1265</v>
      </c>
      <c r="D24" s="416">
        <v>1320</v>
      </c>
      <c r="E24" s="416">
        <v>1403</v>
      </c>
    </row>
    <row r="25" spans="1:5" ht="15" customHeight="1">
      <c r="A25" s="664"/>
      <c r="B25" s="469" t="s">
        <v>736</v>
      </c>
      <c r="C25" s="461">
        <v>101520</v>
      </c>
      <c r="D25" s="416">
        <v>101520</v>
      </c>
      <c r="E25" s="416">
        <v>101520</v>
      </c>
    </row>
    <row r="26" spans="1:5" ht="15" customHeight="1">
      <c r="A26" s="663" t="s">
        <v>746</v>
      </c>
      <c r="B26" s="465" t="s">
        <v>735</v>
      </c>
      <c r="C26" s="466">
        <v>679</v>
      </c>
      <c r="D26" s="467">
        <v>689</v>
      </c>
      <c r="E26" s="467">
        <v>734</v>
      </c>
    </row>
    <row r="27" spans="1:5" ht="15" customHeight="1">
      <c r="A27" s="664"/>
      <c r="B27" s="469" t="s">
        <v>736</v>
      </c>
      <c r="C27" s="468">
        <v>107160</v>
      </c>
      <c r="D27" s="464">
        <v>107160</v>
      </c>
      <c r="E27" s="464">
        <v>107160</v>
      </c>
    </row>
    <row r="28" spans="1:5" ht="15" customHeight="1">
      <c r="A28" s="663" t="s">
        <v>747</v>
      </c>
      <c r="B28" s="465" t="s">
        <v>735</v>
      </c>
      <c r="C28" s="461">
        <v>2256</v>
      </c>
      <c r="D28" s="416">
        <v>2318</v>
      </c>
      <c r="E28" s="416">
        <v>2324</v>
      </c>
    </row>
    <row r="29" spans="1:5" ht="15" customHeight="1">
      <c r="A29" s="664"/>
      <c r="B29" s="469" t="s">
        <v>736</v>
      </c>
      <c r="C29" s="461">
        <v>112800</v>
      </c>
      <c r="D29" s="416">
        <v>112800</v>
      </c>
      <c r="E29" s="416">
        <v>112800</v>
      </c>
    </row>
    <row r="30" spans="1:5" ht="15" customHeight="1">
      <c r="A30" s="665" t="s">
        <v>748</v>
      </c>
      <c r="B30" s="666"/>
      <c r="C30" s="470">
        <v>85238</v>
      </c>
      <c r="D30" s="471">
        <v>86391</v>
      </c>
      <c r="E30" s="471">
        <f>SUM(E6,E8,E10,E12,E14,E16,E18,E20,E22,E24,E26,E28)</f>
        <v>87263</v>
      </c>
    </row>
    <row r="31" spans="1:5" ht="15" customHeight="1">
      <c r="C31" s="456"/>
      <c r="D31" s="456"/>
      <c r="E31" s="456" t="s">
        <v>719</v>
      </c>
    </row>
  </sheetData>
  <mergeCells count="14">
    <mergeCell ref="A14:A15"/>
    <mergeCell ref="A5:B5"/>
    <mergeCell ref="A6:A7"/>
    <mergeCell ref="A8:A9"/>
    <mergeCell ref="A10:A11"/>
    <mergeCell ref="A12:A13"/>
    <mergeCell ref="A28:A29"/>
    <mergeCell ref="A30:B30"/>
    <mergeCell ref="A16:A17"/>
    <mergeCell ref="A18:A19"/>
    <mergeCell ref="A20:A21"/>
    <mergeCell ref="A22:A23"/>
    <mergeCell ref="A24:A25"/>
    <mergeCell ref="A26:A27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copies="2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D9"/>
  <sheetViews>
    <sheetView zoomScale="110" zoomScaleNormal="110" workbookViewId="0"/>
  </sheetViews>
  <sheetFormatPr defaultColWidth="9" defaultRowHeight="15" customHeight="1"/>
  <cols>
    <col min="1" max="1" width="18.75" style="454" customWidth="1"/>
    <col min="2" max="4" width="22.5" style="454" customWidth="1"/>
    <col min="5" max="16384" width="9" style="454"/>
  </cols>
  <sheetData>
    <row r="1" spans="1:4" ht="15" customHeight="1">
      <c r="A1" s="675" t="s">
        <v>816</v>
      </c>
    </row>
    <row r="3" spans="1:4" ht="15" customHeight="1">
      <c r="A3" s="472" t="s">
        <v>749</v>
      </c>
      <c r="B3" s="456"/>
      <c r="D3" s="457"/>
    </row>
    <row r="4" spans="1:4" ht="15" customHeight="1">
      <c r="B4" s="456"/>
      <c r="D4" s="457" t="s">
        <v>750</v>
      </c>
    </row>
    <row r="5" spans="1:4" ht="15" customHeight="1">
      <c r="A5" s="473" t="s">
        <v>751</v>
      </c>
      <c r="B5" s="458" t="s">
        <v>699</v>
      </c>
      <c r="C5" s="459" t="s">
        <v>732</v>
      </c>
      <c r="D5" s="459" t="s">
        <v>701</v>
      </c>
    </row>
    <row r="6" spans="1:4" ht="15" customHeight="1">
      <c r="A6" s="474" t="s">
        <v>752</v>
      </c>
      <c r="B6" s="475">
        <v>100</v>
      </c>
      <c r="C6" s="475">
        <v>100</v>
      </c>
      <c r="D6" s="475">
        <v>100</v>
      </c>
    </row>
    <row r="7" spans="1:4" ht="15" customHeight="1">
      <c r="A7" s="476" t="s">
        <v>753</v>
      </c>
      <c r="B7" s="477">
        <v>89.34</v>
      </c>
      <c r="C7" s="477">
        <v>89.68</v>
      </c>
      <c r="D7" s="477">
        <v>90.9</v>
      </c>
    </row>
    <row r="8" spans="1:4" ht="15" customHeight="1">
      <c r="A8" s="478" t="s">
        <v>754</v>
      </c>
      <c r="B8" s="479">
        <v>98.81</v>
      </c>
      <c r="C8" s="479">
        <v>98.88</v>
      </c>
      <c r="D8" s="479">
        <v>99.01</v>
      </c>
    </row>
    <row r="9" spans="1:4" ht="15" customHeight="1">
      <c r="A9" s="455"/>
      <c r="B9" s="480"/>
      <c r="C9" s="480"/>
      <c r="D9" s="480" t="s">
        <v>719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copies="2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D26"/>
  <sheetViews>
    <sheetView zoomScale="110" zoomScaleNormal="110" workbookViewId="0"/>
  </sheetViews>
  <sheetFormatPr defaultColWidth="9" defaultRowHeight="15" customHeight="1"/>
  <cols>
    <col min="1" max="1" width="41.25" style="454" customWidth="1"/>
    <col min="2" max="4" width="15" style="454" customWidth="1"/>
    <col min="5" max="16384" width="9" style="454"/>
  </cols>
  <sheetData>
    <row r="1" spans="1:4" ht="15" customHeight="1">
      <c r="A1" s="675" t="s">
        <v>816</v>
      </c>
    </row>
    <row r="3" spans="1:4" ht="15" customHeight="1">
      <c r="A3" s="472" t="s">
        <v>755</v>
      </c>
      <c r="B3" s="456"/>
      <c r="D3" s="457"/>
    </row>
    <row r="4" spans="1:4" ht="15" customHeight="1">
      <c r="B4" s="456"/>
      <c r="D4" s="457" t="s">
        <v>756</v>
      </c>
    </row>
    <row r="5" spans="1:4" ht="15" customHeight="1">
      <c r="A5" s="473" t="s">
        <v>751</v>
      </c>
      <c r="B5" s="458" t="s">
        <v>699</v>
      </c>
      <c r="C5" s="459" t="s">
        <v>757</v>
      </c>
      <c r="D5" s="459" t="s">
        <v>27</v>
      </c>
    </row>
    <row r="6" spans="1:4" ht="15" customHeight="1">
      <c r="A6" s="474" t="s">
        <v>758</v>
      </c>
      <c r="B6" s="481">
        <v>44</v>
      </c>
      <c r="C6" s="481">
        <v>45</v>
      </c>
      <c r="D6" s="481">
        <v>49</v>
      </c>
    </row>
    <row r="7" spans="1:4" ht="15" customHeight="1">
      <c r="A7" s="476" t="s">
        <v>759</v>
      </c>
      <c r="B7" s="481">
        <v>19</v>
      </c>
      <c r="C7" s="481">
        <v>21</v>
      </c>
      <c r="D7" s="481">
        <v>27</v>
      </c>
    </row>
    <row r="8" spans="1:4" ht="15" customHeight="1">
      <c r="A8" s="476" t="s">
        <v>760</v>
      </c>
      <c r="B8" s="481">
        <v>4</v>
      </c>
      <c r="C8" s="481">
        <v>4</v>
      </c>
      <c r="D8" s="481">
        <v>4</v>
      </c>
    </row>
    <row r="9" spans="1:4" ht="15" customHeight="1">
      <c r="A9" s="476" t="s">
        <v>761</v>
      </c>
      <c r="B9" s="481">
        <v>8</v>
      </c>
      <c r="C9" s="481">
        <v>8</v>
      </c>
      <c r="D9" s="481">
        <v>8</v>
      </c>
    </row>
    <row r="10" spans="1:4" ht="15" customHeight="1">
      <c r="A10" s="476" t="s">
        <v>762</v>
      </c>
      <c r="B10" s="481">
        <v>79</v>
      </c>
      <c r="C10" s="481">
        <v>82</v>
      </c>
      <c r="D10" s="481">
        <v>82</v>
      </c>
    </row>
    <row r="11" spans="1:4" ht="15" customHeight="1">
      <c r="A11" s="476" t="s">
        <v>763</v>
      </c>
      <c r="B11" s="481">
        <v>11</v>
      </c>
      <c r="C11" s="481">
        <v>11</v>
      </c>
      <c r="D11" s="481">
        <v>13</v>
      </c>
    </row>
    <row r="12" spans="1:4" ht="15" customHeight="1">
      <c r="A12" s="476" t="s">
        <v>764</v>
      </c>
      <c r="B12" s="481">
        <v>14</v>
      </c>
      <c r="C12" s="481">
        <v>14</v>
      </c>
      <c r="D12" s="481">
        <v>14</v>
      </c>
    </row>
    <row r="13" spans="1:4" ht="15" customHeight="1">
      <c r="A13" s="476" t="s">
        <v>765</v>
      </c>
      <c r="B13" s="481">
        <v>5</v>
      </c>
      <c r="C13" s="481">
        <v>5</v>
      </c>
      <c r="D13" s="481">
        <v>6</v>
      </c>
    </row>
    <row r="14" spans="1:4" ht="15" customHeight="1">
      <c r="A14" s="476" t="s">
        <v>766</v>
      </c>
      <c r="B14" s="481">
        <v>13</v>
      </c>
      <c r="C14" s="481">
        <v>15</v>
      </c>
      <c r="D14" s="481">
        <v>15</v>
      </c>
    </row>
    <row r="15" spans="1:4" ht="15" customHeight="1">
      <c r="A15" s="476" t="s">
        <v>767</v>
      </c>
      <c r="B15" s="481">
        <v>24</v>
      </c>
      <c r="C15" s="481">
        <v>25</v>
      </c>
      <c r="D15" s="481">
        <v>26</v>
      </c>
    </row>
    <row r="16" spans="1:4" ht="15" customHeight="1">
      <c r="A16" s="476" t="s">
        <v>725</v>
      </c>
      <c r="B16" s="481">
        <v>12</v>
      </c>
      <c r="C16" s="481">
        <v>12</v>
      </c>
      <c r="D16" s="481">
        <v>12</v>
      </c>
    </row>
    <row r="17" spans="1:4" ht="15" customHeight="1">
      <c r="A17" s="476" t="s">
        <v>726</v>
      </c>
      <c r="B17" s="481">
        <v>6</v>
      </c>
      <c r="C17" s="481">
        <v>6</v>
      </c>
      <c r="D17" s="481">
        <v>6</v>
      </c>
    </row>
    <row r="18" spans="1:4" ht="15" customHeight="1">
      <c r="A18" s="476" t="s">
        <v>768</v>
      </c>
      <c r="B18" s="481">
        <v>0</v>
      </c>
      <c r="C18" s="481">
        <v>0</v>
      </c>
      <c r="D18" s="481">
        <v>0</v>
      </c>
    </row>
    <row r="19" spans="1:4" ht="15" customHeight="1">
      <c r="A19" s="476" t="s">
        <v>769</v>
      </c>
      <c r="B19" s="482">
        <v>68</v>
      </c>
      <c r="C19" s="482">
        <v>65</v>
      </c>
      <c r="D19" s="481">
        <v>70</v>
      </c>
    </row>
    <row r="20" spans="1:4" ht="15" customHeight="1">
      <c r="A20" s="483" t="s">
        <v>770</v>
      </c>
      <c r="B20" s="482">
        <v>2</v>
      </c>
      <c r="C20" s="482">
        <v>2</v>
      </c>
      <c r="D20" s="481">
        <v>3</v>
      </c>
    </row>
    <row r="21" spans="1:4" ht="15" customHeight="1">
      <c r="A21" s="476" t="s">
        <v>771</v>
      </c>
      <c r="B21" s="482">
        <v>0</v>
      </c>
      <c r="C21" s="482">
        <v>0</v>
      </c>
      <c r="D21" s="481">
        <v>0</v>
      </c>
    </row>
    <row r="22" spans="1:4" ht="15" customHeight="1">
      <c r="A22" s="476" t="s">
        <v>772</v>
      </c>
      <c r="B22" s="482">
        <v>9</v>
      </c>
      <c r="C22" s="482">
        <v>8</v>
      </c>
      <c r="D22" s="481">
        <v>7</v>
      </c>
    </row>
    <row r="23" spans="1:4" ht="15" customHeight="1">
      <c r="A23" s="476" t="s">
        <v>773</v>
      </c>
      <c r="B23" s="482">
        <v>19</v>
      </c>
      <c r="C23" s="482">
        <v>21</v>
      </c>
      <c r="D23" s="481">
        <v>22</v>
      </c>
    </row>
    <row r="24" spans="1:4" ht="15" customHeight="1">
      <c r="A24" s="476" t="s">
        <v>774</v>
      </c>
      <c r="B24" s="482">
        <v>7</v>
      </c>
      <c r="C24" s="482">
        <v>8</v>
      </c>
      <c r="D24" s="481">
        <v>9</v>
      </c>
    </row>
    <row r="25" spans="1:4" ht="15" customHeight="1">
      <c r="A25" s="484" t="s">
        <v>775</v>
      </c>
      <c r="B25" s="485">
        <v>5</v>
      </c>
      <c r="C25" s="485">
        <v>5</v>
      </c>
      <c r="D25" s="485">
        <v>5</v>
      </c>
    </row>
    <row r="26" spans="1:4" ht="15" customHeight="1">
      <c r="A26" s="454" t="s">
        <v>776</v>
      </c>
      <c r="B26" s="456"/>
      <c r="D26" s="456" t="s">
        <v>719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copies="2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D53"/>
  <sheetViews>
    <sheetView topLeftCell="A40" zoomScale="110" zoomScaleNormal="110" workbookViewId="0"/>
  </sheetViews>
  <sheetFormatPr defaultColWidth="9" defaultRowHeight="15" customHeight="1"/>
  <cols>
    <col min="1" max="1" width="41.25" style="487" customWidth="1"/>
    <col min="2" max="4" width="15" style="487" customWidth="1"/>
    <col min="5" max="16384" width="9" style="487"/>
  </cols>
  <sheetData>
    <row r="1" spans="1:4" ht="15" customHeight="1">
      <c r="A1" s="675" t="s">
        <v>816</v>
      </c>
    </row>
    <row r="3" spans="1:4" ht="15" customHeight="1">
      <c r="A3" s="486" t="s">
        <v>777</v>
      </c>
    </row>
    <row r="4" spans="1:4" ht="15" customHeight="1">
      <c r="B4" s="488"/>
      <c r="C4" s="488"/>
      <c r="D4" s="489" t="s">
        <v>750</v>
      </c>
    </row>
    <row r="5" spans="1:4" ht="15" customHeight="1">
      <c r="A5" s="490" t="s">
        <v>778</v>
      </c>
      <c r="B5" s="491" t="s">
        <v>675</v>
      </c>
      <c r="C5" s="491" t="s">
        <v>757</v>
      </c>
      <c r="D5" s="491" t="s">
        <v>779</v>
      </c>
    </row>
    <row r="6" spans="1:4" ht="15" customHeight="1">
      <c r="A6" s="492" t="s">
        <v>769</v>
      </c>
      <c r="B6" s="493">
        <v>106.6</v>
      </c>
      <c r="C6" s="493">
        <v>107.9</v>
      </c>
      <c r="D6" s="493">
        <v>106.9</v>
      </c>
    </row>
    <row r="7" spans="1:4" ht="15" customHeight="1">
      <c r="A7" s="494" t="s">
        <v>758</v>
      </c>
      <c r="B7" s="493">
        <v>61.3</v>
      </c>
      <c r="C7" s="493">
        <v>61.2</v>
      </c>
      <c r="D7" s="493">
        <v>60.5</v>
      </c>
    </row>
    <row r="8" spans="1:4" ht="15" customHeight="1">
      <c r="A8" s="494" t="s">
        <v>760</v>
      </c>
      <c r="B8" s="493">
        <v>95.3</v>
      </c>
      <c r="C8" s="493">
        <v>92.4</v>
      </c>
      <c r="D8" s="493">
        <v>95.4</v>
      </c>
    </row>
    <row r="9" spans="1:4" ht="15" customHeight="1">
      <c r="A9" s="494" t="s">
        <v>759</v>
      </c>
      <c r="B9" s="493">
        <v>75.900000000000006</v>
      </c>
      <c r="C9" s="493">
        <v>78.400000000000006</v>
      </c>
      <c r="D9" s="493">
        <v>76.599999999999994</v>
      </c>
    </row>
    <row r="10" spans="1:4" ht="15" customHeight="1">
      <c r="A10" s="494" t="s">
        <v>780</v>
      </c>
      <c r="B10" s="493">
        <v>43.6</v>
      </c>
      <c r="C10" s="493">
        <v>36.200000000000003</v>
      </c>
      <c r="D10" s="493">
        <v>29.8</v>
      </c>
    </row>
    <row r="11" spans="1:4" ht="15" customHeight="1">
      <c r="A11" s="494" t="s">
        <v>762</v>
      </c>
      <c r="B11" s="493">
        <v>104.5</v>
      </c>
      <c r="C11" s="493">
        <v>107.6</v>
      </c>
      <c r="D11" s="493">
        <v>104.4</v>
      </c>
    </row>
    <row r="12" spans="1:4" ht="15" customHeight="1">
      <c r="A12" s="494" t="s">
        <v>763</v>
      </c>
      <c r="B12" s="493">
        <v>95.4</v>
      </c>
      <c r="C12" s="493">
        <v>97.2</v>
      </c>
      <c r="D12" s="493">
        <v>83.3</v>
      </c>
    </row>
    <row r="13" spans="1:4" ht="15" customHeight="1">
      <c r="A13" s="494" t="s">
        <v>764</v>
      </c>
      <c r="B13" s="493">
        <v>100.2</v>
      </c>
      <c r="C13" s="493">
        <v>98.9</v>
      </c>
      <c r="D13" s="493">
        <v>93.2</v>
      </c>
    </row>
    <row r="14" spans="1:4" ht="15" customHeight="1">
      <c r="A14" s="494" t="s">
        <v>765</v>
      </c>
      <c r="B14" s="493">
        <v>74.5</v>
      </c>
      <c r="C14" s="493">
        <v>62</v>
      </c>
      <c r="D14" s="493">
        <v>28.2</v>
      </c>
    </row>
    <row r="15" spans="1:4" ht="15" customHeight="1">
      <c r="A15" s="494" t="s">
        <v>781</v>
      </c>
      <c r="B15" s="493">
        <v>201.2</v>
      </c>
      <c r="C15" s="493">
        <v>210.9</v>
      </c>
      <c r="D15" s="493">
        <v>204.5</v>
      </c>
    </row>
    <row r="16" spans="1:4" ht="15" customHeight="1">
      <c r="A16" s="494" t="s">
        <v>766</v>
      </c>
      <c r="B16" s="493">
        <v>113.8</v>
      </c>
      <c r="C16" s="493">
        <v>118.6</v>
      </c>
      <c r="D16" s="493">
        <v>119.8</v>
      </c>
    </row>
    <row r="17" spans="1:4" ht="15" customHeight="1">
      <c r="A17" s="494" t="s">
        <v>782</v>
      </c>
      <c r="B17" s="493">
        <v>88</v>
      </c>
      <c r="C17" s="493">
        <v>86.6</v>
      </c>
      <c r="D17" s="493">
        <v>81.2</v>
      </c>
    </row>
    <row r="18" spans="1:4" ht="15" customHeight="1">
      <c r="A18" s="494" t="s">
        <v>783</v>
      </c>
      <c r="B18" s="493">
        <v>93.1</v>
      </c>
      <c r="C18" s="493">
        <v>91</v>
      </c>
      <c r="D18" s="493">
        <v>98.6</v>
      </c>
    </row>
    <row r="19" spans="1:4" ht="15" customHeight="1">
      <c r="A19" s="494" t="s">
        <v>784</v>
      </c>
      <c r="B19" s="495">
        <v>83.9</v>
      </c>
      <c r="C19" s="495">
        <v>85</v>
      </c>
      <c r="D19" s="495">
        <v>68.400000000000006</v>
      </c>
    </row>
    <row r="20" spans="1:4" ht="9" customHeight="1">
      <c r="A20" s="494"/>
      <c r="B20" s="495"/>
      <c r="C20" s="495"/>
      <c r="D20" s="495"/>
    </row>
    <row r="21" spans="1:4" ht="15" customHeight="1">
      <c r="A21" s="494" t="s">
        <v>785</v>
      </c>
      <c r="B21" s="495">
        <v>137.69999999999999</v>
      </c>
      <c r="C21" s="495">
        <v>137.4</v>
      </c>
      <c r="D21" s="495">
        <v>127.7</v>
      </c>
    </row>
    <row r="22" spans="1:4" ht="15" customHeight="1">
      <c r="A22" s="494" t="s">
        <v>786</v>
      </c>
      <c r="B22" s="495">
        <v>2.4</v>
      </c>
      <c r="C22" s="495">
        <v>4.5</v>
      </c>
      <c r="D22" s="495">
        <v>5.8</v>
      </c>
    </row>
    <row r="23" spans="1:4" ht="15" customHeight="1">
      <c r="A23" s="494" t="s">
        <v>787</v>
      </c>
      <c r="B23" s="495">
        <v>52.3</v>
      </c>
      <c r="C23" s="495">
        <v>52.4</v>
      </c>
      <c r="D23" s="495">
        <v>56.2</v>
      </c>
    </row>
    <row r="24" spans="1:4" ht="15" customHeight="1">
      <c r="A24" s="494" t="s">
        <v>788</v>
      </c>
      <c r="B24" s="495">
        <v>41.2</v>
      </c>
      <c r="C24" s="495">
        <v>41.4</v>
      </c>
      <c r="D24" s="495">
        <v>33.9</v>
      </c>
    </row>
    <row r="25" spans="1:4" ht="15" customHeight="1">
      <c r="A25" s="494" t="s">
        <v>789</v>
      </c>
      <c r="B25" s="495">
        <v>119.4</v>
      </c>
      <c r="C25" s="495">
        <v>125.4</v>
      </c>
      <c r="D25" s="495">
        <v>108.2</v>
      </c>
    </row>
    <row r="26" spans="1:4" ht="15" customHeight="1">
      <c r="A26" s="494" t="s">
        <v>790</v>
      </c>
      <c r="B26" s="495">
        <v>110.1</v>
      </c>
      <c r="C26" s="495">
        <v>110.1</v>
      </c>
      <c r="D26" s="495">
        <v>103.2</v>
      </c>
    </row>
    <row r="27" spans="1:4" ht="15" customHeight="1">
      <c r="A27" s="494" t="s">
        <v>791</v>
      </c>
      <c r="B27" s="495">
        <v>110</v>
      </c>
      <c r="C27" s="495">
        <v>112</v>
      </c>
      <c r="D27" s="495">
        <v>81</v>
      </c>
    </row>
    <row r="28" spans="1:4" ht="15" customHeight="1">
      <c r="A28" s="494" t="s">
        <v>792</v>
      </c>
      <c r="B28" s="496" t="s">
        <v>793</v>
      </c>
      <c r="C28" s="495" t="s">
        <v>793</v>
      </c>
      <c r="D28" s="495" t="s">
        <v>794</v>
      </c>
    </row>
    <row r="29" spans="1:4" ht="15" customHeight="1">
      <c r="A29" s="494" t="s">
        <v>795</v>
      </c>
      <c r="B29" s="495">
        <v>263.10000000000002</v>
      </c>
      <c r="C29" s="495">
        <v>362.8</v>
      </c>
      <c r="D29" s="495">
        <v>507.5</v>
      </c>
    </row>
    <row r="30" spans="1:4" ht="15" customHeight="1">
      <c r="A30" s="494" t="s">
        <v>796</v>
      </c>
      <c r="B30" s="495">
        <v>119.6</v>
      </c>
      <c r="C30" s="495">
        <v>120.1</v>
      </c>
      <c r="D30" s="495">
        <v>132.4</v>
      </c>
    </row>
    <row r="31" spans="1:4" ht="15" customHeight="1">
      <c r="A31" s="494" t="s">
        <v>797</v>
      </c>
      <c r="B31" s="495">
        <v>76.8</v>
      </c>
      <c r="C31" s="495">
        <v>76.7</v>
      </c>
      <c r="D31" s="495">
        <v>59.6</v>
      </c>
    </row>
    <row r="32" spans="1:4" ht="15" customHeight="1">
      <c r="A32" s="494" t="s">
        <v>798</v>
      </c>
      <c r="B32" s="495">
        <v>169.3</v>
      </c>
      <c r="C32" s="495">
        <v>227.2</v>
      </c>
      <c r="D32" s="495">
        <v>196.9</v>
      </c>
    </row>
    <row r="33" spans="1:4" ht="9" customHeight="1">
      <c r="A33" s="494"/>
      <c r="B33" s="495"/>
      <c r="C33" s="495"/>
      <c r="D33" s="495"/>
    </row>
    <row r="34" spans="1:4" ht="15" customHeight="1">
      <c r="A34" s="494" t="s">
        <v>770</v>
      </c>
      <c r="B34" s="495">
        <v>201.5</v>
      </c>
      <c r="C34" s="495">
        <v>154.80000000000001</v>
      </c>
      <c r="D34" s="495">
        <v>105.6</v>
      </c>
    </row>
    <row r="35" spans="1:4" ht="15" customHeight="1">
      <c r="A35" s="494" t="s">
        <v>771</v>
      </c>
      <c r="B35" s="496">
        <v>0</v>
      </c>
      <c r="C35" s="496">
        <v>0</v>
      </c>
      <c r="D35" s="496">
        <v>0</v>
      </c>
    </row>
    <row r="36" spans="1:4" ht="15" customHeight="1">
      <c r="A36" s="494" t="s">
        <v>799</v>
      </c>
      <c r="B36" s="495">
        <v>108.2</v>
      </c>
      <c r="C36" s="495">
        <v>88.8</v>
      </c>
      <c r="D36" s="495">
        <v>78.5</v>
      </c>
    </row>
    <row r="37" spans="1:4" ht="15" customHeight="1">
      <c r="A37" s="494" t="s">
        <v>800</v>
      </c>
      <c r="B37" s="495">
        <v>501.4</v>
      </c>
      <c r="C37" s="495">
        <v>593.1</v>
      </c>
      <c r="D37" s="495">
        <v>400</v>
      </c>
    </row>
    <row r="38" spans="1:4" ht="15" customHeight="1">
      <c r="A38" s="494" t="s">
        <v>801</v>
      </c>
      <c r="B38" s="495">
        <v>89</v>
      </c>
      <c r="C38" s="495">
        <v>85.9</v>
      </c>
      <c r="D38" s="495">
        <v>93.3</v>
      </c>
    </row>
    <row r="39" spans="1:4" ht="15" customHeight="1">
      <c r="A39" s="494" t="s">
        <v>802</v>
      </c>
      <c r="B39" s="495" t="s">
        <v>793</v>
      </c>
      <c r="C39" s="495" t="s">
        <v>793</v>
      </c>
      <c r="D39" s="495" t="s">
        <v>794</v>
      </c>
    </row>
    <row r="40" spans="1:4" ht="15" customHeight="1">
      <c r="A40" s="494" t="s">
        <v>803</v>
      </c>
      <c r="B40" s="495">
        <v>99.2</v>
      </c>
      <c r="C40" s="495">
        <v>90.9</v>
      </c>
      <c r="D40" s="495">
        <v>108.3</v>
      </c>
    </row>
    <row r="41" spans="1:4" ht="15" customHeight="1">
      <c r="A41" s="494" t="s">
        <v>804</v>
      </c>
      <c r="B41" s="496">
        <v>38.4</v>
      </c>
      <c r="C41" s="495">
        <v>49.7</v>
      </c>
      <c r="D41" s="495">
        <v>44</v>
      </c>
    </row>
    <row r="42" spans="1:4" ht="15" customHeight="1">
      <c r="A42" s="494" t="s">
        <v>805</v>
      </c>
      <c r="B42" s="496">
        <v>0</v>
      </c>
      <c r="C42" s="496">
        <v>0</v>
      </c>
      <c r="D42" s="496">
        <v>0</v>
      </c>
    </row>
    <row r="43" spans="1:4" ht="15" customHeight="1">
      <c r="A43" s="497" t="s">
        <v>806</v>
      </c>
      <c r="B43" s="496">
        <v>106.3</v>
      </c>
      <c r="C43" s="496">
        <v>109.4</v>
      </c>
      <c r="D43" s="496">
        <v>92.2</v>
      </c>
    </row>
    <row r="44" spans="1:4" ht="15" customHeight="1">
      <c r="A44" s="494" t="s">
        <v>807</v>
      </c>
      <c r="B44" s="495">
        <v>0</v>
      </c>
      <c r="C44" s="496">
        <v>1.1000000000000001</v>
      </c>
      <c r="D44" s="496">
        <v>0</v>
      </c>
    </row>
    <row r="45" spans="1:4" ht="9" customHeight="1">
      <c r="A45" s="494"/>
      <c r="B45" s="495"/>
      <c r="C45" s="495"/>
      <c r="D45" s="495"/>
    </row>
    <row r="46" spans="1:4" ht="15" customHeight="1">
      <c r="A46" s="494" t="s">
        <v>808</v>
      </c>
      <c r="B46" s="495">
        <v>86.9</v>
      </c>
      <c r="C46" s="495">
        <v>86.9</v>
      </c>
      <c r="D46" s="495">
        <v>84.9</v>
      </c>
    </row>
    <row r="47" spans="1:4" ht="15" customHeight="1">
      <c r="A47" s="494" t="s">
        <v>809</v>
      </c>
      <c r="B47" s="495">
        <v>101.8</v>
      </c>
      <c r="C47" s="495">
        <v>91.6</v>
      </c>
      <c r="D47" s="495">
        <v>90.1</v>
      </c>
    </row>
    <row r="48" spans="1:4" ht="15" customHeight="1">
      <c r="A48" s="494" t="s">
        <v>810</v>
      </c>
      <c r="B48" s="495">
        <v>104.3</v>
      </c>
      <c r="C48" s="495">
        <v>100</v>
      </c>
      <c r="D48" s="495">
        <v>119</v>
      </c>
    </row>
    <row r="49" spans="1:4" ht="15" customHeight="1">
      <c r="A49" s="494" t="s">
        <v>728</v>
      </c>
      <c r="B49" s="495">
        <v>8.3000000000000007</v>
      </c>
      <c r="C49" s="495">
        <v>175</v>
      </c>
      <c r="D49" s="495">
        <v>78.900000000000006</v>
      </c>
    </row>
    <row r="50" spans="1:4" ht="15" customHeight="1">
      <c r="A50" s="498" t="s">
        <v>811</v>
      </c>
      <c r="B50" s="499">
        <v>81.400000000000006</v>
      </c>
      <c r="C50" s="499">
        <v>125.4</v>
      </c>
      <c r="D50" s="499">
        <v>97.5</v>
      </c>
    </row>
    <row r="51" spans="1:4" ht="15" customHeight="1">
      <c r="A51" s="500" t="s">
        <v>812</v>
      </c>
      <c r="B51" s="501"/>
      <c r="C51" s="501"/>
    </row>
    <row r="52" spans="1:4" s="502" customFormat="1" ht="15" customHeight="1">
      <c r="A52" s="502" t="s">
        <v>813</v>
      </c>
    </row>
    <row r="53" spans="1:4" ht="15" customHeight="1">
      <c r="D53" s="503" t="s">
        <v>814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55</vt:i4>
      </vt:variant>
    </vt:vector>
  </HeadingPairs>
  <TitlesOfParts>
    <vt:vector size="55" baseType="lpstr">
      <vt:lpstr>目次</vt:lpstr>
      <vt:lpstr>8-1</vt:lpstr>
      <vt:lpstr>8-2</vt:lpstr>
      <vt:lpstr>8-3</vt:lpstr>
      <vt:lpstr>8-4</vt:lpstr>
      <vt:lpstr>8-5</vt:lpstr>
      <vt:lpstr>8-6</vt:lpstr>
      <vt:lpstr>8-7</vt:lpstr>
      <vt:lpstr>8-8</vt:lpstr>
      <vt:lpstr>8-9</vt:lpstr>
      <vt:lpstr>8-10</vt:lpstr>
      <vt:lpstr>8-11</vt:lpstr>
      <vt:lpstr>8-12</vt:lpstr>
      <vt:lpstr>8-13</vt:lpstr>
      <vt:lpstr>8-14</vt:lpstr>
      <vt:lpstr>8-15</vt:lpstr>
      <vt:lpstr>8-16</vt:lpstr>
      <vt:lpstr>8-17</vt:lpstr>
      <vt:lpstr>8-18</vt:lpstr>
      <vt:lpstr>8-19</vt:lpstr>
      <vt:lpstr>8-20</vt:lpstr>
      <vt:lpstr>8-21</vt:lpstr>
      <vt:lpstr>8-22</vt:lpstr>
      <vt:lpstr>8-23</vt:lpstr>
      <vt:lpstr>8-24</vt:lpstr>
      <vt:lpstr>8-25</vt:lpstr>
      <vt:lpstr>8-26(1)</vt:lpstr>
      <vt:lpstr>8-26(2)</vt:lpstr>
      <vt:lpstr>8-27</vt:lpstr>
      <vt:lpstr>8-28</vt:lpstr>
      <vt:lpstr>8-29</vt:lpstr>
      <vt:lpstr>8-30</vt:lpstr>
      <vt:lpstr>8-31</vt:lpstr>
      <vt:lpstr>8-32</vt:lpstr>
      <vt:lpstr>8-33</vt:lpstr>
      <vt:lpstr>8-34</vt:lpstr>
      <vt:lpstr>8-35</vt:lpstr>
      <vt:lpstr>8-36</vt:lpstr>
      <vt:lpstr>8-37</vt:lpstr>
      <vt:lpstr>8-38</vt:lpstr>
      <vt:lpstr>8-39</vt:lpstr>
      <vt:lpstr>8-40</vt:lpstr>
      <vt:lpstr>8-41</vt:lpstr>
      <vt:lpstr>8-42</vt:lpstr>
      <vt:lpstr>8-43</vt:lpstr>
      <vt:lpstr>8-44</vt:lpstr>
      <vt:lpstr>8-45</vt:lpstr>
      <vt:lpstr>8-46</vt:lpstr>
      <vt:lpstr>8-47</vt:lpstr>
      <vt:lpstr>8-48</vt:lpstr>
      <vt:lpstr>8-49</vt:lpstr>
      <vt:lpstr>8-50</vt:lpstr>
      <vt:lpstr>8-51</vt:lpstr>
      <vt:lpstr>8-52</vt:lpstr>
      <vt:lpstr>8-53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2016-11-22T04:29:59Z</dcterms:created>
  <dcterms:modified xsi:type="dcterms:W3CDTF">2022-04-13T07:44:26Z</dcterms:modified>
</cp:coreProperties>
</file>