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13" r:id="rId1"/>
    <sheet name="13-1" sheetId="582" r:id="rId2"/>
    <sheet name="13-2(1)" sheetId="583" r:id="rId3"/>
    <sheet name="13-2(2)" sheetId="584" r:id="rId4"/>
    <sheet name="13-3" sheetId="585" r:id="rId5"/>
    <sheet name="13-4" sheetId="586" r:id="rId6"/>
    <sheet name="13-5(1)" sheetId="587" r:id="rId7"/>
    <sheet name="13-5(2)" sheetId="588" r:id="rId8"/>
    <sheet name="13-6" sheetId="589" r:id="rId9"/>
    <sheet name="13-7" sheetId="590" r:id="rId10"/>
    <sheet name="13-8" sheetId="591" r:id="rId11"/>
    <sheet name="13-9" sheetId="592" r:id="rId12"/>
    <sheet name="13-10" sheetId="594" r:id="rId13"/>
    <sheet name="13-11" sheetId="595" r:id="rId14"/>
    <sheet name="13-12" sheetId="596" r:id="rId15"/>
    <sheet name="13-13" sheetId="597" r:id="rId16"/>
    <sheet name="13-14" sheetId="598" r:id="rId17"/>
    <sheet name="13-15" sheetId="599" r:id="rId18"/>
    <sheet name="13-16" sheetId="600" r:id="rId19"/>
    <sheet name="13-17" sheetId="601" r:id="rId20"/>
    <sheet name="13-18" sheetId="602" r:id="rId21"/>
    <sheet name="13-19" sheetId="603" r:id="rId22"/>
    <sheet name="13-20" sheetId="605" r:id="rId23"/>
    <sheet name="13-21" sheetId="606" r:id="rId24"/>
    <sheet name="13-22" sheetId="607" r:id="rId25"/>
    <sheet name="13-23" sheetId="608" r:id="rId26"/>
    <sheet name="13-24" sheetId="609" r:id="rId27"/>
    <sheet name="13-25" sheetId="612" r:id="rId28"/>
    <sheet name="13-26" sheetId="610" r:id="rId29"/>
    <sheet name="13-27" sheetId="611" r:id="rId30"/>
  </sheets>
  <definedNames>
    <definedName name="_xlnm._FilterDatabase" localSheetId="10" hidden="1">'13-8'!$C$3:$C$41</definedName>
    <definedName name="_xlnm.Print_Area" localSheetId="27">'13-25'!$A$3:$AS$450</definedName>
    <definedName name="_xlnm.Print_Area" localSheetId="10">'13-8'!$A$3:$D$60</definedName>
  </definedNames>
  <calcPr calcId="162913" calcMode="manual"/>
</workbook>
</file>

<file path=xl/calcChain.xml><?xml version="1.0" encoding="utf-8"?>
<calcChain xmlns="http://schemas.openxmlformats.org/spreadsheetml/2006/main">
  <c r="J10" i="611" l="1"/>
  <c r="J9" i="611"/>
  <c r="J8" i="611"/>
  <c r="M7" i="611"/>
  <c r="L7" i="611"/>
  <c r="K7" i="611"/>
  <c r="J7" i="611"/>
  <c r="G7" i="610"/>
  <c r="F7" i="610"/>
  <c r="L74" i="609"/>
  <c r="G74" i="609"/>
  <c r="N74" i="609" s="1"/>
  <c r="F74" i="609"/>
  <c r="M74" i="609" s="1"/>
  <c r="E74" i="609"/>
  <c r="D6" i="607"/>
  <c r="B11" i="606"/>
  <c r="F11" i="606" s="1"/>
  <c r="D11" i="606" l="1"/>
  <c r="C13" i="603"/>
  <c r="C12" i="603"/>
  <c r="E8" i="602"/>
  <c r="D8" i="602"/>
  <c r="E8" i="601"/>
  <c r="F8" i="601" s="1"/>
  <c r="E8" i="600"/>
  <c r="D8" i="600"/>
  <c r="E8" i="599"/>
  <c r="C8" i="599"/>
  <c r="E8" i="598"/>
  <c r="C8" i="598"/>
  <c r="E8" i="597"/>
  <c r="C8" i="597"/>
  <c r="E8" i="596"/>
  <c r="C8" i="596"/>
  <c r="E6" i="595"/>
  <c r="E20" i="592" l="1"/>
  <c r="B20" i="592"/>
  <c r="D21" i="592" s="1"/>
  <c r="D11" i="591"/>
  <c r="D22" i="590"/>
  <c r="D7" i="590"/>
  <c r="D8" i="589"/>
  <c r="U21" i="588"/>
  <c r="T21" i="588"/>
  <c r="S21" i="588"/>
  <c r="Q21" i="588"/>
  <c r="M21" i="588"/>
  <c r="I21" i="588"/>
  <c r="U20" i="588"/>
  <c r="T20" i="588"/>
  <c r="S20" i="588"/>
  <c r="Q20" i="588"/>
  <c r="M20" i="588"/>
  <c r="I20" i="588"/>
  <c r="U19" i="588"/>
  <c r="T19" i="588"/>
  <c r="S19" i="588"/>
  <c r="Q19" i="588"/>
  <c r="M19" i="588"/>
  <c r="I19" i="588"/>
  <c r="U18" i="588"/>
  <c r="T18" i="588"/>
  <c r="S18" i="588"/>
  <c r="Q18" i="588"/>
  <c r="M18" i="588"/>
  <c r="I18" i="588"/>
  <c r="U17" i="588"/>
  <c r="T17" i="588"/>
  <c r="S17" i="588"/>
  <c r="Q17" i="588"/>
  <c r="M17" i="588"/>
  <c r="I17" i="588"/>
  <c r="U15" i="588"/>
  <c r="T15" i="588"/>
  <c r="S15" i="588"/>
  <c r="Q15" i="588"/>
  <c r="M15" i="588"/>
  <c r="I15" i="588"/>
  <c r="U14" i="588"/>
  <c r="T14" i="588"/>
  <c r="S14" i="588"/>
  <c r="Q14" i="588"/>
  <c r="M14" i="588"/>
  <c r="I14" i="588"/>
  <c r="U13" i="588"/>
  <c r="T13" i="588"/>
  <c r="S13" i="588"/>
  <c r="Q13" i="588"/>
  <c r="M13" i="588"/>
  <c r="I13" i="588"/>
  <c r="U12" i="588"/>
  <c r="T12" i="588"/>
  <c r="S12" i="588"/>
  <c r="Q12" i="588"/>
  <c r="M12" i="588"/>
  <c r="I12" i="588"/>
  <c r="U11" i="588"/>
  <c r="T11" i="588"/>
  <c r="S11" i="588"/>
  <c r="Q11" i="588"/>
  <c r="M11" i="588"/>
  <c r="I11" i="588"/>
  <c r="U10" i="588"/>
  <c r="T10" i="588"/>
  <c r="S10" i="588"/>
  <c r="Q10" i="588"/>
  <c r="M10" i="588"/>
  <c r="I10" i="588"/>
  <c r="U9" i="588"/>
  <c r="T9" i="588"/>
  <c r="S9" i="588"/>
  <c r="Q9" i="588"/>
  <c r="M9" i="588"/>
  <c r="I9" i="588"/>
  <c r="U8" i="588"/>
  <c r="T8" i="588"/>
  <c r="S8" i="588"/>
  <c r="Q8" i="588"/>
  <c r="M8" i="588"/>
  <c r="I8" i="588"/>
  <c r="U7" i="588"/>
  <c r="T7" i="588"/>
  <c r="S7" i="588"/>
  <c r="Q7" i="588"/>
  <c r="M7" i="588"/>
  <c r="I7" i="588"/>
  <c r="U6" i="588"/>
  <c r="T6" i="588"/>
  <c r="S6" i="588"/>
  <c r="Q6" i="588"/>
  <c r="M6" i="588"/>
  <c r="I6" i="588"/>
  <c r="U32" i="587"/>
  <c r="T32" i="587"/>
  <c r="S32" i="587"/>
  <c r="Q32" i="587"/>
  <c r="M32" i="587"/>
  <c r="I32" i="587"/>
  <c r="U31" i="587"/>
  <c r="T31" i="587"/>
  <c r="S31" i="587"/>
  <c r="Q31" i="587"/>
  <c r="M31" i="587"/>
  <c r="I31" i="587"/>
  <c r="U30" i="587"/>
  <c r="T30" i="587"/>
  <c r="S30" i="587"/>
  <c r="Q30" i="587"/>
  <c r="M30" i="587"/>
  <c r="I30" i="587"/>
  <c r="U29" i="587"/>
  <c r="T29" i="587"/>
  <c r="S29" i="587"/>
  <c r="Q29" i="587"/>
  <c r="M29" i="587"/>
  <c r="I29" i="587"/>
  <c r="U28" i="587"/>
  <c r="T28" i="587"/>
  <c r="S28" i="587"/>
  <c r="Q28" i="587"/>
  <c r="M28" i="587"/>
  <c r="I28" i="587"/>
  <c r="U27" i="587"/>
  <c r="T27" i="587"/>
  <c r="S27" i="587"/>
  <c r="Q27" i="587"/>
  <c r="M27" i="587"/>
  <c r="I27" i="587"/>
  <c r="U26" i="587"/>
  <c r="T26" i="587"/>
  <c r="S26" i="587"/>
  <c r="Q26" i="587"/>
  <c r="M26" i="587"/>
  <c r="I26" i="587"/>
  <c r="U25" i="587"/>
  <c r="T25" i="587"/>
  <c r="S25" i="587"/>
  <c r="Q25" i="587"/>
  <c r="M25" i="587"/>
  <c r="I25" i="587"/>
  <c r="U24" i="587"/>
  <c r="T24" i="587"/>
  <c r="S24" i="587"/>
  <c r="Q24" i="587"/>
  <c r="M24" i="587"/>
  <c r="I24" i="587"/>
  <c r="U23" i="587"/>
  <c r="T23" i="587"/>
  <c r="S23" i="587"/>
  <c r="Q23" i="587"/>
  <c r="M23" i="587"/>
  <c r="I23" i="587"/>
  <c r="U22" i="587"/>
  <c r="T22" i="587"/>
  <c r="S22" i="587"/>
  <c r="Q22" i="587"/>
  <c r="M22" i="587"/>
  <c r="I22" i="587"/>
  <c r="U21" i="587"/>
  <c r="T21" i="587"/>
  <c r="S21" i="587"/>
  <c r="Q21" i="587"/>
  <c r="M21" i="587"/>
  <c r="I21" i="587"/>
  <c r="U20" i="587"/>
  <c r="T20" i="587"/>
  <c r="S20" i="587"/>
  <c r="Q20" i="587"/>
  <c r="M20" i="587"/>
  <c r="I20" i="587"/>
  <c r="U19" i="587"/>
  <c r="T19" i="587"/>
  <c r="S19" i="587"/>
  <c r="Q19" i="587"/>
  <c r="M19" i="587"/>
  <c r="I19" i="587"/>
  <c r="U18" i="587"/>
  <c r="T18" i="587"/>
  <c r="S18" i="587"/>
  <c r="Q18" i="587"/>
  <c r="M18" i="587"/>
  <c r="I18" i="587"/>
  <c r="U17" i="587"/>
  <c r="T17" i="587"/>
  <c r="S17" i="587"/>
  <c r="Q16" i="587"/>
  <c r="M16" i="587"/>
  <c r="I16" i="587"/>
  <c r="U15" i="587"/>
  <c r="T15" i="587"/>
  <c r="S15" i="587"/>
  <c r="Q15" i="587"/>
  <c r="M15" i="587"/>
  <c r="I15" i="587"/>
  <c r="S14" i="587"/>
  <c r="U13" i="587"/>
  <c r="T13" i="587"/>
  <c r="S13" i="587"/>
  <c r="Q13" i="587"/>
  <c r="M13" i="587"/>
  <c r="I13" i="587"/>
  <c r="U12" i="587"/>
  <c r="T12" i="587"/>
  <c r="S12" i="587"/>
  <c r="Q12" i="587"/>
  <c r="M12" i="587"/>
  <c r="I12" i="587"/>
  <c r="U11" i="587"/>
  <c r="T11" i="587"/>
  <c r="S11" i="587"/>
  <c r="Q11" i="587"/>
  <c r="M11" i="587"/>
  <c r="I11" i="587"/>
  <c r="U10" i="587"/>
  <c r="T10" i="587"/>
  <c r="S10" i="587"/>
  <c r="Q10" i="587"/>
  <c r="M10" i="587"/>
  <c r="I10" i="587"/>
  <c r="U9" i="587"/>
  <c r="T9" i="587"/>
  <c r="S9" i="587"/>
  <c r="Q9" i="587"/>
  <c r="M9" i="587"/>
  <c r="I9" i="587"/>
  <c r="U8" i="587"/>
  <c r="T8" i="587"/>
  <c r="S8" i="587"/>
  <c r="Q8" i="587"/>
  <c r="M8" i="587"/>
  <c r="I8" i="587"/>
  <c r="F18" i="592" l="1"/>
  <c r="F14" i="592"/>
  <c r="F12" i="592"/>
  <c r="F10" i="592"/>
  <c r="F8" i="592"/>
  <c r="F17" i="592"/>
  <c r="C14" i="592"/>
  <c r="C12" i="592"/>
  <c r="C10" i="592"/>
  <c r="C8" i="592"/>
  <c r="F16" i="592"/>
  <c r="F13" i="592"/>
  <c r="F11" i="592"/>
  <c r="F9" i="592"/>
  <c r="F7" i="592"/>
  <c r="F19" i="592"/>
  <c r="F15" i="592"/>
  <c r="C13" i="592"/>
  <c r="C11" i="592"/>
  <c r="C9" i="592"/>
  <c r="C7" i="592"/>
</calcChain>
</file>

<file path=xl/sharedStrings.xml><?xml version="1.0" encoding="utf-8"?>
<sst xmlns="http://schemas.openxmlformats.org/spreadsheetml/2006/main" count="1370" uniqueCount="888">
  <si>
    <t>13-1. 予算総括表</t>
    <rPh sb="6" eb="8">
      <t>ヨサン</t>
    </rPh>
    <rPh sb="8" eb="10">
      <t>ソウカツ</t>
    </rPh>
    <rPh sb="10" eb="11">
      <t>ヒョウ</t>
    </rPh>
    <phoneticPr fontId="43"/>
  </si>
  <si>
    <t>令和3年度</t>
    <rPh sb="0" eb="2">
      <t>レイワ</t>
    </rPh>
    <rPh sb="3" eb="5">
      <t>ネンド</t>
    </rPh>
    <phoneticPr fontId="3"/>
  </si>
  <si>
    <t>（単位：千円、％）</t>
    <rPh sb="1" eb="3">
      <t>タンイ</t>
    </rPh>
    <rPh sb="4" eb="6">
      <t>センエン</t>
    </rPh>
    <phoneticPr fontId="43"/>
  </si>
  <si>
    <t>会計名</t>
    <rPh sb="0" eb="2">
      <t>カイケイ</t>
    </rPh>
    <rPh sb="2" eb="3">
      <t>メイ</t>
    </rPh>
    <phoneticPr fontId="43"/>
  </si>
  <si>
    <t>令和2年度
予算額（当初）</t>
    <rPh sb="0" eb="2">
      <t>レイワ</t>
    </rPh>
    <rPh sb="3" eb="5">
      <t>８ネンド</t>
    </rPh>
    <rPh sb="6" eb="9">
      <t>ヨサンガク</t>
    </rPh>
    <rPh sb="10" eb="12">
      <t>トウショ</t>
    </rPh>
    <phoneticPr fontId="43"/>
  </si>
  <si>
    <t>3年度予算額
（当初）</t>
    <rPh sb="1" eb="3">
      <t>８ネンド</t>
    </rPh>
    <rPh sb="3" eb="6">
      <t>ヨサンガク</t>
    </rPh>
    <rPh sb="8" eb="10">
      <t>トウショ</t>
    </rPh>
    <phoneticPr fontId="43"/>
  </si>
  <si>
    <t>比較増減額</t>
    <rPh sb="0" eb="2">
      <t>ヒカク</t>
    </rPh>
    <rPh sb="2" eb="3">
      <t>ゾウ</t>
    </rPh>
    <rPh sb="3" eb="5">
      <t>ゲンガク</t>
    </rPh>
    <phoneticPr fontId="43"/>
  </si>
  <si>
    <t>増減率</t>
    <rPh sb="0" eb="3">
      <t>ゾウゲンリツ</t>
    </rPh>
    <phoneticPr fontId="43"/>
  </si>
  <si>
    <t>一般会計</t>
    <rPh sb="0" eb="4">
      <t>イッパンカイケイ</t>
    </rPh>
    <phoneticPr fontId="43"/>
  </si>
  <si>
    <t>特別会計</t>
    <rPh sb="0" eb="4">
      <t>トクベツカイケイ</t>
    </rPh>
    <phoneticPr fontId="43"/>
  </si>
  <si>
    <t>国民健康保険</t>
    <rPh sb="0" eb="2">
      <t>コクミン</t>
    </rPh>
    <rPh sb="2" eb="6">
      <t>ケンコウホケン</t>
    </rPh>
    <phoneticPr fontId="43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</si>
  <si>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3"/>
  </si>
  <si>
    <t>介護保険</t>
    <rPh sb="0" eb="2">
      <t>カイゴ</t>
    </rPh>
    <rPh sb="2" eb="4">
      <t>ホケン</t>
    </rPh>
    <phoneticPr fontId="43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</si>
  <si>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43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</si>
  <si>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43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</si>
  <si>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43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</si>
  <si>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43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</si>
  <si>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43"/>
  </si>
  <si>
    <t>合　計</t>
    <rPh sb="0" eb="1">
      <t>ゴウ</t>
    </rPh>
    <rPh sb="2" eb="3">
      <t>ケイ</t>
    </rPh>
    <phoneticPr fontId="43"/>
  </si>
  <si>
    <t>資料：財政課</t>
    <rPh sb="0" eb="2">
      <t>シリョウ</t>
    </rPh>
    <rPh sb="3" eb="6">
      <t>ザイセイカ</t>
    </rPh>
    <phoneticPr fontId="43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</si>
  <si>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43"/>
  </si>
  <si>
    <t>令和2年度</t>
    <rPh sb="0" eb="2">
      <t>レイワ</t>
    </rPh>
    <rPh sb="3" eb="5">
      <t>ネンド</t>
    </rPh>
    <phoneticPr fontId="3"/>
  </si>
  <si>
    <t>（1）歳  入</t>
    <rPh sb="3" eb="7">
      <t>サイニュウ</t>
    </rPh>
    <phoneticPr fontId="43"/>
  </si>
  <si>
    <t>（単位：円、％）</t>
    <rPh sb="1" eb="3">
      <t>タンイ</t>
    </rPh>
    <rPh sb="4" eb="5">
      <t>エン</t>
    </rPh>
    <phoneticPr fontId="43"/>
  </si>
  <si>
    <t>款</t>
    <rPh sb="0" eb="1">
      <t>カン</t>
    </rPh>
    <phoneticPr fontId="43"/>
  </si>
  <si>
    <t>予算額　Ａ</t>
    <rPh sb="0" eb="3">
      <t>ヨサンガク</t>
    </rPh>
    <phoneticPr fontId="43"/>
  </si>
  <si>
    <t>調定額</t>
    <rPh sb="0" eb="1">
      <t>チョウ</t>
    </rPh>
    <rPh sb="1" eb="3">
      <t>テイガク</t>
    </rPh>
    <phoneticPr fontId="43"/>
  </si>
  <si>
    <t>決算額　Ｂ</t>
    <rPh sb="0" eb="2">
      <t>ケッサン</t>
    </rPh>
    <rPh sb="2" eb="3">
      <t>ガク</t>
    </rPh>
    <phoneticPr fontId="43"/>
  </si>
  <si>
    <t>Ｂ－Ａ</t>
    <phoneticPr fontId="43"/>
  </si>
  <si>
    <t>決算額構成比</t>
    <rPh sb="0" eb="3">
      <t>ケッサンガク</t>
    </rPh>
    <rPh sb="3" eb="6">
      <t>コウセイヒ</t>
    </rPh>
    <phoneticPr fontId="43"/>
  </si>
  <si>
    <t>収入率　Ｂ/Ａ</t>
    <rPh sb="0" eb="2">
      <t>シュウニュウ</t>
    </rPh>
    <rPh sb="2" eb="3">
      <t>リツ</t>
    </rPh>
    <phoneticPr fontId="43"/>
  </si>
  <si>
    <t>市  税</t>
    <rPh sb="0" eb="4">
      <t>シゼイ</t>
    </rPh>
    <phoneticPr fontId="43"/>
  </si>
  <si>
    <t>地方譲与税</t>
    <rPh sb="0" eb="2">
      <t>チホウ</t>
    </rPh>
    <rPh sb="2" eb="4">
      <t>ジョウヨ</t>
    </rPh>
    <rPh sb="4" eb="5">
      <t>ゼイ</t>
    </rPh>
    <phoneticPr fontId="43"/>
  </si>
  <si>
    <t>利子割交付金</t>
    <rPh sb="0" eb="2">
      <t>リシ</t>
    </rPh>
    <rPh sb="2" eb="3">
      <t>ワリ</t>
    </rPh>
    <rPh sb="3" eb="6">
      <t>コウフキン</t>
    </rPh>
    <phoneticPr fontId="43"/>
  </si>
  <si>
    <t>配当割交付金</t>
    <rPh sb="0" eb="2">
      <t>ハイトウ</t>
    </rPh>
    <rPh sb="2" eb="3">
      <t>ワリ</t>
    </rPh>
    <rPh sb="3" eb="6">
      <t>コウフキン</t>
    </rPh>
    <phoneticPr fontId="4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</si>
  <si>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3"/>
  </si>
  <si>
    <t>地方消費税交付金</t>
    <rPh sb="0" eb="2">
      <t>チホウ</t>
    </rPh>
    <rPh sb="2" eb="5">
      <t>ショウヒゼイ</t>
    </rPh>
    <rPh sb="5" eb="8">
      <t>コウフキン</t>
    </rPh>
    <phoneticPr fontId="4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</si>
  <si>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3"/>
  </si>
  <si>
    <t>環境性能割交付金</t>
    <rPh sb="0" eb="5">
      <t>カンキョウセイノウワリ</t>
    </rPh>
    <rPh sb="5" eb="8">
      <t>コウフキン</t>
    </rPh>
    <phoneticPr fontId="47"/>
  </si>
  <si>
    <t>地方特例交付金</t>
    <rPh sb="0" eb="2">
      <t>チホウ</t>
    </rPh>
    <rPh sb="2" eb="4">
      <t>トクレイ</t>
    </rPh>
    <rPh sb="4" eb="7">
      <t>コウフキン</t>
    </rPh>
    <phoneticPr fontId="43"/>
  </si>
  <si>
    <t>地方交付税</t>
    <rPh sb="0" eb="2">
      <t>チホウ</t>
    </rPh>
    <rPh sb="2" eb="5">
      <t>コウフゼイ</t>
    </rPh>
    <phoneticPr fontId="43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</si>
  <si>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43"/>
  </si>
  <si>
    <t>分担金及び負担金</t>
    <rPh sb="0" eb="3">
      <t>ブンタンキン</t>
    </rPh>
    <rPh sb="3" eb="4">
      <t>オヨ</t>
    </rPh>
    <rPh sb="5" eb="8">
      <t>フタンキン</t>
    </rPh>
    <phoneticPr fontId="43"/>
  </si>
  <si>
    <t>使用料及び手数料</t>
    <rPh sb="0" eb="3">
      <t>シヨウリョウ</t>
    </rPh>
    <rPh sb="3" eb="4">
      <t>オヨ</t>
    </rPh>
    <rPh sb="5" eb="8">
      <t>テスウリョウ</t>
    </rPh>
    <phoneticPr fontId="43"/>
  </si>
  <si>
    <t>国庫支出金</t>
    <rPh sb="0" eb="2">
      <t>コッコ</t>
    </rPh>
    <rPh sb="2" eb="5">
      <t>シシュツキン</t>
    </rPh>
    <phoneticPr fontId="43"/>
  </si>
  <si>
    <t>県支出金</t>
    <rPh sb="0" eb="1">
      <t>ケン</t>
    </rPh>
    <rPh sb="1" eb="4">
      <t>シシュツキン</t>
    </rPh>
    <phoneticPr fontId="43"/>
  </si>
  <si>
    <t>財産収入</t>
    <rPh sb="0" eb="2">
      <t>ザイサン</t>
    </rPh>
    <rPh sb="2" eb="4">
      <t>シュウニュウ</t>
    </rPh>
    <phoneticPr fontId="43"/>
  </si>
  <si>
    <t>寄附金</t>
    <rPh sb="0" eb="3">
      <t>キフキン</t>
    </rPh>
    <phoneticPr fontId="43"/>
  </si>
  <si>
    <t>繰入金</t>
    <rPh sb="0" eb="3">
      <t>クリイレキン</t>
    </rPh>
    <phoneticPr fontId="43"/>
  </si>
  <si>
    <t>繰越金</t>
    <rPh sb="0" eb="3">
      <t>クリコシキン</t>
    </rPh>
    <phoneticPr fontId="43"/>
  </si>
  <si>
    <t>諸収入</t>
    <rPh sb="0" eb="3">
      <t>ショシュウニュウ</t>
    </rPh>
    <phoneticPr fontId="43"/>
  </si>
  <si>
    <t>市  債</t>
    <rPh sb="0" eb="4">
      <t>シサイ</t>
    </rPh>
    <phoneticPr fontId="43"/>
  </si>
  <si>
    <t>歳入合計</t>
    <rPh sb="0" eb="2">
      <t>サイニュウ</t>
    </rPh>
    <rPh sb="2" eb="4">
      <t>ゴウケイ</t>
    </rPh>
    <phoneticPr fontId="43"/>
  </si>
  <si>
    <t>（2）歳  出</t>
    <rPh sb="3" eb="4">
      <t>サイ</t>
    </rPh>
    <rPh sb="6" eb="7">
      <t>デ</t>
    </rPh>
    <phoneticPr fontId="43"/>
  </si>
  <si>
    <t>Ａ－Ｂ</t>
    <phoneticPr fontId="43"/>
  </si>
  <si>
    <t>執行率　Ｂ/Ａ</t>
    <rPh sb="0" eb="2">
      <t>シッコウ</t>
    </rPh>
    <rPh sb="2" eb="3">
      <t>リツ</t>
    </rPh>
    <phoneticPr fontId="43"/>
  </si>
  <si>
    <t>議会費</t>
    <rPh sb="0" eb="2">
      <t>ギカイ</t>
    </rPh>
    <rPh sb="2" eb="3">
      <t>ヒ</t>
    </rPh>
    <phoneticPr fontId="43"/>
  </si>
  <si>
    <t>総務費</t>
    <rPh sb="0" eb="3">
      <t>ソウムヒ</t>
    </rPh>
    <phoneticPr fontId="43"/>
  </si>
  <si>
    <t>民生費</t>
    <rPh sb="0" eb="2">
      <t>ミンセイ</t>
    </rPh>
    <rPh sb="2" eb="3">
      <t>ヒ</t>
    </rPh>
    <phoneticPr fontId="43"/>
  </si>
  <si>
    <t>衛生費</t>
    <rPh sb="0" eb="3">
      <t>エイセイヒ</t>
    </rPh>
    <phoneticPr fontId="43"/>
  </si>
  <si>
    <t>労働費</t>
    <rPh sb="0" eb="3">
      <t>ロウドウヒ</t>
    </rPh>
    <phoneticPr fontId="43"/>
  </si>
  <si>
    <t>農林水産業費</t>
    <rPh sb="0" eb="4">
      <t>ノウリンスイサン</t>
    </rPh>
    <rPh sb="4" eb="5">
      <t>ギョウ</t>
    </rPh>
    <rPh sb="5" eb="6">
      <t>ヒ</t>
    </rPh>
    <phoneticPr fontId="43"/>
  </si>
  <si>
    <t>商工費</t>
    <rPh sb="0" eb="2">
      <t>ショウコウ</t>
    </rPh>
    <rPh sb="2" eb="3">
      <t>ヒ</t>
    </rPh>
    <phoneticPr fontId="43"/>
  </si>
  <si>
    <t>土木費</t>
    <rPh sb="0" eb="2">
      <t>ドボク</t>
    </rPh>
    <rPh sb="2" eb="3">
      <t>ヒ</t>
    </rPh>
    <phoneticPr fontId="43"/>
  </si>
  <si>
    <t>消防費</t>
    <rPh sb="0" eb="2">
      <t>ショウボウ</t>
    </rPh>
    <rPh sb="2" eb="3">
      <t>ヒ</t>
    </rPh>
    <phoneticPr fontId="43"/>
  </si>
  <si>
    <t>教育費</t>
    <rPh sb="0" eb="3">
      <t>キョウイクヒ</t>
    </rPh>
    <phoneticPr fontId="43"/>
  </si>
  <si>
    <t>災害復旧費</t>
    <rPh sb="0" eb="2">
      <t>サイガイ</t>
    </rPh>
    <rPh sb="2" eb="5">
      <t>フッキュウヒ</t>
    </rPh>
    <phoneticPr fontId="43"/>
  </si>
  <si>
    <t>公債費</t>
    <rPh sb="0" eb="2">
      <t>コウサイ</t>
    </rPh>
    <rPh sb="2" eb="3">
      <t>ヒ</t>
    </rPh>
    <phoneticPr fontId="43"/>
  </si>
  <si>
    <t>諸支出金</t>
    <rPh sb="0" eb="1">
      <t>ショ</t>
    </rPh>
    <rPh sb="1" eb="4">
      <t>シシュツキン</t>
    </rPh>
    <phoneticPr fontId="43"/>
  </si>
  <si>
    <t>予備費</t>
    <rPh sb="0" eb="3">
      <t>ヨビヒ</t>
    </rPh>
    <phoneticPr fontId="43"/>
  </si>
  <si>
    <t>歳出合計</t>
    <rPh sb="0" eb="2">
      <t>サイシュツ</t>
    </rPh>
    <rPh sb="2" eb="4">
      <t>ゴウケイ</t>
    </rPh>
    <phoneticPr fontId="43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</si>
  <si>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43"/>
  </si>
  <si>
    <t>区分</t>
    <rPh sb="0" eb="2">
      <t>クブン</t>
    </rPh>
    <phoneticPr fontId="43"/>
  </si>
  <si>
    <t>決算額(千円）</t>
    <rPh sb="0" eb="3">
      <t>ケッサンガク</t>
    </rPh>
    <rPh sb="4" eb="6">
      <t>センエン</t>
    </rPh>
    <phoneticPr fontId="43"/>
  </si>
  <si>
    <t>構成比(％)</t>
    <rPh sb="0" eb="3">
      <t>コウセイヒ</t>
    </rPh>
    <phoneticPr fontId="43"/>
  </si>
  <si>
    <t>1世帯当り(円)</t>
    <rPh sb="1" eb="3">
      <t>セタイ</t>
    </rPh>
    <rPh sb="3" eb="4">
      <t>ア</t>
    </rPh>
    <rPh sb="6" eb="7">
      <t>エン</t>
    </rPh>
    <phoneticPr fontId="43"/>
  </si>
  <si>
    <t>1人当り(円）</t>
    <rPh sb="0" eb="2">
      <t>１リ</t>
    </rPh>
    <rPh sb="2" eb="3">
      <t>アタ</t>
    </rPh>
    <rPh sb="5" eb="6">
      <t>エン</t>
    </rPh>
    <phoneticPr fontId="43"/>
  </si>
  <si>
    <t>人件費</t>
    <rPh sb="0" eb="3">
      <t>ジンケンヒ</t>
    </rPh>
    <phoneticPr fontId="43"/>
  </si>
  <si>
    <t>扶助費</t>
    <rPh sb="0" eb="3">
      <t>フジョヒ</t>
    </rPh>
    <phoneticPr fontId="43"/>
  </si>
  <si>
    <t>公債費</t>
    <rPh sb="0" eb="3">
      <t>コウサイヒ</t>
    </rPh>
    <phoneticPr fontId="43"/>
  </si>
  <si>
    <t>物件費</t>
    <rPh sb="0" eb="3">
      <t>ブッケンヒ</t>
    </rPh>
    <phoneticPr fontId="43"/>
  </si>
  <si>
    <t>維持補修費</t>
    <rPh sb="0" eb="2">
      <t>イジ</t>
    </rPh>
    <rPh sb="2" eb="4">
      <t>ホシュウ</t>
    </rPh>
    <rPh sb="4" eb="5">
      <t>ヒ</t>
    </rPh>
    <phoneticPr fontId="43"/>
  </si>
  <si>
    <t>補助費等</t>
    <rPh sb="0" eb="2">
      <t>ホジョ</t>
    </rPh>
    <rPh sb="2" eb="3">
      <t>ヒ</t>
    </rPh>
    <rPh sb="3" eb="4">
      <t>トウ</t>
    </rPh>
    <phoneticPr fontId="43"/>
  </si>
  <si>
    <t>繰出金</t>
    <rPh sb="0" eb="2">
      <t>クリダ</t>
    </rPh>
    <rPh sb="2" eb="3">
      <t>キン</t>
    </rPh>
    <phoneticPr fontId="43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</si>
  <si>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3"/>
  </si>
  <si>
    <t>積立金</t>
    <rPh sb="0" eb="3">
      <t>ツミタテキン</t>
    </rPh>
    <phoneticPr fontId="43"/>
  </si>
  <si>
    <t>投資的経費</t>
    <rPh sb="0" eb="3">
      <t>トウシテキ</t>
    </rPh>
    <rPh sb="3" eb="5">
      <t>ケイヒ</t>
    </rPh>
    <phoneticPr fontId="43"/>
  </si>
  <si>
    <t>合　計</t>
    <rPh sb="0" eb="3">
      <t>ゴウケイ</t>
    </rPh>
    <phoneticPr fontId="43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</si>
  <si>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43"/>
  </si>
  <si>
    <t>予算額Ａ</t>
    <rPh sb="0" eb="3">
      <t>ヨサンガク</t>
    </rPh>
    <phoneticPr fontId="43"/>
  </si>
  <si>
    <t>収入済額Ｂ</t>
    <rPh sb="0" eb="2">
      <t>シュウニュウ</t>
    </rPh>
    <rPh sb="2" eb="3">
      <t>ズ</t>
    </rPh>
    <rPh sb="3" eb="4">
      <t>ガク</t>
    </rPh>
    <phoneticPr fontId="43"/>
  </si>
  <si>
    <t>収入率 Ｂ/Ａ</t>
    <rPh sb="0" eb="2">
      <t>シュウニュウ</t>
    </rPh>
    <rPh sb="2" eb="3">
      <t>リツ</t>
    </rPh>
    <phoneticPr fontId="43"/>
  </si>
  <si>
    <t>支出済額Ｃ</t>
    <rPh sb="0" eb="2">
      <t>シシュツ</t>
    </rPh>
    <rPh sb="2" eb="3">
      <t>ズ</t>
    </rPh>
    <rPh sb="3" eb="4">
      <t>ガク</t>
    </rPh>
    <phoneticPr fontId="43"/>
  </si>
  <si>
    <t>Ａ－Ｃ</t>
    <phoneticPr fontId="43"/>
  </si>
  <si>
    <t>執行率 Ｃ/Ａ</t>
    <rPh sb="0" eb="2">
      <t>シッコウ</t>
    </rPh>
    <rPh sb="2" eb="3">
      <t>リツ</t>
    </rPh>
    <phoneticPr fontId="43"/>
  </si>
  <si>
    <t>後期高齢者医療</t>
    <rPh sb="0" eb="2">
      <t>コウキ</t>
    </rPh>
    <rPh sb="2" eb="5">
      <t>コウレイシャ</t>
    </rPh>
    <rPh sb="5" eb="7">
      <t>イリョウ</t>
    </rPh>
    <phoneticPr fontId="43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</si>
  <si>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43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</si>
  <si>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43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</si>
  <si>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43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</si>
  <si>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43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</si>
  <si>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43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</si>
  <si>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43"/>
  </si>
  <si>
    <t>各年度</t>
    <rPh sb="0" eb="2">
      <t>カクネン</t>
    </rPh>
    <rPh sb="2" eb="3">
      <t>ド</t>
    </rPh>
    <phoneticPr fontId="3"/>
  </si>
  <si>
    <t>（1）歳　入</t>
    <rPh sb="3" eb="4">
      <t>サイ</t>
    </rPh>
    <rPh sb="5" eb="6">
      <t>イ</t>
    </rPh>
    <phoneticPr fontId="43"/>
  </si>
  <si>
    <t>区  分</t>
    <rPh sb="0" eb="4">
      <t>クブン</t>
    </rPh>
    <phoneticPr fontId="43"/>
  </si>
  <si>
    <t>平成28年度</t>
    <rPh sb="0" eb="2">
      <t>ヘイセイ</t>
    </rPh>
    <rPh sb="4" eb="5">
      <t>ネン</t>
    </rPh>
    <rPh sb="5" eb="6">
      <t>ド</t>
    </rPh>
    <phoneticPr fontId="43"/>
  </si>
  <si>
    <t>29年度</t>
    <rPh sb="2" eb="4">
      <t>ネンド</t>
    </rPh>
    <phoneticPr fontId="43"/>
  </si>
  <si>
    <t>30年度</t>
    <rPh sb="2" eb="4">
      <t>ネンド</t>
    </rPh>
    <phoneticPr fontId="43"/>
  </si>
  <si>
    <t>令和元年度</t>
    <rPh sb="0" eb="3">
      <t>レイワガン</t>
    </rPh>
    <rPh sb="3" eb="5">
      <t>８ネンド</t>
    </rPh>
    <phoneticPr fontId="43"/>
  </si>
  <si>
    <t>2年度</t>
    <rPh sb="1" eb="3">
      <t>ネンド</t>
    </rPh>
    <phoneticPr fontId="43"/>
  </si>
  <si>
    <t>決算額</t>
    <rPh sb="0" eb="2">
      <t>ケッサン</t>
    </rPh>
    <rPh sb="2" eb="3">
      <t>ガク</t>
    </rPh>
    <phoneticPr fontId="43"/>
  </si>
  <si>
    <t>構成比</t>
    <rPh sb="0" eb="3">
      <t>コウセイヒ</t>
    </rPh>
    <phoneticPr fontId="43"/>
  </si>
  <si>
    <t>前年度比</t>
    <rPh sb="0" eb="4">
      <t>ゼンネンドヒ</t>
    </rPh>
    <phoneticPr fontId="43"/>
  </si>
  <si>
    <t>指数</t>
    <rPh sb="0" eb="2">
      <t>シスウ</t>
    </rPh>
    <phoneticPr fontId="43"/>
  </si>
  <si>
    <t>総  計</t>
    <rPh sb="0" eb="4">
      <t>ソウケイ</t>
    </rPh>
    <phoneticPr fontId="43"/>
  </si>
  <si>
    <t>市　税</t>
    <phoneticPr fontId="4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</si>
  <si>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3"/>
  </si>
  <si>
    <t>法人事業税交付金</t>
    <rPh sb="0" eb="5">
      <t>ホウジンジギョウゼイ</t>
    </rPh>
    <rPh sb="5" eb="8">
      <t>コウフキン</t>
    </rPh>
    <phoneticPr fontId="3"/>
  </si>
  <si>
    <t>‐</t>
  </si>
  <si>
    <t>皆増</t>
    <rPh sb="0" eb="1">
      <t>ミナ</t>
    </rPh>
    <rPh sb="1" eb="2">
      <t>ゾウ</t>
    </rPh>
    <phoneticPr fontId="47"/>
  </si>
  <si>
    <t>自動車取得税交付金</t>
    <rPh sb="0" eb="6">
      <t>ジドウシャシュトクゼイ</t>
    </rPh>
    <rPh sb="6" eb="9">
      <t>コウフキン</t>
    </rPh>
    <phoneticPr fontId="43"/>
  </si>
  <si>
    <t>皆減</t>
    <rPh sb="0" eb="1">
      <t>ミナ</t>
    </rPh>
    <rPh sb="1" eb="2">
      <t>ゲン</t>
    </rPh>
    <phoneticPr fontId="3"/>
  </si>
  <si>
    <t>環境性能割交付金</t>
    <rPh sb="0" eb="5">
      <t>カンキョウセイノウワリ</t>
    </rPh>
    <rPh sb="5" eb="8">
      <t>コウフキン</t>
    </rPh>
    <phoneticPr fontId="43"/>
  </si>
  <si>
    <t>地方交付税</t>
    <rPh sb="0" eb="5">
      <t>チホウコウフゼイ</t>
    </rPh>
    <phoneticPr fontId="43"/>
  </si>
  <si>
    <t>うち特別交付税</t>
    <rPh sb="2" eb="4">
      <t>トクベツ</t>
    </rPh>
    <rPh sb="4" eb="7">
      <t>コウフゼイ</t>
    </rPh>
    <phoneticPr fontId="43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</si>
  <si>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3"/>
  </si>
  <si>
    <t>諸収入</t>
    <rPh sb="0" eb="1">
      <t>ショ</t>
    </rPh>
    <rPh sb="1" eb="3">
      <t>シュウニュウ</t>
    </rPh>
    <phoneticPr fontId="43"/>
  </si>
  <si>
    <t>うち収益事業収入</t>
    <rPh sb="2" eb="4">
      <t>シュウエキ</t>
    </rPh>
    <rPh sb="4" eb="6">
      <t>ジギョウ</t>
    </rPh>
    <rPh sb="6" eb="8">
      <t>シュウニュウ</t>
    </rPh>
    <phoneticPr fontId="43"/>
  </si>
  <si>
    <t>地方債</t>
    <rPh sb="0" eb="3">
      <t>チホウサイ</t>
    </rPh>
    <phoneticPr fontId="43"/>
  </si>
  <si>
    <t>（注）指数は平成28年度=100。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43"/>
  </si>
  <si>
    <t>資料：財政課</t>
    <rPh sb="0" eb="2">
      <t>シリョウ</t>
    </rPh>
    <rPh sb="3" eb="5">
      <t>ザイセイ</t>
    </rPh>
    <rPh sb="5" eb="6">
      <t>カ</t>
    </rPh>
    <phoneticPr fontId="43"/>
  </si>
  <si>
    <t>（2）歳　出</t>
    <rPh sb="3" eb="4">
      <t>サイ</t>
    </rPh>
    <rPh sb="5" eb="6">
      <t>デ</t>
    </rPh>
    <phoneticPr fontId="43"/>
  </si>
  <si>
    <t>平成28年度</t>
    <rPh sb="0" eb="2">
      <t>ヘイセイ</t>
    </rPh>
    <rPh sb="4" eb="6">
      <t>８ネンド</t>
    </rPh>
    <phoneticPr fontId="43"/>
  </si>
  <si>
    <t>令和元年度</t>
    <rPh sb="0" eb="3">
      <t>レイワガン</t>
    </rPh>
    <rPh sb="3" eb="5">
      <t>ネンド</t>
    </rPh>
    <phoneticPr fontId="43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</si>
  <si>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3"/>
  </si>
  <si>
    <t>元利償還金</t>
    <rPh sb="0" eb="2">
      <t>ガンリ</t>
    </rPh>
    <rPh sb="2" eb="4">
      <t>ショウカン</t>
    </rPh>
    <rPh sb="4" eb="5">
      <t>キン</t>
    </rPh>
    <phoneticPr fontId="43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</si>
  <si>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3"/>
  </si>
  <si>
    <t>うち補助事業</t>
    <rPh sb="2" eb="4">
      <t>ホジョ</t>
    </rPh>
    <rPh sb="4" eb="6">
      <t>ジギョウ</t>
    </rPh>
    <phoneticPr fontId="43"/>
  </si>
  <si>
    <t>うち単独事業</t>
    <rPh sb="2" eb="4">
      <t>タンドク</t>
    </rPh>
    <rPh sb="4" eb="6">
      <t>ジギョウ</t>
    </rPh>
    <phoneticPr fontId="43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</si>
  <si>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43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</si>
  <si>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43"/>
  </si>
  <si>
    <t>各年度</t>
    <rPh sb="0" eb="3">
      <t>カクネンド</t>
    </rPh>
    <phoneticPr fontId="3"/>
  </si>
  <si>
    <t>年度</t>
    <rPh sb="0" eb="2">
      <t>ネンド</t>
    </rPh>
    <phoneticPr fontId="43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</si>
  <si>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43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</si>
  <si>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43"/>
  </si>
  <si>
    <t>割合（％）</t>
    <rPh sb="0" eb="2">
      <t>ワリアイ</t>
    </rPh>
    <phoneticPr fontId="43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</si>
  <si>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43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</si>
  <si>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43"/>
  </si>
  <si>
    <t>平成30</t>
    <rPh sb="0" eb="2">
      <t>ヘイセイ</t>
    </rPh>
    <phoneticPr fontId="43"/>
  </si>
  <si>
    <t>令和元</t>
    <rPh sb="0" eb="1">
      <t>レイワ</t>
    </rPh>
    <rPh sb="1" eb="2">
      <t>ガン</t>
    </rPh>
    <phoneticPr fontId="3"/>
  </si>
  <si>
    <t>2</t>
    <phoneticPr fontId="3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</si>
  <si>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43"/>
  </si>
  <si>
    <t>各年度3月31日</t>
    <rPh sb="0" eb="3">
      <t>カクネンド</t>
    </rPh>
    <rPh sb="4" eb="5">
      <t>ガツ</t>
    </rPh>
    <rPh sb="7" eb="8">
      <t>ニチ</t>
    </rPh>
    <phoneticPr fontId="43"/>
  </si>
  <si>
    <t>（1）目的別</t>
    <rPh sb="3" eb="6">
      <t>モクテキベツ</t>
    </rPh>
    <phoneticPr fontId="43"/>
  </si>
  <si>
    <t>（単位：千円）</t>
    <rPh sb="1" eb="3">
      <t>タンイ</t>
    </rPh>
    <rPh sb="4" eb="6">
      <t>センエン</t>
    </rPh>
    <phoneticPr fontId="43"/>
  </si>
  <si>
    <t>種　別</t>
    <rPh sb="0" eb="1">
      <t>シュ</t>
    </rPh>
    <rPh sb="2" eb="3">
      <t>ベツ</t>
    </rPh>
    <phoneticPr fontId="43"/>
  </si>
  <si>
    <t>平成30年度</t>
    <rPh sb="0" eb="2">
      <t>ヘー</t>
    </rPh>
    <rPh sb="4" eb="6">
      <t>８ネンド</t>
    </rPh>
    <phoneticPr fontId="43"/>
  </si>
  <si>
    <t>令和元年度</t>
    <rPh sb="0" eb="2">
      <t>レイワ</t>
    </rPh>
    <rPh sb="2" eb="3">
      <t>モト</t>
    </rPh>
    <rPh sb="3" eb="5">
      <t>ネンド</t>
    </rPh>
    <phoneticPr fontId="3"/>
  </si>
  <si>
    <t>2年度</t>
    <rPh sb="1" eb="3">
      <t>ネンド</t>
    </rPh>
    <phoneticPr fontId="3"/>
  </si>
  <si>
    <t>総　額</t>
    <rPh sb="0" eb="1">
      <t>フサ</t>
    </rPh>
    <rPh sb="2" eb="3">
      <t>ガク</t>
    </rPh>
    <phoneticPr fontId="43"/>
  </si>
  <si>
    <t>総務債</t>
    <rPh sb="0" eb="2">
      <t>ソウム</t>
    </rPh>
    <rPh sb="2" eb="3">
      <t>サイ</t>
    </rPh>
    <phoneticPr fontId="43"/>
  </si>
  <si>
    <t>民生債</t>
    <rPh sb="0" eb="2">
      <t>ミンセイ</t>
    </rPh>
    <rPh sb="2" eb="3">
      <t>サイ</t>
    </rPh>
    <phoneticPr fontId="43"/>
  </si>
  <si>
    <t>衛生債</t>
    <rPh sb="0" eb="2">
      <t>エイセイ</t>
    </rPh>
    <rPh sb="2" eb="3">
      <t>サイ</t>
    </rPh>
    <phoneticPr fontId="43"/>
  </si>
  <si>
    <t>労働債</t>
    <rPh sb="0" eb="2">
      <t>ロウドウ</t>
    </rPh>
    <rPh sb="2" eb="3">
      <t>サイ</t>
    </rPh>
    <phoneticPr fontId="43"/>
  </si>
  <si>
    <t>農林水産業債</t>
    <rPh sb="0" eb="2">
      <t>ノウリン</t>
    </rPh>
    <rPh sb="2" eb="5">
      <t>スイサンギョウ</t>
    </rPh>
    <rPh sb="5" eb="6">
      <t>サイ</t>
    </rPh>
    <phoneticPr fontId="43"/>
  </si>
  <si>
    <t>商工債</t>
    <rPh sb="0" eb="2">
      <t>ショウコウ</t>
    </rPh>
    <rPh sb="2" eb="3">
      <t>サイ</t>
    </rPh>
    <phoneticPr fontId="43"/>
  </si>
  <si>
    <t>土木債</t>
    <rPh sb="0" eb="2">
      <t>ドボク</t>
    </rPh>
    <rPh sb="2" eb="3">
      <t>サイ</t>
    </rPh>
    <phoneticPr fontId="43"/>
  </si>
  <si>
    <t>消防債</t>
    <rPh sb="0" eb="2">
      <t>ショウボウ</t>
    </rPh>
    <rPh sb="2" eb="3">
      <t>サイ</t>
    </rPh>
    <phoneticPr fontId="43"/>
  </si>
  <si>
    <t>教育債</t>
    <rPh sb="0" eb="2">
      <t>キョウイク</t>
    </rPh>
    <rPh sb="2" eb="3">
      <t>サイ</t>
    </rPh>
    <phoneticPr fontId="43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</si>
  <si>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</si>
  <si>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43"/>
  </si>
  <si>
    <t>（2）借入先別</t>
    <rPh sb="3" eb="6">
      <t>カリイレサキ</t>
    </rPh>
    <rPh sb="6" eb="7">
      <t>ベツ</t>
    </rPh>
    <phoneticPr fontId="43"/>
  </si>
  <si>
    <t>借入先</t>
    <rPh sb="0" eb="3">
      <t>カリイレサキ</t>
    </rPh>
    <phoneticPr fontId="43"/>
  </si>
  <si>
    <t>財務省</t>
    <rPh sb="0" eb="3">
      <t>ザイムショウ</t>
    </rPh>
    <phoneticPr fontId="43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</si>
  <si>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3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</si>
  <si>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43"/>
  </si>
  <si>
    <t>銀行</t>
    <rPh sb="0" eb="2">
      <t>ギンコウ</t>
    </rPh>
    <phoneticPr fontId="43"/>
  </si>
  <si>
    <t>その他</t>
    <rPh sb="0" eb="3">
      <t>ソノタ</t>
    </rPh>
    <phoneticPr fontId="43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</si>
  <si>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43"/>
  </si>
  <si>
    <t>各年度</t>
    <rPh sb="0" eb="1">
      <t>カク</t>
    </rPh>
    <rPh sb="1" eb="3">
      <t>ネンド</t>
    </rPh>
    <phoneticPr fontId="3"/>
  </si>
  <si>
    <t>種別</t>
    <rPh sb="0" eb="2">
      <t>シュベツ</t>
    </rPh>
    <phoneticPr fontId="43"/>
  </si>
  <si>
    <t>平成30年度</t>
    <rPh sb="0" eb="2">
      <t>ヘー</t>
    </rPh>
    <phoneticPr fontId="43"/>
  </si>
  <si>
    <t>令和元年度</t>
    <rPh sb="0" eb="3">
      <t>レイワガン</t>
    </rPh>
    <rPh sb="3" eb="5">
      <t>ネンド</t>
    </rPh>
    <phoneticPr fontId="3"/>
  </si>
  <si>
    <t>歳出決算額</t>
  </si>
  <si>
    <t>公債費決算額</t>
  </si>
  <si>
    <t>元利償還額</t>
  </si>
  <si>
    <t>一時借入金利子</t>
  </si>
  <si>
    <t>対歳出決算額比（％）</t>
    <phoneticPr fontId="47"/>
  </si>
  <si>
    <t>市債年度末現在高</t>
  </si>
  <si>
    <t>公共事業等債</t>
  </si>
  <si>
    <t>防災・減災・国土強靭化緊急対策事業債</t>
    <phoneticPr fontId="47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</si>
  <si>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</si>
  <si>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</si>
  <si>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</si>
  <si>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</si>
  <si>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</si>
  <si>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</si>
  <si>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</si>
  <si>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</si>
  <si>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</si>
  <si>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</si>
  <si>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</si>
  <si>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</si>
  <si>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</si>
  <si>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43"/>
  </si>
  <si>
    <t>減税補てん債(平成11年度分)</t>
  </si>
  <si>
    <t>減税補てん債(平成12年度分)</t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</si>
  <si>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</si>
  <si>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</si>
  <si>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</si>
  <si>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</si>
  <si>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</si>
  <si>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</si>
  <si>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</si>
  <si>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</si>
  <si>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</si>
  <si>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</si>
  <si>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</si>
  <si>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</si>
  <si>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</si>
  <si>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</si>
  <si>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</si>
  <si>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</si>
  <si>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</si>
  <si>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</si>
  <si>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</si>
  <si>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</si>
  <si>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</si>
  <si>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</si>
  <si>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3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</si>
  <si>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</si>
  <si>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47"/>
  </si>
  <si>
    <t>臨時財政対策債(令和２年度分)</t>
    <rPh sb="8" eb="10">
      <t>レイワ</t>
    </rPh>
    <rPh sb="11" eb="13">
      <t>ネンド</t>
    </rPh>
    <phoneticPr fontId="47"/>
  </si>
  <si>
    <t>減収補てん債</t>
    <rPh sb="0" eb="2">
      <t>ゲンシュウ</t>
    </rPh>
    <rPh sb="2" eb="3">
      <t>ホ</t>
    </rPh>
    <rPh sb="5" eb="6">
      <t>サイ</t>
    </rPh>
    <phoneticPr fontId="3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</si>
  <si>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3"/>
  </si>
  <si>
    <t>一般会計出資債</t>
    <phoneticPr fontId="3"/>
  </si>
  <si>
    <t>県貸付金</t>
  </si>
  <si>
    <t>資料：財政課</t>
    <rPh sb="0" eb="2">
      <t>シリョウ</t>
    </rPh>
    <rPh sb="3" eb="6">
      <t>ザイセイカ</t>
    </rPh>
    <phoneticPr fontId="41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</si>
  <si>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43"/>
  </si>
  <si>
    <t>令和2年度</t>
    <rPh sb="0" eb="2">
      <t>レイワ</t>
    </rPh>
    <rPh sb="3" eb="5">
      <t>ネンド</t>
    </rPh>
    <rPh sb="4" eb="5">
      <t>ド</t>
    </rPh>
    <phoneticPr fontId="43"/>
  </si>
  <si>
    <t>自主財源</t>
    <rPh sb="0" eb="2">
      <t>ジシュ</t>
    </rPh>
    <rPh sb="2" eb="4">
      <t>ザイゲン</t>
    </rPh>
    <phoneticPr fontId="43"/>
  </si>
  <si>
    <t>依存財源</t>
    <rPh sb="0" eb="2">
      <t>イゾン</t>
    </rPh>
    <rPh sb="2" eb="4">
      <t>ザイゲン</t>
    </rPh>
    <phoneticPr fontId="43"/>
  </si>
  <si>
    <t>款  別</t>
    <rPh sb="0" eb="1">
      <t>カン</t>
    </rPh>
    <rPh sb="3" eb="4">
      <t>ベツ</t>
    </rPh>
    <phoneticPr fontId="4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</si>
  <si>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7"/>
  </si>
  <si>
    <t>市　債</t>
    <phoneticPr fontId="43"/>
  </si>
  <si>
    <t>小　計</t>
    <rPh sb="0" eb="1">
      <t>ショウ</t>
    </rPh>
    <rPh sb="2" eb="3">
      <t>ケイ</t>
    </rPh>
    <phoneticPr fontId="43"/>
  </si>
  <si>
    <t>歳入合計</t>
    <rPh sb="0" eb="2">
      <t>サイニュウ</t>
    </rPh>
    <rPh sb="2" eb="3">
      <t>ゴウ</t>
    </rPh>
    <rPh sb="3" eb="4">
      <t>ケイ</t>
    </rPh>
    <phoneticPr fontId="43"/>
  </si>
  <si>
    <t>13-10. 市税税率一覧</t>
    <rPh sb="7" eb="9">
      <t>シゼイ</t>
    </rPh>
    <rPh sb="9" eb="11">
      <t>ゼイリツ</t>
    </rPh>
    <rPh sb="11" eb="13">
      <t>イチラン</t>
    </rPh>
    <phoneticPr fontId="43"/>
  </si>
  <si>
    <t>令和3年4月1日</t>
    <rPh sb="0" eb="2">
      <t>レイワ</t>
    </rPh>
    <rPh sb="3" eb="4">
      <t>ネン</t>
    </rPh>
    <rPh sb="4" eb="5">
      <t>ガツ</t>
    </rPh>
    <rPh sb="6" eb="7">
      <t>ニチ</t>
    </rPh>
    <phoneticPr fontId="43"/>
  </si>
  <si>
    <t>（単位：円）</t>
    <phoneticPr fontId="43"/>
  </si>
  <si>
    <t>税  目</t>
    <rPh sb="0" eb="4">
      <t>ゼイモク</t>
    </rPh>
    <phoneticPr fontId="43"/>
  </si>
  <si>
    <t>区  分</t>
    <rPh sb="0" eb="1">
      <t>ク</t>
    </rPh>
    <rPh sb="3" eb="4">
      <t>ブン</t>
    </rPh>
    <phoneticPr fontId="43"/>
  </si>
  <si>
    <t>税  率</t>
    <rPh sb="0" eb="4">
      <t>ゼイリツ</t>
    </rPh>
    <phoneticPr fontId="43"/>
  </si>
  <si>
    <t>普　　通　　税</t>
    <rPh sb="0" eb="4">
      <t>フツウ</t>
    </rPh>
    <rPh sb="6" eb="7">
      <t>ゼイ</t>
    </rPh>
    <phoneticPr fontId="43"/>
  </si>
  <si>
    <t>市民税</t>
    <rPh sb="0" eb="3">
      <t>シミンゼイ</t>
    </rPh>
    <phoneticPr fontId="43"/>
  </si>
  <si>
    <t>個人均等割</t>
    <rPh sb="0" eb="2">
      <t>コジン</t>
    </rPh>
    <rPh sb="2" eb="5">
      <t>キントウワ</t>
    </rPh>
    <phoneticPr fontId="43"/>
  </si>
  <si>
    <t>法人均等割</t>
    <rPh sb="0" eb="2">
      <t>ホウジン</t>
    </rPh>
    <rPh sb="2" eb="5">
      <t>キントウワ</t>
    </rPh>
    <phoneticPr fontId="43"/>
  </si>
  <si>
    <t>1号</t>
    <rPh sb="0" eb="2">
      <t>１ゴウ</t>
    </rPh>
    <phoneticPr fontId="43"/>
  </si>
  <si>
    <t>2号</t>
    <rPh sb="0" eb="2">
      <t>２ゴウ</t>
    </rPh>
    <phoneticPr fontId="43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</si>
  <si>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</si>
  <si>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</si>
  <si>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</si>
  <si>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</si>
  <si>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</si>
  <si>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</si>
  <si>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</si>
  <si>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43"/>
  </si>
  <si>
    <t>6/100</t>
  </si>
  <si>
    <t>法人税割</t>
    <rPh sb="0" eb="2">
      <t>ホウジン</t>
    </rPh>
    <rPh sb="2" eb="3">
      <t>ゼイ</t>
    </rPh>
    <rPh sb="3" eb="4">
      <t>キントウワ</t>
    </rPh>
    <phoneticPr fontId="43"/>
  </si>
  <si>
    <t>8.4/100又は6.6/100</t>
    <phoneticPr fontId="47"/>
  </si>
  <si>
    <t>12.1/100又は10.3/100</t>
  </si>
  <si>
    <t>固定資産税</t>
    <rPh sb="0" eb="5">
      <t>コテイシサンゼイ</t>
    </rPh>
    <phoneticPr fontId="43"/>
  </si>
  <si>
    <t>土地</t>
    <rPh sb="0" eb="2">
      <t>トチ</t>
    </rPh>
    <phoneticPr fontId="43"/>
  </si>
  <si>
    <t>1.4/100</t>
  </si>
  <si>
    <t>家屋</t>
    <rPh sb="0" eb="2">
      <t>カオク</t>
    </rPh>
    <phoneticPr fontId="43"/>
  </si>
  <si>
    <t>償却資産</t>
    <rPh sb="0" eb="4">
      <t>ショウキャクシサン</t>
    </rPh>
    <phoneticPr fontId="43"/>
  </si>
  <si>
    <t>軽自動車税(種別割)</t>
    <rPh sb="6" eb="8">
      <t>シュベツ</t>
    </rPh>
    <rPh sb="8" eb="9">
      <t>ワリ</t>
    </rPh>
    <phoneticPr fontId="43"/>
  </si>
  <si>
    <t>継続税率</t>
    <rPh sb="0" eb="2">
      <t>ケイゾク</t>
    </rPh>
    <rPh sb="2" eb="4">
      <t>ゼイリツ</t>
    </rPh>
    <phoneticPr fontId="43"/>
  </si>
  <si>
    <t>新税率</t>
    <rPh sb="0" eb="3">
      <t>シンゼイリツ</t>
    </rPh>
    <phoneticPr fontId="43"/>
  </si>
  <si>
    <t>重課税率</t>
    <rPh sb="0" eb="3">
      <t>ジュウカゼイ</t>
    </rPh>
    <rPh sb="3" eb="4">
      <t>リツ</t>
    </rPh>
    <phoneticPr fontId="43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</si>
  <si>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43"/>
  </si>
  <si>
    <t>原付自転車50cc以下</t>
    <rPh sb="0" eb="2">
      <t>ゲンツキ</t>
    </rPh>
    <rPh sb="2" eb="5">
      <t>ジテンシャ</t>
    </rPh>
    <rPh sb="9" eb="11">
      <t>イカ</t>
    </rPh>
    <phoneticPr fontId="43"/>
  </si>
  <si>
    <t>(ミニカーを除く)</t>
    <rPh sb="6" eb="7">
      <t>ノゾ</t>
    </rPh>
    <phoneticPr fontId="43"/>
  </si>
  <si>
    <t>‐</t>
    <phoneticPr fontId="43"/>
  </si>
  <si>
    <t>原付自転車90cc以下</t>
    <rPh sb="0" eb="2">
      <t>ゲンツキ</t>
    </rPh>
    <rPh sb="2" eb="5">
      <t>ジテンシャ</t>
    </rPh>
    <phoneticPr fontId="43"/>
  </si>
  <si>
    <t>原付自転車125cc以下</t>
    <rPh sb="0" eb="2">
      <t>ゲンツキ</t>
    </rPh>
    <rPh sb="2" eb="5">
      <t>ジテンシャ</t>
    </rPh>
    <rPh sb="10" eb="12">
      <t>イカ</t>
    </rPh>
    <phoneticPr fontId="43"/>
  </si>
  <si>
    <t>ミニカー</t>
  </si>
  <si>
    <t>小型特殊</t>
    <rPh sb="0" eb="2">
      <t>コガタ</t>
    </rPh>
    <rPh sb="2" eb="4">
      <t>トクシュ</t>
    </rPh>
    <phoneticPr fontId="43"/>
  </si>
  <si>
    <t>(農)</t>
    <rPh sb="1" eb="2">
      <t>ノウギョウ</t>
    </rPh>
    <phoneticPr fontId="43"/>
  </si>
  <si>
    <t>(他)</t>
    <rPh sb="1" eb="2">
      <t>ホカ</t>
    </rPh>
    <phoneticPr fontId="43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</si>
  <si>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43"/>
  </si>
  <si>
    <t>軽自動車2輪（250cc以下）</t>
    <rPh sb="0" eb="4">
      <t>ケイジドウシャ</t>
    </rPh>
    <rPh sb="5" eb="6">
      <t>リン</t>
    </rPh>
    <rPh sb="12" eb="14">
      <t>イカ</t>
    </rPh>
    <phoneticPr fontId="43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</si>
  <si>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43"/>
  </si>
  <si>
    <t>軽自動車3輪（660cc以下）</t>
    <rPh sb="0" eb="4">
      <t>ケイジドウシャ</t>
    </rPh>
    <rPh sb="12" eb="14">
      <t>イカ</t>
    </rPh>
    <phoneticPr fontId="43"/>
  </si>
  <si>
    <t>軽自動車4輪乗用</t>
    <rPh sb="0" eb="4">
      <t>ケイジドウシャ</t>
    </rPh>
    <rPh sb="6" eb="8">
      <t>ジョウヨウ</t>
    </rPh>
    <phoneticPr fontId="43"/>
  </si>
  <si>
    <t>(営)</t>
    <rPh sb="1" eb="2">
      <t>エイ</t>
    </rPh>
    <phoneticPr fontId="43"/>
  </si>
  <si>
    <t>(自)</t>
    <rPh sb="1" eb="2">
      <t>ジ</t>
    </rPh>
    <phoneticPr fontId="43"/>
  </si>
  <si>
    <t>軽自動車4輪貨物</t>
    <rPh sb="0" eb="4">
      <t>ケイジドウシャ</t>
    </rPh>
    <rPh sb="6" eb="8">
      <t>カモツ</t>
    </rPh>
    <phoneticPr fontId="43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</si>
  <si>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3"/>
  </si>
  <si>
    <t>エネルギー消費効率の基準エネルギー消費効率に対する達成の程度等による区分に応じ、通常の取得価格の1/100〜3/100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0" eb="42">
      <t>ツウジョウ</t>
    </rPh>
    <rPh sb="43" eb="45">
      <t>シュトク</t>
    </rPh>
    <rPh sb="45" eb="47">
      <t>カカク</t>
    </rPh>
    <phoneticPr fontId="3"/>
  </si>
  <si>
    <t>市たばこ税</t>
    <rPh sb="0" eb="1">
      <t>シ</t>
    </rPh>
    <rPh sb="4" eb="5">
      <t>ゼイ</t>
    </rPh>
    <phoneticPr fontId="43"/>
  </si>
  <si>
    <t>1,000本につき6,122円</t>
    <rPh sb="14" eb="15">
      <t>エン</t>
    </rPh>
    <phoneticPr fontId="3"/>
  </si>
  <si>
    <t>1,000本につき5,262円</t>
  </si>
  <si>
    <t>特別土地保有税</t>
    <rPh sb="0" eb="2">
      <t>トクベツ</t>
    </rPh>
    <rPh sb="2" eb="4">
      <t>トチ</t>
    </rPh>
    <rPh sb="4" eb="7">
      <t>ホユウゼイ</t>
    </rPh>
    <phoneticPr fontId="43"/>
  </si>
  <si>
    <t>保有分</t>
    <rPh sb="0" eb="2">
      <t>ホユウ</t>
    </rPh>
    <rPh sb="2" eb="3">
      <t>ブン</t>
    </rPh>
    <phoneticPr fontId="43"/>
  </si>
  <si>
    <t>取得分</t>
    <rPh sb="0" eb="2">
      <t>シュトク</t>
    </rPh>
    <rPh sb="2" eb="3">
      <t>ブン</t>
    </rPh>
    <phoneticPr fontId="43"/>
  </si>
  <si>
    <t>3/100</t>
  </si>
  <si>
    <t>目的税</t>
    <rPh sb="0" eb="3">
      <t>モクテキゼイ</t>
    </rPh>
    <phoneticPr fontId="43"/>
  </si>
  <si>
    <t>入湯税</t>
    <rPh sb="0" eb="2">
      <t>ニュウトウ</t>
    </rPh>
    <rPh sb="2" eb="3">
      <t>ゼイ</t>
    </rPh>
    <phoneticPr fontId="43"/>
  </si>
  <si>
    <t>1人1日につき150円</t>
  </si>
  <si>
    <t>事業所税</t>
    <rPh sb="0" eb="3">
      <t>ジギョウショ</t>
    </rPh>
    <rPh sb="3" eb="4">
      <t>ゼイ</t>
    </rPh>
    <phoneticPr fontId="43"/>
  </si>
  <si>
    <t>資産割</t>
    <rPh sb="0" eb="2">
      <t>シサン</t>
    </rPh>
    <rPh sb="2" eb="3">
      <t>ワリ</t>
    </rPh>
    <phoneticPr fontId="43"/>
  </si>
  <si>
    <t>事業所床面積1㎡につき600円</t>
  </si>
  <si>
    <t>従業者割</t>
    <rPh sb="0" eb="3">
      <t>ジュウギョウシャ</t>
    </rPh>
    <rPh sb="3" eb="4">
      <t>ワリ</t>
    </rPh>
    <phoneticPr fontId="43"/>
  </si>
  <si>
    <t>従業者給与総額の0.25/100</t>
  </si>
  <si>
    <t>都市計画税</t>
    <rPh sb="0" eb="5">
      <t>トシケイカクゼイ</t>
    </rPh>
    <phoneticPr fontId="43"/>
  </si>
  <si>
    <t>土地･家屋</t>
    <rPh sb="0" eb="2">
      <t>トチ</t>
    </rPh>
    <rPh sb="3" eb="5">
      <t>カオク</t>
    </rPh>
    <phoneticPr fontId="43"/>
  </si>
  <si>
    <t>0.2/100</t>
  </si>
  <si>
    <t>資料：市民税課</t>
    <phoneticPr fontId="3"/>
  </si>
  <si>
    <t>13-11. 市税収入の推移</t>
    <rPh sb="7" eb="9">
      <t>シゼイ</t>
    </rPh>
    <rPh sb="9" eb="11">
      <t>シュウニュウ</t>
    </rPh>
    <rPh sb="12" eb="14">
      <t>スイイ</t>
    </rPh>
    <phoneticPr fontId="43"/>
  </si>
  <si>
    <t>区 分</t>
    <rPh sb="0" eb="1">
      <t>ク</t>
    </rPh>
    <rPh sb="2" eb="3">
      <t>ブン</t>
    </rPh>
    <phoneticPr fontId="43"/>
  </si>
  <si>
    <t>令和元年度</t>
    <rPh sb="0" eb="2">
      <t>レイワ</t>
    </rPh>
    <rPh sb="2" eb="3">
      <t>ガン</t>
    </rPh>
    <rPh sb="3" eb="5">
      <t>ネンド</t>
    </rPh>
    <phoneticPr fontId="43"/>
  </si>
  <si>
    <t>総 額</t>
    <rPh sb="0" eb="1">
      <t>フサ</t>
    </rPh>
    <rPh sb="2" eb="3">
      <t>ガク</t>
    </rPh>
    <phoneticPr fontId="43"/>
  </si>
  <si>
    <t>普通税</t>
    <rPh sb="0" eb="2">
      <t>フツウ</t>
    </rPh>
    <rPh sb="2" eb="3">
      <t>ゼイ</t>
    </rPh>
    <phoneticPr fontId="43"/>
  </si>
  <si>
    <t>軽自動車税</t>
    <rPh sb="0" eb="5">
      <t>ケイジドウシャゼイ</t>
    </rPh>
    <phoneticPr fontId="43"/>
  </si>
  <si>
    <t>市たばこ税</t>
    <rPh sb="0" eb="1">
      <t>シミンゼイ</t>
    </rPh>
    <rPh sb="4" eb="5">
      <t>ゼイ</t>
    </rPh>
    <phoneticPr fontId="4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</si>
  <si>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3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</si>
  <si>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43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</si>
  <si>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43"/>
  </si>
  <si>
    <t>（単位：本、円）</t>
    <rPh sb="1" eb="3">
      <t>タンイ</t>
    </rPh>
    <rPh sb="4" eb="5">
      <t>ホン</t>
    </rPh>
    <rPh sb="6" eb="7">
      <t>エン</t>
    </rPh>
    <phoneticPr fontId="43"/>
  </si>
  <si>
    <t>売渡し本数</t>
    <rPh sb="0" eb="2">
      <t>ウリワタ</t>
    </rPh>
    <rPh sb="3" eb="5">
      <t>ホンスウ</t>
    </rPh>
    <phoneticPr fontId="43"/>
  </si>
  <si>
    <t>前年対比</t>
    <rPh sb="0" eb="2">
      <t>ゼンネン</t>
    </rPh>
    <rPh sb="2" eb="4">
      <t>タイヒ</t>
    </rPh>
    <phoneticPr fontId="43"/>
  </si>
  <si>
    <t>調定額</t>
    <rPh sb="0" eb="1">
      <t>チョウ</t>
    </rPh>
    <rPh sb="1" eb="2">
      <t>テイ</t>
    </rPh>
    <rPh sb="2" eb="3">
      <t>ガク</t>
    </rPh>
    <phoneticPr fontId="43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</si>
  <si>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3"/>
  </si>
  <si>
    <t>令和元</t>
    <rPh sb="0" eb="1">
      <t>レイワ</t>
    </rPh>
    <rPh sb="1" eb="2">
      <t>ガン</t>
    </rPh>
    <phoneticPr fontId="43"/>
  </si>
  <si>
    <t>2</t>
    <phoneticPr fontId="43"/>
  </si>
  <si>
    <t>（注）前年対比の数値は、前年を100とした場合の比率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43"/>
  </si>
  <si>
    <t>資料:市民税課</t>
    <rPh sb="0" eb="2">
      <t>シリョウ</t>
    </rPh>
    <rPh sb="3" eb="6">
      <t>シミンゼイ</t>
    </rPh>
    <rPh sb="6" eb="7">
      <t>カ</t>
    </rPh>
    <phoneticPr fontId="43"/>
  </si>
  <si>
    <t>13-13. 軽自動車税（種別割）課税台数・調定額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phoneticPr fontId="43"/>
  </si>
  <si>
    <t>（単位：台、円）</t>
    <rPh sb="1" eb="3">
      <t>タンイ</t>
    </rPh>
    <rPh sb="4" eb="5">
      <t>ダイ</t>
    </rPh>
    <rPh sb="6" eb="7">
      <t>エン</t>
    </rPh>
    <phoneticPr fontId="43"/>
  </si>
  <si>
    <t>課税台数</t>
    <rPh sb="0" eb="2">
      <t>カゼイ</t>
    </rPh>
    <rPh sb="2" eb="4">
      <t>ダイスウ</t>
    </rPh>
    <phoneticPr fontId="43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</si>
  <si>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3"/>
  </si>
  <si>
    <t>令和元</t>
    <rPh sb="0" eb="2">
      <t>レイワガン</t>
    </rPh>
    <phoneticPr fontId="3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</si>
  <si>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3"/>
  </si>
  <si>
    <t>（単位：人、円）</t>
    <rPh sb="1" eb="3">
      <t>タンイ</t>
    </rPh>
    <rPh sb="4" eb="5">
      <t>ヒト</t>
    </rPh>
    <rPh sb="6" eb="7">
      <t>エン</t>
    </rPh>
    <phoneticPr fontId="43"/>
  </si>
  <si>
    <t>納税義務者数</t>
    <rPh sb="0" eb="4">
      <t>ノウゼイギム</t>
    </rPh>
    <rPh sb="4" eb="5">
      <t>シャ</t>
    </rPh>
    <rPh sb="5" eb="6">
      <t>スウ</t>
    </rPh>
    <phoneticPr fontId="43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</si>
  <si>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3"/>
  </si>
  <si>
    <t>令和元</t>
    <rPh sb="0" eb="2">
      <t>レイワガン</t>
    </rPh>
    <phoneticPr fontId="43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</si>
  <si>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3"/>
  </si>
  <si>
    <t>（単位：社、円）</t>
    <rPh sb="1" eb="3">
      <t>タンイ</t>
    </rPh>
    <rPh sb="4" eb="5">
      <t>シャ</t>
    </rPh>
    <rPh sb="6" eb="7">
      <t>エン</t>
    </rPh>
    <phoneticPr fontId="43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</si>
  <si>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3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</si>
  <si>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43"/>
  </si>
  <si>
    <t>（単位：人、％）</t>
    <rPh sb="1" eb="3">
      <t>タンイ</t>
    </rPh>
    <rPh sb="4" eb="5">
      <t>ヒト</t>
    </rPh>
    <phoneticPr fontId="43"/>
  </si>
  <si>
    <t>年　度</t>
    <rPh sb="0" eb="1">
      <t>トシ</t>
    </rPh>
    <rPh sb="2" eb="3">
      <t>ド</t>
    </rPh>
    <phoneticPr fontId="43"/>
  </si>
  <si>
    <t>資料：資産税課</t>
    <rPh sb="0" eb="2">
      <t>シリョウ</t>
    </rPh>
    <rPh sb="3" eb="6">
      <t>シサンゼイ</t>
    </rPh>
    <rPh sb="6" eb="7">
      <t>カ</t>
    </rPh>
    <phoneticPr fontId="43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</si>
  <si>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43"/>
  </si>
  <si>
    <t>土　地</t>
    <rPh sb="0" eb="1">
      <t>ツチ</t>
    </rPh>
    <rPh sb="2" eb="3">
      <t>チ</t>
    </rPh>
    <phoneticPr fontId="43"/>
  </si>
  <si>
    <t>家　屋</t>
    <rPh sb="0" eb="1">
      <t>イエ</t>
    </rPh>
    <rPh sb="2" eb="3">
      <t>ヤ</t>
    </rPh>
    <phoneticPr fontId="43"/>
  </si>
  <si>
    <t>13-18. 都市計画税資産別調定額（現年課税分）</t>
    <phoneticPr fontId="43"/>
  </si>
  <si>
    <t>13-19. 公有財産</t>
    <rPh sb="7" eb="11">
      <t>コウユウザイサン</t>
    </rPh>
    <phoneticPr fontId="43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</si>
  <si>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43"/>
  </si>
  <si>
    <t>（単位：㎡）</t>
    <rPh sb="1" eb="3">
      <t>タンイ</t>
    </rPh>
    <phoneticPr fontId="43"/>
  </si>
  <si>
    <t>年</t>
    <rPh sb="0" eb="1">
      <t>ヘイネン</t>
    </rPh>
    <phoneticPr fontId="43"/>
  </si>
  <si>
    <t>行政財産</t>
    <rPh sb="0" eb="2">
      <t>ギョウセイ</t>
    </rPh>
    <rPh sb="2" eb="4">
      <t>ザイサン</t>
    </rPh>
    <phoneticPr fontId="43"/>
  </si>
  <si>
    <t>普通財産</t>
    <rPh sb="0" eb="2">
      <t>フツウ</t>
    </rPh>
    <rPh sb="2" eb="4">
      <t>ザイサン</t>
    </rPh>
    <phoneticPr fontId="43"/>
  </si>
  <si>
    <t>本庁舎</t>
    <rPh sb="0" eb="2">
      <t>ホンチョウ</t>
    </rPh>
    <rPh sb="2" eb="3">
      <t>シャ</t>
    </rPh>
    <phoneticPr fontId="43"/>
  </si>
  <si>
    <t>公共用財産</t>
    <rPh sb="0" eb="2">
      <t>コウキョウ</t>
    </rPh>
    <rPh sb="2" eb="3">
      <t>ヨウ</t>
    </rPh>
    <rPh sb="3" eb="5">
      <t>ザイサン</t>
    </rPh>
    <phoneticPr fontId="43"/>
  </si>
  <si>
    <t>宅　地</t>
    <rPh sb="0" eb="1">
      <t>タク</t>
    </rPh>
    <rPh sb="2" eb="3">
      <t>チ</t>
    </rPh>
    <phoneticPr fontId="43"/>
  </si>
  <si>
    <t>学　校</t>
    <rPh sb="0" eb="1">
      <t>ガク</t>
    </rPh>
    <rPh sb="2" eb="3">
      <t>コウ</t>
    </rPh>
    <phoneticPr fontId="43"/>
  </si>
  <si>
    <t>公営住宅</t>
    <rPh sb="0" eb="2">
      <t>コウエイ</t>
    </rPh>
    <rPh sb="2" eb="4">
      <t>ジュウタク</t>
    </rPh>
    <phoneticPr fontId="43"/>
  </si>
  <si>
    <t>公　園</t>
    <rPh sb="0" eb="1">
      <t>コウ</t>
    </rPh>
    <rPh sb="2" eb="3">
      <t>エン</t>
    </rPh>
    <phoneticPr fontId="43"/>
  </si>
  <si>
    <t>平成31</t>
    <rPh sb="0" eb="2">
      <t>ヘイセイ</t>
    </rPh>
    <phoneticPr fontId="3"/>
  </si>
  <si>
    <t>建物</t>
    <rPh sb="0" eb="2">
      <t>タテモノ</t>
    </rPh>
    <phoneticPr fontId="43"/>
  </si>
  <si>
    <t>令和 2</t>
    <rPh sb="0" eb="2">
      <t>レイワ</t>
    </rPh>
    <phoneticPr fontId="3"/>
  </si>
  <si>
    <t>　　 3</t>
    <phoneticPr fontId="3"/>
  </si>
  <si>
    <t>資料：公共施設マネジメント推進課</t>
    <phoneticPr fontId="3"/>
  </si>
  <si>
    <t>13-20. 歴代市長・副市長</t>
    <rPh sb="12" eb="15">
      <t>フクシチョウ</t>
    </rPh>
    <phoneticPr fontId="43"/>
  </si>
  <si>
    <t>（1）市長</t>
    <phoneticPr fontId="43"/>
  </si>
  <si>
    <t>就任順</t>
  </si>
  <si>
    <t>氏  名</t>
    <phoneticPr fontId="43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</si>
  <si>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</si>
  <si>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</si>
  <si>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</si>
  <si>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</si>
  <si>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昭和37年11月18日</t>
    <rPh sb="0" eb="2">
      <t>ショウワ</t>
    </rPh>
    <rPh sb="2" eb="5">
      <t>３３ネン</t>
    </rPh>
    <rPh sb="5" eb="8">
      <t>１１ガツ</t>
    </rPh>
    <phoneticPr fontId="43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</si>
  <si>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</si>
  <si>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昭和41年11月18日</t>
    <rPh sb="0" eb="2">
      <t>ショウワ</t>
    </rPh>
    <rPh sb="4" eb="5">
      <t>３３ネン</t>
    </rPh>
    <rPh sb="5" eb="8">
      <t>１１ガツ</t>
    </rPh>
    <phoneticPr fontId="43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</si>
  <si>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</si>
  <si>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昭和45年10月 1日</t>
    <rPh sb="0" eb="2">
      <t>ショウワ</t>
    </rPh>
    <rPh sb="4" eb="5">
      <t>３３ネン</t>
    </rPh>
    <rPh sb="5" eb="8">
      <t>１１ガツ</t>
    </rPh>
    <phoneticPr fontId="43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</si>
  <si>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</si>
  <si>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</si>
  <si>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昭和48年10月10日</t>
    <rPh sb="0" eb="2">
      <t>ショウワ</t>
    </rPh>
    <rPh sb="4" eb="5">
      <t>３３ネン</t>
    </rPh>
    <rPh sb="5" eb="8">
      <t>１１ガツ</t>
    </rPh>
    <phoneticPr fontId="43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</si>
  <si>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</si>
  <si>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</si>
  <si>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昭和52年11月10日</t>
    <rPh sb="0" eb="2">
      <t>ショウワ</t>
    </rPh>
    <rPh sb="4" eb="5">
      <t>３３ネン</t>
    </rPh>
    <rPh sb="5" eb="8">
      <t>１１ガツ</t>
    </rPh>
    <phoneticPr fontId="43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</si>
  <si>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</si>
  <si>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</si>
  <si>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昭和56年11月10日</t>
    <rPh sb="0" eb="2">
      <t>ショウワ</t>
    </rPh>
    <rPh sb="4" eb="5">
      <t>３３ネン</t>
    </rPh>
    <rPh sb="5" eb="8">
      <t>１１ガツ</t>
    </rPh>
    <phoneticPr fontId="43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</si>
  <si>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3"/>
  </si>
  <si>
    <t>昭和60年11月10日</t>
    <rPh sb="0" eb="2">
      <t>ショウワ</t>
    </rPh>
    <rPh sb="4" eb="5">
      <t>３３ネン</t>
    </rPh>
    <rPh sb="5" eb="8">
      <t>１１ガツ</t>
    </rPh>
    <phoneticPr fontId="43"/>
  </si>
  <si>
    <t>昭和60年11月11日</t>
    <rPh sb="0" eb="2">
      <t>ショウワ</t>
    </rPh>
    <rPh sb="4" eb="5">
      <t>３３ネン</t>
    </rPh>
    <rPh sb="5" eb="8">
      <t>１１ガツ</t>
    </rPh>
    <phoneticPr fontId="43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</si>
  <si>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43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</si>
  <si>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43"/>
  </si>
  <si>
    <t>平成 5年11月10日</t>
    <rPh sb="0" eb="2">
      <t>ヘイセイ</t>
    </rPh>
    <rPh sb="4" eb="5">
      <t>３３ネン</t>
    </rPh>
    <rPh sb="5" eb="8">
      <t>１１ガツ</t>
    </rPh>
    <phoneticPr fontId="43"/>
  </si>
  <si>
    <t>平成 5年11月11日</t>
    <rPh sb="0" eb="2">
      <t>ヘイセイ</t>
    </rPh>
    <rPh sb="4" eb="5">
      <t>３３ネン</t>
    </rPh>
    <rPh sb="5" eb="8">
      <t>１１ガツ</t>
    </rPh>
    <phoneticPr fontId="43"/>
  </si>
  <si>
    <t>平成 9年11月10日</t>
    <rPh sb="0" eb="2">
      <t>ヘイセイ</t>
    </rPh>
    <rPh sb="4" eb="5">
      <t>３３ネン</t>
    </rPh>
    <rPh sb="5" eb="8">
      <t>１１ガツ</t>
    </rPh>
    <phoneticPr fontId="43"/>
  </si>
  <si>
    <t>板川  文夫</t>
    <rPh sb="0" eb="1">
      <t>イタ</t>
    </rPh>
    <rPh sb="1" eb="2">
      <t>ガワ</t>
    </rPh>
    <rPh sb="4" eb="6">
      <t>フミオ</t>
    </rPh>
    <phoneticPr fontId="43"/>
  </si>
  <si>
    <t>平成 9年11月11日</t>
    <rPh sb="0" eb="2">
      <t>ヘイセイ</t>
    </rPh>
    <rPh sb="4" eb="5">
      <t>３３ネン</t>
    </rPh>
    <rPh sb="5" eb="8">
      <t>１１ガツ</t>
    </rPh>
    <phoneticPr fontId="43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</si>
  <si>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</si>
  <si>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</si>
  <si>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43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</si>
  <si>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</si>
  <si>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</si>
  <si>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高橋　努</t>
    <rPh sb="0" eb="2">
      <t>タカハシ</t>
    </rPh>
    <rPh sb="3" eb="4">
      <t>ツトム</t>
    </rPh>
    <phoneticPr fontId="43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</si>
  <si>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</si>
  <si>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</si>
  <si>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</si>
  <si>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</si>
  <si>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</si>
  <si>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令和 3年11月10日</t>
    <phoneticPr fontId="3"/>
  </si>
  <si>
    <t>福田　晃</t>
    <rPh sb="0" eb="2">
      <t>フクダ</t>
    </rPh>
    <rPh sb="3" eb="4">
      <t>アキラ</t>
    </rPh>
    <phoneticPr fontId="43"/>
  </si>
  <si>
    <t>令和 3年11月11日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</si>
  <si>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（2）副市長</t>
    <rPh sb="3" eb="6">
      <t>フクシチョウ</t>
    </rPh>
    <phoneticPr fontId="43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</si>
  <si>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</si>
  <si>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43"/>
  </si>
  <si>
    <t>昭和37年11月25日</t>
    <rPh sb="0" eb="2">
      <t>ショウワ</t>
    </rPh>
    <rPh sb="2" eb="5">
      <t>３３ネン</t>
    </rPh>
    <rPh sb="5" eb="8">
      <t>１１ガツ</t>
    </rPh>
    <phoneticPr fontId="43"/>
  </si>
  <si>
    <t>昭和37年11月26日</t>
    <rPh sb="0" eb="2">
      <t>ショウワ</t>
    </rPh>
    <rPh sb="2" eb="5">
      <t>３３ネン</t>
    </rPh>
    <rPh sb="5" eb="8">
      <t>１１ガツ</t>
    </rPh>
    <phoneticPr fontId="43"/>
  </si>
  <si>
    <t>昭和41年11月25日</t>
    <rPh sb="0" eb="2">
      <t>ショウワ</t>
    </rPh>
    <rPh sb="4" eb="5">
      <t>３３ネン</t>
    </rPh>
    <rPh sb="5" eb="8">
      <t>１１ガツ</t>
    </rPh>
    <phoneticPr fontId="43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</si>
  <si>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</si>
  <si>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43"/>
  </si>
  <si>
    <t>昭和43年 4月16日</t>
    <rPh sb="0" eb="2">
      <t>ショウワ</t>
    </rPh>
    <rPh sb="3" eb="5">
      <t>３３ネン</t>
    </rPh>
    <rPh sb="7" eb="8">
      <t>１１ガツ</t>
    </rPh>
    <phoneticPr fontId="43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</si>
  <si>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</si>
  <si>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43"/>
  </si>
  <si>
    <t>昭和48年 8月10日</t>
    <rPh sb="0" eb="2">
      <t>ショウワ</t>
    </rPh>
    <rPh sb="4" eb="5">
      <t>３３ネン</t>
    </rPh>
    <rPh sb="7" eb="8">
      <t>１１ガツ</t>
    </rPh>
    <phoneticPr fontId="43"/>
  </si>
  <si>
    <t>昭和48年12月22日</t>
    <rPh sb="0" eb="2">
      <t>ショウワ</t>
    </rPh>
    <rPh sb="4" eb="5">
      <t>３３ネン</t>
    </rPh>
    <rPh sb="5" eb="8">
      <t>１１ガツ</t>
    </rPh>
    <phoneticPr fontId="43"/>
  </si>
  <si>
    <t>昭和52年12月 1日</t>
    <rPh sb="0" eb="2">
      <t>ショウワ</t>
    </rPh>
    <rPh sb="4" eb="5">
      <t>３３ネン</t>
    </rPh>
    <rPh sb="5" eb="8">
      <t>１１ガツ</t>
    </rPh>
    <phoneticPr fontId="43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</si>
  <si>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</si>
  <si>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43"/>
  </si>
  <si>
    <t>昭和57年 3月31日</t>
    <rPh sb="0" eb="2">
      <t>ショウワ</t>
    </rPh>
    <rPh sb="4" eb="5">
      <t>３３ネン</t>
    </rPh>
    <rPh sb="7" eb="8">
      <t>１１ガツ</t>
    </rPh>
    <phoneticPr fontId="43"/>
  </si>
  <si>
    <t>昭和57年 4月 1日</t>
    <rPh sb="0" eb="2">
      <t>ショウワ</t>
    </rPh>
    <rPh sb="4" eb="5">
      <t>３３ネン</t>
    </rPh>
    <rPh sb="7" eb="8">
      <t>１１ガツ</t>
    </rPh>
    <phoneticPr fontId="43"/>
  </si>
  <si>
    <t>昭和61年 3月31日</t>
    <rPh sb="0" eb="2">
      <t>ショウワ</t>
    </rPh>
    <rPh sb="4" eb="5">
      <t>３３ネン</t>
    </rPh>
    <rPh sb="7" eb="8">
      <t>１１ガツ</t>
    </rPh>
    <phoneticPr fontId="43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</si>
  <si>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</si>
  <si>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43"/>
  </si>
  <si>
    <t>平成 2年 3月31日</t>
    <rPh sb="0" eb="2">
      <t>ヘイセイ</t>
    </rPh>
    <rPh sb="4" eb="5">
      <t>３３ネン</t>
    </rPh>
    <rPh sb="7" eb="8">
      <t>１１ガツ</t>
    </rPh>
    <phoneticPr fontId="43"/>
  </si>
  <si>
    <t>平成 2年 4月 1日</t>
    <rPh sb="0" eb="2">
      <t>ヘイセイ</t>
    </rPh>
    <rPh sb="4" eb="5">
      <t>３３ネン</t>
    </rPh>
    <rPh sb="7" eb="8">
      <t>１１ガツ</t>
    </rPh>
    <phoneticPr fontId="43"/>
  </si>
  <si>
    <t>平成 6年 3月31日</t>
    <rPh sb="0" eb="2">
      <t>ヘイセイ</t>
    </rPh>
    <rPh sb="4" eb="5">
      <t>３３ネン</t>
    </rPh>
    <rPh sb="7" eb="8">
      <t>１１ガツ</t>
    </rPh>
    <phoneticPr fontId="43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</si>
  <si>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</si>
  <si>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43"/>
  </si>
  <si>
    <t>平成 7年 3月31日</t>
    <rPh sb="0" eb="2">
      <t>ヘイセイ</t>
    </rPh>
    <rPh sb="4" eb="5">
      <t>３３ネン</t>
    </rPh>
    <rPh sb="7" eb="8">
      <t>１１ガツ</t>
    </rPh>
    <phoneticPr fontId="43"/>
  </si>
  <si>
    <t>平成 6年 4月 1日</t>
    <rPh sb="0" eb="2">
      <t>ヘイセイ</t>
    </rPh>
    <rPh sb="4" eb="5">
      <t>３３ネン</t>
    </rPh>
    <rPh sb="7" eb="8">
      <t>１１ガツ</t>
    </rPh>
    <phoneticPr fontId="43"/>
  </si>
  <si>
    <t>平成10年 3月31日</t>
    <rPh sb="0" eb="2">
      <t>ヘイセイ</t>
    </rPh>
    <rPh sb="4" eb="5">
      <t>３３ネン</t>
    </rPh>
    <rPh sb="7" eb="8">
      <t>１１ガツ</t>
    </rPh>
    <phoneticPr fontId="43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</si>
  <si>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</si>
  <si>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43"/>
  </si>
  <si>
    <t>平成 9年 3月31日</t>
    <rPh sb="0" eb="2">
      <t>ヘイセイ</t>
    </rPh>
    <rPh sb="4" eb="5">
      <t>３３ネン</t>
    </rPh>
    <rPh sb="7" eb="8">
      <t>１１ガツ</t>
    </rPh>
    <phoneticPr fontId="43"/>
  </si>
  <si>
    <t>河﨑  和明</t>
    <rPh sb="0" eb="2">
      <t>カワサキ</t>
    </rPh>
    <rPh sb="4" eb="6">
      <t>カズアキ</t>
    </rPh>
    <phoneticPr fontId="43"/>
  </si>
  <si>
    <t>平成 9年 4月 1日</t>
    <rPh sb="0" eb="2">
      <t>ヘイセイ</t>
    </rPh>
    <rPh sb="4" eb="5">
      <t>３３ネン</t>
    </rPh>
    <rPh sb="7" eb="8">
      <t>１１ガツ</t>
    </rPh>
    <phoneticPr fontId="43"/>
  </si>
  <si>
    <t>平成12年 3月31日</t>
    <rPh sb="0" eb="2">
      <t>ヘイセイ</t>
    </rPh>
    <rPh sb="4" eb="5">
      <t>３３ネン</t>
    </rPh>
    <rPh sb="7" eb="8">
      <t>１１ガツ</t>
    </rPh>
    <phoneticPr fontId="43"/>
  </si>
  <si>
    <t>平成10年 4月 1日</t>
    <rPh sb="0" eb="2">
      <t>ヘイセイ</t>
    </rPh>
    <rPh sb="4" eb="5">
      <t>３３ネン</t>
    </rPh>
    <rPh sb="7" eb="8">
      <t>１１ガツ</t>
    </rPh>
    <phoneticPr fontId="43"/>
  </si>
  <si>
    <t>平成14年 3月31日</t>
    <rPh sb="0" eb="2">
      <t>ヘイセイ</t>
    </rPh>
    <rPh sb="4" eb="5">
      <t>３３ネン</t>
    </rPh>
    <rPh sb="7" eb="8">
      <t>１１ガツ</t>
    </rPh>
    <phoneticPr fontId="43"/>
  </si>
  <si>
    <t>河瀬　芳邦</t>
    <rPh sb="0" eb="2">
      <t>カワセ</t>
    </rPh>
    <rPh sb="3" eb="5">
      <t>ヨシクニ</t>
    </rPh>
    <phoneticPr fontId="43"/>
  </si>
  <si>
    <t>平成12年 4月 1日</t>
    <rPh sb="0" eb="2">
      <t>ヘイセイ</t>
    </rPh>
    <rPh sb="4" eb="5">
      <t>３３ネン</t>
    </rPh>
    <rPh sb="7" eb="8">
      <t>１１ガツ</t>
    </rPh>
    <phoneticPr fontId="43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</si>
  <si>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</si>
  <si>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平成14年 4月 1日</t>
    <rPh sb="0" eb="2">
      <t>ヘイセイ</t>
    </rPh>
    <rPh sb="4" eb="5">
      <t>３３ネン</t>
    </rPh>
    <rPh sb="7" eb="8">
      <t>１１ガツ</t>
    </rPh>
    <phoneticPr fontId="43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</si>
  <si>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</si>
  <si>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関根　勤</t>
    <rPh sb="0" eb="2">
      <t>セキネ</t>
    </rPh>
    <rPh sb="3" eb="4">
      <t>ツトム</t>
    </rPh>
    <phoneticPr fontId="43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</si>
  <si>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</si>
  <si>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</si>
  <si>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武藤　繁雄</t>
    <rPh sb="0" eb="2">
      <t>ムトウ</t>
    </rPh>
    <rPh sb="3" eb="5">
      <t>シゲオ</t>
    </rPh>
    <phoneticPr fontId="43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</si>
  <si>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</si>
  <si>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</si>
  <si>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</si>
  <si>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</si>
  <si>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</si>
  <si>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</si>
  <si>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43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</si>
  <si>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</si>
  <si>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青山　雅彦</t>
    <rPh sb="0" eb="2">
      <t>アオヤマ</t>
    </rPh>
    <rPh sb="3" eb="5">
      <t>マサヒコ</t>
    </rPh>
    <phoneticPr fontId="43"/>
  </si>
  <si>
    <t>平成29年 4月 1日</t>
    <phoneticPr fontId="43"/>
  </si>
  <si>
    <t>令和 3年 3月31日</t>
    <phoneticPr fontId="3"/>
  </si>
  <si>
    <t>青山　雅彦</t>
    <phoneticPr fontId="3"/>
  </si>
  <si>
    <t>令和 3年 4月 1日</t>
    <phoneticPr fontId="3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</si>
  <si>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43"/>
  </si>
  <si>
    <t>資料：秘書課</t>
    <rPh sb="0" eb="2">
      <t>シリョウ</t>
    </rPh>
    <rPh sb="3" eb="5">
      <t>ヒショ</t>
    </rPh>
    <rPh sb="5" eb="6">
      <t>カ</t>
    </rPh>
    <phoneticPr fontId="43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</si>
  <si>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43"/>
  </si>
  <si>
    <t>13-21. 市職員数の推移</t>
    <phoneticPr fontId="43"/>
  </si>
  <si>
    <t>各年4月1日</t>
    <rPh sb="0" eb="2">
      <t>カクネン</t>
    </rPh>
    <phoneticPr fontId="3"/>
  </si>
  <si>
    <t>（単位：人、％）</t>
    <phoneticPr fontId="43"/>
  </si>
  <si>
    <t>年</t>
    <phoneticPr fontId="43"/>
  </si>
  <si>
    <t>総　数</t>
    <phoneticPr fontId="3"/>
  </si>
  <si>
    <t>男</t>
    <phoneticPr fontId="43"/>
  </si>
  <si>
    <t>女</t>
    <phoneticPr fontId="43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</si>
  <si>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43"/>
  </si>
  <si>
    <t>実　数</t>
    <phoneticPr fontId="3"/>
  </si>
  <si>
    <t>構成比</t>
  </si>
  <si>
    <t>平成29</t>
    <phoneticPr fontId="43"/>
  </si>
  <si>
    <t>令和 2</t>
    <rPh sb="0" eb="1">
      <t>レイワ</t>
    </rPh>
    <phoneticPr fontId="3"/>
  </si>
  <si>
    <t>3</t>
    <phoneticPr fontId="3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</si>
  <si>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43"/>
  </si>
  <si>
    <t>資料：人事課</t>
    <rPh sb="3" eb="5">
      <t>ジンジ</t>
    </rPh>
    <rPh sb="5" eb="6">
      <t>カ</t>
    </rPh>
    <phoneticPr fontId="43"/>
  </si>
  <si>
    <t>13-22. 年齢別市職員数</t>
    <phoneticPr fontId="43"/>
  </si>
  <si>
    <t>各年4月1日</t>
  </si>
  <si>
    <t>（単位：人）</t>
  </si>
  <si>
    <t>区　分</t>
    <phoneticPr fontId="43"/>
  </si>
  <si>
    <t>平成31年</t>
    <rPh sb="0" eb="2">
      <t>ヘイセイ</t>
    </rPh>
    <phoneticPr fontId="43"/>
  </si>
  <si>
    <t>令和2年</t>
    <rPh sb="0" eb="2">
      <t>レイワ</t>
    </rPh>
    <rPh sb="3" eb="4">
      <t>ネン</t>
    </rPh>
    <phoneticPr fontId="3"/>
  </si>
  <si>
    <t>3年</t>
    <rPh sb="1" eb="2">
      <t>ネン</t>
    </rPh>
    <phoneticPr fontId="3"/>
  </si>
  <si>
    <t>総　数</t>
    <phoneticPr fontId="47"/>
  </si>
  <si>
    <t>19歳以下</t>
  </si>
  <si>
    <t>20～23歳</t>
    <rPh sb="5" eb="6">
      <t>サイ</t>
    </rPh>
    <phoneticPr fontId="43"/>
  </si>
  <si>
    <t>24～27歳</t>
    <rPh sb="5" eb="6">
      <t>サイ</t>
    </rPh>
    <phoneticPr fontId="43"/>
  </si>
  <si>
    <t>28～31歳</t>
    <rPh sb="5" eb="6">
      <t>サイ</t>
    </rPh>
    <phoneticPr fontId="43"/>
  </si>
  <si>
    <t>32～35歳</t>
    <rPh sb="5" eb="6">
      <t>サイ</t>
    </rPh>
    <phoneticPr fontId="43"/>
  </si>
  <si>
    <t>36～39歳</t>
    <rPh sb="5" eb="6">
      <t>サイ</t>
    </rPh>
    <phoneticPr fontId="43"/>
  </si>
  <si>
    <t>40～43歳</t>
    <rPh sb="5" eb="6">
      <t>サイ</t>
    </rPh>
    <phoneticPr fontId="43"/>
  </si>
  <si>
    <t>44～47歳</t>
    <rPh sb="5" eb="6">
      <t>サイ</t>
    </rPh>
    <phoneticPr fontId="43"/>
  </si>
  <si>
    <t>48～51歳</t>
    <rPh sb="5" eb="6">
      <t>サイ</t>
    </rPh>
    <phoneticPr fontId="43"/>
  </si>
  <si>
    <t>52～55歳</t>
    <rPh sb="5" eb="6">
      <t>サイ</t>
    </rPh>
    <phoneticPr fontId="43"/>
  </si>
  <si>
    <t>56～59歳</t>
    <rPh sb="5" eb="6">
      <t>サイ</t>
    </rPh>
    <phoneticPr fontId="43"/>
  </si>
  <si>
    <t>60～64歳</t>
    <rPh sb="5" eb="6">
      <t>サイ</t>
    </rPh>
    <phoneticPr fontId="43"/>
  </si>
  <si>
    <t>65歳以上</t>
    <rPh sb="2" eb="3">
      <t>サイ</t>
    </rPh>
    <rPh sb="3" eb="5">
      <t>イジョウ</t>
    </rPh>
    <phoneticPr fontId="43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</si>
  <si>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43"/>
  </si>
  <si>
    <t>資料：人事課（総務省「地方公務員給与実態調査」）</t>
    <rPh sb="3" eb="5">
      <t>ジンジ</t>
    </rPh>
    <rPh sb="5" eb="6">
      <t>カ</t>
    </rPh>
    <rPh sb="7" eb="9">
      <t>ソウム</t>
    </rPh>
    <phoneticPr fontId="43"/>
  </si>
  <si>
    <t>13-23. 職員研修の状況</t>
    <phoneticPr fontId="43"/>
  </si>
  <si>
    <t>各年度中</t>
    <rPh sb="0" eb="1">
      <t>カク</t>
    </rPh>
    <rPh sb="1" eb="3">
      <t>ネンド</t>
    </rPh>
    <rPh sb="3" eb="4">
      <t>チュウ</t>
    </rPh>
    <phoneticPr fontId="3"/>
  </si>
  <si>
    <t>（単位：回、人）</t>
    <rPh sb="4" eb="5">
      <t>カイ</t>
    </rPh>
    <rPh sb="6" eb="7">
      <t>ニン</t>
    </rPh>
    <phoneticPr fontId="43"/>
  </si>
  <si>
    <t>種  別</t>
    <rPh sb="0" eb="4">
      <t>シュベツ</t>
    </rPh>
    <phoneticPr fontId="43"/>
  </si>
  <si>
    <t>平成30年度</t>
    <rPh sb="0" eb="2">
      <t>ヘイセイ</t>
    </rPh>
    <phoneticPr fontId="43"/>
  </si>
  <si>
    <t>令和元年度</t>
    <rPh sb="0" eb="2">
      <t>レイワ</t>
    </rPh>
    <rPh sb="2" eb="3">
      <t>ガン</t>
    </rPh>
    <rPh sb="3" eb="5">
      <t>ネンド</t>
    </rPh>
    <phoneticPr fontId="3"/>
  </si>
  <si>
    <t>実施回数</t>
  </si>
  <si>
    <t>受講者数</t>
  </si>
  <si>
    <t>階層別研修</t>
    <rPh sb="0" eb="3">
      <t>カイソウベツ</t>
    </rPh>
    <rPh sb="3" eb="5">
      <t>ケンシュウ</t>
    </rPh>
    <phoneticPr fontId="43"/>
  </si>
  <si>
    <t>専門研修</t>
    <rPh sb="0" eb="2">
      <t>センモン</t>
    </rPh>
    <rPh sb="2" eb="4">
      <t>ケンシュウ</t>
    </rPh>
    <phoneticPr fontId="43"/>
  </si>
  <si>
    <t>特別研修</t>
  </si>
  <si>
    <t>自己啓発研修</t>
  </si>
  <si>
    <t>派遣研修</t>
  </si>
  <si>
    <t>13-24. 部課所別市職員数</t>
    <phoneticPr fontId="43"/>
  </si>
  <si>
    <t>令和3年4月1日</t>
    <rPh sb="0" eb="2">
      <t>レイワ</t>
    </rPh>
    <rPh sb="3" eb="4">
      <t>ネン</t>
    </rPh>
    <phoneticPr fontId="43"/>
  </si>
  <si>
    <t>　部　課　所　名</t>
    <rPh sb="1" eb="4">
      <t>ブカ</t>
    </rPh>
    <rPh sb="5" eb="6">
      <t>ショ</t>
    </rPh>
    <rPh sb="7" eb="8">
      <t>メイ</t>
    </rPh>
    <phoneticPr fontId="43"/>
  </si>
  <si>
    <t>職員数</t>
    <rPh sb="0" eb="3">
      <t>ショクインスウ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</si>
  <si>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</si>
  <si>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</si>
  <si>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危機管理室</t>
    <rPh sb="0" eb="5">
      <t>キキカンリシツ</t>
    </rPh>
    <phoneticPr fontId="43"/>
  </si>
  <si>
    <t>都市整備部</t>
  </si>
  <si>
    <t>都市計画課</t>
    <rPh sb="0" eb="4">
      <t>トシケイカク</t>
    </rPh>
    <rPh sb="4" eb="5">
      <t>カ</t>
    </rPh>
    <phoneticPr fontId="43"/>
  </si>
  <si>
    <t>市長公室</t>
    <rPh sb="0" eb="2">
      <t>シチョウ</t>
    </rPh>
    <rPh sb="2" eb="4">
      <t>コウシツ</t>
    </rPh>
    <phoneticPr fontId="43"/>
  </si>
  <si>
    <t>秘書課</t>
    <rPh sb="0" eb="3">
      <t>ヒショカ</t>
    </rPh>
    <phoneticPr fontId="43"/>
  </si>
  <si>
    <t>荻島地区土地利用推進室</t>
    <rPh sb="0" eb="2">
      <t>オギシマ</t>
    </rPh>
    <rPh sb="2" eb="4">
      <t>チク</t>
    </rPh>
    <rPh sb="4" eb="6">
      <t>トチ</t>
    </rPh>
    <rPh sb="6" eb="8">
      <t>リヨウ</t>
    </rPh>
    <rPh sb="8" eb="11">
      <t>スイシンシツ</t>
    </rPh>
    <phoneticPr fontId="43"/>
  </si>
  <si>
    <t>行政デジタル推進課</t>
    <rPh sb="0" eb="2">
      <t>ギョウセイ</t>
    </rPh>
    <rPh sb="6" eb="9">
      <t>スイシンカ</t>
    </rPh>
    <phoneticPr fontId="43"/>
  </si>
  <si>
    <t>市街地整備課</t>
  </si>
  <si>
    <t>広報シティプロモーション課</t>
    <rPh sb="0" eb="2">
      <t>コウホウ</t>
    </rPh>
    <rPh sb="12" eb="13">
      <t>カ</t>
    </rPh>
    <phoneticPr fontId="43"/>
  </si>
  <si>
    <t>公園緑地課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</si>
  <si>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43"/>
  </si>
  <si>
    <t>開発指導課</t>
  </si>
  <si>
    <t>総合政策部</t>
    <rPh sb="0" eb="5">
      <t>ソウゴウセイサクブ</t>
    </rPh>
    <phoneticPr fontId="43"/>
  </si>
  <si>
    <t>政策課</t>
    <rPh sb="0" eb="3">
      <t>セイサクカ</t>
    </rPh>
    <phoneticPr fontId="43"/>
  </si>
  <si>
    <t>建築住宅課</t>
  </si>
  <si>
    <t>まちづくり拠点整備推進室</t>
    <phoneticPr fontId="43"/>
  </si>
  <si>
    <t>会計課</t>
    <rPh sb="0" eb="3">
      <t>カイケイカ</t>
    </rPh>
    <phoneticPr fontId="43"/>
  </si>
  <si>
    <t>南越谷にぎわい推進室</t>
    <rPh sb="0" eb="3">
      <t>ミナミコシガヤ</t>
    </rPh>
    <rPh sb="7" eb="9">
      <t>スイシン</t>
    </rPh>
    <rPh sb="9" eb="10">
      <t>シツ</t>
    </rPh>
    <phoneticPr fontId="43"/>
  </si>
  <si>
    <t>市立病院</t>
    <rPh sb="0" eb="2">
      <t>シリツ</t>
    </rPh>
    <rPh sb="2" eb="4">
      <t>ビョウイン</t>
    </rPh>
    <phoneticPr fontId="43"/>
  </si>
  <si>
    <t>　診療部　</t>
    <rPh sb="1" eb="4">
      <t>シンリョウブ</t>
    </rPh>
    <phoneticPr fontId="43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</si>
  <si>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43"/>
  </si>
  <si>
    <t>行財政部</t>
    <rPh sb="0" eb="4">
      <t>ギョウザイセイブ</t>
    </rPh>
    <phoneticPr fontId="43"/>
  </si>
  <si>
    <t>財政課</t>
    <rPh sb="0" eb="2">
      <t>ザイセイ</t>
    </rPh>
    <rPh sb="2" eb="3">
      <t>カ</t>
    </rPh>
    <phoneticPr fontId="43"/>
  </si>
  <si>
    <t>リハビリテーション科</t>
    <rPh sb="9" eb="10">
      <t>カモク</t>
    </rPh>
    <phoneticPr fontId="43"/>
  </si>
  <si>
    <t>行政管理課</t>
    <rPh sb="0" eb="2">
      <t>ギョウセイ</t>
    </rPh>
    <rPh sb="2" eb="4">
      <t>カンリ</t>
    </rPh>
    <rPh sb="4" eb="5">
      <t>カ</t>
    </rPh>
    <phoneticPr fontId="43"/>
  </si>
  <si>
    <t>放射線科</t>
    <rPh sb="0" eb="4">
      <t>ホウシャセンカ</t>
    </rPh>
    <phoneticPr fontId="43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</si>
  <si>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43"/>
  </si>
  <si>
    <t>内視鏡センター</t>
    <rPh sb="0" eb="3">
      <t>ナイシキョウ</t>
    </rPh>
    <phoneticPr fontId="43"/>
  </si>
  <si>
    <t>市民税課</t>
    <rPh sb="0" eb="3">
      <t>シミンゼイ</t>
    </rPh>
    <rPh sb="3" eb="4">
      <t>カ</t>
    </rPh>
    <phoneticPr fontId="43"/>
  </si>
  <si>
    <t>がん治療センター</t>
    <rPh sb="2" eb="4">
      <t>チリョウ</t>
    </rPh>
    <phoneticPr fontId="43"/>
  </si>
  <si>
    <t>資産税課</t>
    <rPh sb="0" eb="3">
      <t>シサンゼイ</t>
    </rPh>
    <rPh sb="3" eb="4">
      <t>カ</t>
    </rPh>
    <phoneticPr fontId="43"/>
  </si>
  <si>
    <t>臨床検査科</t>
    <rPh sb="0" eb="4">
      <t>リンショウケンサ</t>
    </rPh>
    <rPh sb="4" eb="5">
      <t>カ</t>
    </rPh>
    <phoneticPr fontId="43"/>
  </si>
  <si>
    <t>収納課</t>
    <rPh sb="0" eb="2">
      <t>シュウノウ</t>
    </rPh>
    <rPh sb="2" eb="3">
      <t>カ</t>
    </rPh>
    <phoneticPr fontId="43"/>
  </si>
  <si>
    <t>臨床工学科</t>
    <rPh sb="0" eb="2">
      <t>リンショウ</t>
    </rPh>
    <rPh sb="2" eb="5">
      <t>コウガクカ</t>
    </rPh>
    <rPh sb="4" eb="5">
      <t>カ</t>
    </rPh>
    <phoneticPr fontId="43"/>
  </si>
  <si>
    <t>総務部</t>
    <rPh sb="0" eb="3">
      <t>ソウムブ</t>
    </rPh>
    <phoneticPr fontId="43"/>
  </si>
  <si>
    <t>法務課</t>
    <rPh sb="0" eb="2">
      <t>ホウム</t>
    </rPh>
    <rPh sb="2" eb="3">
      <t>カ</t>
    </rPh>
    <phoneticPr fontId="43"/>
  </si>
  <si>
    <t>手術室</t>
    <rPh sb="0" eb="3">
      <t>シュジュツシツ</t>
    </rPh>
    <phoneticPr fontId="43"/>
  </si>
  <si>
    <t>総務課</t>
    <rPh sb="0" eb="2">
      <t>ソウム</t>
    </rPh>
    <rPh sb="2" eb="3">
      <t>カ</t>
    </rPh>
    <phoneticPr fontId="43"/>
  </si>
  <si>
    <t>薬剤科</t>
    <rPh sb="0" eb="2">
      <t>ヤクザイ</t>
    </rPh>
    <rPh sb="2" eb="3">
      <t>カ</t>
    </rPh>
    <phoneticPr fontId="43"/>
  </si>
  <si>
    <t>人事課</t>
    <rPh sb="0" eb="2">
      <t>ジンジ</t>
    </rPh>
    <rPh sb="2" eb="3">
      <t>カ</t>
    </rPh>
    <phoneticPr fontId="43"/>
  </si>
  <si>
    <t>栄養科</t>
    <rPh sb="0" eb="2">
      <t>エイヨウ</t>
    </rPh>
    <rPh sb="2" eb="3">
      <t>カ</t>
    </rPh>
    <phoneticPr fontId="43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</si>
  <si>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43"/>
  </si>
  <si>
    <t>看護部</t>
    <rPh sb="0" eb="2">
      <t>カンゴ</t>
    </rPh>
    <rPh sb="2" eb="3">
      <t>ブ</t>
    </rPh>
    <phoneticPr fontId="43"/>
  </si>
  <si>
    <t>契約課</t>
    <rPh sb="0" eb="2">
      <t>ケイヤク</t>
    </rPh>
    <rPh sb="2" eb="3">
      <t>カ</t>
    </rPh>
    <phoneticPr fontId="43"/>
  </si>
  <si>
    <t>事務部</t>
    <rPh sb="0" eb="2">
      <t>ジム</t>
    </rPh>
    <rPh sb="2" eb="3">
      <t>ブ</t>
    </rPh>
    <phoneticPr fontId="43"/>
  </si>
  <si>
    <t>庶務課</t>
    <rPh sb="0" eb="3">
      <t>ショムカ</t>
    </rPh>
    <phoneticPr fontId="43"/>
  </si>
  <si>
    <t>工事検査課</t>
    <rPh sb="0" eb="2">
      <t>コウジ</t>
    </rPh>
    <rPh sb="2" eb="4">
      <t>ケンサ</t>
    </rPh>
    <rPh sb="4" eb="5">
      <t>カ</t>
    </rPh>
    <phoneticPr fontId="43"/>
  </si>
  <si>
    <t>医事課</t>
    <rPh sb="0" eb="2">
      <t>イジ</t>
    </rPh>
    <rPh sb="2" eb="3">
      <t>カ</t>
    </rPh>
    <phoneticPr fontId="43"/>
  </si>
  <si>
    <t>庁舎管理課</t>
    <rPh sb="0" eb="2">
      <t>チョウシャ</t>
    </rPh>
    <rPh sb="2" eb="4">
      <t>カンリ</t>
    </rPh>
    <rPh sb="4" eb="5">
      <t>カ</t>
    </rPh>
    <phoneticPr fontId="43"/>
  </si>
  <si>
    <t>消防局</t>
    <rPh sb="0" eb="2">
      <t>ショウボウ</t>
    </rPh>
    <rPh sb="2" eb="3">
      <t>キョク</t>
    </rPh>
    <phoneticPr fontId="3"/>
  </si>
  <si>
    <t>市民協働部</t>
    <rPh sb="0" eb="2">
      <t>シミン</t>
    </rPh>
    <rPh sb="2" eb="4">
      <t>キョウドウ</t>
    </rPh>
    <rPh sb="4" eb="5">
      <t>ブ</t>
    </rPh>
    <phoneticPr fontId="43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</si>
  <si>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3"/>
  </si>
  <si>
    <t>消防総務課</t>
    <rPh sb="0" eb="2">
      <t>ショウボウ</t>
    </rPh>
    <rPh sb="2" eb="5">
      <t>ソウムカ</t>
    </rPh>
    <phoneticPr fontId="43"/>
  </si>
  <si>
    <t>地区センター</t>
    <rPh sb="0" eb="2">
      <t>チク</t>
    </rPh>
    <phoneticPr fontId="43"/>
  </si>
  <si>
    <t>予防課</t>
    <rPh sb="0" eb="3">
      <t>ヨボウカ</t>
    </rPh>
    <phoneticPr fontId="43"/>
  </si>
  <si>
    <t>くらし安心課</t>
    <rPh sb="3" eb="5">
      <t>アンシン</t>
    </rPh>
    <rPh sb="5" eb="6">
      <t>カ</t>
    </rPh>
    <phoneticPr fontId="43"/>
  </si>
  <si>
    <t>警防課</t>
    <rPh sb="0" eb="2">
      <t>ケイボウ</t>
    </rPh>
    <rPh sb="2" eb="3">
      <t>カ</t>
    </rPh>
    <phoneticPr fontId="43"/>
  </si>
  <si>
    <t>市民課</t>
    <rPh sb="0" eb="2">
      <t>シミン</t>
    </rPh>
    <rPh sb="2" eb="3">
      <t>カ</t>
    </rPh>
    <phoneticPr fontId="43"/>
  </si>
  <si>
    <t>救急課</t>
    <rPh sb="0" eb="2">
      <t>キュウキュウ</t>
    </rPh>
    <rPh sb="2" eb="3">
      <t>カ</t>
    </rPh>
    <phoneticPr fontId="43"/>
  </si>
  <si>
    <t>パスポートセンター</t>
    <phoneticPr fontId="43"/>
  </si>
  <si>
    <t>指令課</t>
    <rPh sb="0" eb="2">
      <t>シレイ</t>
    </rPh>
    <rPh sb="2" eb="3">
      <t>カ</t>
    </rPh>
    <phoneticPr fontId="43"/>
  </si>
  <si>
    <t>北部出張所</t>
    <rPh sb="0" eb="2">
      <t>ホクブ</t>
    </rPh>
    <rPh sb="2" eb="4">
      <t>シュッチョウ</t>
    </rPh>
    <rPh sb="4" eb="5">
      <t>ジョ</t>
    </rPh>
    <phoneticPr fontId="43"/>
  </si>
  <si>
    <t>本署</t>
    <rPh sb="0" eb="2">
      <t>ホンショ</t>
    </rPh>
    <phoneticPr fontId="43"/>
  </si>
  <si>
    <t>南部出張所</t>
    <rPh sb="0" eb="2">
      <t>ナンブ</t>
    </rPh>
    <rPh sb="2" eb="4">
      <t>シュッチョウ</t>
    </rPh>
    <rPh sb="4" eb="5">
      <t>ジョ</t>
    </rPh>
    <phoneticPr fontId="43"/>
  </si>
  <si>
    <t>谷中分署</t>
    <rPh sb="0" eb="2">
      <t>ヤナカ</t>
    </rPh>
    <rPh sb="2" eb="4">
      <t>ブンショ</t>
    </rPh>
    <phoneticPr fontId="43"/>
  </si>
  <si>
    <t>福祉部</t>
    <rPh sb="0" eb="2">
      <t>フクシ</t>
    </rPh>
    <rPh sb="2" eb="3">
      <t>ブ</t>
    </rPh>
    <phoneticPr fontId="43"/>
  </si>
  <si>
    <t>福祉総務課</t>
    <rPh sb="2" eb="4">
      <t>ソウム</t>
    </rPh>
    <phoneticPr fontId="43"/>
  </si>
  <si>
    <t>蒲生分署</t>
    <rPh sb="0" eb="2">
      <t>ガモウ</t>
    </rPh>
    <rPh sb="2" eb="4">
      <t>ブンショ</t>
    </rPh>
    <phoneticPr fontId="43"/>
  </si>
  <si>
    <t>生活福祉課</t>
    <rPh sb="0" eb="2">
      <t>セイカツ</t>
    </rPh>
    <rPh sb="2" eb="4">
      <t>フクシ</t>
    </rPh>
    <rPh sb="4" eb="5">
      <t>カ</t>
    </rPh>
    <phoneticPr fontId="43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</si>
  <si>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43"/>
  </si>
  <si>
    <t>障害福祉課</t>
    <rPh sb="0" eb="2">
      <t>ショウガイ</t>
    </rPh>
    <rPh sb="2" eb="4">
      <t>フクシ</t>
    </rPh>
    <rPh sb="4" eb="5">
      <t>カ</t>
    </rPh>
    <phoneticPr fontId="43"/>
  </si>
  <si>
    <t>大相模分署</t>
    <rPh sb="0" eb="3">
      <t>オオサガミ</t>
    </rPh>
    <rPh sb="3" eb="5">
      <t>ブンショ</t>
    </rPh>
    <phoneticPr fontId="43"/>
  </si>
  <si>
    <t>地域共生部</t>
    <rPh sb="0" eb="5">
      <t>チイキキョウセイブ</t>
    </rPh>
    <phoneticPr fontId="43"/>
  </si>
  <si>
    <t>地域共生推進課</t>
    <rPh sb="0" eb="4">
      <t>チイキキョウセイ</t>
    </rPh>
    <rPh sb="4" eb="7">
      <t>スイシンカ</t>
    </rPh>
    <phoneticPr fontId="43"/>
  </si>
  <si>
    <t>大袋分署</t>
    <rPh sb="0" eb="2">
      <t>オオブクロ</t>
    </rPh>
    <rPh sb="2" eb="4">
      <t>ブンショ</t>
    </rPh>
    <phoneticPr fontId="43"/>
  </si>
  <si>
    <t>地域包括ケア課</t>
    <rPh sb="0" eb="2">
      <t>チイキ</t>
    </rPh>
    <rPh sb="2" eb="4">
      <t>ホウカツ</t>
    </rPh>
    <rPh sb="6" eb="7">
      <t>カ</t>
    </rPh>
    <phoneticPr fontId="43"/>
  </si>
  <si>
    <t>議会事務局議事課</t>
    <rPh sb="0" eb="5">
      <t>ギカイジムキョク</t>
    </rPh>
    <rPh sb="5" eb="7">
      <t>ギジ</t>
    </rPh>
    <rPh sb="7" eb="8">
      <t>カ</t>
    </rPh>
    <phoneticPr fontId="3"/>
  </si>
  <si>
    <t>介護保険課</t>
    <rPh sb="0" eb="2">
      <t>カイゴ</t>
    </rPh>
    <rPh sb="2" eb="4">
      <t>ホケン</t>
    </rPh>
    <rPh sb="4" eb="5">
      <t>カ</t>
    </rPh>
    <phoneticPr fontId="43"/>
  </si>
  <si>
    <t>教育委員会事務局</t>
    <rPh sb="0" eb="5">
      <t>キョウイクイインカイ</t>
    </rPh>
    <rPh sb="5" eb="8">
      <t>ジムキョク</t>
    </rPh>
    <phoneticPr fontId="3"/>
  </si>
  <si>
    <t>子ども家庭部</t>
    <rPh sb="0" eb="1">
      <t>コ</t>
    </rPh>
    <rPh sb="3" eb="5">
      <t>カテイ</t>
    </rPh>
    <rPh sb="5" eb="6">
      <t>ブ</t>
    </rPh>
    <phoneticPr fontId="43"/>
  </si>
  <si>
    <t>子ども施策推進課</t>
    <phoneticPr fontId="43"/>
  </si>
  <si>
    <t>教育総務部</t>
    <rPh sb="0" eb="2">
      <t>キョウイク</t>
    </rPh>
    <rPh sb="2" eb="5">
      <t>ソウムブ</t>
    </rPh>
    <phoneticPr fontId="43"/>
  </si>
  <si>
    <t>教育総務課</t>
    <rPh sb="0" eb="2">
      <t>キョウイク</t>
    </rPh>
    <rPh sb="2" eb="4">
      <t>ソウム</t>
    </rPh>
    <rPh sb="4" eb="5">
      <t>カ</t>
    </rPh>
    <phoneticPr fontId="43"/>
  </si>
  <si>
    <t>子ども福祉課</t>
    <rPh sb="0" eb="1">
      <t>コ</t>
    </rPh>
    <rPh sb="3" eb="5">
      <t>フクシ</t>
    </rPh>
    <rPh sb="5" eb="6">
      <t>カ</t>
    </rPh>
    <phoneticPr fontId="43"/>
  </si>
  <si>
    <t>生涯学習課</t>
    <rPh sb="0" eb="2">
      <t>ショウガイ</t>
    </rPh>
    <rPh sb="2" eb="4">
      <t>ガクシュウ</t>
    </rPh>
    <rPh sb="4" eb="5">
      <t>カ</t>
    </rPh>
    <phoneticPr fontId="43"/>
  </si>
  <si>
    <t>子ども安全室</t>
    <phoneticPr fontId="43"/>
  </si>
  <si>
    <t>科学技術体験センター</t>
    <rPh sb="0" eb="2">
      <t>カガク</t>
    </rPh>
    <rPh sb="2" eb="4">
      <t>ギジュツ</t>
    </rPh>
    <rPh sb="4" eb="6">
      <t>タイケン</t>
    </rPh>
    <phoneticPr fontId="43"/>
  </si>
  <si>
    <t>児童発達支援センター</t>
    <rPh sb="0" eb="2">
      <t>ジドウ</t>
    </rPh>
    <rPh sb="2" eb="4">
      <t>ハッタツ</t>
    </rPh>
    <rPh sb="4" eb="6">
      <t>シエン</t>
    </rPh>
    <phoneticPr fontId="43"/>
  </si>
  <si>
    <t>スポーツ振興課</t>
    <rPh sb="4" eb="6">
      <t>シンコウ</t>
    </rPh>
    <rPh sb="6" eb="7">
      <t>カ</t>
    </rPh>
    <phoneticPr fontId="43"/>
  </si>
  <si>
    <t>保育入所課</t>
    <rPh sb="0" eb="2">
      <t>ホイク</t>
    </rPh>
    <rPh sb="2" eb="4">
      <t>ニュウショ</t>
    </rPh>
    <rPh sb="4" eb="5">
      <t>カ</t>
    </rPh>
    <phoneticPr fontId="43"/>
  </si>
  <si>
    <t>図書館</t>
    <rPh sb="0" eb="3">
      <t>トショカン</t>
    </rPh>
    <phoneticPr fontId="43"/>
  </si>
  <si>
    <t>保育施設課</t>
    <rPh sb="0" eb="2">
      <t>ホイク</t>
    </rPh>
    <rPh sb="2" eb="4">
      <t>シセツ</t>
    </rPh>
    <rPh sb="4" eb="5">
      <t>カ</t>
    </rPh>
    <phoneticPr fontId="43"/>
  </si>
  <si>
    <t>学校教育部</t>
    <rPh sb="0" eb="2">
      <t>ガッコウ</t>
    </rPh>
    <rPh sb="2" eb="4">
      <t>キョウイク</t>
    </rPh>
    <rPh sb="4" eb="5">
      <t>ブ</t>
    </rPh>
    <phoneticPr fontId="43"/>
  </si>
  <si>
    <t>学校管理課</t>
    <rPh sb="0" eb="2">
      <t>ガッコウ</t>
    </rPh>
    <rPh sb="2" eb="4">
      <t>カンリ</t>
    </rPh>
    <rPh sb="4" eb="5">
      <t>カ</t>
    </rPh>
    <phoneticPr fontId="43"/>
  </si>
  <si>
    <t>保育所</t>
    <rPh sb="0" eb="2">
      <t>ホイク</t>
    </rPh>
    <rPh sb="2" eb="3">
      <t>ショ</t>
    </rPh>
    <phoneticPr fontId="43"/>
  </si>
  <si>
    <t>小学校</t>
    <phoneticPr fontId="43"/>
  </si>
  <si>
    <t>青少年課</t>
    <rPh sb="0" eb="3">
      <t>セイショウネン</t>
    </rPh>
    <rPh sb="3" eb="4">
      <t>カ</t>
    </rPh>
    <phoneticPr fontId="43"/>
  </si>
  <si>
    <t>中学校</t>
    <phoneticPr fontId="43"/>
  </si>
  <si>
    <t>児童館</t>
    <rPh sb="0" eb="3">
      <t>ジドウカン</t>
    </rPh>
    <phoneticPr fontId="43"/>
  </si>
  <si>
    <t>学務課</t>
    <rPh sb="0" eb="2">
      <t>ガクム</t>
    </rPh>
    <rPh sb="2" eb="3">
      <t>カ</t>
    </rPh>
    <phoneticPr fontId="43"/>
  </si>
  <si>
    <t>保健医療部</t>
    <rPh sb="0" eb="2">
      <t>ホケン</t>
    </rPh>
    <rPh sb="2" eb="4">
      <t>イリョウ</t>
    </rPh>
    <rPh sb="4" eb="5">
      <t>ブ</t>
    </rPh>
    <phoneticPr fontId="43"/>
  </si>
  <si>
    <t>地域医療課</t>
    <rPh sb="0" eb="2">
      <t>チイキ</t>
    </rPh>
    <rPh sb="2" eb="4">
      <t>イリョウ</t>
    </rPh>
    <rPh sb="4" eb="5">
      <t>カ</t>
    </rPh>
    <phoneticPr fontId="43"/>
  </si>
  <si>
    <t>小中一貫校整備室</t>
    <rPh sb="0" eb="2">
      <t>ショウチュウ</t>
    </rPh>
    <rPh sb="2" eb="4">
      <t>イッカン</t>
    </rPh>
    <rPh sb="4" eb="5">
      <t>コウ</t>
    </rPh>
    <rPh sb="5" eb="7">
      <t>セイビ</t>
    </rPh>
    <rPh sb="7" eb="8">
      <t>シツ</t>
    </rPh>
    <phoneticPr fontId="43"/>
  </si>
  <si>
    <t>健康づくり推進課</t>
    <rPh sb="0" eb="2">
      <t>ケンコウ</t>
    </rPh>
    <rPh sb="5" eb="8">
      <t>スイシンカ</t>
    </rPh>
    <phoneticPr fontId="43"/>
  </si>
  <si>
    <t>指導課</t>
    <rPh sb="0" eb="2">
      <t>シドウ</t>
    </rPh>
    <rPh sb="2" eb="3">
      <t>カ</t>
    </rPh>
    <phoneticPr fontId="43"/>
  </si>
  <si>
    <t>国保年金課</t>
    <rPh sb="0" eb="2">
      <t>コクホ</t>
    </rPh>
    <rPh sb="2" eb="5">
      <t>ネンキンカ</t>
    </rPh>
    <phoneticPr fontId="43"/>
  </si>
  <si>
    <t>給食課</t>
    <rPh sb="0" eb="2">
      <t>キュウショク</t>
    </rPh>
    <rPh sb="2" eb="3">
      <t>カ</t>
    </rPh>
    <phoneticPr fontId="43"/>
  </si>
  <si>
    <t>保健所</t>
    <rPh sb="0" eb="3">
      <t>ホケンジョ</t>
    </rPh>
    <phoneticPr fontId="43"/>
  </si>
  <si>
    <t>第一学校給食センター</t>
    <rPh sb="0" eb="1">
      <t>ダイ</t>
    </rPh>
    <rPh sb="1" eb="2">
      <t>イチ</t>
    </rPh>
    <rPh sb="2" eb="4">
      <t>ガッコウ</t>
    </rPh>
    <rPh sb="4" eb="6">
      <t>キュウショク</t>
    </rPh>
    <phoneticPr fontId="43"/>
  </si>
  <si>
    <t>保健総務課</t>
    <phoneticPr fontId="43"/>
  </si>
  <si>
    <t>第二学校給食センター</t>
    <rPh sb="0" eb="1">
      <t>ダイ</t>
    </rPh>
    <rPh sb="1" eb="2">
      <t>ニ</t>
    </rPh>
    <rPh sb="2" eb="4">
      <t>ガッコウ</t>
    </rPh>
    <rPh sb="4" eb="6">
      <t>キュウショク</t>
    </rPh>
    <phoneticPr fontId="43"/>
  </si>
  <si>
    <t>こころの健康支援室</t>
    <rPh sb="4" eb="6">
      <t>ケンコウ</t>
    </rPh>
    <rPh sb="6" eb="8">
      <t>シエン</t>
    </rPh>
    <rPh sb="8" eb="9">
      <t>シツ</t>
    </rPh>
    <phoneticPr fontId="43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</si>
  <si>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43"/>
  </si>
  <si>
    <t>感染症保健対策課</t>
    <phoneticPr fontId="43"/>
  </si>
  <si>
    <t>教育センター</t>
    <rPh sb="0" eb="2">
      <t>キョウイク</t>
    </rPh>
    <phoneticPr fontId="43"/>
  </si>
  <si>
    <t>生活衛生課</t>
    <phoneticPr fontId="43"/>
  </si>
  <si>
    <t>選挙管理委員会事務局</t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</si>
  <si>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43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</si>
  <si>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1"/>
  </si>
  <si>
    <t>衛生検査課</t>
    <phoneticPr fontId="43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</si>
  <si>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</si>
  <si>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環境経済部</t>
    <rPh sb="0" eb="2">
      <t>カンキョウ</t>
    </rPh>
    <rPh sb="2" eb="4">
      <t>ケイザイ</t>
    </rPh>
    <rPh sb="4" eb="5">
      <t>ブ</t>
    </rPh>
    <phoneticPr fontId="43"/>
  </si>
  <si>
    <t>環境政策課</t>
    <rPh sb="0" eb="2">
      <t>カンキョウ</t>
    </rPh>
    <rPh sb="2" eb="4">
      <t>セイサク</t>
    </rPh>
    <rPh sb="4" eb="5">
      <t>カ</t>
    </rPh>
    <phoneticPr fontId="43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</si>
  <si>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1"/>
  </si>
  <si>
    <t>資源循環推進課</t>
    <rPh sb="0" eb="7">
      <t>シゲンジュンカンスイシンカ</t>
    </rPh>
    <phoneticPr fontId="43"/>
  </si>
  <si>
    <t>リサイクルプラザ</t>
    <phoneticPr fontId="43"/>
  </si>
  <si>
    <t>お客さま課</t>
    <rPh sb="1" eb="2">
      <t>キャク</t>
    </rPh>
    <rPh sb="4" eb="5">
      <t>カ</t>
    </rPh>
    <phoneticPr fontId="43"/>
  </si>
  <si>
    <t>廃棄物指導課</t>
    <rPh sb="0" eb="3">
      <t>ハイキブツ</t>
    </rPh>
    <rPh sb="3" eb="5">
      <t>シドウ</t>
    </rPh>
    <rPh sb="5" eb="6">
      <t>カ</t>
    </rPh>
    <phoneticPr fontId="43"/>
  </si>
  <si>
    <t>施設課</t>
    <rPh sb="0" eb="2">
      <t>シセツ</t>
    </rPh>
    <rPh sb="2" eb="3">
      <t>カ</t>
    </rPh>
    <phoneticPr fontId="43"/>
  </si>
  <si>
    <t>経済振興課</t>
    <rPh sb="0" eb="5">
      <t>ケイザイシンコウカ</t>
    </rPh>
    <phoneticPr fontId="43"/>
  </si>
  <si>
    <t>配水管理課</t>
    <rPh sb="0" eb="2">
      <t>ハイスイ</t>
    </rPh>
    <rPh sb="2" eb="4">
      <t>カンリ</t>
    </rPh>
    <rPh sb="4" eb="5">
      <t>カ</t>
    </rPh>
    <phoneticPr fontId="43"/>
  </si>
  <si>
    <t>農業振興課</t>
    <rPh sb="0" eb="2">
      <t>ノウギョウ</t>
    </rPh>
    <rPh sb="2" eb="4">
      <t>シンコウ</t>
    </rPh>
    <rPh sb="4" eb="5">
      <t>カ</t>
    </rPh>
    <phoneticPr fontId="43"/>
  </si>
  <si>
    <t>東埼玉資源環境組合事務局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2">
      <t>ジムキョク</t>
    </rPh>
    <phoneticPr fontId="1"/>
  </si>
  <si>
    <t>農業技術センター</t>
    <rPh sb="0" eb="2">
      <t>ノウギョウ</t>
    </rPh>
    <rPh sb="2" eb="4">
      <t>ギジュツ</t>
    </rPh>
    <phoneticPr fontId="43"/>
  </si>
  <si>
    <t>計画課</t>
    <rPh sb="0" eb="2">
      <t>ケイカク</t>
    </rPh>
    <rPh sb="2" eb="3">
      <t>カ</t>
    </rPh>
    <phoneticPr fontId="43"/>
  </si>
  <si>
    <t>建設部</t>
    <rPh sb="0" eb="2">
      <t>ケンセツ</t>
    </rPh>
    <rPh sb="2" eb="3">
      <t>ブ</t>
    </rPh>
    <phoneticPr fontId="43"/>
  </si>
  <si>
    <t>道路総務課</t>
    <rPh sb="0" eb="2">
      <t>ドウロ</t>
    </rPh>
    <rPh sb="2" eb="4">
      <t>ソウム</t>
    </rPh>
    <rPh sb="4" eb="5">
      <t>カ</t>
    </rPh>
    <phoneticPr fontId="43"/>
  </si>
  <si>
    <t>総務課</t>
    <rPh sb="0" eb="3">
      <t>ソウムカ</t>
    </rPh>
    <phoneticPr fontId="43"/>
  </si>
  <si>
    <t>道路建設課</t>
    <rPh sb="0" eb="2">
      <t>ドウロ</t>
    </rPh>
    <rPh sb="2" eb="4">
      <t>ケンセツ</t>
    </rPh>
    <rPh sb="4" eb="5">
      <t>カ</t>
    </rPh>
    <phoneticPr fontId="43"/>
  </si>
  <si>
    <t>第一工場業務課</t>
    <rPh sb="0" eb="2">
      <t>ダイイチ</t>
    </rPh>
    <rPh sb="2" eb="4">
      <t>コウジョウ</t>
    </rPh>
    <rPh sb="4" eb="7">
      <t>ギョウムカ</t>
    </rPh>
    <phoneticPr fontId="43"/>
  </si>
  <si>
    <t>河川課</t>
    <rPh sb="0" eb="2">
      <t>カセン</t>
    </rPh>
    <phoneticPr fontId="43"/>
  </si>
  <si>
    <t>第二工場業務課</t>
    <rPh sb="0" eb="2">
      <t>ダイニ</t>
    </rPh>
    <rPh sb="2" eb="4">
      <t>コウジョウ</t>
    </rPh>
    <rPh sb="4" eb="7">
      <t>ギョウムカ</t>
    </rPh>
    <phoneticPr fontId="43"/>
  </si>
  <si>
    <t>下水道経営課</t>
    <rPh sb="3" eb="5">
      <t>ケイエイ</t>
    </rPh>
    <phoneticPr fontId="43"/>
  </si>
  <si>
    <t>議会事務局</t>
    <rPh sb="0" eb="1">
      <t>ギジ</t>
    </rPh>
    <rPh sb="1" eb="2">
      <t>カイ</t>
    </rPh>
    <rPh sb="2" eb="5">
      <t>ジムキョク</t>
    </rPh>
    <phoneticPr fontId="43"/>
  </si>
  <si>
    <t>下水道事業課</t>
    <rPh sb="3" eb="5">
      <t>ジギョウ</t>
    </rPh>
    <phoneticPr fontId="43"/>
  </si>
  <si>
    <t>営繕課</t>
    <rPh sb="0" eb="2">
      <t>エイゼン</t>
    </rPh>
    <rPh sb="2" eb="3">
      <t>カ</t>
    </rPh>
    <phoneticPr fontId="43"/>
  </si>
  <si>
    <t>維持管理課</t>
    <rPh sb="0" eb="2">
      <t>イジ</t>
    </rPh>
    <rPh sb="2" eb="4">
      <t>カンリ</t>
    </rPh>
    <rPh sb="4" eb="5">
      <t>カ</t>
    </rPh>
    <phoneticPr fontId="43"/>
  </si>
  <si>
    <t>資料：人事課</t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</si>
  <si>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43"/>
  </si>
  <si>
    <t>工事名</t>
    <rPh sb="0" eb="3">
      <t>コウジメイ</t>
    </rPh>
    <phoneticPr fontId="43"/>
  </si>
  <si>
    <t>令和元年度</t>
    <rPh sb="0" eb="5">
      <t>レイワガンネンド</t>
    </rPh>
    <phoneticPr fontId="43"/>
  </si>
  <si>
    <t>請負件数</t>
    <rPh sb="0" eb="2">
      <t>ウケオイ</t>
    </rPh>
    <rPh sb="2" eb="4">
      <t>ケンスウ</t>
    </rPh>
    <phoneticPr fontId="43"/>
  </si>
  <si>
    <t>請負額</t>
    <rPh sb="0" eb="2">
      <t>ウケオイ</t>
    </rPh>
    <rPh sb="2" eb="3">
      <t>ガク</t>
    </rPh>
    <phoneticPr fontId="43"/>
  </si>
  <si>
    <t>総　数</t>
    <rPh sb="0" eb="1">
      <t>フサ</t>
    </rPh>
    <rPh sb="2" eb="3">
      <t>カズ</t>
    </rPh>
    <phoneticPr fontId="43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</si>
  <si>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43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</si>
  <si>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43"/>
  </si>
  <si>
    <t>その他の工事</t>
    <rPh sb="0" eb="3">
      <t>ソノタ</t>
    </rPh>
    <rPh sb="4" eb="6">
      <t>コウジ</t>
    </rPh>
    <phoneticPr fontId="43"/>
  </si>
  <si>
    <t>資料：契約課</t>
    <rPh sb="0" eb="2">
      <t>シリョウ</t>
    </rPh>
    <rPh sb="3" eb="5">
      <t>ケイヤク</t>
    </rPh>
    <rPh sb="5" eb="6">
      <t>ショムカ</t>
    </rPh>
    <phoneticPr fontId="43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</si>
  <si>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43"/>
  </si>
  <si>
    <t>（単位：件）</t>
    <rPh sb="1" eb="3">
      <t>タンイ</t>
    </rPh>
    <rPh sb="4" eb="5">
      <t>ケン</t>
    </rPh>
    <phoneticPr fontId="43"/>
  </si>
  <si>
    <t>平成30年度</t>
    <rPh sb="0" eb="2">
      <t>ヘー</t>
    </rPh>
    <rPh sb="4" eb="6">
      <t>ネンド</t>
    </rPh>
    <phoneticPr fontId="43"/>
  </si>
  <si>
    <t>計</t>
    <rPh sb="0" eb="1">
      <t>ケイ</t>
    </rPh>
    <phoneticPr fontId="43"/>
  </si>
  <si>
    <t>一般競争入札</t>
    <rPh sb="0" eb="2">
      <t>イッパン</t>
    </rPh>
    <rPh sb="2" eb="4">
      <t>キョウソウ</t>
    </rPh>
    <rPh sb="4" eb="6">
      <t>ニュウサツ</t>
    </rPh>
    <phoneticPr fontId="43"/>
  </si>
  <si>
    <t>指名競争入札</t>
    <rPh sb="0" eb="2">
      <t>シメイ</t>
    </rPh>
    <rPh sb="2" eb="4">
      <t>キョウソウ</t>
    </rPh>
    <rPh sb="4" eb="6">
      <t>ニュウサツ</t>
    </rPh>
    <phoneticPr fontId="43"/>
  </si>
  <si>
    <t>随意
契約</t>
    <rPh sb="0" eb="2">
      <t>ズイイ</t>
    </rPh>
    <rPh sb="3" eb="5">
      <t>ケイヤク</t>
    </rPh>
    <phoneticPr fontId="43"/>
  </si>
  <si>
    <t>資料：契約課</t>
  </si>
  <si>
    <t>２２部７７課</t>
    <rPh sb="2" eb="3">
      <t>ブ</t>
    </rPh>
    <rPh sb="5" eb="6">
      <t>カ</t>
    </rPh>
    <phoneticPr fontId="43"/>
  </si>
  <si>
    <t>市長</t>
    <rPh sb="0" eb="2">
      <t>シチョウ</t>
    </rPh>
    <phoneticPr fontId="43"/>
  </si>
  <si>
    <t>副市長</t>
    <rPh sb="0" eb="3">
      <t>フクシチョウ</t>
    </rPh>
    <phoneticPr fontId="43"/>
  </si>
  <si>
    <t>危機管理監</t>
    <rPh sb="0" eb="2">
      <t>キキ</t>
    </rPh>
    <rPh sb="2" eb="4">
      <t>カンリ</t>
    </rPh>
    <rPh sb="4" eb="5">
      <t>カン</t>
    </rPh>
    <phoneticPr fontId="43"/>
  </si>
  <si>
    <t>危機管理室</t>
    <rPh sb="0" eb="2">
      <t>キキ</t>
    </rPh>
    <rPh sb="2" eb="4">
      <t>カンリ</t>
    </rPh>
    <rPh sb="4" eb="5">
      <t>シツ</t>
    </rPh>
    <phoneticPr fontId="43"/>
  </si>
  <si>
    <t>市長公室</t>
    <rPh sb="0" eb="1">
      <t>シ</t>
    </rPh>
    <rPh sb="1" eb="2">
      <t>チョウ</t>
    </rPh>
    <rPh sb="2" eb="3">
      <t>コウ</t>
    </rPh>
    <rPh sb="3" eb="4">
      <t>シツ</t>
    </rPh>
    <phoneticPr fontId="43"/>
  </si>
  <si>
    <t>行政デジタル推進課</t>
    <rPh sb="0" eb="2">
      <t>ギョウセイ</t>
    </rPh>
    <rPh sb="6" eb="8">
      <t>スイシン</t>
    </rPh>
    <rPh sb="8" eb="9">
      <t>カ</t>
    </rPh>
    <phoneticPr fontId="43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</si>
  <si>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43"/>
  </si>
  <si>
    <t>総合政策部</t>
    <rPh sb="0" eb="2">
      <t>ソウゴウ</t>
    </rPh>
    <rPh sb="2" eb="4">
      <t>セイサク</t>
    </rPh>
    <rPh sb="4" eb="5">
      <t>ブ</t>
    </rPh>
    <phoneticPr fontId="43"/>
  </si>
  <si>
    <t>まちづくり拠点整備推進室</t>
    <rPh sb="5" eb="7">
      <t>キョテン</t>
    </rPh>
    <rPh sb="7" eb="9">
      <t>セイビ</t>
    </rPh>
    <rPh sb="9" eb="11">
      <t>スイシン</t>
    </rPh>
    <rPh sb="11" eb="12">
      <t>シツ</t>
    </rPh>
    <phoneticPr fontId="43"/>
  </si>
  <si>
    <t>行財政部</t>
    <rPh sb="0" eb="3">
      <t>ギョウザイセイ</t>
    </rPh>
    <rPh sb="3" eb="4">
      <t>ブ</t>
    </rPh>
    <phoneticPr fontId="43"/>
  </si>
  <si>
    <t>総務部</t>
    <rPh sb="0" eb="2">
      <t>ソウム</t>
    </rPh>
    <rPh sb="2" eb="3">
      <t>ブ</t>
    </rPh>
    <phoneticPr fontId="43"/>
  </si>
  <si>
    <t>総務課</t>
    <rPh sb="0" eb="3">
      <t>ソウムカカ</t>
    </rPh>
    <phoneticPr fontId="43"/>
  </si>
  <si>
    <t>情報公開センター</t>
    <rPh sb="0" eb="2">
      <t>ジョウホウ</t>
    </rPh>
    <rPh sb="2" eb="4">
      <t>コウカイ</t>
    </rPh>
    <phoneticPr fontId="43"/>
  </si>
  <si>
    <t>地区センター（13ヵ所）</t>
    <rPh sb="0" eb="2">
      <t>チク</t>
    </rPh>
    <rPh sb="10" eb="11">
      <t>ショ</t>
    </rPh>
    <phoneticPr fontId="43"/>
  </si>
  <si>
    <t>市民会館（2館）</t>
    <rPh sb="0" eb="2">
      <t>シミン</t>
    </rPh>
    <rPh sb="2" eb="4">
      <t>カイカン</t>
    </rPh>
    <rPh sb="6" eb="7">
      <t>カン</t>
    </rPh>
    <phoneticPr fontId="43"/>
  </si>
  <si>
    <t>交流館（7館）</t>
    <rPh sb="0" eb="2">
      <t>コウリュウ</t>
    </rPh>
    <rPh sb="2" eb="3">
      <t>カン</t>
    </rPh>
    <rPh sb="5" eb="6">
      <t>カン</t>
    </rPh>
    <phoneticPr fontId="43"/>
  </si>
  <si>
    <t>市民活動支援センター</t>
    <rPh sb="0" eb="2">
      <t>シミン</t>
    </rPh>
    <rPh sb="2" eb="4">
      <t>カツドウ</t>
    </rPh>
    <rPh sb="4" eb="6">
      <t>シエン</t>
    </rPh>
    <phoneticPr fontId="43"/>
  </si>
  <si>
    <t>消費生活センター</t>
    <rPh sb="0" eb="2">
      <t>ショウヒ</t>
    </rPh>
    <rPh sb="2" eb="4">
      <t>セイカツ</t>
    </rPh>
    <phoneticPr fontId="43"/>
  </si>
  <si>
    <t>市民課</t>
    <rPh sb="0" eb="3">
      <t>シミンカ</t>
    </rPh>
    <phoneticPr fontId="43"/>
  </si>
  <si>
    <t>斎場</t>
    <rPh sb="0" eb="2">
      <t>サイジョウ</t>
    </rPh>
    <phoneticPr fontId="43"/>
  </si>
  <si>
    <t>福祉総務課</t>
    <rPh sb="0" eb="2">
      <t>フクシ</t>
    </rPh>
    <rPh sb="2" eb="4">
      <t>ソウム</t>
    </rPh>
    <rPh sb="4" eb="5">
      <t>カ</t>
    </rPh>
    <phoneticPr fontId="43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</si>
  <si>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43"/>
  </si>
  <si>
    <t>しらこばと</t>
    <phoneticPr fontId="43"/>
  </si>
  <si>
    <t>こばと館</t>
    <rPh sb="3" eb="4">
      <t>カン</t>
    </rPh>
    <phoneticPr fontId="43"/>
  </si>
  <si>
    <t>地域共生部</t>
    <rPh sb="0" eb="2">
      <t>チイキ</t>
    </rPh>
    <rPh sb="2" eb="4">
      <t>キョウセイ</t>
    </rPh>
    <rPh sb="4" eb="5">
      <t>ブ</t>
    </rPh>
    <phoneticPr fontId="43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</si>
  <si>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43"/>
  </si>
  <si>
    <t>けやき荘</t>
    <rPh sb="3" eb="4">
      <t>ソウ</t>
    </rPh>
    <phoneticPr fontId="43"/>
  </si>
  <si>
    <t>くすのき荘</t>
    <rPh sb="4" eb="5">
      <t>ソウ</t>
    </rPh>
    <phoneticPr fontId="43"/>
  </si>
  <si>
    <t>ゆりのき荘</t>
    <rPh sb="4" eb="5">
      <t>ソウ</t>
    </rPh>
    <phoneticPr fontId="43"/>
  </si>
  <si>
    <t>ひのき荘</t>
    <rPh sb="3" eb="4">
      <t>ソウ</t>
    </rPh>
    <phoneticPr fontId="43"/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</si>
  <si>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43"/>
  </si>
  <si>
    <t>保育所(18ヵ所)</t>
    <rPh sb="0" eb="2">
      <t>ホイク</t>
    </rPh>
    <rPh sb="2" eb="3">
      <t>ショ</t>
    </rPh>
    <rPh sb="7" eb="8">
      <t>ショ</t>
    </rPh>
    <phoneticPr fontId="43"/>
  </si>
  <si>
    <t>児童館コスモス</t>
    <rPh sb="0" eb="3">
      <t>ジドウカン</t>
    </rPh>
    <phoneticPr fontId="43"/>
  </si>
  <si>
    <t>児童館ヒマワリ</t>
    <rPh sb="0" eb="3">
      <t>ジドウカン</t>
    </rPh>
    <phoneticPr fontId="43"/>
  </si>
  <si>
    <t>学童保育室（30ヶ所）</t>
    <rPh sb="0" eb="2">
      <t>ガクドウ</t>
    </rPh>
    <rPh sb="2" eb="5">
      <t>ホイクシツ</t>
    </rPh>
    <rPh sb="9" eb="10">
      <t>ショ</t>
    </rPh>
    <phoneticPr fontId="43"/>
  </si>
  <si>
    <t>夜間急患診療所</t>
    <rPh sb="0" eb="2">
      <t>ヤカン</t>
    </rPh>
    <rPh sb="2" eb="4">
      <t>キュウカン</t>
    </rPh>
    <rPh sb="4" eb="7">
      <t>シンリョウジョ</t>
    </rPh>
    <phoneticPr fontId="43"/>
  </si>
  <si>
    <t>保健センター</t>
    <rPh sb="0" eb="2">
      <t>ホケン</t>
    </rPh>
    <phoneticPr fontId="43"/>
  </si>
  <si>
    <t>保健所長</t>
    <rPh sb="0" eb="4">
      <t>ホケンショチョウ</t>
    </rPh>
    <phoneticPr fontId="43"/>
  </si>
  <si>
    <t>健康づくり推進課</t>
    <rPh sb="0" eb="2">
      <t>ケンコウ</t>
    </rPh>
    <rPh sb="5" eb="7">
      <t>スイシン</t>
    </rPh>
    <rPh sb="7" eb="8">
      <t>カ</t>
    </rPh>
    <phoneticPr fontId="43"/>
  </si>
  <si>
    <t>新型コロナウイルスワクチン接種対策室</t>
    <rPh sb="0" eb="2">
      <t>シンガタ</t>
    </rPh>
    <rPh sb="13" eb="18">
      <t>セッシュタイサクシツ</t>
    </rPh>
    <phoneticPr fontId="43"/>
  </si>
  <si>
    <t>国保年金課</t>
    <rPh sb="0" eb="2">
      <t>コクホ</t>
    </rPh>
    <rPh sb="2" eb="4">
      <t>ネンキン</t>
    </rPh>
    <rPh sb="4" eb="5">
      <t>カ</t>
    </rPh>
    <phoneticPr fontId="43"/>
  </si>
  <si>
    <t>保健総務課</t>
    <rPh sb="0" eb="2">
      <t>ホケン</t>
    </rPh>
    <rPh sb="2" eb="4">
      <t>ソウム</t>
    </rPh>
    <rPh sb="4" eb="5">
      <t>カ</t>
    </rPh>
    <phoneticPr fontId="43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</si>
  <si>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43"/>
  </si>
  <si>
    <t>生活衛生課</t>
    <rPh sb="0" eb="2">
      <t>セイカツ</t>
    </rPh>
    <rPh sb="2" eb="4">
      <t>エイセイ</t>
    </rPh>
    <rPh sb="4" eb="5">
      <t>カ</t>
    </rPh>
    <phoneticPr fontId="43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</si>
  <si>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43"/>
  </si>
  <si>
    <t>動物管理センター</t>
    <rPh sb="0" eb="2">
      <t>ドウブツ</t>
    </rPh>
    <rPh sb="2" eb="4">
      <t>カンリ</t>
    </rPh>
    <phoneticPr fontId="43"/>
  </si>
  <si>
    <t>衛生検査課</t>
    <rPh sb="0" eb="2">
      <t>エイセイ</t>
    </rPh>
    <rPh sb="2" eb="4">
      <t>ケンサ</t>
    </rPh>
    <rPh sb="4" eb="5">
      <t>カ</t>
    </rPh>
    <phoneticPr fontId="43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</si>
  <si>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43"/>
  </si>
  <si>
    <t>経済振興課</t>
    <rPh sb="0" eb="2">
      <t>ケイザイ</t>
    </rPh>
    <rPh sb="2" eb="4">
      <t>シンコウ</t>
    </rPh>
    <rPh sb="4" eb="5">
      <t>カ</t>
    </rPh>
    <phoneticPr fontId="43"/>
  </si>
  <si>
    <t>地域産業推進室</t>
    <rPh sb="0" eb="4">
      <t>チイキサンギョウ</t>
    </rPh>
    <rPh sb="4" eb="7">
      <t>スイシンシツ</t>
    </rPh>
    <phoneticPr fontId="43"/>
  </si>
  <si>
    <t>産業雇用支援センター</t>
    <rPh sb="0" eb="2">
      <t>サンギョウ</t>
    </rPh>
    <rPh sb="2" eb="4">
      <t>コヨウ</t>
    </rPh>
    <rPh sb="4" eb="6">
      <t>シエン</t>
    </rPh>
    <phoneticPr fontId="43"/>
  </si>
  <si>
    <t>河川課</t>
    <rPh sb="0" eb="2">
      <t>カセン</t>
    </rPh>
    <rPh sb="2" eb="3">
      <t>カ</t>
    </rPh>
    <phoneticPr fontId="43"/>
  </si>
  <si>
    <t>下水道経営課</t>
    <rPh sb="0" eb="3">
      <t>ゲスイドウ</t>
    </rPh>
    <rPh sb="3" eb="5">
      <t>ケイエイ</t>
    </rPh>
    <rPh sb="5" eb="6">
      <t>カ</t>
    </rPh>
    <phoneticPr fontId="43"/>
  </si>
  <si>
    <t>下水道事業課</t>
    <rPh sb="0" eb="3">
      <t>ゲスイドウ</t>
    </rPh>
    <rPh sb="3" eb="5">
      <t>ジギョウ</t>
    </rPh>
    <rPh sb="5" eb="6">
      <t>カ</t>
    </rPh>
    <phoneticPr fontId="43"/>
  </si>
  <si>
    <t>都市整備部</t>
    <rPh sb="0" eb="2">
      <t>トシ</t>
    </rPh>
    <rPh sb="2" eb="4">
      <t>セイビ</t>
    </rPh>
    <rPh sb="4" eb="5">
      <t>ブ</t>
    </rPh>
    <phoneticPr fontId="43"/>
  </si>
  <si>
    <t>都市計画課</t>
    <rPh sb="0" eb="2">
      <t>トシ</t>
    </rPh>
    <rPh sb="2" eb="4">
      <t>ケイカク</t>
    </rPh>
    <rPh sb="4" eb="5">
      <t>カ</t>
    </rPh>
    <phoneticPr fontId="43"/>
  </si>
  <si>
    <t>荻島地区土地利用推進室</t>
    <phoneticPr fontId="43"/>
  </si>
  <si>
    <t>市街地整備課</t>
    <rPh sb="0" eb="3">
      <t>シガイチ</t>
    </rPh>
    <rPh sb="3" eb="5">
      <t>セイビ</t>
    </rPh>
    <rPh sb="5" eb="6">
      <t>カ</t>
    </rPh>
    <phoneticPr fontId="43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</si>
  <si>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43"/>
  </si>
  <si>
    <t>公園緑地課</t>
    <rPh sb="0" eb="2">
      <t>コウエン</t>
    </rPh>
    <rPh sb="2" eb="4">
      <t>リョクチ</t>
    </rPh>
    <rPh sb="4" eb="5">
      <t>カ</t>
    </rPh>
    <phoneticPr fontId="43"/>
  </si>
  <si>
    <t>開発指導課</t>
    <rPh sb="0" eb="2">
      <t>カイハツ</t>
    </rPh>
    <rPh sb="2" eb="4">
      <t>シドウ</t>
    </rPh>
    <rPh sb="4" eb="5">
      <t>カ</t>
    </rPh>
    <phoneticPr fontId="43"/>
  </si>
  <si>
    <t>建築住宅課</t>
    <rPh sb="0" eb="2">
      <t>ケンチク</t>
    </rPh>
    <rPh sb="2" eb="4">
      <t>ジュウタク</t>
    </rPh>
    <rPh sb="4" eb="5">
      <t>カ</t>
    </rPh>
    <phoneticPr fontId="43"/>
  </si>
  <si>
    <t>会計管理者</t>
    <rPh sb="0" eb="2">
      <t>カイケイ</t>
    </rPh>
    <rPh sb="2" eb="5">
      <t>カンリシャ</t>
    </rPh>
    <phoneticPr fontId="43"/>
  </si>
  <si>
    <t>診療部</t>
    <rPh sb="0" eb="2">
      <t>シンリョウ</t>
    </rPh>
    <rPh sb="2" eb="3">
      <t>ブ</t>
    </rPh>
    <phoneticPr fontId="43"/>
  </si>
  <si>
    <t>診療部門</t>
    <rPh sb="0" eb="2">
      <t>シンリョウ</t>
    </rPh>
    <rPh sb="2" eb="4">
      <t>ブモン</t>
    </rPh>
    <phoneticPr fontId="43"/>
  </si>
  <si>
    <t>内科</t>
    <rPh sb="0" eb="2">
      <t>ナイカ</t>
    </rPh>
    <phoneticPr fontId="43"/>
  </si>
  <si>
    <t>神経内科</t>
    <rPh sb="0" eb="2">
      <t>シンケイ</t>
    </rPh>
    <rPh sb="2" eb="4">
      <t>ナイカ</t>
    </rPh>
    <phoneticPr fontId="43"/>
  </si>
  <si>
    <t>呼吸器科</t>
    <rPh sb="0" eb="3">
      <t>コキュウキ</t>
    </rPh>
    <rPh sb="3" eb="4">
      <t>カ</t>
    </rPh>
    <phoneticPr fontId="43"/>
  </si>
  <si>
    <t>消化器科</t>
    <rPh sb="0" eb="2">
      <t>ショウカ</t>
    </rPh>
    <rPh sb="2" eb="3">
      <t>キ</t>
    </rPh>
    <rPh sb="3" eb="4">
      <t>カ</t>
    </rPh>
    <phoneticPr fontId="43"/>
  </si>
  <si>
    <t>循環器科</t>
    <rPh sb="0" eb="3">
      <t>ジュンカンキ</t>
    </rPh>
    <rPh sb="3" eb="4">
      <t>カ</t>
    </rPh>
    <phoneticPr fontId="43"/>
  </si>
  <si>
    <t>小児科</t>
    <rPh sb="0" eb="3">
      <t>ショウニカ</t>
    </rPh>
    <phoneticPr fontId="43"/>
  </si>
  <si>
    <t>外科</t>
    <rPh sb="0" eb="2">
      <t>ゲカ</t>
    </rPh>
    <phoneticPr fontId="43"/>
  </si>
  <si>
    <t>整形外科</t>
    <rPh sb="0" eb="2">
      <t>セイケイ</t>
    </rPh>
    <rPh sb="2" eb="4">
      <t>ゲカ</t>
    </rPh>
    <phoneticPr fontId="43"/>
  </si>
  <si>
    <t>脳神経外科</t>
    <rPh sb="0" eb="3">
      <t>ノウシンケイ</t>
    </rPh>
    <rPh sb="3" eb="5">
      <t>ゲカ</t>
    </rPh>
    <phoneticPr fontId="43"/>
  </si>
  <si>
    <t>皮膚科</t>
    <rPh sb="0" eb="3">
      <t>ヒフカ</t>
    </rPh>
    <phoneticPr fontId="43"/>
  </si>
  <si>
    <t>泌尿器科</t>
    <rPh sb="0" eb="3">
      <t>ヒニョウキ</t>
    </rPh>
    <rPh sb="3" eb="4">
      <t>カ</t>
    </rPh>
    <phoneticPr fontId="43"/>
  </si>
  <si>
    <t>産科</t>
    <rPh sb="0" eb="2">
      <t>サンカ</t>
    </rPh>
    <phoneticPr fontId="43"/>
  </si>
  <si>
    <t>婦人科</t>
    <rPh sb="0" eb="3">
      <t>フジンカ</t>
    </rPh>
    <phoneticPr fontId="43"/>
  </si>
  <si>
    <t>眼科</t>
    <rPh sb="0" eb="2">
      <t>ガンカ</t>
    </rPh>
    <phoneticPr fontId="43"/>
  </si>
  <si>
    <t>耳鼻咽喉科</t>
    <rPh sb="0" eb="2">
      <t>ジビ</t>
    </rPh>
    <rPh sb="2" eb="4">
      <t>インコウ</t>
    </rPh>
    <rPh sb="4" eb="5">
      <t>カ</t>
    </rPh>
    <phoneticPr fontId="43"/>
  </si>
  <si>
    <t>リハビリテーション科</t>
    <rPh sb="9" eb="10">
      <t>カ</t>
    </rPh>
    <phoneticPr fontId="43"/>
  </si>
  <si>
    <t>放射線科</t>
    <rPh sb="0" eb="3">
      <t>ホウシャセン</t>
    </rPh>
    <rPh sb="3" eb="4">
      <t>カ</t>
    </rPh>
    <phoneticPr fontId="43"/>
  </si>
  <si>
    <t>麻酔科</t>
    <rPh sb="0" eb="3">
      <t>マスイカ</t>
    </rPh>
    <phoneticPr fontId="43"/>
  </si>
  <si>
    <t>救急部門</t>
    <rPh sb="0" eb="2">
      <t>キュウキュウ</t>
    </rPh>
    <rPh sb="2" eb="4">
      <t>ブモン</t>
    </rPh>
    <phoneticPr fontId="43"/>
  </si>
  <si>
    <t>救急科</t>
    <rPh sb="0" eb="2">
      <t>キュウキュウ</t>
    </rPh>
    <rPh sb="2" eb="3">
      <t>カ</t>
    </rPh>
    <phoneticPr fontId="43"/>
  </si>
  <si>
    <t>中央診療部門</t>
    <rPh sb="0" eb="2">
      <t>チュウオウ</t>
    </rPh>
    <rPh sb="2" eb="4">
      <t>シンリョウ</t>
    </rPh>
    <rPh sb="4" eb="6">
      <t>ブモン</t>
    </rPh>
    <phoneticPr fontId="43"/>
  </si>
  <si>
    <t>放射線科</t>
    <rPh sb="0" eb="2">
      <t>ホウシャ</t>
    </rPh>
    <rPh sb="2" eb="3">
      <t>セン</t>
    </rPh>
    <rPh sb="3" eb="4">
      <t>カ</t>
    </rPh>
    <phoneticPr fontId="43"/>
  </si>
  <si>
    <t>臨床検査科</t>
    <rPh sb="0" eb="2">
      <t>リンショウ</t>
    </rPh>
    <rPh sb="2" eb="4">
      <t>ケンサ</t>
    </rPh>
    <rPh sb="4" eb="5">
      <t>カ</t>
    </rPh>
    <phoneticPr fontId="43"/>
  </si>
  <si>
    <t>病理診断科</t>
    <rPh sb="0" eb="2">
      <t>ビョウリ</t>
    </rPh>
    <rPh sb="2" eb="4">
      <t>シンダン</t>
    </rPh>
    <rPh sb="4" eb="5">
      <t>カ</t>
    </rPh>
    <phoneticPr fontId="43"/>
  </si>
  <si>
    <t>臨床工学科</t>
    <rPh sb="0" eb="2">
      <t>リンショウ</t>
    </rPh>
    <rPh sb="2" eb="5">
      <t>コウガッカ</t>
    </rPh>
    <phoneticPr fontId="43"/>
  </si>
  <si>
    <t>研究室</t>
    <rPh sb="0" eb="3">
      <t>ケンキュウシツ</t>
    </rPh>
    <phoneticPr fontId="43"/>
  </si>
  <si>
    <t>消防局</t>
    <rPh sb="0" eb="2">
      <t>ショウボウ</t>
    </rPh>
    <rPh sb="2" eb="3">
      <t>キョク</t>
    </rPh>
    <phoneticPr fontId="43"/>
  </si>
  <si>
    <t>消防総務課</t>
    <rPh sb="0" eb="2">
      <t>ショウボウ</t>
    </rPh>
    <rPh sb="2" eb="4">
      <t>ソウム</t>
    </rPh>
    <rPh sb="4" eb="5">
      <t>カ</t>
    </rPh>
    <phoneticPr fontId="43"/>
  </si>
  <si>
    <t>消防署</t>
    <rPh sb="0" eb="3">
      <t>ショウボウショ</t>
    </rPh>
    <phoneticPr fontId="43"/>
  </si>
  <si>
    <t>間久里分署</t>
    <rPh sb="0" eb="1">
      <t>マ</t>
    </rPh>
    <rPh sb="1" eb="3">
      <t>クリ</t>
    </rPh>
    <rPh sb="3" eb="5">
      <t>ブンショ</t>
    </rPh>
    <phoneticPr fontId="43"/>
  </si>
  <si>
    <t>大相模分署</t>
    <rPh sb="0" eb="1">
      <t>オオ</t>
    </rPh>
    <rPh sb="1" eb="3">
      <t>サガミ</t>
    </rPh>
    <rPh sb="3" eb="5">
      <t>ブンショ</t>
    </rPh>
    <phoneticPr fontId="43"/>
  </si>
  <si>
    <t>大袋分署</t>
    <rPh sb="0" eb="2">
      <t>オオフクロ</t>
    </rPh>
    <rPh sb="2" eb="4">
      <t>ブンショ</t>
    </rPh>
    <phoneticPr fontId="43"/>
  </si>
  <si>
    <t>市議会</t>
    <rPh sb="0" eb="1">
      <t>シ</t>
    </rPh>
    <rPh sb="1" eb="3">
      <t>ギカイ</t>
    </rPh>
    <phoneticPr fontId="43"/>
  </si>
  <si>
    <t>事務局</t>
    <rPh sb="0" eb="3">
      <t>ジムキョク</t>
    </rPh>
    <phoneticPr fontId="43"/>
  </si>
  <si>
    <t>議事課</t>
    <rPh sb="0" eb="2">
      <t>ギジ</t>
    </rPh>
    <rPh sb="2" eb="3">
      <t>カ</t>
    </rPh>
    <phoneticPr fontId="43"/>
  </si>
  <si>
    <t>教育委員会</t>
    <rPh sb="0" eb="2">
      <t>キョウイク</t>
    </rPh>
    <rPh sb="2" eb="5">
      <t>イインカイ</t>
    </rPh>
    <phoneticPr fontId="43"/>
  </si>
  <si>
    <t>教育総務部</t>
    <rPh sb="0" eb="2">
      <t>キョウイク</t>
    </rPh>
    <rPh sb="2" eb="4">
      <t>ソウム</t>
    </rPh>
    <rPh sb="4" eb="5">
      <t>ブ</t>
    </rPh>
    <phoneticPr fontId="43"/>
  </si>
  <si>
    <t>公民館（13館）</t>
    <rPh sb="0" eb="3">
      <t>コウミンカン</t>
    </rPh>
    <rPh sb="6" eb="7">
      <t>カン</t>
    </rPh>
    <phoneticPr fontId="43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</si>
  <si>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43"/>
  </si>
  <si>
    <t>保存民家</t>
    <rPh sb="0" eb="2">
      <t>ホゾン</t>
    </rPh>
    <rPh sb="2" eb="4">
      <t>ミンカ</t>
    </rPh>
    <phoneticPr fontId="43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</si>
  <si>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43"/>
  </si>
  <si>
    <t>越谷コミュニティセンター</t>
    <rPh sb="0" eb="2">
      <t>コシガヤ</t>
    </rPh>
    <phoneticPr fontId="43"/>
  </si>
  <si>
    <t>体育館（6館）</t>
    <rPh sb="0" eb="3">
      <t>タイイクカン</t>
    </rPh>
    <rPh sb="5" eb="6">
      <t>カン</t>
    </rPh>
    <phoneticPr fontId="43"/>
  </si>
  <si>
    <t>屋外体育施設</t>
    <rPh sb="0" eb="2">
      <t>オクガイ</t>
    </rPh>
    <rPh sb="2" eb="4">
      <t>タイイク</t>
    </rPh>
    <rPh sb="4" eb="6">
      <t>シセツ</t>
    </rPh>
    <phoneticPr fontId="43"/>
  </si>
  <si>
    <t>市民プール</t>
    <rPh sb="0" eb="2">
      <t>シミン</t>
    </rPh>
    <phoneticPr fontId="43"/>
  </si>
  <si>
    <t>学校管理課</t>
    <rPh sb="0" eb="2">
      <t>ガッコウ</t>
    </rPh>
    <rPh sb="2" eb="5">
      <t>カンリカ</t>
    </rPh>
    <phoneticPr fontId="43"/>
  </si>
  <si>
    <t>第一学校給食センター</t>
    <rPh sb="0" eb="2">
      <t>ダイイチ</t>
    </rPh>
    <rPh sb="2" eb="4">
      <t>ガッコウ</t>
    </rPh>
    <rPh sb="4" eb="6">
      <t>キュウショク</t>
    </rPh>
    <phoneticPr fontId="43"/>
  </si>
  <si>
    <t>第二学校給食センター</t>
    <rPh sb="0" eb="2">
      <t>ダイ２</t>
    </rPh>
    <rPh sb="2" eb="4">
      <t>ガッコウ</t>
    </rPh>
    <rPh sb="4" eb="6">
      <t>キュウショク</t>
    </rPh>
    <phoneticPr fontId="43"/>
  </si>
  <si>
    <t>第三学校給食センター</t>
    <rPh sb="0" eb="2">
      <t>ダイ３</t>
    </rPh>
    <rPh sb="2" eb="4">
      <t>ガッコウ</t>
    </rPh>
    <rPh sb="4" eb="6">
      <t>キュウショク</t>
    </rPh>
    <phoneticPr fontId="43"/>
  </si>
  <si>
    <t>小学校（30校）</t>
    <rPh sb="0" eb="3">
      <t>ショウガッコウ</t>
    </rPh>
    <rPh sb="6" eb="7">
      <t>コウ</t>
    </rPh>
    <phoneticPr fontId="43"/>
  </si>
  <si>
    <t>中学校（15校）</t>
    <rPh sb="0" eb="3">
      <t>チュウガッコウ</t>
    </rPh>
    <rPh sb="6" eb="7">
      <t>コウ</t>
    </rPh>
    <phoneticPr fontId="43"/>
  </si>
  <si>
    <t>選挙管理委員会</t>
    <rPh sb="0" eb="2">
      <t>センキョ</t>
    </rPh>
    <rPh sb="2" eb="4">
      <t>カンリ</t>
    </rPh>
    <rPh sb="4" eb="7">
      <t>イインカイ</t>
    </rPh>
    <phoneticPr fontId="43"/>
  </si>
  <si>
    <t>監査委員</t>
    <rPh sb="0" eb="2">
      <t>カンサ</t>
    </rPh>
    <rPh sb="2" eb="4">
      <t>イイン</t>
    </rPh>
    <phoneticPr fontId="43"/>
  </si>
  <si>
    <t>監査課</t>
    <rPh sb="0" eb="2">
      <t>カンサ</t>
    </rPh>
    <rPh sb="2" eb="3">
      <t>カ</t>
    </rPh>
    <phoneticPr fontId="43"/>
  </si>
  <si>
    <t>公平委員会</t>
    <rPh sb="0" eb="2">
      <t>コウヘイ</t>
    </rPh>
    <rPh sb="2" eb="4">
      <t>イイン</t>
    </rPh>
    <rPh sb="4" eb="5">
      <t>カイ</t>
    </rPh>
    <phoneticPr fontId="43"/>
  </si>
  <si>
    <t>農業委員会</t>
    <rPh sb="0" eb="2">
      <t>ノウギョウ</t>
    </rPh>
    <rPh sb="2" eb="4">
      <t>イイン</t>
    </rPh>
    <rPh sb="4" eb="5">
      <t>カイ</t>
    </rPh>
    <phoneticPr fontId="43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</si>
  <si>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3"/>
  </si>
  <si>
    <t>土地開発公社</t>
    <rPh sb="0" eb="2">
      <t>トチ</t>
    </rPh>
    <rPh sb="2" eb="4">
      <t>カイハツ</t>
    </rPh>
    <rPh sb="4" eb="6">
      <t>コウシャ</t>
    </rPh>
    <phoneticPr fontId="43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</si>
  <si>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43"/>
  </si>
  <si>
    <t>庶務担当</t>
    <rPh sb="0" eb="4">
      <t>ショムタントウ</t>
    </rPh>
    <phoneticPr fontId="43"/>
  </si>
  <si>
    <t>経営企画担当</t>
    <rPh sb="0" eb="4">
      <t>ケイエイキカク</t>
    </rPh>
    <rPh sb="4" eb="6">
      <t>タントウ</t>
    </rPh>
    <phoneticPr fontId="43"/>
  </si>
  <si>
    <t>お客さま課</t>
    <rPh sb="4" eb="5">
      <t>カ</t>
    </rPh>
    <phoneticPr fontId="43"/>
  </si>
  <si>
    <t>料金担当</t>
    <rPh sb="0" eb="4">
      <t>リョウキンタントウ</t>
    </rPh>
    <phoneticPr fontId="43"/>
  </si>
  <si>
    <t>収納担当</t>
    <rPh sb="0" eb="4">
      <t>シュウノウタントウ</t>
    </rPh>
    <phoneticPr fontId="43"/>
  </si>
  <si>
    <t>検針担当</t>
    <rPh sb="0" eb="2">
      <t>ケンシン</t>
    </rPh>
    <rPh sb="2" eb="4">
      <t>タントウ</t>
    </rPh>
    <phoneticPr fontId="43"/>
  </si>
  <si>
    <t>施設課</t>
    <rPh sb="0" eb="3">
      <t>シセツカ</t>
    </rPh>
    <phoneticPr fontId="43"/>
  </si>
  <si>
    <t>計画工務担当</t>
    <rPh sb="0" eb="2">
      <t>ケイカク</t>
    </rPh>
    <rPh sb="2" eb="4">
      <t>コウム</t>
    </rPh>
    <rPh sb="4" eb="6">
      <t>タントウ</t>
    </rPh>
    <phoneticPr fontId="43"/>
  </si>
  <si>
    <t>維持管理担当</t>
    <rPh sb="0" eb="4">
      <t>イジカンリ</t>
    </rPh>
    <rPh sb="4" eb="6">
      <t>タントウ</t>
    </rPh>
    <phoneticPr fontId="43"/>
  </si>
  <si>
    <t>給水装置担当</t>
    <rPh sb="0" eb="4">
      <t>キュウスイソウチ</t>
    </rPh>
    <rPh sb="4" eb="6">
      <t>タントウ</t>
    </rPh>
    <phoneticPr fontId="43"/>
  </si>
  <si>
    <t>配水管理課</t>
    <rPh sb="0" eb="2">
      <t>ハイスイ</t>
    </rPh>
    <rPh sb="2" eb="5">
      <t>カンリカ</t>
    </rPh>
    <phoneticPr fontId="43"/>
  </si>
  <si>
    <t>配水管理担当</t>
    <rPh sb="0" eb="2">
      <t>ハイスイ</t>
    </rPh>
    <rPh sb="2" eb="6">
      <t>カンリタントウ</t>
    </rPh>
    <phoneticPr fontId="43"/>
  </si>
  <si>
    <t>水質担当</t>
    <rPh sb="0" eb="2">
      <t>スイシツ</t>
    </rPh>
    <rPh sb="2" eb="4">
      <t>タントウ</t>
    </rPh>
    <phoneticPr fontId="43"/>
  </si>
  <si>
    <t>工事検査担当</t>
    <rPh sb="0" eb="6">
      <t>コウジケンサタントウ</t>
    </rPh>
    <phoneticPr fontId="43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</si>
  <si>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43"/>
  </si>
  <si>
    <t>計画課</t>
    <rPh sb="0" eb="3">
      <t>ケイカクカ</t>
    </rPh>
    <phoneticPr fontId="43"/>
  </si>
  <si>
    <t>計画財政担当</t>
    <rPh sb="0" eb="4">
      <t>ケイカクザイセイ</t>
    </rPh>
    <rPh sb="4" eb="6">
      <t>タントウ</t>
    </rPh>
    <phoneticPr fontId="43"/>
  </si>
  <si>
    <t>広報広聴担当</t>
    <rPh sb="0" eb="4">
      <t>コウホウコウチョウ</t>
    </rPh>
    <rPh sb="4" eb="6">
      <t>タントウ</t>
    </rPh>
    <phoneticPr fontId="43"/>
  </si>
  <si>
    <t>情報公開担当</t>
    <rPh sb="0" eb="4">
      <t>ジョウホウコウカイ</t>
    </rPh>
    <rPh sb="4" eb="6">
      <t>タントウ</t>
    </rPh>
    <phoneticPr fontId="43"/>
  </si>
  <si>
    <t>営繕担当</t>
    <rPh sb="0" eb="4">
      <t>エイゼンタントウ</t>
    </rPh>
    <phoneticPr fontId="43"/>
  </si>
  <si>
    <t>第一工場業務課</t>
    <rPh sb="0" eb="2">
      <t>ダイイチ</t>
    </rPh>
    <rPh sb="2" eb="4">
      <t>コウジョウ</t>
    </rPh>
    <rPh sb="4" eb="6">
      <t>ギョウム</t>
    </rPh>
    <rPh sb="6" eb="7">
      <t>カ</t>
    </rPh>
    <phoneticPr fontId="43"/>
  </si>
  <si>
    <t>運転業務担当</t>
    <rPh sb="0" eb="6">
      <t>ウンテンギョウムタントウ</t>
    </rPh>
    <phoneticPr fontId="43"/>
  </si>
  <si>
    <t>リサイクル担当</t>
    <rPh sb="5" eb="7">
      <t>タントウ</t>
    </rPh>
    <phoneticPr fontId="43"/>
  </si>
  <si>
    <t>第二工場業務課</t>
    <rPh sb="0" eb="1">
      <t>ダイ</t>
    </rPh>
    <rPh sb="1" eb="2">
      <t>2</t>
    </rPh>
    <rPh sb="2" eb="4">
      <t>コウジョウ</t>
    </rPh>
    <rPh sb="4" eb="7">
      <t>ギョウムカ</t>
    </rPh>
    <phoneticPr fontId="43"/>
  </si>
  <si>
    <t>東埼玉資源環境組合議会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1">
      <t>ギカイ</t>
    </rPh>
    <phoneticPr fontId="43"/>
  </si>
  <si>
    <t>目次</t>
  </si>
  <si>
    <t>目次へもどる</t>
  </si>
  <si>
    <t>13-1. 予算総括表</t>
  </si>
  <si>
    <t>13-3. 一般会計決算状況（性質別内訳）</t>
  </si>
  <si>
    <t>13-4. 特別会計決算状況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</si>
  <si>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</si>
  <si>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</si>
  <si>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</si>
  <si>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</si>
  <si>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</si>
  <si>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</si>
  <si>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</si>
  <si>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</si>
  <si>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</si>
  <si>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</si>
  <si>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</si>
  <si>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</si>
  <si>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</si>
  <si>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</si>
  <si>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</si>
  <si>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</si>
  <si>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</si>
  <si>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</si>
  <si>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</si>
  <si>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</si>
  <si>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</si>
  <si>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13-2. 一般会計決算状況（目的別内訳）　（2）歳  出</t>
    <phoneticPr fontId="3"/>
  </si>
  <si>
    <t>13-2. 一般会計決算状況（目的別内訳）　（1）歳  入</t>
    <rPh sb="28" eb="29">
      <t>ニュウ</t>
    </rPh>
    <phoneticPr fontId="3"/>
  </si>
  <si>
    <t>13-5. 一般会計決算額の推移　（2）歳　出</t>
    <phoneticPr fontId="3"/>
  </si>
  <si>
    <t>13-25. 越谷市行政機構図（令和３年４月１日）</t>
    <phoneticPr fontId="3"/>
  </si>
  <si>
    <t>13-5. 一般会計決算額の推移　（1）歳　入</t>
    <rPh sb="22" eb="23">
      <t>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</si>
</sst>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;&quot;△ &quot;#,##0"/>
    <numFmt numFmtId="179" formatCode="#,##0.0;&quot;△ &quot;#,##0.0"/>
    <numFmt numFmtId="180" formatCode="#,##0_ "/>
    <numFmt numFmtId="181" formatCode="#,##0.0_ "/>
    <numFmt numFmtId="182" formatCode="#,##0.00_ "/>
    <numFmt numFmtId="183" formatCode="\(0\)"/>
    <numFmt numFmtId="184" formatCode="#,##0_ ;[Red]\-#,##0\ "/>
  </numFmts>
  <fonts count="7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ｺﾞｼｯｸ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name val="ＭＳ Ｐ明朝"/>
      <family val="1"/>
      <charset val="128"/>
    </font>
    <font>
      <sz val="9"/>
      <name val="ｺﾞｼｯｸ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0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7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0" fontId="4" fillId="0" borderId="0"/>
    <xf numFmtId="0" fontId="4" fillId="0" borderId="0">
      <alignment vertical="center"/>
    </xf>
    <xf numFmtId="0" fontId="74" fillId="0" borderId="0" applyNumberFormat="0" applyFill="0" applyBorder="0" applyAlignment="0" applyProtection="0">
      <alignment vertical="center"/>
    </xf>
  </cellStyleXfs>
  <cellXfs count="659">
    <xf numFmtId="0" fontId="0" fillId="0" borderId="0" xfId="0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41" fillId="0" borderId="0" xfId="2" applyNumberFormat="1" applyFont="1" applyFill="1" applyProtection="1"/>
    <xf numFmtId="0" fontId="6" fillId="0" borderId="13" xfId="2" quotePrefix="1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0" xfId="2" applyNumberFormat="1" applyFont="1" applyFill="1" applyProtection="1"/>
    <xf numFmtId="0" fontId="6" fillId="0" borderId="1" xfId="2" applyNumberFormat="1" applyFont="1" applyFill="1" applyBorder="1" applyProtection="1"/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lef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left" vertical="center" wrapText="1"/>
    </xf>
    <xf numFmtId="178" fontId="42" fillId="0" borderId="0" xfId="2" applyNumberFormat="1" applyFont="1" applyFill="1" applyBorder="1" applyAlignment="1" applyProtection="1">
      <alignment vertical="center"/>
    </xf>
    <xf numFmtId="179" fontId="42" fillId="0" borderId="0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Protection="1"/>
    <xf numFmtId="0" fontId="6" fillId="0" borderId="16" xfId="2" applyNumberFormat="1" applyFont="1" applyFill="1" applyBorder="1" applyProtection="1"/>
    <xf numFmtId="0" fontId="6" fillId="0" borderId="16" xfId="269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Alignment="1" applyProtection="1">
      <alignment vertical="center"/>
    </xf>
    <xf numFmtId="0" fontId="6" fillId="0" borderId="0" xfId="269" quotePrefix="1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Alignment="1" applyProtection="1">
      <alignment vertical="center"/>
    </xf>
    <xf numFmtId="0" fontId="4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vertical="center"/>
    </xf>
    <xf numFmtId="178" fontId="6" fillId="0" borderId="0" xfId="2" applyNumberFormat="1" applyFont="1" applyFill="1" applyAlignment="1" applyProtection="1">
      <alignment vertical="center"/>
    </xf>
    <xf numFmtId="179" fontId="6" fillId="0" borderId="0" xfId="2" applyNumberFormat="1" applyFont="1" applyFill="1" applyAlignment="1" applyProtection="1">
      <alignment vertical="center"/>
    </xf>
    <xf numFmtId="179" fontId="6" fillId="0" borderId="0" xfId="269" applyNumberFormat="1" applyFont="1" applyFill="1" applyAlignment="1" applyProtection="1">
      <alignment vertical="center"/>
    </xf>
    <xf numFmtId="179" fontId="6" fillId="0" borderId="0" xfId="269" applyNumberFormat="1" applyFont="1" applyFill="1" applyBorder="1" applyAlignment="1" applyProtection="1">
      <alignment vertical="center"/>
    </xf>
    <xf numFmtId="0" fontId="42" fillId="0" borderId="13" xfId="269" applyNumberFormat="1" applyFont="1" applyFill="1" applyBorder="1" applyAlignment="1" applyProtection="1">
      <alignment vertical="center"/>
    </xf>
    <xf numFmtId="0" fontId="42" fillId="0" borderId="18" xfId="269" applyNumberFormat="1" applyFont="1" applyFill="1" applyBorder="1" applyAlignment="1" applyProtection="1">
      <alignment horizontal="center" vertical="center"/>
    </xf>
    <xf numFmtId="178" fontId="42" fillId="0" borderId="13" xfId="2" applyNumberFormat="1" applyFont="1" applyFill="1" applyBorder="1" applyAlignment="1" applyProtection="1">
      <alignment vertical="center"/>
    </xf>
    <xf numFmtId="179" fontId="42" fillId="0" borderId="13" xfId="2" applyNumberFormat="1" applyFont="1" applyFill="1" applyBorder="1" applyAlignment="1" applyProtection="1">
      <alignment vertical="center"/>
    </xf>
    <xf numFmtId="179" fontId="42" fillId="0" borderId="13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6" xfId="269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quotePrefix="1" applyNumberFormat="1" applyFont="1" applyFill="1" applyAlignment="1" applyProtection="1">
      <alignment horizontal="left" vertical="center" indent="1"/>
    </xf>
    <xf numFmtId="0" fontId="48" fillId="0" borderId="0" xfId="2" applyNumberFormat="1" applyFont="1" applyFill="1" applyAlignment="1" applyProtection="1">
      <alignment horizontal="left" vertical="center"/>
    </xf>
    <xf numFmtId="0" fontId="49" fillId="0" borderId="0" xfId="2" applyNumberFormat="1" applyFont="1" applyFill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left" vertical="center" indent="1"/>
    </xf>
    <xf numFmtId="179" fontId="6" fillId="0" borderId="0" xfId="86" applyNumberFormat="1" applyFont="1" applyFill="1" applyBorder="1" applyAlignment="1" applyProtection="1">
      <alignment vertical="center"/>
    </xf>
    <xf numFmtId="0" fontId="42" fillId="0" borderId="18" xfId="2" applyNumberFormat="1" applyFont="1" applyFill="1" applyBorder="1" applyAlignment="1" applyProtection="1">
      <alignment horizontal="center" vertical="center"/>
    </xf>
    <xf numFmtId="179" fontId="42" fillId="0" borderId="13" xfId="86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45" fillId="0" borderId="0" xfId="2" applyNumberFormat="1" applyFont="1" applyFill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horizontal="center" vertical="center" shrinkToFit="1"/>
    </xf>
    <xf numFmtId="0" fontId="6" fillId="0" borderId="15" xfId="2" applyNumberFormat="1" applyFont="1" applyFill="1" applyBorder="1" applyAlignment="1" applyProtection="1">
      <alignment horizontal="left" vertical="center" wrapText="1" indent="1"/>
    </xf>
    <xf numFmtId="0" fontId="50" fillId="0" borderId="15" xfId="2" applyNumberFormat="1" applyFont="1" applyFill="1" applyBorder="1" applyAlignment="1" applyProtection="1">
      <alignment horizontal="center" vertical="center"/>
    </xf>
    <xf numFmtId="178" fontId="50" fillId="0" borderId="0" xfId="2" applyNumberFormat="1" applyFont="1" applyFill="1" applyBorder="1" applyAlignment="1" applyProtection="1">
      <alignment vertical="center"/>
    </xf>
    <xf numFmtId="179" fontId="50" fillId="0" borderId="0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Fill="1" applyAlignment="1" applyProtection="1">
      <alignment vertical="center"/>
    </xf>
    <xf numFmtId="0" fontId="20" fillId="0" borderId="0" xfId="2" applyNumberFormat="1" applyFont="1" applyFill="1" applyAlignment="1" applyProtection="1">
      <alignment horizontal="right" vertical="center"/>
    </xf>
    <xf numFmtId="0" fontId="5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1"/>
    </xf>
    <xf numFmtId="0" fontId="7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52" fillId="0" borderId="0" xfId="2" applyNumberFormat="1" applyFont="1" applyFill="1" applyAlignment="1" applyProtection="1">
      <alignment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53" fillId="0" borderId="15" xfId="2" applyNumberFormat="1" applyFont="1" applyFill="1" applyBorder="1" applyAlignment="1" applyProtection="1">
      <alignment horizontal="center" vertical="center"/>
    </xf>
    <xf numFmtId="178" fontId="53" fillId="0" borderId="0" xfId="2" applyNumberFormat="1" applyFont="1" applyFill="1" applyBorder="1" applyAlignment="1" applyProtection="1">
      <alignment vertical="center"/>
    </xf>
    <xf numFmtId="179" fontId="53" fillId="0" borderId="0" xfId="2" applyNumberFormat="1" applyFont="1" applyFill="1" applyBorder="1" applyAlignment="1" applyProtection="1">
      <alignment vertical="center"/>
    </xf>
    <xf numFmtId="0" fontId="53" fillId="0" borderId="0" xfId="2" applyNumberFormat="1" applyFont="1" applyFill="1" applyAlignment="1" applyProtection="1">
      <alignment vertical="center"/>
    </xf>
    <xf numFmtId="0" fontId="7" fillId="0" borderId="15" xfId="2" applyNumberFormat="1" applyFont="1" applyFill="1" applyBorder="1" applyAlignment="1" applyProtection="1">
      <alignment horizontal="left" vertical="center" indent="1"/>
    </xf>
    <xf numFmtId="178" fontId="7" fillId="0" borderId="0" xfId="2" applyNumberFormat="1" applyFont="1" applyFill="1" applyBorder="1" applyAlignment="1" applyProtection="1">
      <alignment vertical="center"/>
    </xf>
    <xf numFmtId="179" fontId="7" fillId="0" borderId="0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right" vertical="center"/>
    </xf>
    <xf numFmtId="0" fontId="54" fillId="0" borderId="15" xfId="2" applyNumberFormat="1" applyFont="1" applyFill="1" applyBorder="1" applyAlignment="1" applyProtection="1">
      <alignment horizontal="left" vertical="center" indent="1"/>
    </xf>
    <xf numFmtId="0" fontId="7" fillId="0" borderId="15" xfId="2" applyNumberFormat="1" applyFont="1" applyFill="1" applyBorder="1" applyAlignment="1" applyProtection="1">
      <alignment horizontal="left" vertical="center" indent="2"/>
    </xf>
    <xf numFmtId="0" fontId="7" fillId="0" borderId="18" xfId="2" applyNumberFormat="1" applyFont="1" applyFill="1" applyBorder="1" applyAlignment="1" applyProtection="1">
      <alignment horizontal="left" vertical="center" indent="1"/>
    </xf>
    <xf numFmtId="0" fontId="20" fillId="0" borderId="16" xfId="2" applyNumberFormat="1" applyFont="1" applyFill="1" applyBorder="1" applyAlignment="1" applyProtection="1">
      <alignment vertical="center"/>
    </xf>
    <xf numFmtId="0" fontId="7" fillId="0" borderId="16" xfId="2" applyNumberFormat="1" applyFont="1" applyFill="1" applyBorder="1" applyAlignment="1" applyProtection="1">
      <alignment horizontal="right" vertical="center"/>
    </xf>
    <xf numFmtId="178" fontId="20" fillId="0" borderId="16" xfId="2" applyNumberFormat="1" applyFont="1" applyFill="1" applyBorder="1" applyAlignment="1" applyProtection="1">
      <alignment vertical="center"/>
    </xf>
    <xf numFmtId="0" fontId="20" fillId="0" borderId="16" xfId="2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/>
    </xf>
    <xf numFmtId="0" fontId="53" fillId="0" borderId="19" xfId="2" applyNumberFormat="1" applyFont="1" applyFill="1" applyBorder="1" applyAlignment="1" applyProtection="1">
      <alignment horizontal="center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8" fontId="7" fillId="0" borderId="0" xfId="2" quotePrefix="1" applyNumberFormat="1" applyFont="1" applyFill="1" applyBorder="1" applyAlignment="1" applyProtection="1">
      <alignment horizontal="right" vertical="center"/>
    </xf>
    <xf numFmtId="179" fontId="7" fillId="0" borderId="0" xfId="2" quotePrefix="1" applyNumberFormat="1" applyFont="1" applyFill="1" applyBorder="1" applyAlignment="1" applyProtection="1">
      <alignment horizontal="right" vertical="center"/>
    </xf>
    <xf numFmtId="178" fontId="7" fillId="0" borderId="0" xfId="2" quotePrefix="1" applyNumberFormat="1" applyFont="1" applyFill="1" applyAlignment="1" applyProtection="1">
      <alignment horizontal="right" vertical="center"/>
    </xf>
    <xf numFmtId="0" fontId="7" fillId="0" borderId="16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80" fontId="6" fillId="0" borderId="21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181" fontId="6" fillId="0" borderId="0" xfId="2" applyNumberFormat="1" applyFont="1" applyFill="1" applyBorder="1" applyAlignment="1" applyProtection="1">
      <alignment vertical="center"/>
    </xf>
    <xf numFmtId="0" fontId="6" fillId="0" borderId="15" xfId="269" quotePrefix="1" applyNumberFormat="1" applyFont="1" applyFill="1" applyBorder="1" applyAlignment="1" applyProtection="1">
      <alignment horizontal="right" vertical="center" indent="1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180" fontId="6" fillId="0" borderId="22" xfId="2" applyNumberFormat="1" applyFont="1" applyFill="1" applyBorder="1" applyAlignment="1" applyProtection="1">
      <alignment vertical="center"/>
    </xf>
    <xf numFmtId="180" fontId="6" fillId="0" borderId="13" xfId="2" applyNumberFormat="1" applyFont="1" applyFill="1" applyBorder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50" fillId="0" borderId="19" xfId="2" applyNumberFormat="1" applyFont="1" applyFill="1" applyBorder="1" applyAlignment="1" applyProtection="1">
      <alignment horizontal="center" vertical="center"/>
    </xf>
    <xf numFmtId="180" fontId="42" fillId="0" borderId="16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Alignment="1" applyProtection="1">
      <alignment vertical="center"/>
    </xf>
    <xf numFmtId="180" fontId="6" fillId="0" borderId="0" xfId="2" quotePrefix="1" applyNumberFormat="1" applyFont="1" applyFill="1" applyAlignment="1" applyProtection="1">
      <alignment horizontal="right" vertical="center"/>
    </xf>
    <xf numFmtId="180" fontId="6" fillId="0" borderId="0" xfId="2" applyNumberFormat="1" applyFont="1" applyFill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6" fillId="0" borderId="15" xfId="2" applyNumberFormat="1" applyFont="1" applyFill="1" applyBorder="1" applyAlignment="1" applyProtection="1">
      <alignment horizontal="left" vertical="center" indent="1" shrinkToFit="1"/>
    </xf>
    <xf numFmtId="0" fontId="55" fillId="0" borderId="15" xfId="2" applyNumberFormat="1" applyFont="1" applyFill="1" applyBorder="1" applyAlignment="1" applyProtection="1">
      <alignment horizontal="left" vertical="center" indent="1"/>
    </xf>
    <xf numFmtId="0" fontId="55" fillId="0" borderId="18" xfId="2" applyNumberFormat="1" applyFont="1" applyFill="1" applyBorder="1" applyAlignment="1" applyProtection="1">
      <alignment horizontal="left" vertical="center" indent="1"/>
    </xf>
    <xf numFmtId="180" fontId="6" fillId="0" borderId="13" xfId="2" applyNumberFormat="1" applyFont="1" applyFill="1" applyBorder="1" applyAlignment="1" applyProtection="1">
      <alignment horizontal="right" vertical="center"/>
    </xf>
    <xf numFmtId="0" fontId="56" fillId="0" borderId="19" xfId="2" applyNumberFormat="1" applyFont="1" applyFill="1" applyBorder="1" applyAlignment="1" applyProtection="1">
      <alignment horizontal="center" vertical="center"/>
    </xf>
    <xf numFmtId="180" fontId="50" fillId="0" borderId="16" xfId="2" applyNumberFormat="1" applyFont="1" applyFill="1" applyBorder="1" applyAlignment="1" applyProtection="1">
      <alignment horizontal="right" vertical="center"/>
    </xf>
    <xf numFmtId="180" fontId="57" fillId="0" borderId="0" xfId="2" applyNumberFormat="1" applyFont="1" applyFill="1" applyAlignment="1" applyProtection="1">
      <alignment horizontal="right" vertical="center"/>
    </xf>
    <xf numFmtId="0" fontId="58" fillId="0" borderId="15" xfId="2" applyNumberFormat="1" applyFont="1" applyFill="1" applyBorder="1" applyAlignment="1" applyProtection="1">
      <alignment horizontal="left" vertical="center" indent="1" shrinkToFit="1"/>
    </xf>
    <xf numFmtId="0" fontId="59" fillId="0" borderId="15" xfId="2" applyNumberFormat="1" applyFont="1" applyFill="1" applyBorder="1" applyAlignment="1" applyProtection="1">
      <alignment horizontal="left" vertical="center" indent="1" shrinkToFit="1"/>
    </xf>
    <xf numFmtId="0" fontId="55" fillId="0" borderId="15" xfId="2" applyNumberFormat="1" applyFont="1" applyFill="1" applyBorder="1" applyAlignment="1" applyProtection="1">
      <alignment horizontal="left" vertical="center" indent="1" shrinkToFit="1"/>
    </xf>
    <xf numFmtId="0" fontId="58" fillId="0" borderId="18" xfId="2" applyNumberFormat="1" applyFont="1" applyFill="1" applyBorder="1" applyAlignment="1" applyProtection="1">
      <alignment horizontal="left" vertical="center" indent="1" shrinkToFit="1"/>
    </xf>
    <xf numFmtId="180" fontId="6" fillId="0" borderId="13" xfId="269" applyNumberFormat="1" applyFont="1" applyFill="1" applyBorder="1" applyAlignment="1">
      <alignment horizontal="right" vertical="center"/>
    </xf>
    <xf numFmtId="0" fontId="4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/>
    <xf numFmtId="0" fontId="55" fillId="0" borderId="17" xfId="2" applyNumberFormat="1" applyFont="1" applyFill="1" applyBorder="1" applyAlignment="1" applyProtection="1">
      <alignment horizontal="center" vertical="center"/>
    </xf>
    <xf numFmtId="0" fontId="55" fillId="0" borderId="14" xfId="2" applyNumberFormat="1" applyFont="1" applyFill="1" applyBorder="1" applyAlignment="1" applyProtection="1">
      <alignment horizontal="center" vertical="center"/>
    </xf>
    <xf numFmtId="0" fontId="55" fillId="0" borderId="18" xfId="2" applyNumberFormat="1" applyFont="1" applyFill="1" applyBorder="1" applyAlignment="1" applyProtection="1">
      <alignment horizontal="center" vertical="center"/>
    </xf>
    <xf numFmtId="0" fontId="55" fillId="0" borderId="13" xfId="2" applyNumberFormat="1" applyFont="1" applyFill="1" applyBorder="1" applyAlignment="1" applyProtection="1">
      <alignment horizontal="center" vertical="center"/>
    </xf>
    <xf numFmtId="180" fontId="55" fillId="0" borderId="0" xfId="2" applyNumberFormat="1" applyFont="1" applyFill="1" applyBorder="1" applyAlignment="1" applyProtection="1">
      <alignment vertical="center"/>
    </xf>
    <xf numFmtId="181" fontId="55" fillId="0" borderId="15" xfId="2" applyNumberFormat="1" applyFont="1" applyFill="1" applyBorder="1" applyAlignment="1" applyProtection="1">
      <alignment vertical="center"/>
    </xf>
    <xf numFmtId="0" fontId="55" fillId="0" borderId="23" xfId="2" applyNumberFormat="1" applyFont="1" applyFill="1" applyBorder="1" applyAlignment="1" applyProtection="1">
      <alignment horizontal="left" vertical="center" indent="1"/>
    </xf>
    <xf numFmtId="180" fontId="55" fillId="0" borderId="0" xfId="2" applyNumberFormat="1" applyFont="1" applyFill="1" applyAlignment="1" applyProtection="1">
      <alignment vertical="center"/>
    </xf>
    <xf numFmtId="181" fontId="55" fillId="0" borderId="0" xfId="2" applyNumberFormat="1" applyFont="1" applyFill="1" applyAlignment="1" applyProtection="1">
      <alignment vertical="center"/>
    </xf>
    <xf numFmtId="181" fontId="58" fillId="0" borderId="0" xfId="2" applyNumberFormat="1" applyFont="1" applyFill="1" applyAlignment="1" applyProtection="1">
      <alignment vertical="center"/>
    </xf>
    <xf numFmtId="180" fontId="55" fillId="0" borderId="21" xfId="2" applyNumberFormat="1" applyFont="1" applyFill="1" applyBorder="1" applyAlignment="1" applyProtection="1">
      <alignment vertical="center"/>
    </xf>
    <xf numFmtId="0" fontId="55" fillId="0" borderId="23" xfId="2" applyNumberFormat="1" applyFont="1" applyFill="1" applyBorder="1" applyAlignment="1" applyProtection="1">
      <alignment horizontal="left" vertical="center" wrapText="1" indent="1"/>
    </xf>
    <xf numFmtId="180" fontId="55" fillId="0" borderId="0" xfId="2" applyNumberFormat="1" applyFont="1" applyFill="1" applyBorder="1" applyAlignment="1" applyProtection="1">
      <alignment horizontal="right" vertical="center"/>
    </xf>
    <xf numFmtId="0" fontId="58" fillId="0" borderId="23" xfId="2" applyNumberFormat="1" applyFont="1" applyFill="1" applyBorder="1" applyAlignment="1" applyProtection="1">
      <alignment horizontal="left" vertical="center" wrapText="1" indent="1"/>
    </xf>
    <xf numFmtId="181" fontId="55" fillId="0" borderId="0" xfId="2" applyNumberFormat="1" applyFont="1" applyFill="1" applyBorder="1" applyAlignment="1" applyProtection="1">
      <alignment horizontal="right" vertical="center"/>
    </xf>
    <xf numFmtId="0" fontId="55" fillId="0" borderId="24" xfId="2" applyNumberFormat="1" applyFont="1" applyFill="1" applyBorder="1" applyAlignment="1" applyProtection="1">
      <alignment horizontal="center" vertical="center"/>
    </xf>
    <xf numFmtId="180" fontId="55" fillId="0" borderId="25" xfId="2" applyNumberFormat="1" applyFont="1" applyFill="1" applyBorder="1" applyAlignment="1" applyProtection="1">
      <alignment vertical="center"/>
    </xf>
    <xf numFmtId="181" fontId="55" fillId="0" borderId="25" xfId="2" applyNumberFormat="1" applyFont="1" applyFill="1" applyBorder="1" applyAlignment="1" applyProtection="1">
      <alignment vertical="center"/>
    </xf>
    <xf numFmtId="0" fontId="55" fillId="0" borderId="26" xfId="2" applyNumberFormat="1" applyFont="1" applyFill="1" applyBorder="1" applyAlignment="1" applyProtection="1">
      <alignment horizontal="center" vertical="center"/>
    </xf>
    <xf numFmtId="0" fontId="56" fillId="0" borderId="1" xfId="2" applyNumberFormat="1" applyFont="1" applyFill="1" applyBorder="1" applyAlignment="1" applyProtection="1">
      <alignment horizontal="right" vertical="center"/>
    </xf>
    <xf numFmtId="0" fontId="60" fillId="0" borderId="1" xfId="2" applyNumberFormat="1" applyFont="1" applyFill="1" applyBorder="1" applyAlignment="1" applyProtection="1">
      <alignment vertical="center"/>
    </xf>
    <xf numFmtId="0" fontId="60" fillId="0" borderId="1" xfId="2" applyNumberFormat="1" applyFont="1" applyFill="1" applyBorder="1" applyAlignment="1" applyProtection="1">
      <alignment horizontal="center" vertical="center"/>
    </xf>
    <xf numFmtId="180" fontId="56" fillId="0" borderId="1" xfId="2" applyNumberFormat="1" applyFont="1" applyFill="1" applyBorder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21" xfId="2" applyNumberFormat="1" applyFont="1" applyFill="1" applyBorder="1" applyAlignment="1" applyProtection="1">
      <alignment horizontal="left" vertical="center" indent="1"/>
    </xf>
    <xf numFmtId="0" fontId="6" fillId="0" borderId="21" xfId="2" applyNumberFormat="1" applyFont="1" applyFill="1" applyBorder="1" applyAlignment="1" applyProtection="1">
      <alignment horizontal="left" vertical="center" indent="2"/>
    </xf>
    <xf numFmtId="0" fontId="6" fillId="0" borderId="15" xfId="2" applyNumberFormat="1" applyFont="1" applyFill="1" applyBorder="1" applyAlignment="1" applyProtection="1">
      <alignment horizontal="left" vertical="center" indent="2"/>
    </xf>
    <xf numFmtId="0" fontId="6" fillId="0" borderId="23" xfId="2" applyNumberFormat="1" applyFont="1" applyFill="1" applyBorder="1" applyAlignment="1" applyProtection="1">
      <alignment horizontal="left" vertical="center" indent="1"/>
    </xf>
    <xf numFmtId="0" fontId="6" fillId="0" borderId="28" xfId="2" applyNumberFormat="1" applyFont="1" applyFill="1" applyBorder="1" applyAlignment="1" applyProtection="1">
      <alignment horizontal="left" vertical="center" indent="1"/>
    </xf>
    <xf numFmtId="0" fontId="6" fillId="0" borderId="27" xfId="2" applyNumberFormat="1" applyFont="1" applyFill="1" applyBorder="1" applyAlignment="1" applyProtection="1">
      <alignment horizontal="left" vertical="center" indent="1"/>
    </xf>
    <xf numFmtId="0" fontId="6" fillId="0" borderId="19" xfId="2" applyNumberFormat="1" applyFont="1" applyFill="1" applyBorder="1" applyAlignment="1" applyProtection="1">
      <alignment vertical="center"/>
    </xf>
    <xf numFmtId="0" fontId="6" fillId="0" borderId="29" xfId="2" applyNumberFormat="1" applyFont="1" applyFill="1" applyBorder="1" applyAlignment="1" applyProtection="1">
      <alignment horizontal="left" vertical="center" indent="1"/>
    </xf>
    <xf numFmtId="0" fontId="6" fillId="0" borderId="22" xfId="2" applyNumberFormat="1" applyFont="1" applyFill="1" applyBorder="1" applyAlignment="1" applyProtection="1">
      <alignment horizontal="left" vertical="center" indent="1"/>
    </xf>
    <xf numFmtId="0" fontId="6" fillId="0" borderId="18" xfId="2" applyNumberFormat="1" applyFont="1" applyFill="1" applyBorder="1" applyAlignment="1" applyProtection="1">
      <alignment vertical="center"/>
    </xf>
    <xf numFmtId="0" fontId="57" fillId="0" borderId="30" xfId="2" applyNumberFormat="1" applyFont="1" applyFill="1" applyBorder="1" applyAlignment="1" applyProtection="1">
      <alignment horizontal="left" vertical="center" indent="1"/>
    </xf>
    <xf numFmtId="0" fontId="6" fillId="0" borderId="31" xfId="2" applyNumberFormat="1" applyFont="1" applyFill="1" applyBorder="1" applyAlignment="1" applyProtection="1">
      <alignment horizontal="left" vertical="center" indent="1"/>
    </xf>
    <xf numFmtId="0" fontId="6" fillId="0" borderId="32" xfId="2" applyNumberFormat="1" applyFont="1" applyFill="1" applyBorder="1" applyAlignment="1" applyProtection="1">
      <alignment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vertical="center" shrinkToFit="1"/>
    </xf>
    <xf numFmtId="180" fontId="6" fillId="0" borderId="35" xfId="2" applyNumberFormat="1" applyFont="1" applyFill="1" applyBorder="1" applyAlignment="1" applyProtection="1">
      <alignment horizontal="center" vertical="center"/>
    </xf>
    <xf numFmtId="180" fontId="6" fillId="0" borderId="36" xfId="2" applyNumberFormat="1" applyFont="1" applyFill="1" applyBorder="1" applyAlignment="1" applyProtection="1">
      <alignment horizontal="right" vertical="center"/>
    </xf>
    <xf numFmtId="180" fontId="6" fillId="0" borderId="37" xfId="2" applyNumberFormat="1" applyFont="1" applyFill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39" xfId="2" applyNumberFormat="1" applyFont="1" applyFill="1" applyBorder="1" applyAlignment="1" applyProtection="1">
      <alignment horizontal="left" vertical="center" indent="1"/>
    </xf>
    <xf numFmtId="0" fontId="6" fillId="0" borderId="40" xfId="2" applyNumberFormat="1" applyFont="1" applyFill="1" applyBorder="1" applyAlignment="1" applyProtection="1">
      <alignment vertical="center"/>
    </xf>
    <xf numFmtId="180" fontId="6" fillId="0" borderId="41" xfId="2" applyNumberFormat="1" applyFont="1" applyFill="1" applyBorder="1" applyAlignment="1" applyProtection="1">
      <alignment horizontal="center" vertical="center"/>
    </xf>
    <xf numFmtId="180" fontId="6" fillId="0" borderId="42" xfId="2" applyNumberFormat="1" applyFont="1" applyFill="1" applyBorder="1" applyAlignment="1" applyProtection="1">
      <alignment horizontal="right" vertical="center"/>
    </xf>
    <xf numFmtId="180" fontId="6" fillId="0" borderId="43" xfId="2" applyNumberFormat="1" applyFont="1" applyFill="1" applyBorder="1" applyAlignment="1" applyProtection="1">
      <alignment horizontal="center" vertical="center"/>
    </xf>
    <xf numFmtId="180" fontId="6" fillId="0" borderId="35" xfId="2" applyNumberFormat="1" applyFont="1" applyFill="1" applyBorder="1" applyAlignment="1" applyProtection="1">
      <alignment horizontal="right" vertical="center"/>
    </xf>
    <xf numFmtId="180" fontId="6" fillId="0" borderId="0" xfId="2" applyNumberFormat="1" applyFont="1" applyFill="1" applyBorder="1" applyAlignment="1" applyProtection="1">
      <alignment horizontal="right" vertical="center"/>
    </xf>
    <xf numFmtId="180" fontId="6" fillId="0" borderId="45" xfId="2" applyNumberFormat="1" applyFont="1" applyFill="1" applyBorder="1" applyAlignment="1" applyProtection="1">
      <alignment horizontal="right" vertical="center"/>
    </xf>
    <xf numFmtId="180" fontId="6" fillId="0" borderId="46" xfId="2" applyNumberFormat="1" applyFont="1" applyFill="1" applyBorder="1" applyAlignment="1" applyProtection="1">
      <alignment horizontal="right" vertical="center"/>
    </xf>
    <xf numFmtId="0" fontId="57" fillId="0" borderId="14" xfId="2" applyNumberFormat="1" applyFont="1" applyFill="1" applyBorder="1" applyAlignment="1" applyProtection="1">
      <alignment horizontal="left" vertical="center" indent="1"/>
    </xf>
    <xf numFmtId="0" fontId="6" fillId="0" borderId="14" xfId="2" applyNumberFormat="1" applyFont="1" applyFill="1" applyBorder="1" applyAlignment="1" applyProtection="1">
      <alignment horizontal="left" vertical="center" indent="1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0" fontId="6" fillId="0" borderId="17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Alignment="1" applyProtection="1">
      <alignment vertical="center"/>
    </xf>
    <xf numFmtId="180" fontId="50" fillId="0" borderId="27" xfId="2" applyNumberFormat="1" applyFont="1" applyFill="1" applyBorder="1" applyAlignment="1" applyProtection="1">
      <alignment vertical="center"/>
    </xf>
    <xf numFmtId="180" fontId="50" fillId="0" borderId="16" xfId="2" applyNumberFormat="1" applyFont="1" applyFill="1" applyBorder="1" applyAlignment="1" applyProtection="1">
      <alignment vertical="center"/>
    </xf>
    <xf numFmtId="181" fontId="6" fillId="0" borderId="0" xfId="2" applyNumberFormat="1" applyFont="1" applyFill="1" applyAlignment="1" applyProtection="1">
      <alignment vertical="center"/>
    </xf>
    <xf numFmtId="181" fontId="6" fillId="0" borderId="13" xfId="2" applyNumberFormat="1" applyFont="1" applyFill="1" applyBorder="1" applyAlignment="1" applyProtection="1">
      <alignment vertical="center"/>
    </xf>
    <xf numFmtId="0" fontId="42" fillId="0" borderId="14" xfId="2" applyNumberFormat="1" applyFont="1" applyFill="1" applyBorder="1" applyAlignment="1" applyProtection="1">
      <alignment horizontal="center" vertical="center"/>
    </xf>
    <xf numFmtId="180" fontId="6" fillId="0" borderId="21" xfId="98" applyNumberFormat="1" applyFont="1" applyFill="1" applyBorder="1" applyAlignment="1" applyProtection="1">
      <alignment vertical="center"/>
    </xf>
    <xf numFmtId="180" fontId="6" fillId="0" borderId="0" xfId="98" applyNumberFormat="1" applyFont="1" applyFill="1" applyBorder="1" applyAlignment="1" applyProtection="1">
      <alignment vertical="center"/>
    </xf>
    <xf numFmtId="180" fontId="42" fillId="0" borderId="0" xfId="98" applyNumberFormat="1" applyFont="1" applyFill="1" applyBorder="1" applyAlignment="1" applyProtection="1">
      <alignment vertical="center"/>
    </xf>
    <xf numFmtId="182" fontId="6" fillId="0" borderId="0" xfId="98" applyNumberFormat="1" applyFont="1" applyFill="1" applyBorder="1" applyAlignment="1" applyProtection="1">
      <alignment vertical="center"/>
    </xf>
    <xf numFmtId="180" fontId="6" fillId="0" borderId="22" xfId="98" applyNumberFormat="1" applyFont="1" applyFill="1" applyBorder="1" applyAlignment="1" applyProtection="1">
      <alignment vertical="center"/>
    </xf>
    <xf numFmtId="180" fontId="6" fillId="0" borderId="13" xfId="98" applyNumberFormat="1" applyFont="1" applyFill="1" applyBorder="1" applyAlignment="1" applyProtection="1">
      <alignment vertical="center"/>
    </xf>
    <xf numFmtId="180" fontId="42" fillId="0" borderId="13" xfId="98" applyNumberFormat="1" applyFont="1" applyFill="1" applyBorder="1" applyAlignment="1" applyProtection="1">
      <alignment vertical="center"/>
    </xf>
    <xf numFmtId="182" fontId="6" fillId="0" borderId="13" xfId="2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horizontal="right" vertical="center" indent="1"/>
    </xf>
    <xf numFmtId="180" fontId="42" fillId="0" borderId="0" xfId="2" applyNumberFormat="1" applyFont="1" applyFill="1" applyBorder="1" applyAlignment="1" applyProtection="1">
      <alignment vertical="center"/>
    </xf>
    <xf numFmtId="182" fontId="6" fillId="0" borderId="0" xfId="2" applyNumberFormat="1" applyFont="1" applyFill="1" applyBorder="1" applyAlignment="1" applyProtection="1">
      <alignment vertical="center"/>
    </xf>
    <xf numFmtId="0" fontId="6" fillId="0" borderId="16" xfId="269" applyNumberFormat="1" applyFont="1" applyFill="1" applyBorder="1" applyAlignment="1">
      <alignment vertical="center"/>
    </xf>
    <xf numFmtId="0" fontId="42" fillId="0" borderId="20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180" fontId="42" fillId="0" borderId="48" xfId="2" applyNumberFormat="1" applyFont="1" applyFill="1" applyBorder="1" applyAlignment="1" applyProtection="1">
      <alignment vertical="center"/>
    </xf>
    <xf numFmtId="180" fontId="6" fillId="0" borderId="49" xfId="2" applyNumberFormat="1" applyFont="1" applyFill="1" applyBorder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80" fontId="42" fillId="0" borderId="50" xfId="2" applyNumberFormat="1" applyFont="1" applyFill="1" applyBorder="1" applyAlignment="1" applyProtection="1">
      <alignment vertical="center"/>
    </xf>
    <xf numFmtId="180" fontId="6" fillId="0" borderId="51" xfId="2" applyNumberFormat="1" applyFont="1" applyFill="1" applyBorder="1" applyAlignment="1" applyProtection="1">
      <alignment vertical="center"/>
    </xf>
    <xf numFmtId="180" fontId="6" fillId="0" borderId="51" xfId="2" applyNumberFormat="1" applyFont="1" applyFill="1" applyBorder="1" applyAlignment="1" applyProtection="1">
      <alignment horizontal="right" vertical="center"/>
    </xf>
    <xf numFmtId="0" fontId="6" fillId="0" borderId="52" xfId="2" applyNumberFormat="1" applyFont="1" applyFill="1" applyBorder="1" applyAlignment="1" applyProtection="1">
      <alignment horizontal="center" vertical="center"/>
    </xf>
    <xf numFmtId="180" fontId="42" fillId="0" borderId="21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80" fontId="42" fillId="0" borderId="22" xfId="2" applyNumberFormat="1" applyFont="1" applyFill="1" applyBorder="1" applyAlignment="1" applyProtection="1">
      <alignment vertical="center"/>
    </xf>
    <xf numFmtId="0" fontId="42" fillId="0" borderId="0" xfId="30" applyNumberFormat="1" applyFont="1" applyFill="1" applyAlignment="1" applyProtection="1">
      <alignment vertical="center"/>
    </xf>
    <xf numFmtId="0" fontId="6" fillId="0" borderId="0" xfId="30" applyNumberFormat="1" applyFont="1" applyFill="1" applyAlignment="1" applyProtection="1">
      <alignment vertical="center"/>
    </xf>
    <xf numFmtId="0" fontId="45" fillId="0" borderId="0" xfId="30" applyNumberFormat="1" applyFont="1" applyFill="1" applyAlignment="1" applyProtection="1">
      <alignment vertical="center"/>
    </xf>
    <xf numFmtId="0" fontId="6" fillId="0" borderId="17" xfId="30" applyNumberFormat="1" applyFont="1" applyFill="1" applyBorder="1" applyAlignment="1" applyProtection="1">
      <alignment horizontal="center" vertical="center"/>
    </xf>
    <xf numFmtId="0" fontId="6" fillId="0" borderId="1" xfId="30" applyNumberFormat="1" applyFont="1" applyFill="1" applyBorder="1" applyAlignment="1" applyProtection="1">
      <alignment horizontal="center" vertical="center"/>
    </xf>
    <xf numFmtId="0" fontId="6" fillId="0" borderId="14" xfId="30" applyNumberFormat="1" applyFont="1" applyFill="1" applyBorder="1" applyAlignment="1" applyProtection="1">
      <alignment horizontal="center" vertical="center"/>
    </xf>
    <xf numFmtId="0" fontId="6" fillId="0" borderId="15" xfId="30" applyNumberFormat="1" applyFont="1" applyFill="1" applyBorder="1" applyAlignment="1" applyProtection="1">
      <alignment horizontal="center" vertical="center"/>
    </xf>
    <xf numFmtId="0" fontId="6" fillId="0" borderId="0" xfId="30" applyNumberFormat="1" applyFont="1" applyFill="1" applyAlignment="1" applyProtection="1">
      <alignment horizontal="left" vertical="center" indent="1"/>
    </xf>
    <xf numFmtId="0" fontId="6" fillId="0" borderId="0" xfId="30" applyNumberFormat="1" applyFont="1" applyFill="1" applyBorder="1" applyAlignment="1" applyProtection="1">
      <alignment horizontal="left" vertical="center" indent="1"/>
    </xf>
    <xf numFmtId="0" fontId="6" fillId="0" borderId="21" xfId="30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22" xfId="30" applyNumberFormat="1" applyFont="1" applyFill="1" applyBorder="1" applyAlignment="1" applyProtection="1">
      <alignment horizontal="left" vertical="center" indent="1"/>
    </xf>
    <xf numFmtId="0" fontId="6" fillId="0" borderId="13" xfId="30" applyNumberFormat="1" applyFont="1" applyFill="1" applyBorder="1" applyAlignment="1" applyProtection="1">
      <alignment horizontal="left" vertical="center" indent="1"/>
    </xf>
    <xf numFmtId="0" fontId="6" fillId="0" borderId="0" xfId="30" applyNumberFormat="1" applyFont="1" applyFill="1" applyBorder="1" applyAlignment="1" applyProtection="1">
      <alignment horizontal="center" vertical="center"/>
    </xf>
    <xf numFmtId="0" fontId="6" fillId="0" borderId="16" xfId="30" applyNumberFormat="1" applyFont="1" applyFill="1" applyBorder="1" applyAlignment="1" applyProtection="1">
      <alignment vertical="center"/>
    </xf>
    <xf numFmtId="0" fontId="6" fillId="0" borderId="16" xfId="30" applyNumberFormat="1" applyFont="1" applyFill="1" applyBorder="1" applyAlignment="1" applyProtection="1">
      <alignment horizontal="right" vertical="center"/>
    </xf>
    <xf numFmtId="0" fontId="6" fillId="0" borderId="0" xfId="30" applyNumberFormat="1" applyFont="1" applyFill="1" applyBorder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horizontal="left" vertical="center" indent="1"/>
    </xf>
    <xf numFmtId="0" fontId="6" fillId="0" borderId="15" xfId="2" quotePrefix="1" applyNumberFormat="1" applyFont="1" applyFill="1" applyBorder="1" applyAlignment="1" applyProtection="1">
      <alignment horizontal="right" vertical="center" indent="1"/>
    </xf>
    <xf numFmtId="181" fontId="6" fillId="0" borderId="0" xfId="2" applyNumberFormat="1" applyFont="1" applyFill="1" applyBorder="1" applyAlignment="1" applyProtection="1">
      <alignment horizontal="right" vertical="center"/>
    </xf>
    <xf numFmtId="0" fontId="6" fillId="0" borderId="18" xfId="2" quotePrefix="1" applyNumberFormat="1" applyFont="1" applyFill="1" applyBorder="1" applyAlignment="1" applyProtection="1">
      <alignment horizontal="right" vertical="center" indent="1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42" fillId="0" borderId="19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horizontal="right"/>
    </xf>
    <xf numFmtId="0" fontId="61" fillId="0" borderId="0" xfId="2" applyNumberFormat="1" applyFont="1" applyFill="1" applyAlignment="1" applyProtection="1">
      <alignment horizontal="right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29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0" fontId="62" fillId="0" borderId="0" xfId="269" applyNumberFormat="1" applyFont="1" applyFill="1" applyAlignment="1" applyProtection="1">
      <alignment vertical="center"/>
    </xf>
    <xf numFmtId="0" fontId="63" fillId="0" borderId="0" xfId="269" applyNumberFormat="1" applyFont="1" applyFill="1" applyAlignment="1" applyProtection="1">
      <alignment horizontal="center" vertical="center"/>
    </xf>
    <xf numFmtId="0" fontId="64" fillId="0" borderId="0" xfId="269" applyNumberFormat="1" applyFont="1" applyFill="1" applyAlignment="1" applyProtection="1">
      <alignment vertical="center"/>
    </xf>
    <xf numFmtId="0" fontId="65" fillId="0" borderId="0" xfId="269" applyNumberFormat="1" applyFont="1" applyFill="1" applyAlignment="1" applyProtection="1">
      <alignment horizontal="distributed" vertical="center"/>
    </xf>
    <xf numFmtId="0" fontId="6" fillId="0" borderId="0" xfId="269" quotePrefix="1" applyNumberFormat="1" applyFont="1" applyFill="1" applyBorder="1" applyAlignment="1" applyProtection="1">
      <alignment horizontal="left" vertical="center" indent="1"/>
      <protection locked="0"/>
    </xf>
    <xf numFmtId="0" fontId="6" fillId="0" borderId="0" xfId="269" applyNumberFormat="1" applyFont="1" applyFill="1" applyBorder="1" applyAlignment="1">
      <alignment vertical="center"/>
    </xf>
    <xf numFmtId="0" fontId="65" fillId="0" borderId="0" xfId="269" applyNumberFormat="1" applyFont="1" applyFill="1" applyAlignment="1" applyProtection="1">
      <alignment horizontal="right" vertical="center"/>
    </xf>
    <xf numFmtId="0" fontId="67" fillId="0" borderId="0" xfId="269" applyNumberFormat="1" applyFont="1" applyFill="1" applyAlignment="1" applyProtection="1">
      <alignment horizontal="distributed" vertical="center"/>
    </xf>
    <xf numFmtId="0" fontId="66" fillId="0" borderId="27" xfId="270" applyFont="1" applyFill="1" applyBorder="1" applyAlignment="1" applyProtection="1">
      <alignment vertical="center"/>
    </xf>
    <xf numFmtId="0" fontId="68" fillId="0" borderId="0" xfId="270" applyFont="1" applyFill="1" applyBorder="1" applyAlignment="1" applyProtection="1">
      <alignment vertical="center"/>
      <protection locked="0"/>
    </xf>
    <xf numFmtId="0" fontId="68" fillId="0" borderId="55" xfId="270" applyFont="1" applyFill="1" applyBorder="1" applyAlignment="1" applyProtection="1">
      <alignment vertical="center"/>
      <protection locked="0"/>
    </xf>
    <xf numFmtId="0" fontId="66" fillId="0" borderId="58" xfId="270" applyFont="1" applyFill="1" applyBorder="1" applyAlignment="1" applyProtection="1">
      <alignment vertical="center"/>
    </xf>
    <xf numFmtId="0" fontId="68" fillId="0" borderId="51" xfId="270" applyNumberFormat="1" applyFont="1" applyFill="1" applyBorder="1" applyAlignment="1" applyProtection="1">
      <alignment vertical="center"/>
      <protection locked="0"/>
    </xf>
    <xf numFmtId="0" fontId="66" fillId="0" borderId="63" xfId="270" applyFont="1" applyFill="1" applyBorder="1" applyAlignment="1" applyProtection="1">
      <alignment vertical="center"/>
    </xf>
    <xf numFmtId="0" fontId="68" fillId="0" borderId="49" xfId="270" applyFont="1" applyFill="1" applyBorder="1" applyAlignment="1" applyProtection="1">
      <alignment vertical="center"/>
      <protection locked="0"/>
    </xf>
    <xf numFmtId="0" fontId="68" fillId="0" borderId="64" xfId="270" applyFont="1" applyFill="1" applyBorder="1" applyAlignment="1" applyProtection="1">
      <alignment vertical="center"/>
      <protection locked="0"/>
    </xf>
    <xf numFmtId="0" fontId="66" fillId="0" borderId="65" xfId="270" applyNumberFormat="1" applyFont="1" applyFill="1" applyBorder="1" applyAlignment="1" applyProtection="1">
      <alignment horizontal="distributed" vertical="distributed" wrapText="1"/>
    </xf>
    <xf numFmtId="0" fontId="66" fillId="0" borderId="50" xfId="270" applyFont="1" applyFill="1" applyBorder="1" applyAlignment="1" applyProtection="1">
      <alignment vertical="center"/>
    </xf>
    <xf numFmtId="0" fontId="68" fillId="0" borderId="61" xfId="270" applyFont="1" applyFill="1" applyBorder="1" applyAlignment="1" applyProtection="1">
      <alignment vertical="center"/>
      <protection locked="0"/>
    </xf>
    <xf numFmtId="0" fontId="68" fillId="0" borderId="66" xfId="270" applyFont="1" applyFill="1" applyBorder="1" applyAlignment="1" applyProtection="1">
      <alignment vertical="center"/>
      <protection locked="0"/>
    </xf>
    <xf numFmtId="0" fontId="68" fillId="0" borderId="51" xfId="270" applyFont="1" applyFill="1" applyBorder="1" applyAlignment="1" applyProtection="1">
      <alignment vertical="center"/>
      <protection locked="0"/>
    </xf>
    <xf numFmtId="0" fontId="68" fillId="0" borderId="67" xfId="270" applyFont="1" applyFill="1" applyBorder="1" applyAlignment="1" applyProtection="1">
      <alignment vertical="center"/>
      <protection locked="0"/>
    </xf>
    <xf numFmtId="0" fontId="68" fillId="0" borderId="61" xfId="270" applyNumberFormat="1" applyFont="1" applyFill="1" applyBorder="1" applyAlignment="1" applyProtection="1">
      <alignment vertical="center"/>
      <protection locked="0"/>
    </xf>
    <xf numFmtId="0" fontId="68" fillId="0" borderId="67" xfId="270" applyNumberFormat="1" applyFont="1" applyFill="1" applyBorder="1" applyAlignment="1" applyProtection="1">
      <alignment vertical="center"/>
      <protection locked="0"/>
    </xf>
    <xf numFmtId="0" fontId="66" fillId="0" borderId="48" xfId="270" applyFont="1" applyFill="1" applyBorder="1" applyAlignment="1" applyProtection="1">
      <alignment vertical="center"/>
    </xf>
    <xf numFmtId="0" fontId="68" fillId="0" borderId="49" xfId="270" applyNumberFormat="1" applyFont="1" applyFill="1" applyBorder="1" applyAlignment="1" applyProtection="1">
      <alignment vertical="center"/>
      <protection locked="0"/>
    </xf>
    <xf numFmtId="0" fontId="66" fillId="0" borderId="71" xfId="270" applyNumberFormat="1" applyFont="1" applyFill="1" applyBorder="1" applyAlignment="1" applyProtection="1">
      <alignment horizontal="distributed" vertical="distributed" wrapText="1"/>
    </xf>
    <xf numFmtId="0" fontId="68" fillId="0" borderId="66" xfId="270" applyNumberFormat="1" applyFont="1" applyFill="1" applyBorder="1" applyAlignment="1" applyProtection="1">
      <alignment vertical="center"/>
      <protection locked="0"/>
    </xf>
    <xf numFmtId="0" fontId="68" fillId="0" borderId="61" xfId="271" applyFont="1" applyFill="1" applyBorder="1" applyAlignment="1">
      <alignment vertical="center"/>
    </xf>
    <xf numFmtId="0" fontId="68" fillId="0" borderId="49" xfId="271" applyFont="1" applyFill="1" applyBorder="1" applyAlignment="1">
      <alignment vertical="center"/>
    </xf>
    <xf numFmtId="0" fontId="68" fillId="0" borderId="51" xfId="271" applyFont="1" applyFill="1" applyBorder="1" applyAlignment="1">
      <alignment vertical="center"/>
    </xf>
    <xf numFmtId="0" fontId="66" fillId="0" borderId="21" xfId="270" applyFont="1" applyFill="1" applyBorder="1" applyAlignment="1" applyProtection="1">
      <alignment vertical="center"/>
    </xf>
    <xf numFmtId="0" fontId="68" fillId="0" borderId="64" xfId="270" applyNumberFormat="1" applyFont="1" applyFill="1" applyBorder="1" applyAlignment="1" applyProtection="1">
      <alignment vertical="center"/>
      <protection locked="0"/>
    </xf>
    <xf numFmtId="0" fontId="68" fillId="0" borderId="61" xfId="270" applyFont="1" applyFill="1" applyBorder="1" applyAlignment="1" applyProtection="1">
      <alignment vertical="center"/>
    </xf>
    <xf numFmtId="0" fontId="66" fillId="0" borderId="75" xfId="270" applyFont="1" applyFill="1" applyBorder="1" applyAlignment="1" applyProtection="1">
      <alignment horizontal="distributed" vertical="distributed"/>
    </xf>
    <xf numFmtId="183" fontId="66" fillId="0" borderId="63" xfId="270" applyNumberFormat="1" applyFont="1" applyFill="1" applyBorder="1" applyAlignment="1" applyProtection="1">
      <alignment vertical="center"/>
    </xf>
    <xf numFmtId="183" fontId="66" fillId="0" borderId="61" xfId="270" applyNumberFormat="1" applyFont="1" applyFill="1" applyBorder="1" applyAlignment="1" applyProtection="1">
      <alignment vertical="center"/>
    </xf>
    <xf numFmtId="0" fontId="66" fillId="0" borderId="56" xfId="270" applyFont="1" applyFill="1" applyBorder="1" applyAlignment="1" applyProtection="1">
      <alignment horizontal="distributed" vertical="distributed"/>
    </xf>
    <xf numFmtId="0" fontId="68" fillId="0" borderId="0" xfId="270" applyNumberFormat="1" applyFont="1" applyFill="1" applyBorder="1" applyAlignment="1" applyProtection="1">
      <alignment vertical="center"/>
      <protection locked="0"/>
    </xf>
    <xf numFmtId="0" fontId="68" fillId="0" borderId="55" xfId="270" applyNumberFormat="1" applyFont="1" applyFill="1" applyBorder="1" applyAlignment="1" applyProtection="1">
      <alignment vertical="center"/>
      <protection locked="0"/>
    </xf>
    <xf numFmtId="0" fontId="68" fillId="0" borderId="0" xfId="270" applyFont="1" applyFill="1" applyBorder="1" applyAlignment="1" applyProtection="1">
      <alignment vertical="center"/>
    </xf>
    <xf numFmtId="0" fontId="66" fillId="0" borderId="69" xfId="270" applyNumberFormat="1" applyFont="1" applyFill="1" applyBorder="1" applyAlignment="1" applyProtection="1">
      <alignment vertical="distributed" wrapText="1"/>
    </xf>
    <xf numFmtId="0" fontId="66" fillId="0" borderId="69" xfId="270" applyFont="1" applyFill="1" applyBorder="1" applyAlignment="1" applyProtection="1">
      <alignment horizontal="distributed" vertical="distributed" wrapText="1"/>
    </xf>
    <xf numFmtId="0" fontId="66" fillId="0" borderId="71" xfId="270" applyNumberFormat="1" applyFont="1" applyFill="1" applyBorder="1" applyAlignment="1" applyProtection="1">
      <alignment vertical="distributed" wrapText="1"/>
    </xf>
    <xf numFmtId="0" fontId="66" fillId="0" borderId="0" xfId="270" applyFont="1" applyFill="1" applyBorder="1" applyAlignment="1" applyProtection="1">
      <alignment vertical="distributed" wrapText="1"/>
    </xf>
    <xf numFmtId="0" fontId="66" fillId="0" borderId="51" xfId="270" applyFont="1" applyFill="1" applyBorder="1" applyAlignment="1" applyProtection="1">
      <alignment vertical="distributed" wrapText="1"/>
    </xf>
    <xf numFmtId="0" fontId="66" fillId="0" borderId="71" xfId="270" applyFont="1" applyFill="1" applyBorder="1" applyAlignment="1" applyProtection="1">
      <alignment vertical="distributed" wrapText="1"/>
    </xf>
    <xf numFmtId="0" fontId="66" fillId="0" borderId="69" xfId="270" applyFont="1" applyFill="1" applyBorder="1" applyAlignment="1" applyProtection="1">
      <alignment vertical="distributed" wrapText="1"/>
    </xf>
    <xf numFmtId="183" fontId="66" fillId="0" borderId="66" xfId="270" applyNumberFormat="1" applyFont="1" applyFill="1" applyBorder="1" applyAlignment="1" applyProtection="1">
      <alignment vertical="center"/>
    </xf>
    <xf numFmtId="0" fontId="68" fillId="0" borderId="51" xfId="270" applyFont="1" applyFill="1" applyBorder="1" applyAlignment="1" applyProtection="1">
      <alignment vertical="center"/>
    </xf>
    <xf numFmtId="0" fontId="66" fillId="0" borderId="49" xfId="270" applyFont="1" applyFill="1" applyBorder="1" applyAlignment="1" applyProtection="1">
      <alignment horizontal="distributed" vertical="distributed"/>
    </xf>
    <xf numFmtId="0" fontId="66" fillId="0" borderId="0" xfId="270" applyFont="1" applyFill="1" applyBorder="1" applyAlignment="1" applyProtection="1">
      <alignment horizontal="distributed" vertical="distributed"/>
    </xf>
    <xf numFmtId="0" fontId="66" fillId="0" borderId="73" xfId="270" applyFont="1" applyFill="1" applyBorder="1" applyAlignment="1" applyProtection="1">
      <alignment horizontal="distributed" vertical="distributed"/>
    </xf>
    <xf numFmtId="0" fontId="66" fillId="0" borderId="76" xfId="270" applyFont="1" applyFill="1" applyBorder="1" applyAlignment="1" applyProtection="1">
      <alignment horizontal="distributed" vertical="distributed"/>
    </xf>
    <xf numFmtId="0" fontId="69" fillId="0" borderId="0" xfId="269" applyNumberFormat="1" applyFont="1" applyFill="1" applyBorder="1" applyAlignment="1" applyProtection="1">
      <alignment horizontal="distributed" vertical="center"/>
    </xf>
    <xf numFmtId="0" fontId="69" fillId="0" borderId="0" xfId="269" applyNumberFormat="1" applyFont="1" applyFill="1" applyAlignment="1" applyProtection="1">
      <alignment horizontal="distributed" vertical="center"/>
    </xf>
    <xf numFmtId="0" fontId="68" fillId="0" borderId="0" xfId="269" applyNumberFormat="1" applyFont="1" applyFill="1" applyAlignment="1" applyProtection="1">
      <alignment horizontal="distributed" vertical="center"/>
    </xf>
    <xf numFmtId="0" fontId="66" fillId="0" borderId="81" xfId="270" applyFont="1" applyFill="1" applyBorder="1" applyAlignment="1" applyProtection="1">
      <alignment vertical="center"/>
    </xf>
    <xf numFmtId="0" fontId="68" fillId="0" borderId="79" xfId="270" applyNumberFormat="1" applyFont="1" applyFill="1" applyBorder="1" applyAlignment="1" applyProtection="1">
      <alignment vertical="center"/>
      <protection locked="0"/>
    </xf>
    <xf numFmtId="0" fontId="68" fillId="0" borderId="82" xfId="270" applyNumberFormat="1" applyFont="1" applyFill="1" applyBorder="1" applyAlignment="1" applyProtection="1">
      <alignment vertical="center"/>
      <protection locked="0"/>
    </xf>
    <xf numFmtId="0" fontId="69" fillId="0" borderId="83" xfId="269" applyNumberFormat="1" applyFont="1" applyFill="1" applyBorder="1" applyAlignment="1" applyProtection="1">
      <alignment horizontal="center" vertical="center"/>
    </xf>
    <xf numFmtId="180" fontId="69" fillId="0" borderId="84" xfId="2" applyNumberFormat="1" applyFont="1" applyFill="1" applyBorder="1" applyAlignment="1" applyProtection="1">
      <alignment vertical="center"/>
    </xf>
    <xf numFmtId="180" fontId="69" fillId="0" borderId="83" xfId="2" applyNumberFormat="1" applyFont="1" applyFill="1" applyBorder="1" applyAlignment="1" applyProtection="1">
      <alignment vertical="center"/>
    </xf>
    <xf numFmtId="180" fontId="70" fillId="0" borderId="84" xfId="2" applyNumberFormat="1" applyFont="1" applyFill="1" applyBorder="1" applyAlignment="1" applyProtection="1">
      <alignment vertical="center"/>
    </xf>
    <xf numFmtId="180" fontId="70" fillId="0" borderId="83" xfId="2" applyNumberFormat="1" applyFont="1" applyFill="1" applyBorder="1" applyAlignment="1" applyProtection="1">
      <alignment vertical="center"/>
    </xf>
    <xf numFmtId="0" fontId="65" fillId="0" borderId="0" xfId="269" applyNumberFormat="1" applyFont="1" applyFill="1" applyAlignment="1" applyProtection="1">
      <alignment horizontal="center" vertical="center"/>
    </xf>
    <xf numFmtId="0" fontId="65" fillId="0" borderId="0" xfId="269" applyNumberFormat="1" applyFont="1" applyFill="1" applyBorder="1" applyAlignment="1" applyProtection="1">
      <alignment horizontal="distributed"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 textRotation="255" wrapText="1"/>
    </xf>
    <xf numFmtId="0" fontId="7" fillId="0" borderId="18" xfId="2" applyNumberFormat="1" applyFont="1" applyFill="1" applyBorder="1" applyAlignment="1" applyProtection="1">
      <alignment horizontal="center" vertical="center" wrapText="1"/>
    </xf>
    <xf numFmtId="0" fontId="7" fillId="0" borderId="20" xfId="2" applyNumberFormat="1" applyFont="1" applyFill="1" applyBorder="1" applyAlignment="1" applyProtection="1">
      <alignment horizontal="center" vertical="center" wrapText="1"/>
    </xf>
    <xf numFmtId="184" fontId="50" fillId="0" borderId="16" xfId="2" applyNumberFormat="1" applyFont="1" applyFill="1" applyBorder="1" applyAlignment="1" applyProtection="1">
      <alignment vertical="center"/>
    </xf>
    <xf numFmtId="184" fontId="50" fillId="0" borderId="16" xfId="2" applyNumberFormat="1" applyFont="1" applyFill="1" applyBorder="1" applyAlignment="1" applyProtection="1">
      <alignment horizontal="right" vertical="center"/>
    </xf>
    <xf numFmtId="184" fontId="6" fillId="0" borderId="0" xfId="2" applyNumberFormat="1" applyFont="1" applyFill="1" applyAlignment="1" applyProtection="1">
      <alignment vertical="center"/>
    </xf>
    <xf numFmtId="184" fontId="6" fillId="0" borderId="0" xfId="2" applyNumberFormat="1" applyFont="1" applyFill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left" vertical="center" indent="1" shrinkToFit="1"/>
    </xf>
    <xf numFmtId="184" fontId="6" fillId="0" borderId="13" xfId="2" applyNumberFormat="1" applyFont="1" applyFill="1" applyBorder="1" applyAlignment="1" applyProtection="1">
      <alignment vertical="center"/>
    </xf>
    <xf numFmtId="184" fontId="6" fillId="0" borderId="13" xfId="2" applyNumberFormat="1" applyFont="1" applyFill="1" applyBorder="1" applyAlignment="1" applyProtection="1">
      <alignment horizontal="right" vertical="center"/>
    </xf>
    <xf numFmtId="0" fontId="71" fillId="0" borderId="0" xfId="7" applyFont="1" applyFill="1" applyAlignment="1">
      <alignment horizontal="left" vertical="center" wrapText="1" shrinkToFit="1"/>
    </xf>
    <xf numFmtId="0" fontId="71" fillId="0" borderId="0" xfId="7" applyFont="1" applyFill="1" applyAlignment="1">
      <alignment vertical="center" wrapText="1" shrinkToFit="1"/>
    </xf>
    <xf numFmtId="0" fontId="72" fillId="0" borderId="0" xfId="7" applyFont="1" applyFill="1" applyBorder="1" applyAlignment="1">
      <alignment vertical="center" wrapText="1" shrinkToFit="1"/>
    </xf>
    <xf numFmtId="0" fontId="45" fillId="0" borderId="0" xfId="7" applyFont="1" applyFill="1"/>
    <xf numFmtId="0" fontId="71" fillId="0" borderId="0" xfId="7" applyFont="1" applyFill="1" applyBorder="1" applyAlignment="1">
      <alignment vertical="center" wrapText="1" justifyLastLine="1" shrinkToFit="1"/>
    </xf>
    <xf numFmtId="180" fontId="71" fillId="0" borderId="0" xfId="7" applyNumberFormat="1" applyFont="1" applyFill="1" applyAlignment="1">
      <alignment vertical="center" shrinkToFit="1"/>
    </xf>
    <xf numFmtId="180" fontId="71" fillId="0" borderId="0" xfId="7" applyNumberFormat="1" applyFont="1" applyFill="1" applyAlignment="1">
      <alignment horizontal="center" vertical="center" shrinkToFit="1"/>
    </xf>
    <xf numFmtId="180" fontId="71" fillId="0" borderId="0" xfId="7" applyNumberFormat="1" applyFont="1" applyFill="1" applyBorder="1" applyAlignment="1">
      <alignment vertical="center" shrinkToFit="1"/>
    </xf>
    <xf numFmtId="0" fontId="71" fillId="0" borderId="0" xfId="7" applyFont="1" applyFill="1" applyBorder="1" applyAlignment="1">
      <alignment vertical="center" textRotation="255" wrapText="1" shrinkToFit="1"/>
    </xf>
    <xf numFmtId="0" fontId="71" fillId="0" borderId="0" xfId="7" applyFont="1" applyFill="1" applyBorder="1" applyAlignment="1">
      <alignment horizontal="center" vertical="center" wrapText="1" justifyLastLine="1" shrinkToFit="1"/>
    </xf>
    <xf numFmtId="0" fontId="71" fillId="0" borderId="0" xfId="7" applyFont="1" applyFill="1" applyBorder="1" applyAlignment="1">
      <alignment vertical="center" wrapText="1" shrinkToFit="1"/>
    </xf>
    <xf numFmtId="0" fontId="71" fillId="0" borderId="0" xfId="7" applyFont="1" applyFill="1" applyBorder="1" applyAlignment="1">
      <alignment vertical="center" wrapText="1" justifyLastLine="1"/>
    </xf>
    <xf numFmtId="0" fontId="71" fillId="0" borderId="91" xfId="7" applyFont="1" applyFill="1" applyBorder="1" applyAlignment="1">
      <alignment horizontal="left" vertical="center" wrapText="1" shrinkToFit="1"/>
    </xf>
    <xf numFmtId="0" fontId="71" fillId="0" borderId="92" xfId="7" applyFont="1" applyFill="1" applyBorder="1" applyAlignment="1">
      <alignment vertical="center" wrapText="1" shrinkToFit="1"/>
    </xf>
    <xf numFmtId="0" fontId="71" fillId="0" borderId="19" xfId="7" applyFont="1" applyFill="1" applyBorder="1" applyAlignment="1">
      <alignment vertical="center" textRotation="255" wrapText="1" shrinkToFit="1"/>
    </xf>
    <xf numFmtId="0" fontId="71" fillId="0" borderId="27" xfId="7" applyFont="1" applyFill="1" applyBorder="1" applyAlignment="1">
      <alignment vertical="center" wrapText="1" shrinkToFit="1"/>
    </xf>
    <xf numFmtId="0" fontId="71" fillId="0" borderId="16" xfId="7" applyFont="1" applyFill="1" applyBorder="1" applyAlignment="1">
      <alignment vertical="center" wrapText="1" shrinkToFit="1"/>
    </xf>
    <xf numFmtId="0" fontId="45" fillId="0" borderId="0" xfId="7" applyFont="1" applyFill="1" applyAlignment="1">
      <alignment vertical="center" wrapText="1" shrinkToFit="1"/>
    </xf>
    <xf numFmtId="0" fontId="71" fillId="0" borderId="0" xfId="7" applyFont="1" applyFill="1" applyBorder="1" applyAlignment="1">
      <alignment horizontal="left" vertical="center" wrapText="1" shrinkToFit="1"/>
    </xf>
    <xf numFmtId="0" fontId="71" fillId="0" borderId="87" xfId="7" applyFont="1" applyFill="1" applyBorder="1" applyAlignment="1">
      <alignment vertical="center" wrapText="1" justifyLastLine="1" shrinkToFit="1"/>
    </xf>
    <xf numFmtId="0" fontId="71" fillId="0" borderId="21" xfId="7" applyFont="1" applyFill="1" applyBorder="1" applyAlignment="1">
      <alignment vertical="center" wrapText="1" shrinkToFit="1"/>
    </xf>
    <xf numFmtId="0" fontId="71" fillId="0" borderId="0" xfId="7" applyFont="1" applyFill="1" applyBorder="1" applyAlignment="1">
      <alignment horizontal="distributed" vertical="center" wrapText="1" justifyLastLine="1" shrinkToFit="1"/>
    </xf>
    <xf numFmtId="0" fontId="71" fillId="0" borderId="0" xfId="7" applyFont="1" applyFill="1" applyAlignment="1">
      <alignment vertical="center" wrapText="1" justifyLastLine="1" shrinkToFit="1"/>
    </xf>
    <xf numFmtId="0" fontId="71" fillId="0" borderId="0" xfId="7" applyFont="1" applyFill="1" applyBorder="1" applyAlignment="1">
      <alignment horizontal="center" vertical="center" wrapText="1" shrinkToFit="1"/>
    </xf>
    <xf numFmtId="0" fontId="45" fillId="0" borderId="0" xfId="7" applyFont="1" applyFill="1" applyAlignment="1">
      <alignment horizontal="center" vertical="center" wrapText="1" shrinkToFit="1"/>
    </xf>
    <xf numFmtId="0" fontId="71" fillId="0" borderId="93" xfId="7" applyFont="1" applyFill="1" applyBorder="1" applyAlignment="1">
      <alignment vertical="center" wrapText="1" shrinkToFit="1"/>
    </xf>
    <xf numFmtId="0" fontId="71" fillId="0" borderId="91" xfId="7" applyFont="1" applyFill="1" applyBorder="1" applyAlignment="1">
      <alignment horizontal="center" vertical="center" wrapText="1" shrinkToFit="1"/>
    </xf>
    <xf numFmtId="0" fontId="71" fillId="0" borderId="16" xfId="7" applyFont="1" applyFill="1" applyBorder="1" applyAlignment="1">
      <alignment horizontal="center" vertical="center" wrapText="1" shrinkToFit="1"/>
    </xf>
    <xf numFmtId="0" fontId="71" fillId="0" borderId="19" xfId="7" applyFont="1" applyFill="1" applyBorder="1" applyAlignment="1">
      <alignment vertical="center" wrapText="1" shrinkToFit="1"/>
    </xf>
    <xf numFmtId="0" fontId="71" fillId="0" borderId="87" xfId="7" applyFont="1" applyFill="1" applyBorder="1" applyAlignment="1">
      <alignment horizontal="distributed" vertical="center" wrapText="1" justifyLastLine="1" shrinkToFit="1"/>
    </xf>
    <xf numFmtId="0" fontId="71" fillId="0" borderId="22" xfId="7" applyFont="1" applyFill="1" applyBorder="1" applyAlignment="1">
      <alignment vertical="center" wrapText="1" shrinkToFit="1"/>
    </xf>
    <xf numFmtId="0" fontId="71" fillId="0" borderId="18" xfId="7" applyFont="1" applyFill="1" applyBorder="1" applyAlignment="1">
      <alignment vertical="center" wrapText="1" shrinkToFit="1"/>
    </xf>
    <xf numFmtId="0" fontId="71" fillId="0" borderId="0" xfId="7" applyFont="1" applyFill="1" applyAlignment="1">
      <alignment horizontal="distributed" vertical="center" wrapText="1" shrinkToFit="1"/>
    </xf>
    <xf numFmtId="0" fontId="71" fillId="0" borderId="0" xfId="7" applyFont="1" applyFill="1" applyBorder="1" applyAlignment="1">
      <alignment horizontal="distributed" vertical="center" wrapText="1" shrinkToFit="1"/>
    </xf>
    <xf numFmtId="0" fontId="71" fillId="0" borderId="0" xfId="7" applyFont="1" applyFill="1" applyBorder="1" applyAlignment="1">
      <alignment horizontal="distributed" vertical="center" justifyLastLine="1" shrinkToFit="1"/>
    </xf>
    <xf numFmtId="0" fontId="71" fillId="0" borderId="21" xfId="7" applyFont="1" applyFill="1" applyBorder="1" applyAlignment="1">
      <alignment horizontal="left" vertical="center" wrapText="1" shrinkToFit="1"/>
    </xf>
    <xf numFmtId="0" fontId="71" fillId="0" borderId="97" xfId="7" applyFont="1" applyFill="1" applyBorder="1" applyAlignment="1">
      <alignment vertical="center" wrapText="1" shrinkToFit="1"/>
    </xf>
    <xf numFmtId="0" fontId="71" fillId="0" borderId="91" xfId="7" applyFont="1" applyFill="1" applyBorder="1" applyAlignment="1">
      <alignment vertical="center" wrapText="1" shrinkToFit="1"/>
    </xf>
    <xf numFmtId="0" fontId="71" fillId="0" borderId="16" xfId="7" applyFont="1" applyFill="1" applyBorder="1" applyAlignment="1">
      <alignment vertical="center" wrapText="1" justifyLastLine="1"/>
    </xf>
    <xf numFmtId="0" fontId="71" fillId="0" borderId="13" xfId="7" applyFont="1" applyFill="1" applyBorder="1" applyAlignment="1">
      <alignment vertical="center" wrapText="1" justifyLastLine="1"/>
    </xf>
    <xf numFmtId="0" fontId="71" fillId="0" borderId="15" xfId="7" applyFont="1" applyFill="1" applyBorder="1" applyAlignment="1">
      <alignment vertical="center" wrapText="1" shrinkToFit="1"/>
    </xf>
    <xf numFmtId="0" fontId="71" fillId="0" borderId="98" xfId="7" applyFont="1" applyFill="1" applyBorder="1" applyAlignment="1">
      <alignment vertical="center" wrapText="1" shrinkToFit="1"/>
    </xf>
    <xf numFmtId="0" fontId="71" fillId="0" borderId="13" xfId="7" applyFont="1" applyFill="1" applyBorder="1" applyAlignment="1">
      <alignment vertical="center" wrapText="1" shrinkToFit="1"/>
    </xf>
    <xf numFmtId="0" fontId="71" fillId="0" borderId="27" xfId="7" applyFont="1" applyFill="1" applyBorder="1" applyAlignment="1">
      <alignment horizontal="left" vertical="center" wrapText="1" shrinkToFit="1"/>
    </xf>
    <xf numFmtId="0" fontId="71" fillId="0" borderId="93" xfId="7" applyFont="1" applyFill="1" applyBorder="1" applyAlignment="1">
      <alignment horizontal="left" vertical="center" wrapText="1" shrinkToFit="1"/>
    </xf>
    <xf numFmtId="0" fontId="71" fillId="0" borderId="0" xfId="7" applyFont="1" applyFill="1" applyAlignment="1">
      <alignment vertical="center" textRotation="255" wrapText="1" shrinkToFit="1"/>
    </xf>
    <xf numFmtId="0" fontId="71" fillId="0" borderId="15" xfId="7" applyFont="1" applyFill="1" applyBorder="1" applyAlignment="1">
      <alignment vertical="center" textRotation="255" wrapText="1" shrinkToFit="1"/>
    </xf>
    <xf numFmtId="0" fontId="71" fillId="0" borderId="16" xfId="7" applyFont="1" applyFill="1" applyBorder="1" applyAlignment="1">
      <alignment horizontal="left" vertical="center" wrapText="1" shrinkToFit="1"/>
    </xf>
    <xf numFmtId="0" fontId="71" fillId="0" borderId="0" xfId="7" applyFont="1" applyFill="1" applyAlignment="1">
      <alignment horizontal="center" vertical="center" wrapText="1" shrinkToFit="1"/>
    </xf>
    <xf numFmtId="0" fontId="71" fillId="0" borderId="99" xfId="7" applyFont="1" applyFill="1" applyBorder="1" applyAlignment="1">
      <alignment vertical="center" wrapText="1" shrinkToFit="1"/>
    </xf>
    <xf numFmtId="0" fontId="71" fillId="0" borderId="100" xfId="7" applyFont="1" applyFill="1" applyBorder="1" applyAlignment="1">
      <alignment horizontal="distributed" vertical="center" wrapText="1" justifyLastLine="1" shrinkToFit="1"/>
    </xf>
    <xf numFmtId="0" fontId="71" fillId="0" borderId="21" xfId="7" applyFont="1" applyFill="1" applyBorder="1" applyAlignment="1">
      <alignment horizontal="distributed" vertical="center" wrapText="1" shrinkToFit="1"/>
    </xf>
    <xf numFmtId="0" fontId="71" fillId="0" borderId="22" xfId="7" applyFont="1" applyFill="1" applyBorder="1" applyAlignment="1">
      <alignment horizontal="distributed" vertical="center" wrapText="1" shrinkToFit="1"/>
    </xf>
    <xf numFmtId="0" fontId="71" fillId="0" borderId="13" xfId="7" applyFont="1" applyFill="1" applyBorder="1" applyAlignment="1">
      <alignment horizontal="left" vertical="center" wrapText="1" shrinkToFit="1"/>
    </xf>
    <xf numFmtId="0" fontId="71" fillId="0" borderId="101" xfId="7" applyFont="1" applyFill="1" applyBorder="1" applyAlignment="1">
      <alignment vertical="center" wrapText="1" shrinkToFit="1"/>
    </xf>
    <xf numFmtId="0" fontId="71" fillId="0" borderId="0" xfId="7" applyFont="1" applyFill="1" applyBorder="1" applyAlignment="1">
      <alignment vertical="center" shrinkToFit="1"/>
    </xf>
    <xf numFmtId="0" fontId="71" fillId="0" borderId="16" xfId="7" applyFont="1" applyFill="1" applyBorder="1" applyAlignment="1">
      <alignment horizontal="distributed" vertical="center" wrapText="1" justifyLastLine="1" shrinkToFit="1"/>
    </xf>
    <xf numFmtId="0" fontId="71" fillId="0" borderId="0" xfId="7" applyFont="1" applyFill="1" applyAlignment="1">
      <alignment horizontal="distributed" vertical="center" wrapText="1" justifyLastLine="1" shrinkToFit="1"/>
    </xf>
    <xf numFmtId="0" fontId="71" fillId="0" borderId="0" xfId="7" applyFont="1" applyFill="1" applyAlignment="1">
      <alignment vertical="center" wrapText="1" shrinkToFit="1"/>
    </xf>
    <xf numFmtId="0" fontId="71" fillId="0" borderId="22" xfId="7" applyFont="1" applyFill="1" applyBorder="1" applyAlignment="1">
      <alignment horizontal="left" vertical="center" wrapText="1" shrinkToFit="1"/>
    </xf>
    <xf numFmtId="0" fontId="71" fillId="0" borderId="28" xfId="7" applyFont="1" applyFill="1" applyBorder="1" applyAlignment="1">
      <alignment horizontal="left" vertical="center" wrapText="1" shrinkToFit="1"/>
    </xf>
    <xf numFmtId="0" fontId="71" fillId="0" borderId="21" xfId="7" applyFont="1" applyFill="1" applyBorder="1" applyAlignment="1">
      <alignment horizontal="distributed" vertical="center" wrapText="1" justifyLastLine="1" shrinkToFit="1"/>
    </xf>
    <xf numFmtId="0" fontId="71" fillId="0" borderId="16" xfId="7" applyFont="1" applyFill="1" applyBorder="1" applyAlignment="1">
      <alignment vertical="center" textRotation="255" wrapText="1" shrinkToFit="1"/>
    </xf>
    <xf numFmtId="0" fontId="71" fillId="0" borderId="93" xfId="7" applyFont="1" applyFill="1" applyBorder="1" applyAlignment="1">
      <alignment horizontal="distributed" vertical="center" wrapText="1" justifyLastLine="1" shrinkToFit="1"/>
    </xf>
    <xf numFmtId="0" fontId="71" fillId="0" borderId="19" xfId="7" applyFont="1" applyFill="1" applyBorder="1" applyAlignment="1">
      <alignment horizontal="left" vertical="center" wrapText="1" shrinkToFit="1"/>
    </xf>
    <xf numFmtId="0" fontId="71" fillId="0" borderId="102" xfId="7" applyFont="1" applyFill="1" applyBorder="1" applyAlignment="1">
      <alignment vertical="center" wrapText="1" shrinkToFit="1"/>
    </xf>
    <xf numFmtId="0" fontId="71" fillId="0" borderId="18" xfId="7" applyFont="1" applyFill="1" applyBorder="1" applyAlignment="1">
      <alignment horizontal="left" vertical="center" wrapText="1" shrinkToFit="1"/>
    </xf>
    <xf numFmtId="0" fontId="71" fillId="0" borderId="27" xfId="7" applyFont="1" applyFill="1" applyBorder="1" applyAlignment="1">
      <alignment horizontal="distributed" vertical="center" wrapText="1" justifyLastLine="1" shrinkToFit="1"/>
    </xf>
    <xf numFmtId="0" fontId="71" fillId="0" borderId="13" xfId="7" applyFont="1" applyFill="1" applyBorder="1" applyAlignment="1">
      <alignment vertical="center" wrapText="1" justifyLastLine="1" shrinkToFit="1"/>
    </xf>
    <xf numFmtId="0" fontId="71" fillId="0" borderId="92" xfId="7" applyFont="1" applyFill="1" applyBorder="1" applyAlignment="1">
      <alignment horizontal="distributed" vertical="center" wrapText="1" justifyLastLine="1" shrinkToFit="1"/>
    </xf>
    <xf numFmtId="0" fontId="71" fillId="0" borderId="19" xfId="7" applyFont="1" applyFill="1" applyBorder="1" applyAlignment="1">
      <alignment vertical="center" wrapText="1" justifyLastLine="1"/>
    </xf>
    <xf numFmtId="0" fontId="71" fillId="0" borderId="28" xfId="7" applyFont="1" applyFill="1" applyBorder="1" applyAlignment="1">
      <alignment vertical="center" wrapText="1" justifyLastLine="1" shrinkToFit="1"/>
    </xf>
    <xf numFmtId="0" fontId="71" fillId="0" borderId="21" xfId="7" applyFont="1" applyFill="1" applyBorder="1" applyAlignment="1">
      <alignment vertical="center" wrapText="1" justifyLastLine="1" shrinkToFit="1"/>
    </xf>
    <xf numFmtId="0" fontId="71" fillId="0" borderId="22" xfId="7" applyFont="1" applyFill="1" applyBorder="1" applyAlignment="1">
      <alignment vertical="center" wrapText="1" justifyLastLine="1" shrinkToFit="1"/>
    </xf>
    <xf numFmtId="0" fontId="71" fillId="0" borderId="22" xfId="7" applyFont="1" applyFill="1" applyBorder="1" applyAlignment="1">
      <alignment vertical="center" wrapText="1" justifyLastLine="1"/>
    </xf>
    <xf numFmtId="0" fontId="71" fillId="0" borderId="21" xfId="7" applyFont="1" applyFill="1" applyBorder="1" applyAlignment="1">
      <alignment vertical="center" wrapText="1" justifyLastLine="1"/>
    </xf>
    <xf numFmtId="0" fontId="71" fillId="0" borderId="0" xfId="7" applyFont="1" applyFill="1" applyAlignment="1">
      <alignment horizontal="left" vertical="center" wrapText="1" justifyLastLine="1" shrinkToFit="1"/>
    </xf>
    <xf numFmtId="0" fontId="71" fillId="0" borderId="0" xfId="7" applyFont="1" applyFill="1" applyBorder="1" applyAlignment="1">
      <alignment horizontal="distributed" vertical="center" wrapText="1" justifyLastLine="1"/>
    </xf>
    <xf numFmtId="0" fontId="71" fillId="0" borderId="16" xfId="7" applyFont="1" applyFill="1" applyBorder="1" applyAlignment="1">
      <alignment horizontal="distributed" vertical="center" wrapText="1" justifyLastLine="1"/>
    </xf>
    <xf numFmtId="0" fontId="71" fillId="0" borderId="19" xfId="7" applyFont="1" applyFill="1" applyBorder="1" applyAlignment="1">
      <alignment horizontal="distributed" vertical="center" wrapText="1" justifyLastLine="1"/>
    </xf>
    <xf numFmtId="0" fontId="71" fillId="0" borderId="27" xfId="7" applyFont="1" applyFill="1" applyBorder="1" applyAlignment="1">
      <alignment vertical="center" wrapText="1" justifyLastLine="1" shrinkToFit="1"/>
    </xf>
    <xf numFmtId="0" fontId="71" fillId="0" borderId="16" xfId="7" applyFont="1" applyFill="1" applyBorder="1" applyAlignment="1">
      <alignment vertical="center" wrapText="1" justifyLastLine="1" shrinkToFit="1"/>
    </xf>
    <xf numFmtId="0" fontId="71" fillId="0" borderId="27" xfId="7" applyFont="1" applyFill="1" applyBorder="1" applyAlignment="1">
      <alignment horizontal="distributed" vertical="center" wrapText="1" justifyLastLine="1"/>
    </xf>
    <xf numFmtId="0" fontId="71" fillId="0" borderId="27" xfId="7" applyFont="1" applyFill="1" applyBorder="1" applyAlignment="1">
      <alignment vertical="center" wrapText="1" justifyLastLine="1"/>
    </xf>
    <xf numFmtId="0" fontId="71" fillId="0" borderId="0" xfId="7" applyFont="1" applyFill="1" applyBorder="1" applyAlignment="1">
      <alignment vertical="center" justifyLastLine="1"/>
    </xf>
    <xf numFmtId="0" fontId="71" fillId="0" borderId="0" xfId="7" applyFont="1" applyFill="1" applyBorder="1" applyAlignment="1">
      <alignment horizontal="left" vertical="center" wrapText="1" justifyLastLine="1"/>
    </xf>
    <xf numFmtId="0" fontId="71" fillId="0" borderId="22" xfId="7" applyFont="1" applyFill="1" applyBorder="1" applyAlignment="1">
      <alignment horizontal="distributed" vertical="center" wrapText="1" justifyLastLine="1" shrinkToFit="1"/>
    </xf>
    <xf numFmtId="0" fontId="71" fillId="0" borderId="15" xfId="7" applyFont="1" applyFill="1" applyBorder="1" applyAlignment="1">
      <alignment horizontal="left" vertical="center" wrapText="1" shrinkToFit="1"/>
    </xf>
    <xf numFmtId="0" fontId="71" fillId="0" borderId="18" xfId="7" applyFont="1" applyFill="1" applyBorder="1" applyAlignment="1">
      <alignment horizontal="distributed" vertical="center" wrapText="1" justifyLastLine="1"/>
    </xf>
    <xf numFmtId="0" fontId="71" fillId="0" borderId="90" xfId="7" applyFont="1" applyFill="1" applyBorder="1" applyAlignment="1">
      <alignment horizontal="distributed" vertical="center" wrapText="1" justifyLastLine="1" shrinkToFit="1"/>
    </xf>
    <xf numFmtId="0" fontId="71" fillId="0" borderId="103" xfId="7" applyFont="1" applyFill="1" applyBorder="1" applyAlignment="1">
      <alignment vertical="center" wrapText="1" justifyLastLine="1" shrinkToFit="1"/>
    </xf>
    <xf numFmtId="0" fontId="71" fillId="0" borderId="98" xfId="7" applyFont="1" applyFill="1" applyBorder="1" applyAlignment="1">
      <alignment vertical="center" wrapText="1" justifyLastLine="1" shrinkToFit="1"/>
    </xf>
    <xf numFmtId="0" fontId="71" fillId="0" borderId="97" xfId="7" applyFont="1" applyFill="1" applyBorder="1" applyAlignment="1">
      <alignment vertical="center" wrapText="1" justifyLastLine="1" shrinkToFit="1"/>
    </xf>
    <xf numFmtId="0" fontId="71" fillId="0" borderId="89" xfId="7" applyFont="1" applyFill="1" applyBorder="1" applyAlignment="1">
      <alignment horizontal="distributed" vertical="center" wrapText="1" justifyLastLine="1" shrinkToFit="1"/>
    </xf>
    <xf numFmtId="0" fontId="71" fillId="0" borderId="91" xfId="7" applyFont="1" applyFill="1" applyBorder="1" applyAlignment="1">
      <alignment horizontal="distributed" vertical="center" wrapText="1" justifyLastLine="1" shrinkToFit="1"/>
    </xf>
    <xf numFmtId="0" fontId="71" fillId="0" borderId="18" xfId="7" applyFont="1" applyFill="1" applyBorder="1" applyAlignment="1">
      <alignment horizontal="center" vertical="center" wrapText="1" shrinkToFit="1"/>
    </xf>
    <xf numFmtId="0" fontId="71" fillId="0" borderId="104" xfId="7" applyFont="1" applyFill="1" applyBorder="1" applyAlignment="1">
      <alignment horizontal="left" vertical="center" wrapText="1" shrinkToFit="1"/>
    </xf>
    <xf numFmtId="0" fontId="45" fillId="0" borderId="0" xfId="7" applyFont="1" applyFill="1" applyBorder="1"/>
    <xf numFmtId="0" fontId="71" fillId="0" borderId="21" xfId="7" applyFont="1" applyFill="1" applyBorder="1" applyAlignment="1">
      <alignment vertical="center" textRotation="255" wrapText="1" shrinkToFit="1"/>
    </xf>
    <xf numFmtId="0" fontId="71" fillId="0" borderId="99" xfId="7" applyFont="1" applyFill="1" applyBorder="1" applyAlignment="1">
      <alignment vertical="center" wrapText="1" justifyLastLine="1" shrinkToFit="1"/>
    </xf>
    <xf numFmtId="0" fontId="71" fillId="0" borderId="105" xfId="7" applyFont="1" applyFill="1" applyBorder="1" applyAlignment="1">
      <alignment vertical="center" wrapText="1" justifyLastLine="1" shrinkToFit="1"/>
    </xf>
    <xf numFmtId="0" fontId="71" fillId="0" borderId="101" xfId="7" applyFont="1" applyFill="1" applyBorder="1" applyAlignment="1">
      <alignment vertical="center" wrapText="1" justifyLastLine="1" shrinkToFit="1"/>
    </xf>
    <xf numFmtId="0" fontId="71" fillId="0" borderId="91" xfId="7" applyFont="1" applyFill="1" applyBorder="1" applyAlignment="1">
      <alignment vertical="center" wrapText="1" justifyLastLine="1" shrinkToFit="1"/>
    </xf>
    <xf numFmtId="0" fontId="45" fillId="0" borderId="16" xfId="7" applyFont="1" applyFill="1" applyBorder="1"/>
    <xf numFmtId="0" fontId="45" fillId="0" borderId="27" xfId="7" applyFont="1" applyFill="1" applyBorder="1"/>
    <xf numFmtId="0" fontId="45" fillId="0" borderId="19" xfId="7" applyFont="1" applyFill="1" applyBorder="1"/>
    <xf numFmtId="0" fontId="74" fillId="0" borderId="0" xfId="272" applyNumberFormat="1" applyFill="1" applyAlignment="1" applyProtection="1">
      <alignment vertical="center"/>
    </xf>
    <xf numFmtId="0" fontId="74" fillId="0" borderId="0" xfId="272">
      <alignment vertical="center"/>
    </xf>
    <xf numFmtId="0" fontId="65" fillId="0" borderId="0" xfId="269" applyNumberFormat="1" applyFont="1" applyFill="1" applyAlignment="1" applyProtection="1">
      <alignment vertical="center"/>
    </xf>
    <xf numFmtId="0" fontId="45" fillId="0" borderId="0" xfId="7" applyFont="1" applyFill="1" applyAlignment="1">
      <alignment vertical="center"/>
    </xf>
    <xf numFmtId="0" fontId="74" fillId="0" borderId="0" xfId="272" applyFill="1" applyAlignment="1">
      <alignment vertical="center" wrapText="1" shrinkToFit="1"/>
    </xf>
    <xf numFmtId="0" fontId="74" fillId="0" borderId="0" xfId="272" quotePrefix="1">
      <alignment vertical="center"/>
    </xf>
    <xf numFmtId="0" fontId="42" fillId="0" borderId="0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55" fillId="0" borderId="1" xfId="2" applyNumberFormat="1" applyFont="1" applyFill="1" applyBorder="1" applyAlignment="1" applyProtection="1">
      <alignment horizontal="center" vertical="center"/>
    </xf>
    <xf numFmtId="0" fontId="55" fillId="0" borderId="17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 textRotation="255"/>
    </xf>
    <xf numFmtId="0" fontId="6" fillId="0" borderId="15" xfId="2" applyNumberFormat="1" applyFont="1" applyFill="1" applyBorder="1" applyAlignment="1" applyProtection="1">
      <alignment horizontal="center" vertical="center" textRotation="255"/>
    </xf>
    <xf numFmtId="0" fontId="6" fillId="0" borderId="18" xfId="2" applyNumberFormat="1" applyFont="1" applyFill="1" applyBorder="1" applyAlignment="1" applyProtection="1">
      <alignment horizontal="center" vertical="center" textRotation="255"/>
    </xf>
    <xf numFmtId="180" fontId="6" fillId="0" borderId="27" xfId="2" applyNumberFormat="1" applyFont="1" applyFill="1" applyBorder="1" applyAlignment="1" applyProtection="1">
      <alignment vertical="center"/>
    </xf>
    <xf numFmtId="180" fontId="6" fillId="0" borderId="16" xfId="2" applyNumberFormat="1" applyFont="1" applyFill="1" applyBorder="1" applyAlignment="1" applyProtection="1">
      <alignment vertical="center"/>
    </xf>
    <xf numFmtId="180" fontId="6" fillId="0" borderId="21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0" fontId="61" fillId="0" borderId="23" xfId="2" applyNumberFormat="1" applyFont="1" applyFill="1" applyBorder="1" applyAlignment="1" applyProtection="1">
      <alignment horizontal="left" vertical="top" wrapText="1"/>
    </xf>
    <xf numFmtId="0" fontId="61" fillId="0" borderId="38" xfId="2" applyNumberFormat="1" applyFont="1" applyFill="1" applyBorder="1" applyAlignment="1" applyProtection="1">
      <alignment horizontal="left" vertical="top" wrapText="1"/>
    </xf>
    <xf numFmtId="0" fontId="6" fillId="0" borderId="21" xfId="2" applyNumberFormat="1" applyFont="1" applyFill="1" applyBorder="1" applyAlignment="1" applyProtection="1">
      <alignment horizontal="left" vertical="center" wrapText="1" indent="1"/>
    </xf>
    <xf numFmtId="0" fontId="6" fillId="0" borderId="15" xfId="2" applyNumberFormat="1" applyFont="1" applyFill="1" applyBorder="1" applyAlignment="1" applyProtection="1">
      <alignment horizontal="left" vertical="center" wrapText="1" indent="1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57" fillId="0" borderId="21" xfId="2" applyNumberFormat="1" applyFont="1" applyFill="1" applyBorder="1" applyAlignment="1" applyProtection="1">
      <alignment horizontal="center" vertical="center"/>
    </xf>
    <xf numFmtId="0" fontId="57" fillId="0" borderId="0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1" fillId="0" borderId="44" xfId="2" applyNumberFormat="1" applyFont="1" applyFill="1" applyBorder="1" applyAlignment="1" applyProtection="1">
      <alignment vertical="top" wrapText="1"/>
    </xf>
    <xf numFmtId="0" fontId="61" fillId="0" borderId="23" xfId="2" applyNumberFormat="1" applyFont="1" applyFill="1" applyBorder="1" applyAlignment="1" applyProtection="1">
      <alignment vertical="top" wrapText="1"/>
    </xf>
    <xf numFmtId="0" fontId="61" fillId="0" borderId="29" xfId="2" applyNumberFormat="1" applyFont="1" applyFill="1" applyBorder="1" applyAlignment="1" applyProtection="1">
      <alignment vertical="top" wrapText="1"/>
    </xf>
    <xf numFmtId="0" fontId="57" fillId="0" borderId="20" xfId="2" applyNumberFormat="1" applyFont="1" applyFill="1" applyBorder="1" applyAlignment="1" applyProtection="1">
      <alignment horizontal="left" vertical="center" wrapText="1"/>
    </xf>
    <xf numFmtId="0" fontId="57" fillId="0" borderId="1" xfId="2" applyNumberFormat="1" applyFont="1" applyFill="1" applyBorder="1" applyAlignment="1" applyProtection="1">
      <alignment horizontal="left" vertical="center" wrapText="1"/>
    </xf>
    <xf numFmtId="0" fontId="57" fillId="0" borderId="27" xfId="2" applyNumberFormat="1" applyFont="1" applyFill="1" applyBorder="1" applyAlignment="1" applyProtection="1">
      <alignment horizontal="center" vertical="center"/>
    </xf>
    <xf numFmtId="0" fontId="57" fillId="0" borderId="16" xfId="2" applyNumberFormat="1" applyFont="1" applyFill="1" applyBorder="1" applyAlignment="1" applyProtection="1">
      <alignment horizontal="center" vertical="center"/>
    </xf>
    <xf numFmtId="0" fontId="50" fillId="0" borderId="1" xfId="2" applyNumberFormat="1" applyFont="1" applyFill="1" applyBorder="1" applyAlignment="1" applyProtection="1">
      <alignment horizontal="center" vertical="center"/>
    </xf>
    <xf numFmtId="0" fontId="50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42" fillId="0" borderId="28" xfId="2" applyNumberFormat="1" applyFont="1" applyFill="1" applyBorder="1" applyAlignment="1" applyProtection="1">
      <alignment horizontal="center" vertical="center"/>
    </xf>
    <xf numFmtId="0" fontId="42" fillId="0" borderId="23" xfId="2" applyNumberFormat="1" applyFont="1" applyFill="1" applyBorder="1" applyAlignment="1" applyProtection="1">
      <alignment horizontal="center" vertical="center"/>
    </xf>
    <xf numFmtId="0" fontId="42" fillId="0" borderId="29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47" xfId="2" quotePrefix="1" applyNumberFormat="1" applyFont="1" applyFill="1" applyBorder="1" applyAlignment="1" applyProtection="1">
      <alignment horizontal="center" vertical="center"/>
    </xf>
    <xf numFmtId="0" fontId="6" fillId="0" borderId="52" xfId="2" quotePrefix="1" applyNumberFormat="1" applyFont="1" applyFill="1" applyBorder="1" applyAlignment="1" applyProtection="1">
      <alignment horizontal="center" vertical="center"/>
    </xf>
    <xf numFmtId="0" fontId="6" fillId="0" borderId="15" xfId="2" quotePrefix="1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 wrapText="1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27" xfId="2" applyNumberFormat="1" applyFont="1" applyFill="1" applyBorder="1" applyAlignment="1" applyProtection="1">
      <alignment horizontal="center" vertical="center" wrapText="1"/>
    </xf>
    <xf numFmtId="0" fontId="6" fillId="0" borderId="22" xfId="2" applyNumberFormat="1" applyFont="1" applyFill="1" applyBorder="1" applyAlignment="1" applyProtection="1">
      <alignment horizontal="center" vertical="center" wrapText="1"/>
    </xf>
    <xf numFmtId="0" fontId="6" fillId="0" borderId="19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6" fillId="0" borderId="28" xfId="270" applyFont="1" applyFill="1" applyBorder="1" applyAlignment="1" applyProtection="1">
      <alignment horizontal="center" vertical="distributed"/>
    </xf>
    <xf numFmtId="0" fontId="66" fillId="0" borderId="29" xfId="270" applyFont="1" applyFill="1" applyBorder="1" applyAlignment="1" applyProtection="1">
      <alignment horizontal="center" vertical="distributed"/>
    </xf>
    <xf numFmtId="0" fontId="66" fillId="0" borderId="16" xfId="270" applyFont="1" applyFill="1" applyBorder="1" applyAlignment="1" applyProtection="1">
      <alignment horizontal="center" vertical="distributed"/>
    </xf>
    <xf numFmtId="0" fontId="66" fillId="0" borderId="13" xfId="270" applyFont="1" applyFill="1" applyBorder="1" applyAlignment="1" applyProtection="1">
      <alignment horizontal="center" vertical="distributed"/>
    </xf>
    <xf numFmtId="0" fontId="66" fillId="0" borderId="16" xfId="270" applyFont="1" applyFill="1" applyBorder="1" applyAlignment="1" applyProtection="1">
      <alignment horizontal="distributed" vertical="distributed"/>
    </xf>
    <xf numFmtId="0" fontId="66" fillId="0" borderId="19" xfId="270" applyFont="1" applyFill="1" applyBorder="1" applyAlignment="1" applyProtection="1">
      <alignment horizontal="distributed" vertical="distributed"/>
    </xf>
    <xf numFmtId="0" fontId="66" fillId="0" borderId="56" xfId="270" applyFont="1" applyFill="1" applyBorder="1" applyAlignment="1" applyProtection="1">
      <alignment horizontal="distributed" vertical="center" textRotation="255"/>
    </xf>
    <xf numFmtId="0" fontId="66" fillId="0" borderId="57" xfId="270" applyFont="1" applyFill="1" applyBorder="1" applyAlignment="1" applyProtection="1">
      <alignment horizontal="distributed" vertical="center"/>
    </xf>
    <xf numFmtId="0" fontId="66" fillId="0" borderId="16" xfId="270" applyFont="1" applyFill="1" applyBorder="1" applyAlignment="1" applyProtection="1">
      <alignment horizontal="distributed" vertical="center"/>
    </xf>
    <xf numFmtId="0" fontId="66" fillId="0" borderId="19" xfId="270" applyFont="1" applyFill="1" applyBorder="1" applyAlignment="1" applyProtection="1">
      <alignment horizontal="distributed" vertical="center"/>
    </xf>
    <xf numFmtId="0" fontId="66" fillId="0" borderId="59" xfId="270" applyFont="1" applyFill="1" applyBorder="1" applyAlignment="1" applyProtection="1">
      <alignment horizontal="center" vertical="center" textRotation="255" shrinkToFit="1"/>
    </xf>
    <xf numFmtId="0" fontId="66" fillId="0" borderId="56" xfId="270" applyFont="1" applyFill="1" applyBorder="1" applyAlignment="1" applyProtection="1">
      <alignment horizontal="center" vertical="center" textRotation="255" shrinkToFit="1"/>
    </xf>
    <xf numFmtId="0" fontId="66" fillId="0" borderId="68" xfId="270" applyFont="1" applyFill="1" applyBorder="1" applyAlignment="1" applyProtection="1">
      <alignment horizontal="center" vertical="center" textRotation="255" shrinkToFit="1"/>
    </xf>
    <xf numFmtId="0" fontId="66" fillId="0" borderId="60" xfId="270" applyFont="1" applyFill="1" applyBorder="1" applyAlignment="1" applyProtection="1">
      <alignment horizontal="distributed" vertical="distributed"/>
    </xf>
    <xf numFmtId="0" fontId="66" fillId="0" borderId="61" xfId="270" applyFont="1" applyFill="1" applyBorder="1" applyAlignment="1" applyProtection="1">
      <alignment horizontal="distributed" vertical="distributed"/>
    </xf>
    <xf numFmtId="0" fontId="66" fillId="0" borderId="62" xfId="270" applyFont="1" applyFill="1" applyBorder="1" applyAlignment="1" applyProtection="1">
      <alignment horizontal="distributed" vertical="distributed"/>
    </xf>
    <xf numFmtId="0" fontId="66" fillId="0" borderId="61" xfId="270" applyFont="1" applyFill="1" applyBorder="1" applyAlignment="1" applyProtection="1">
      <alignment horizontal="distributed" vertical="distributed" shrinkToFit="1"/>
    </xf>
    <xf numFmtId="0" fontId="66" fillId="0" borderId="13" xfId="270" applyFont="1" applyFill="1" applyBorder="1" applyAlignment="1" applyProtection="1">
      <alignment horizontal="distributed" vertical="distributed"/>
    </xf>
    <xf numFmtId="0" fontId="66" fillId="0" borderId="28" xfId="270" applyFont="1" applyFill="1" applyBorder="1" applyAlignment="1" applyProtection="1">
      <alignment horizontal="distributed" vertical="distributed"/>
    </xf>
    <xf numFmtId="0" fontId="66" fillId="0" borderId="29" xfId="270" applyFont="1" applyFill="1" applyBorder="1" applyAlignment="1" applyProtection="1">
      <alignment horizontal="distributed" vertical="distributed"/>
    </xf>
    <xf numFmtId="0" fontId="66" fillId="0" borderId="53" xfId="270" applyFont="1" applyFill="1" applyBorder="1" applyAlignment="1" applyProtection="1">
      <alignment horizontal="center" vertical="distributed"/>
    </xf>
    <xf numFmtId="0" fontId="66" fillId="0" borderId="54" xfId="270" applyFont="1" applyFill="1" applyBorder="1" applyAlignment="1" applyProtection="1">
      <alignment horizontal="center" vertical="distributed"/>
    </xf>
    <xf numFmtId="49" fontId="66" fillId="0" borderId="59" xfId="270" applyNumberFormat="1" applyFont="1" applyFill="1" applyBorder="1" applyAlignment="1" applyProtection="1">
      <alignment horizontal="center" vertical="center" textRotation="255"/>
    </xf>
    <xf numFmtId="49" fontId="66" fillId="0" borderId="56" xfId="270" applyNumberFormat="1" applyFont="1" applyFill="1" applyBorder="1" applyAlignment="1" applyProtection="1">
      <alignment horizontal="center" vertical="center" textRotation="255"/>
    </xf>
    <xf numFmtId="49" fontId="66" fillId="0" borderId="68" xfId="270" applyNumberFormat="1" applyFont="1" applyFill="1" applyBorder="1" applyAlignment="1" applyProtection="1">
      <alignment horizontal="center" vertical="center" textRotation="255"/>
    </xf>
    <xf numFmtId="49" fontId="66" fillId="0" borderId="56" xfId="270" applyNumberFormat="1" applyFont="1" applyFill="1" applyBorder="1" applyAlignment="1" applyProtection="1">
      <alignment horizontal="center" vertical="center" textRotation="255" shrinkToFit="1"/>
    </xf>
    <xf numFmtId="0" fontId="66" fillId="0" borderId="69" xfId="270" applyFont="1" applyFill="1" applyBorder="1" applyAlignment="1" applyProtection="1">
      <alignment horizontal="distributed" vertical="distributed"/>
    </xf>
    <xf numFmtId="0" fontId="66" fillId="0" borderId="0" xfId="270" applyFont="1" applyFill="1" applyBorder="1" applyAlignment="1" applyProtection="1">
      <alignment horizontal="distributed" vertical="distributed"/>
    </xf>
    <xf numFmtId="0" fontId="66" fillId="0" borderId="15" xfId="270" applyFont="1" applyFill="1" applyBorder="1" applyAlignment="1" applyProtection="1">
      <alignment horizontal="distributed" vertical="distributed"/>
    </xf>
    <xf numFmtId="0" fontId="66" fillId="0" borderId="70" xfId="270" applyFont="1" applyFill="1" applyBorder="1" applyAlignment="1" applyProtection="1">
      <alignment horizontal="distributed" vertical="distributed"/>
    </xf>
    <xf numFmtId="0" fontId="66" fillId="0" borderId="49" xfId="270" applyFont="1" applyFill="1" applyBorder="1" applyAlignment="1" applyProtection="1">
      <alignment horizontal="distributed" vertical="distributed"/>
    </xf>
    <xf numFmtId="0" fontId="66" fillId="0" borderId="47" xfId="270" applyFont="1" applyFill="1" applyBorder="1" applyAlignment="1" applyProtection="1">
      <alignment horizontal="distributed" vertical="distributed"/>
    </xf>
    <xf numFmtId="0" fontId="66" fillId="0" borderId="60" xfId="270" applyFont="1" applyFill="1" applyBorder="1" applyAlignment="1" applyProtection="1">
      <alignment horizontal="distributed" vertical="distributed" wrapText="1" shrinkToFit="1"/>
    </xf>
    <xf numFmtId="0" fontId="66" fillId="0" borderId="62" xfId="270" applyFont="1" applyFill="1" applyBorder="1" applyAlignment="1" applyProtection="1">
      <alignment horizontal="distributed" vertical="distributed" wrapText="1" shrinkToFit="1"/>
    </xf>
    <xf numFmtId="0" fontId="66" fillId="0" borderId="72" xfId="270" applyFont="1" applyFill="1" applyBorder="1" applyAlignment="1" applyProtection="1">
      <alignment horizontal="distributed" vertical="distributed"/>
    </xf>
    <xf numFmtId="0" fontId="66" fillId="0" borderId="73" xfId="270" applyFont="1" applyFill="1" applyBorder="1" applyAlignment="1" applyProtection="1">
      <alignment horizontal="center" vertical="center" textRotation="255"/>
    </xf>
    <xf numFmtId="0" fontId="66" fillId="0" borderId="74" xfId="270" applyFont="1" applyFill="1" applyBorder="1" applyAlignment="1" applyProtection="1">
      <alignment vertical="center" textRotation="255" wrapText="1"/>
    </xf>
    <xf numFmtId="0" fontId="66" fillId="0" borderId="69" xfId="270" applyFont="1" applyFill="1" applyBorder="1" applyAlignment="1" applyProtection="1">
      <alignment horizontal="center" vertical="center" textRotation="255" shrinkToFit="1"/>
    </xf>
    <xf numFmtId="0" fontId="66" fillId="0" borderId="56" xfId="270" applyFont="1" applyFill="1" applyBorder="1" applyAlignment="1" applyProtection="1">
      <alignment horizontal="center" vertical="center" textRotation="255"/>
    </xf>
    <xf numFmtId="0" fontId="66" fillId="0" borderId="71" xfId="270" applyFont="1" applyFill="1" applyBorder="1" applyAlignment="1" applyProtection="1">
      <alignment horizontal="distributed" vertical="distributed" wrapText="1"/>
    </xf>
    <xf numFmtId="0" fontId="66" fillId="0" borderId="51" xfId="270" applyFont="1" applyFill="1" applyBorder="1" applyAlignment="1" applyProtection="1">
      <alignment horizontal="distributed" vertical="distributed" wrapText="1"/>
    </xf>
    <xf numFmtId="0" fontId="66" fillId="0" borderId="52" xfId="270" applyFont="1" applyFill="1" applyBorder="1" applyAlignment="1" applyProtection="1">
      <alignment horizontal="distributed" vertical="distributed" wrapText="1"/>
    </xf>
    <xf numFmtId="0" fontId="66" fillId="0" borderId="59" xfId="270" applyFont="1" applyFill="1" applyBorder="1" applyAlignment="1" applyProtection="1">
      <alignment horizontal="center" vertical="center" textRotation="255"/>
    </xf>
    <xf numFmtId="0" fontId="66" fillId="0" borderId="68" xfId="270" applyFont="1" applyFill="1" applyBorder="1" applyAlignment="1" applyProtection="1">
      <alignment horizontal="center" vertical="center" textRotation="255"/>
    </xf>
    <xf numFmtId="0" fontId="66" fillId="0" borderId="70" xfId="270" applyFont="1" applyFill="1" applyBorder="1" applyAlignment="1" applyProtection="1">
      <alignment horizontal="distributed" vertical="distributed" shrinkToFit="1"/>
    </xf>
    <xf numFmtId="0" fontId="66" fillId="0" borderId="47" xfId="270" applyFont="1" applyFill="1" applyBorder="1" applyAlignment="1" applyProtection="1">
      <alignment horizontal="distributed" vertical="distributed" shrinkToFit="1"/>
    </xf>
    <xf numFmtId="0" fontId="66" fillId="0" borderId="75" xfId="270" applyFont="1" applyFill="1" applyBorder="1" applyAlignment="1" applyProtection="1">
      <alignment horizontal="center" vertical="center" textRotation="255"/>
    </xf>
    <xf numFmtId="0" fontId="66" fillId="0" borderId="76" xfId="270" applyFont="1" applyFill="1" applyBorder="1" applyAlignment="1" applyProtection="1">
      <alignment horizontal="center" vertical="center" textRotation="255"/>
    </xf>
    <xf numFmtId="0" fontId="66" fillId="0" borderId="60" xfId="270" applyFont="1" applyFill="1" applyBorder="1" applyAlignment="1" applyProtection="1">
      <alignment horizontal="distributed" vertical="distributed" wrapText="1"/>
    </xf>
    <xf numFmtId="0" fontId="66" fillId="0" borderId="61" xfId="270" applyFont="1" applyFill="1" applyBorder="1" applyAlignment="1" applyProtection="1">
      <alignment horizontal="distributed" vertical="distributed" wrapText="1"/>
    </xf>
    <xf numFmtId="0" fontId="66" fillId="0" borderId="62" xfId="270" applyFont="1" applyFill="1" applyBorder="1" applyAlignment="1" applyProtection="1">
      <alignment horizontal="distributed" vertical="distributed" wrapText="1"/>
    </xf>
    <xf numFmtId="0" fontId="66" fillId="0" borderId="70" xfId="270" applyFont="1" applyFill="1" applyBorder="1" applyAlignment="1" applyProtection="1">
      <alignment horizontal="distributed" vertical="distributed" wrapText="1"/>
    </xf>
    <xf numFmtId="0" fontId="66" fillId="0" borderId="49" xfId="270" applyFont="1" applyFill="1" applyBorder="1" applyAlignment="1" applyProtection="1">
      <alignment horizontal="distributed" vertical="distributed" wrapText="1"/>
    </xf>
    <xf numFmtId="0" fontId="66" fillId="0" borderId="47" xfId="270" applyFont="1" applyFill="1" applyBorder="1" applyAlignment="1" applyProtection="1">
      <alignment horizontal="distributed" vertical="distributed" wrapText="1"/>
    </xf>
    <xf numFmtId="0" fontId="66" fillId="0" borderId="60" xfId="270" applyFont="1" applyFill="1" applyBorder="1" applyAlignment="1" applyProtection="1">
      <alignment horizontal="distributed" vertical="distributed" shrinkToFit="1"/>
    </xf>
    <xf numFmtId="0" fontId="66" fillId="0" borderId="62" xfId="270" applyFont="1" applyFill="1" applyBorder="1" applyAlignment="1" applyProtection="1">
      <alignment horizontal="distributed" vertical="distributed" shrinkToFit="1"/>
    </xf>
    <xf numFmtId="0" fontId="66" fillId="0" borderId="49" xfId="270" applyFont="1" applyFill="1" applyBorder="1" applyAlignment="1" applyProtection="1">
      <alignment horizontal="center" vertical="center" textRotation="255" shrinkToFit="1"/>
    </xf>
    <xf numFmtId="0" fontId="66" fillId="0" borderId="0" xfId="270" applyFont="1" applyFill="1" applyBorder="1" applyAlignment="1" applyProtection="1">
      <alignment horizontal="center" vertical="center" textRotation="255" shrinkToFit="1"/>
    </xf>
    <xf numFmtId="0" fontId="66" fillId="0" borderId="51" xfId="270" applyFont="1" applyFill="1" applyBorder="1" applyAlignment="1" applyProtection="1">
      <alignment horizontal="center" vertical="center" textRotation="255" shrinkToFit="1"/>
    </xf>
    <xf numFmtId="0" fontId="66" fillId="0" borderId="71" xfId="270" applyFont="1" applyFill="1" applyBorder="1" applyAlignment="1" applyProtection="1">
      <alignment horizontal="distributed" vertical="distributed"/>
    </xf>
    <xf numFmtId="0" fontId="66" fillId="0" borderId="51" xfId="270" applyFont="1" applyFill="1" applyBorder="1" applyAlignment="1" applyProtection="1">
      <alignment horizontal="distributed" vertical="distributed"/>
    </xf>
    <xf numFmtId="0" fontId="66" fillId="0" borderId="52" xfId="270" applyFont="1" applyFill="1" applyBorder="1" applyAlignment="1" applyProtection="1">
      <alignment horizontal="distributed" vertical="distributed"/>
    </xf>
    <xf numFmtId="0" fontId="66" fillId="0" borderId="77" xfId="270" applyFont="1" applyFill="1" applyBorder="1" applyAlignment="1" applyProtection="1">
      <alignment horizontal="center" vertical="center" textRotation="255"/>
    </xf>
    <xf numFmtId="0" fontId="66" fillId="0" borderId="78" xfId="270" applyFont="1" applyFill="1" applyBorder="1" applyAlignment="1" applyProtection="1">
      <alignment horizontal="distributed" vertical="distributed" wrapText="1"/>
    </xf>
    <xf numFmtId="0" fontId="66" fillId="0" borderId="79" xfId="270" applyFont="1" applyFill="1" applyBorder="1" applyAlignment="1" applyProtection="1">
      <alignment horizontal="distributed" vertical="distributed" wrapText="1"/>
    </xf>
    <xf numFmtId="0" fontId="66" fillId="0" borderId="80" xfId="270" applyFont="1" applyFill="1" applyBorder="1" applyAlignment="1" applyProtection="1">
      <alignment horizontal="distributed" vertical="distributed" wrapText="1"/>
    </xf>
    <xf numFmtId="0" fontId="69" fillId="0" borderId="83" xfId="269" applyNumberFormat="1" applyFont="1" applyFill="1" applyBorder="1" applyAlignment="1" applyProtection="1">
      <alignment horizontal="center" vertical="center"/>
    </xf>
    <xf numFmtId="0" fontId="70" fillId="0" borderId="85" xfId="269" applyNumberFormat="1" applyFont="1" applyFill="1" applyBorder="1" applyAlignment="1" applyProtection="1">
      <alignment horizontal="center" vertical="center" justifyLastLine="1"/>
    </xf>
    <xf numFmtId="0" fontId="70" fillId="0" borderId="83" xfId="269" applyNumberFormat="1" applyFont="1" applyFill="1" applyBorder="1" applyAlignment="1" applyProtection="1">
      <alignment horizontal="center" vertical="center" justifyLastLine="1"/>
    </xf>
    <xf numFmtId="0" fontId="71" fillId="0" borderId="0" xfId="7" applyFont="1" applyFill="1" applyAlignment="1">
      <alignment horizontal="center" vertical="center" wrapText="1" shrinkToFit="1"/>
    </xf>
    <xf numFmtId="0" fontId="71" fillId="0" borderId="86" xfId="7" applyFont="1" applyFill="1" applyBorder="1" applyAlignment="1">
      <alignment horizontal="distributed" vertical="center" wrapText="1" justifyLastLine="1" shrinkToFit="1"/>
    </xf>
    <xf numFmtId="0" fontId="71" fillId="0" borderId="87" xfId="7" applyFont="1" applyFill="1" applyBorder="1" applyAlignment="1">
      <alignment horizontal="distributed" vertical="center" wrapText="1" justifyLastLine="1" shrinkToFit="1"/>
    </xf>
    <xf numFmtId="0" fontId="71" fillId="0" borderId="88" xfId="7" applyFont="1" applyFill="1" applyBorder="1" applyAlignment="1">
      <alignment horizontal="distributed" vertical="center" wrapText="1" justifyLastLine="1" shrinkToFit="1"/>
    </xf>
    <xf numFmtId="0" fontId="71" fillId="0" borderId="89" xfId="7" applyFont="1" applyFill="1" applyBorder="1" applyAlignment="1">
      <alignment horizontal="distributed" vertical="center" wrapText="1" justifyLastLine="1" shrinkToFit="1"/>
    </xf>
    <xf numFmtId="0" fontId="71" fillId="0" borderId="0" xfId="7" applyFont="1" applyFill="1" applyBorder="1" applyAlignment="1">
      <alignment horizontal="distributed" vertical="center" wrapText="1" justifyLastLine="1" shrinkToFit="1"/>
    </xf>
    <xf numFmtId="0" fontId="71" fillId="0" borderId="90" xfId="7" applyFont="1" applyFill="1" applyBorder="1" applyAlignment="1">
      <alignment horizontal="distributed" vertical="center" wrapText="1" justifyLastLine="1" shrinkToFit="1"/>
    </xf>
    <xf numFmtId="0" fontId="71" fillId="0" borderId="27" xfId="7" applyFont="1" applyFill="1" applyBorder="1" applyAlignment="1">
      <alignment vertical="center" wrapText="1" justifyLastLine="1"/>
    </xf>
    <xf numFmtId="0" fontId="71" fillId="0" borderId="16" xfId="7" applyFont="1" applyFill="1" applyBorder="1" applyAlignment="1">
      <alignment vertical="center" wrapText="1" justifyLastLine="1"/>
    </xf>
    <xf numFmtId="0" fontId="71" fillId="0" borderId="19" xfId="7" applyFont="1" applyFill="1" applyBorder="1" applyAlignment="1">
      <alignment vertical="center" wrapText="1" justifyLastLine="1"/>
    </xf>
    <xf numFmtId="0" fontId="71" fillId="0" borderId="22" xfId="7" applyFont="1" applyFill="1" applyBorder="1" applyAlignment="1">
      <alignment vertical="center" wrapText="1" justifyLastLine="1"/>
    </xf>
    <xf numFmtId="0" fontId="71" fillId="0" borderId="13" xfId="7" applyFont="1" applyFill="1" applyBorder="1" applyAlignment="1">
      <alignment vertical="center" wrapText="1" justifyLastLine="1"/>
    </xf>
    <xf numFmtId="0" fontId="71" fillId="0" borderId="18" xfId="7" applyFont="1" applyFill="1" applyBorder="1" applyAlignment="1">
      <alignment vertical="center" wrapText="1" justifyLastLine="1"/>
    </xf>
    <xf numFmtId="0" fontId="71" fillId="0" borderId="94" xfId="7" applyFont="1" applyFill="1" applyBorder="1" applyAlignment="1">
      <alignment horizontal="distributed" vertical="center" wrapText="1" justifyLastLine="1" shrinkToFit="1"/>
    </xf>
    <xf numFmtId="0" fontId="71" fillId="0" borderId="95" xfId="7" applyFont="1" applyFill="1" applyBorder="1" applyAlignment="1">
      <alignment horizontal="distributed" vertical="center" wrapText="1" justifyLastLine="1" shrinkToFit="1"/>
    </xf>
    <xf numFmtId="0" fontId="71" fillId="0" borderId="96" xfId="7" applyFont="1" applyFill="1" applyBorder="1" applyAlignment="1">
      <alignment horizontal="distributed" vertical="center" wrapText="1" justifyLastLine="1" shrinkToFit="1"/>
    </xf>
    <xf numFmtId="0" fontId="71" fillId="0" borderId="0" xfId="7" applyFont="1" applyFill="1" applyBorder="1" applyAlignment="1">
      <alignment vertical="center" wrapText="1" shrinkToFit="1"/>
    </xf>
    <xf numFmtId="0" fontId="71" fillId="0" borderId="27" xfId="7" applyFont="1" applyFill="1" applyBorder="1" applyAlignment="1">
      <alignment vertical="center" justifyLastLine="1" shrinkToFit="1"/>
    </xf>
    <xf numFmtId="0" fontId="71" fillId="0" borderId="16" xfId="7" applyFont="1" applyFill="1" applyBorder="1" applyAlignment="1">
      <alignment vertical="center" justifyLastLine="1" shrinkToFit="1"/>
    </xf>
    <xf numFmtId="0" fontId="71" fillId="0" borderId="19" xfId="7" applyFont="1" applyFill="1" applyBorder="1" applyAlignment="1">
      <alignment vertical="center" justifyLastLine="1" shrinkToFit="1"/>
    </xf>
    <xf numFmtId="0" fontId="71" fillId="0" borderId="22" xfId="7" applyFont="1" applyFill="1" applyBorder="1" applyAlignment="1">
      <alignment vertical="center" justifyLastLine="1" shrinkToFit="1"/>
    </xf>
    <xf numFmtId="0" fontId="71" fillId="0" borderId="13" xfId="7" applyFont="1" applyFill="1" applyBorder="1" applyAlignment="1">
      <alignment vertical="center" justifyLastLine="1" shrinkToFit="1"/>
    </xf>
    <xf numFmtId="0" fontId="71" fillId="0" borderId="18" xfId="7" applyFont="1" applyFill="1" applyBorder="1" applyAlignment="1">
      <alignment vertical="center" justifyLastLine="1" shrinkToFit="1"/>
    </xf>
    <xf numFmtId="0" fontId="45" fillId="0" borderId="0" xfId="7" applyFont="1" applyFill="1" applyAlignment="1">
      <alignment horizontal="center" vertical="center" wrapText="1" shrinkToFit="1"/>
    </xf>
    <xf numFmtId="0" fontId="71" fillId="0" borderId="91" xfId="7" applyFont="1" applyFill="1" applyBorder="1" applyAlignment="1">
      <alignment horizontal="center" vertical="center" wrapText="1" shrinkToFit="1"/>
    </xf>
    <xf numFmtId="0" fontId="71" fillId="0" borderId="16" xfId="7" applyFont="1" applyFill="1" applyBorder="1" applyAlignment="1">
      <alignment horizontal="center" vertical="center" wrapText="1" shrinkToFit="1"/>
    </xf>
    <xf numFmtId="0" fontId="71" fillId="0" borderId="0" xfId="7" applyFont="1" applyFill="1" applyBorder="1" applyAlignment="1">
      <alignment horizontal="center" vertical="center" wrapText="1" shrinkToFit="1"/>
    </xf>
    <xf numFmtId="0" fontId="45" fillId="0" borderId="27" xfId="7" applyFont="1" applyFill="1" applyBorder="1" applyAlignment="1">
      <alignment vertical="center"/>
    </xf>
    <xf numFmtId="0" fontId="45" fillId="0" borderId="16" xfId="7" applyFont="1" applyFill="1" applyBorder="1" applyAlignment="1">
      <alignment vertical="center"/>
    </xf>
    <xf numFmtId="0" fontId="45" fillId="0" borderId="19" xfId="7" applyFont="1" applyFill="1" applyBorder="1" applyAlignment="1">
      <alignment vertical="center"/>
    </xf>
    <xf numFmtId="0" fontId="45" fillId="0" borderId="22" xfId="7" applyFont="1" applyFill="1" applyBorder="1" applyAlignment="1">
      <alignment vertical="center"/>
    </xf>
    <xf numFmtId="0" fontId="45" fillId="0" borderId="13" xfId="7" applyFont="1" applyFill="1" applyBorder="1" applyAlignment="1">
      <alignment vertical="center"/>
    </xf>
    <xf numFmtId="0" fontId="45" fillId="0" borderId="18" xfId="7" applyFont="1" applyFill="1" applyBorder="1" applyAlignment="1">
      <alignment vertical="center"/>
    </xf>
    <xf numFmtId="0" fontId="71" fillId="0" borderId="27" xfId="7" applyFont="1" applyFill="1" applyBorder="1" applyAlignment="1">
      <alignment vertical="center" shrinkToFit="1"/>
    </xf>
    <xf numFmtId="0" fontId="71" fillId="0" borderId="16" xfId="7" applyFont="1" applyFill="1" applyBorder="1" applyAlignment="1">
      <alignment vertical="center" shrinkToFit="1"/>
    </xf>
    <xf numFmtId="0" fontId="71" fillId="0" borderId="19" xfId="7" applyFont="1" applyFill="1" applyBorder="1" applyAlignment="1">
      <alignment vertical="center" shrinkToFit="1"/>
    </xf>
    <xf numFmtId="0" fontId="71" fillId="0" borderId="22" xfId="7" applyFont="1" applyFill="1" applyBorder="1" applyAlignment="1">
      <alignment vertical="center" shrinkToFit="1"/>
    </xf>
    <xf numFmtId="0" fontId="71" fillId="0" borderId="13" xfId="7" applyFont="1" applyFill="1" applyBorder="1" applyAlignment="1">
      <alignment vertical="center" shrinkToFit="1"/>
    </xf>
    <xf numFmtId="0" fontId="71" fillId="0" borderId="18" xfId="7" applyFont="1" applyFill="1" applyBorder="1" applyAlignment="1">
      <alignment vertical="center" shrinkToFit="1"/>
    </xf>
    <xf numFmtId="0" fontId="71" fillId="0" borderId="27" xfId="7" applyFont="1" applyFill="1" applyBorder="1" applyAlignment="1">
      <alignment vertical="center" justifyLastLine="1"/>
    </xf>
    <xf numFmtId="0" fontId="71" fillId="0" borderId="16" xfId="7" applyFont="1" applyFill="1" applyBorder="1" applyAlignment="1">
      <alignment vertical="center" justifyLastLine="1"/>
    </xf>
    <xf numFmtId="0" fontId="71" fillId="0" borderId="19" xfId="7" applyFont="1" applyFill="1" applyBorder="1" applyAlignment="1">
      <alignment vertical="center" justifyLastLine="1"/>
    </xf>
    <xf numFmtId="0" fontId="71" fillId="0" borderId="22" xfId="7" applyFont="1" applyFill="1" applyBorder="1" applyAlignment="1">
      <alignment vertical="center" justifyLastLine="1"/>
    </xf>
    <xf numFmtId="0" fontId="71" fillId="0" borderId="13" xfId="7" applyFont="1" applyFill="1" applyBorder="1" applyAlignment="1">
      <alignment vertical="center" justifyLastLine="1"/>
    </xf>
    <xf numFmtId="0" fontId="71" fillId="0" borderId="18" xfId="7" applyFont="1" applyFill="1" applyBorder="1" applyAlignment="1">
      <alignment vertical="center" justifyLastLine="1"/>
    </xf>
    <xf numFmtId="0" fontId="71" fillId="0" borderId="0" xfId="7" applyFont="1" applyFill="1" applyBorder="1" applyAlignment="1">
      <alignment vertical="center" shrinkToFit="1"/>
    </xf>
    <xf numFmtId="0" fontId="71" fillId="0" borderId="0" xfId="7" applyFont="1" applyFill="1" applyBorder="1" applyAlignment="1">
      <alignment horizontal="left" vertical="center" wrapText="1" shrinkToFit="1"/>
    </xf>
    <xf numFmtId="0" fontId="71" fillId="0" borderId="13" xfId="7" applyFont="1" applyFill="1" applyBorder="1" applyAlignment="1">
      <alignment horizontal="center" vertical="center" wrapText="1" shrinkToFit="1"/>
    </xf>
    <xf numFmtId="0" fontId="71" fillId="0" borderId="0" xfId="7" applyFont="1" applyFill="1" applyBorder="1" applyAlignment="1">
      <alignment horizontal="left" vertical="center" shrinkToFit="1"/>
    </xf>
    <xf numFmtId="0" fontId="45" fillId="0" borderId="0" xfId="7" applyFont="1" applyFill="1" applyAlignment="1">
      <alignment horizontal="left" vertical="center"/>
    </xf>
    <xf numFmtId="0" fontId="71" fillId="0" borderId="0" xfId="7" applyFont="1" applyFill="1" applyBorder="1" applyAlignment="1">
      <alignment vertical="center"/>
    </xf>
    <xf numFmtId="0" fontId="73" fillId="0" borderId="0" xfId="7" applyFont="1" applyFill="1" applyBorder="1" applyAlignment="1">
      <alignment vertical="center" wrapText="1" shrinkToFit="1"/>
    </xf>
    <xf numFmtId="0" fontId="71" fillId="0" borderId="0" xfId="7" applyFont="1" applyFill="1" applyAlignment="1">
      <alignment vertical="center" wrapText="1" shrinkToFit="1"/>
    </xf>
    <xf numFmtId="0" fontId="71" fillId="0" borderId="0" xfId="7" applyFont="1" applyFill="1" applyBorder="1" applyAlignment="1">
      <alignment horizontal="left" vertical="center" wrapText="1" justifyLastLine="1" shrinkToFit="1"/>
    </xf>
    <xf numFmtId="0" fontId="71" fillId="0" borderId="0" xfId="7" applyFont="1" applyFill="1" applyBorder="1" applyAlignment="1">
      <alignment horizontal="left" vertical="center" wrapText="1" justifyLastLine="1"/>
    </xf>
    <xf numFmtId="0" fontId="71" fillId="0" borderId="14" xfId="7" applyFont="1" applyFill="1" applyBorder="1" applyAlignment="1">
      <alignment horizontal="left" vertical="center" wrapText="1" justifyLastLine="1"/>
    </xf>
    <xf numFmtId="0" fontId="71" fillId="0" borderId="14" xfId="7" applyFont="1" applyFill="1" applyBorder="1" applyAlignment="1">
      <alignment horizontal="left" vertical="center" justifyLastLine="1"/>
    </xf>
    <xf numFmtId="0" fontId="71" fillId="0" borderId="0" xfId="7" applyFont="1" applyFill="1" applyBorder="1" applyAlignment="1">
      <alignment vertical="center" wrapText="1" justifyLastLine="1" shrinkToFit="1"/>
    </xf>
    <xf numFmtId="0" fontId="71" fillId="0" borderId="0" xfId="7" applyFont="1" applyFill="1" applyBorder="1" applyAlignment="1">
      <alignment vertical="center" justifyLastLine="1"/>
    </xf>
    <xf numFmtId="0" fontId="71" fillId="0" borderId="27" xfId="7" applyFont="1" applyFill="1" applyBorder="1" applyAlignment="1">
      <alignment horizontal="distributed" vertical="center" wrapText="1" justifyLastLine="1" shrinkToFit="1"/>
    </xf>
    <xf numFmtId="0" fontId="71" fillId="0" borderId="16" xfId="7" applyFont="1" applyFill="1" applyBorder="1" applyAlignment="1">
      <alignment horizontal="distributed" vertical="center" wrapText="1" justifyLastLine="1" shrinkToFit="1"/>
    </xf>
    <xf numFmtId="0" fontId="71" fillId="0" borderId="19" xfId="7" applyFont="1" applyFill="1" applyBorder="1" applyAlignment="1">
      <alignment horizontal="distributed" vertical="center" wrapText="1" justifyLastLine="1" shrinkToFit="1"/>
    </xf>
    <xf numFmtId="0" fontId="71" fillId="0" borderId="22" xfId="7" applyFont="1" applyFill="1" applyBorder="1" applyAlignment="1">
      <alignment horizontal="distributed" vertical="center" wrapText="1" justifyLastLine="1" shrinkToFit="1"/>
    </xf>
    <xf numFmtId="0" fontId="71" fillId="0" borderId="13" xfId="7" applyFont="1" applyFill="1" applyBorder="1" applyAlignment="1">
      <alignment horizontal="distributed" vertical="center" wrapText="1" justifyLastLine="1" shrinkToFit="1"/>
    </xf>
    <xf numFmtId="0" fontId="71" fillId="0" borderId="18" xfId="7" applyFont="1" applyFill="1" applyBorder="1" applyAlignment="1">
      <alignment horizontal="distributed" vertical="center" wrapText="1" justifyLastLine="1" shrinkToFit="1"/>
    </xf>
    <xf numFmtId="49" fontId="71" fillId="0" borderId="21" xfId="7" applyNumberFormat="1" applyFont="1" applyFill="1" applyBorder="1" applyAlignment="1">
      <alignment horizontal="center" vertical="center" wrapText="1" shrinkToFit="1"/>
    </xf>
    <xf numFmtId="49" fontId="71" fillId="0" borderId="0" xfId="7" applyNumberFormat="1" applyFont="1" applyFill="1" applyBorder="1" applyAlignment="1">
      <alignment horizontal="center" vertical="center" wrapText="1" shrinkToFit="1"/>
    </xf>
    <xf numFmtId="0" fontId="71" fillId="0" borderId="89" xfId="7" applyFont="1" applyFill="1" applyBorder="1" applyAlignment="1">
      <alignment horizontal="center" vertical="center" wrapText="1" shrinkToFit="1"/>
    </xf>
    <xf numFmtId="0" fontId="71" fillId="0" borderId="86" xfId="7" applyFont="1" applyFill="1" applyBorder="1" applyAlignment="1">
      <alignment horizontal="center" vertical="center" wrapText="1" justifyLastLine="1" shrinkToFit="1"/>
    </xf>
    <xf numFmtId="0" fontId="71" fillId="0" borderId="87" xfId="7" applyFont="1" applyFill="1" applyBorder="1" applyAlignment="1">
      <alignment horizontal="center" vertical="center" wrapText="1" justifyLastLine="1" shrinkToFit="1"/>
    </xf>
    <xf numFmtId="0" fontId="71" fillId="0" borderId="88" xfId="7" applyFont="1" applyFill="1" applyBorder="1" applyAlignment="1">
      <alignment horizontal="center" vertical="center" wrapText="1" justifyLastLine="1" shrinkToFit="1"/>
    </xf>
    <xf numFmtId="0" fontId="71" fillId="0" borderId="94" xfId="7" applyFont="1" applyFill="1" applyBorder="1" applyAlignment="1">
      <alignment horizontal="center" vertical="center" wrapText="1" justifyLastLine="1" shrinkToFit="1"/>
    </xf>
    <xf numFmtId="0" fontId="71" fillId="0" borderId="95" xfId="7" applyFont="1" applyFill="1" applyBorder="1" applyAlignment="1">
      <alignment horizontal="center" vertical="center" wrapText="1" justifyLastLine="1" shrinkToFit="1"/>
    </xf>
    <xf numFmtId="0" fontId="71" fillId="0" borderId="96" xfId="7" applyFont="1" applyFill="1" applyBorder="1" applyAlignment="1">
      <alignment horizontal="center" vertical="center" wrapText="1" justifyLastLine="1" shrinkToFit="1"/>
    </xf>
    <xf numFmtId="0" fontId="71" fillId="0" borderId="27" xfId="7" applyFont="1" applyFill="1" applyBorder="1" applyAlignment="1">
      <alignment horizontal="distributed" vertical="center" wrapText="1" justifyLastLine="1"/>
    </xf>
    <xf numFmtId="0" fontId="71" fillId="0" borderId="16" xfId="7" applyFont="1" applyFill="1" applyBorder="1" applyAlignment="1">
      <alignment horizontal="distributed" vertical="center" wrapText="1" justifyLastLine="1"/>
    </xf>
    <xf numFmtId="0" fontId="71" fillId="0" borderId="19" xfId="7" applyFont="1" applyFill="1" applyBorder="1" applyAlignment="1">
      <alignment horizontal="distributed" vertical="center" wrapText="1" justifyLastLine="1"/>
    </xf>
    <xf numFmtId="0" fontId="71" fillId="0" borderId="22" xfId="7" applyFont="1" applyFill="1" applyBorder="1" applyAlignment="1">
      <alignment horizontal="distributed" vertical="center" wrapText="1" justifyLastLine="1"/>
    </xf>
    <xf numFmtId="0" fontId="71" fillId="0" borderId="13" xfId="7" applyFont="1" applyFill="1" applyBorder="1" applyAlignment="1">
      <alignment horizontal="distributed" vertical="center" wrapText="1" justifyLastLine="1"/>
    </xf>
    <xf numFmtId="0" fontId="71" fillId="0" borderId="18" xfId="7" applyFont="1" applyFill="1" applyBorder="1" applyAlignment="1">
      <alignment horizontal="distributed" vertical="center" wrapText="1" justifyLastLine="1"/>
    </xf>
    <xf numFmtId="0" fontId="71" fillId="0" borderId="21" xfId="7" applyFont="1" applyFill="1" applyBorder="1" applyAlignment="1">
      <alignment horizontal="center" vertical="center" wrapText="1" shrinkToFit="1"/>
    </xf>
    <xf numFmtId="0" fontId="45" fillId="0" borderId="16" xfId="7" applyFont="1" applyFill="1" applyBorder="1" applyAlignment="1">
      <alignment horizontal="center" vertical="center" wrapText="1" shrinkToFit="1"/>
    </xf>
    <xf numFmtId="0" fontId="45" fillId="0" borderId="0" xfId="7" applyFont="1" applyFill="1" applyBorder="1" applyAlignment="1">
      <alignment horizontal="center" vertical="center" wrapText="1" shrinkToFit="1"/>
    </xf>
    <xf numFmtId="49" fontId="71" fillId="0" borderId="89" xfId="7" applyNumberFormat="1" applyFont="1" applyFill="1" applyBorder="1" applyAlignment="1">
      <alignment horizontal="center" vertical="center" wrapText="1" shrinkToFit="1"/>
    </xf>
    <xf numFmtId="0" fontId="71" fillId="0" borderId="21" xfId="7" applyFont="1" applyFill="1" applyBorder="1" applyAlignment="1">
      <alignment horizontal="distributed" vertical="center" wrapText="1" justifyLastLine="1" shrinkToFit="1"/>
    </xf>
    <xf numFmtId="0" fontId="71" fillId="0" borderId="15" xfId="7" applyFont="1" applyFill="1" applyBorder="1" applyAlignment="1">
      <alignment horizontal="distributed" vertical="center" wrapText="1" justifyLastLine="1" shrinkToFit="1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 4" xfId="271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★男女別職員数（H20年度）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61133</xdr:colOff>
      <xdr:row>0</xdr:row>
      <xdr:rowOff>83993</xdr:rowOff>
    </xdr:from>
    <xdr:to>
      <xdr:col>24</xdr:col>
      <xdr:colOff>228600</xdr:colOff>
      <xdr:row>4</xdr:row>
      <xdr:rowOff>17318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0406" y="83993"/>
          <a:ext cx="6540558" cy="556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4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13‐25.</a:t>
          </a:r>
          <a:r>
            <a:rPr lang="ja-JP" altLang="en-US" sz="2400" b="1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（令和３年４月</a:t>
          </a: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　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="115" zoomScaleNormal="115" workbookViewId="0">
      <selection activeCell="H6" sqref="H6"/>
    </sheetView>
  </sheetViews>
  <sheetFormatPr defaultRowHeight="13.5"/>
  <sheetData>
    <row r="1" spans="1:1">
      <c r="A1" t="s">
        <v>857</v>
      </c>
    </row>
    <row r="2" spans="1:1">
      <c r="A2" s="437" t="s">
        <v>859</v>
      </c>
    </row>
    <row r="3" spans="1:1">
      <c r="A3" s="437" t="s">
        <v>884</v>
      </c>
    </row>
    <row r="4" spans="1:1">
      <c r="A4" s="437" t="s">
        <v>883</v>
      </c>
    </row>
    <row r="5" spans="1:1">
      <c r="A5" s="437" t="s">
        <v>860</v>
      </c>
    </row>
    <row r="6" spans="1:1">
      <c r="A6" s="437" t="s">
        <v>861</v>
      </c>
    </row>
    <row r="7" spans="1:1">
      <c r="A7" s="437" t="s">
        <v>887</v>
      </c>
    </row>
    <row r="8" spans="1:1">
      <c r="A8" s="437" t="s">
        <v>885</v>
      </c>
    </row>
    <row r="9" spans="1:1">
      <c r="A9" s="437" t="s">
        <v>862</v>
      </c>
    </row>
    <row r="10" spans="1:1">
      <c r="A10" s="437" t="s">
        <v>863</v>
      </c>
    </row>
    <row r="11" spans="1:1">
      <c r="A11" s="437" t="s">
        <v>864</v>
      </c>
    </row>
    <row r="12" spans="1:1">
      <c r="A12" s="437" t="s">
        <v>865</v>
      </c>
    </row>
    <row r="13" spans="1:1">
      <c r="A13" s="437" t="s">
        <v>866</v>
      </c>
    </row>
    <row r="14" spans="1:1">
      <c r="A14" s="437" t="s">
        <v>867</v>
      </c>
    </row>
    <row r="15" spans="1:1">
      <c r="A15" s="437" t="s">
        <v>868</v>
      </c>
    </row>
    <row r="16" spans="1:1">
      <c r="A16" s="437" t="s">
        <v>869</v>
      </c>
    </row>
    <row r="17" spans="1:1">
      <c r="A17" s="437" t="s">
        <v>870</v>
      </c>
    </row>
    <row r="18" spans="1:1">
      <c r="A18" s="437" t="s">
        <v>871</v>
      </c>
    </row>
    <row r="19" spans="1:1">
      <c r="A19" s="437" t="s">
        <v>872</v>
      </c>
    </row>
    <row r="20" spans="1:1">
      <c r="A20" s="437" t="s">
        <v>873</v>
      </c>
    </row>
    <row r="21" spans="1:1">
      <c r="A21" s="437" t="s">
        <v>874</v>
      </c>
    </row>
    <row r="22" spans="1:1">
      <c r="A22" s="437" t="s">
        <v>875</v>
      </c>
    </row>
    <row r="23" spans="1:1">
      <c r="A23" s="437" t="s">
        <v>876</v>
      </c>
    </row>
    <row r="24" spans="1:1">
      <c r="A24" s="437" t="s">
        <v>877</v>
      </c>
    </row>
    <row r="25" spans="1:1">
      <c r="A25" s="437" t="s">
        <v>878</v>
      </c>
    </row>
    <row r="26" spans="1:1">
      <c r="A26" s="437" t="s">
        <v>879</v>
      </c>
    </row>
    <row r="27" spans="1:1">
      <c r="A27" s="437" t="s">
        <v>880</v>
      </c>
    </row>
    <row r="28" spans="1:1">
      <c r="A28" s="441" t="s">
        <v>886</v>
      </c>
    </row>
    <row r="29" spans="1:1">
      <c r="A29" s="437" t="s">
        <v>881</v>
      </c>
    </row>
    <row r="30" spans="1:1">
      <c r="A30" s="437" t="s">
        <v>882</v>
      </c>
    </row>
  </sheetData>
  <phoneticPr fontId="3"/>
  <hyperlinks>
    <hyperlink ref="A2" location="'13-1'!A1" display="13-1. 予算総括表"/>
    <hyperlink ref="A3" location="'13-2(1)'!A1" display="13-2. 一般会計決算状況（目的別内訳）"/>
    <hyperlink ref="A4" location="'13-2(2)'!A1" display="　（2）歳  出"/>
    <hyperlink ref="A5" location="'13-3'!A1" display="13-3. 一般会計決算状況（性質別内訳）"/>
    <hyperlink ref="A6" location="'13-4'!A1" display="13-4. 特別会計決算状況"/>
    <hyperlink ref="A7" location="'13-5(1)'!A1" display="13-5. 一般会計決算額の推移"/>
    <hyperlink ref="A8" location="'13-5(2)'!A1" display="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（種別割）課税台数・調定額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5'!A1" display="'13-25'!A1"/>
    <hyperlink ref="A29" location="'13-26'!A1" display="13-26. 請負契約実績状況"/>
    <hyperlink ref="A30" location="'13-27'!A1" display="13-27. 競争入札件数及び随意契約件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8"/>
  <sheetViews>
    <sheetView zoomScale="110" zoomScaleNormal="110" workbookViewId="0"/>
  </sheetViews>
  <sheetFormatPr defaultColWidth="21.625" defaultRowHeight="15" customHeight="1"/>
  <cols>
    <col min="1" max="1" width="36.375" style="4" customWidth="1"/>
    <col min="2" max="4" width="16.625" style="4" customWidth="1"/>
    <col min="5" max="16384" width="21.625" style="4"/>
  </cols>
  <sheetData>
    <row r="1" spans="1:4" ht="15" customHeight="1">
      <c r="A1" s="436" t="s">
        <v>858</v>
      </c>
    </row>
    <row r="3" spans="1:4" ht="15" customHeight="1">
      <c r="A3" s="1" t="s">
        <v>151</v>
      </c>
    </row>
    <row r="4" spans="1:4" ht="15" customHeight="1">
      <c r="A4" s="68" t="s">
        <v>152</v>
      </c>
    </row>
    <row r="5" spans="1:4" ht="15" customHeight="1">
      <c r="A5" s="4" t="s">
        <v>153</v>
      </c>
      <c r="B5" s="5"/>
      <c r="C5" s="5"/>
      <c r="D5" s="5" t="s">
        <v>154</v>
      </c>
    </row>
    <row r="6" spans="1:4" ht="15" customHeight="1">
      <c r="A6" s="50" t="s">
        <v>155</v>
      </c>
      <c r="B6" s="10" t="s">
        <v>156</v>
      </c>
      <c r="C6" s="110" t="s">
        <v>157</v>
      </c>
      <c r="D6" s="110" t="s">
        <v>158</v>
      </c>
    </row>
    <row r="7" spans="1:4" ht="15" customHeight="1">
      <c r="A7" s="111" t="s">
        <v>159</v>
      </c>
      <c r="B7" s="112">
        <v>70257462</v>
      </c>
      <c r="C7" s="112">
        <v>70184538</v>
      </c>
      <c r="D7" s="112">
        <f>SUM(D8:D18)</f>
        <v>75996364</v>
      </c>
    </row>
    <row r="8" spans="1:4" ht="15" customHeight="1">
      <c r="A8" s="51" t="s">
        <v>160</v>
      </c>
      <c r="B8" s="113">
        <v>2089185</v>
      </c>
      <c r="C8" s="113">
        <v>2525349</v>
      </c>
      <c r="D8" s="113">
        <v>7942011</v>
      </c>
    </row>
    <row r="9" spans="1:4" ht="15" customHeight="1">
      <c r="A9" s="51" t="s">
        <v>161</v>
      </c>
      <c r="B9" s="113">
        <v>3026049</v>
      </c>
      <c r="C9" s="113">
        <v>2864076</v>
      </c>
      <c r="D9" s="113">
        <v>3372409</v>
      </c>
    </row>
    <row r="10" spans="1:4" ht="15" customHeight="1">
      <c r="A10" s="51" t="s">
        <v>162</v>
      </c>
      <c r="B10" s="113">
        <v>2136311</v>
      </c>
      <c r="C10" s="113">
        <v>2483270</v>
      </c>
      <c r="D10" s="113">
        <v>2159781</v>
      </c>
    </row>
    <row r="11" spans="1:4" ht="15" customHeight="1">
      <c r="A11" s="51" t="s">
        <v>163</v>
      </c>
      <c r="B11" s="114" t="s">
        <v>118</v>
      </c>
      <c r="C11" s="114" t="s">
        <v>118</v>
      </c>
      <c r="D11" s="114" t="s">
        <v>118</v>
      </c>
    </row>
    <row r="12" spans="1:4" ht="15" customHeight="1">
      <c r="A12" s="51" t="s">
        <v>164</v>
      </c>
      <c r="B12" s="113">
        <v>469229</v>
      </c>
      <c r="C12" s="113">
        <v>474026</v>
      </c>
      <c r="D12" s="113">
        <v>536468</v>
      </c>
    </row>
    <row r="13" spans="1:4" ht="15" customHeight="1">
      <c r="A13" s="51" t="s">
        <v>165</v>
      </c>
      <c r="B13" s="113">
        <v>28895</v>
      </c>
      <c r="C13" s="113">
        <v>13259</v>
      </c>
      <c r="D13" s="113">
        <v>4139</v>
      </c>
    </row>
    <row r="14" spans="1:4" ht="15" customHeight="1">
      <c r="A14" s="51" t="s">
        <v>166</v>
      </c>
      <c r="B14" s="113">
        <v>9846918</v>
      </c>
      <c r="C14" s="113">
        <v>9282657</v>
      </c>
      <c r="D14" s="113">
        <v>8864249</v>
      </c>
    </row>
    <row r="15" spans="1:4" ht="15" customHeight="1">
      <c r="A15" s="51" t="s">
        <v>167</v>
      </c>
      <c r="B15" s="113">
        <v>2096240</v>
      </c>
      <c r="C15" s="113">
        <v>1995308</v>
      </c>
      <c r="D15" s="113">
        <v>1681823</v>
      </c>
    </row>
    <row r="16" spans="1:4" ht="15" customHeight="1">
      <c r="A16" s="51" t="s">
        <v>168</v>
      </c>
      <c r="B16" s="113">
        <v>6269104</v>
      </c>
      <c r="C16" s="113">
        <v>5867737</v>
      </c>
      <c r="D16" s="113">
        <v>6063723</v>
      </c>
    </row>
    <row r="17" spans="1:4" ht="15" customHeight="1">
      <c r="A17" s="51" t="s">
        <v>169</v>
      </c>
      <c r="B17" s="115">
        <v>128244</v>
      </c>
      <c r="C17" s="115">
        <v>102483</v>
      </c>
      <c r="D17" s="113">
        <v>76621</v>
      </c>
    </row>
    <row r="18" spans="1:4" ht="15" customHeight="1">
      <c r="A18" s="116" t="s">
        <v>170</v>
      </c>
      <c r="B18" s="108">
        <v>44167287</v>
      </c>
      <c r="C18" s="109">
        <v>44576373</v>
      </c>
      <c r="D18" s="109">
        <v>45295140</v>
      </c>
    </row>
    <row r="20" spans="1:4" ht="15" customHeight="1">
      <c r="A20" s="4" t="s">
        <v>171</v>
      </c>
    </row>
    <row r="21" spans="1:4" ht="15" customHeight="1">
      <c r="A21" s="50" t="s">
        <v>172</v>
      </c>
      <c r="B21" s="10" t="s">
        <v>156</v>
      </c>
      <c r="C21" s="110" t="s">
        <v>157</v>
      </c>
      <c r="D21" s="110" t="s">
        <v>158</v>
      </c>
    </row>
    <row r="22" spans="1:4" ht="15" customHeight="1">
      <c r="A22" s="111" t="s">
        <v>159</v>
      </c>
      <c r="B22" s="112">
        <v>70257462</v>
      </c>
      <c r="C22" s="112">
        <v>70184538</v>
      </c>
      <c r="D22" s="112">
        <f>SUM(D23:D27)</f>
        <v>75996364</v>
      </c>
    </row>
    <row r="23" spans="1:4" ht="15" customHeight="1">
      <c r="A23" s="51" t="s">
        <v>173</v>
      </c>
      <c r="B23" s="113">
        <v>44777029</v>
      </c>
      <c r="C23" s="113">
        <v>43309160</v>
      </c>
      <c r="D23" s="113">
        <v>42804221</v>
      </c>
    </row>
    <row r="24" spans="1:4" ht="15" customHeight="1">
      <c r="A24" s="51" t="s">
        <v>174</v>
      </c>
      <c r="B24" s="113">
        <v>14885355</v>
      </c>
      <c r="C24" s="113">
        <v>15789135</v>
      </c>
      <c r="D24" s="113">
        <v>20978806</v>
      </c>
    </row>
    <row r="25" spans="1:4" ht="15" customHeight="1">
      <c r="A25" s="117" t="s">
        <v>175</v>
      </c>
      <c r="B25" s="113">
        <v>2081103</v>
      </c>
      <c r="C25" s="113">
        <v>1718541</v>
      </c>
      <c r="D25" s="113">
        <v>1382384</v>
      </c>
    </row>
    <row r="26" spans="1:4" ht="15" customHeight="1">
      <c r="A26" s="51" t="s">
        <v>176</v>
      </c>
      <c r="B26" s="113">
        <v>6351608</v>
      </c>
      <c r="C26" s="113">
        <v>5591280</v>
      </c>
      <c r="D26" s="113">
        <v>7044020</v>
      </c>
    </row>
    <row r="27" spans="1:4" ht="15" customHeight="1">
      <c r="A27" s="116" t="s">
        <v>177</v>
      </c>
      <c r="B27" s="109">
        <v>2162367</v>
      </c>
      <c r="C27" s="109">
        <v>3776422</v>
      </c>
      <c r="D27" s="109">
        <v>3786933</v>
      </c>
    </row>
    <row r="28" spans="1:4" ht="15" customHeight="1">
      <c r="B28" s="56"/>
      <c r="C28" s="56"/>
      <c r="D28" s="56" t="s">
        <v>130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E60"/>
  <sheetViews>
    <sheetView topLeftCell="A38" zoomScale="110" zoomScaleNormal="110" zoomScaleSheetLayoutView="110" workbookViewId="0"/>
  </sheetViews>
  <sheetFormatPr defaultColWidth="24.75" defaultRowHeight="15" customHeight="1"/>
  <cols>
    <col min="1" max="1" width="39.375" style="4" customWidth="1"/>
    <col min="2" max="4" width="15.625" style="4" customWidth="1"/>
    <col min="5" max="5" width="19.375" style="4" customWidth="1"/>
    <col min="6" max="16384" width="24.75" style="4"/>
  </cols>
  <sheetData>
    <row r="1" spans="1:5" ht="15" customHeight="1">
      <c r="A1" s="436" t="s">
        <v>858</v>
      </c>
    </row>
    <row r="3" spans="1:5" ht="15" customHeight="1">
      <c r="A3" s="1" t="s">
        <v>178</v>
      </c>
    </row>
    <row r="4" spans="1:5" ht="15" customHeight="1">
      <c r="A4" s="68" t="s">
        <v>179</v>
      </c>
      <c r="B4" s="56"/>
      <c r="C4" s="56"/>
      <c r="D4" s="5" t="s">
        <v>154</v>
      </c>
    </row>
    <row r="5" spans="1:5" ht="15" customHeight="1">
      <c r="A5" s="72" t="s">
        <v>180</v>
      </c>
      <c r="B5" s="73" t="s">
        <v>181</v>
      </c>
      <c r="C5" s="75" t="s">
        <v>182</v>
      </c>
      <c r="D5" s="75" t="s">
        <v>158</v>
      </c>
    </row>
    <row r="6" spans="1:5" ht="15" customHeight="1">
      <c r="A6" s="118" t="s">
        <v>183</v>
      </c>
      <c r="B6" s="115">
        <v>97712680</v>
      </c>
      <c r="C6" s="115">
        <v>101759575</v>
      </c>
      <c r="D6" s="115">
        <v>154186714</v>
      </c>
    </row>
    <row r="7" spans="1:5" ht="15" customHeight="1">
      <c r="A7" s="118" t="s">
        <v>184</v>
      </c>
      <c r="B7" s="115">
        <v>7095943</v>
      </c>
      <c r="C7" s="115">
        <v>7391233</v>
      </c>
      <c r="D7" s="115">
        <v>7355884</v>
      </c>
    </row>
    <row r="8" spans="1:5" ht="15" customHeight="1">
      <c r="A8" s="118" t="s">
        <v>185</v>
      </c>
      <c r="B8" s="115">
        <v>7095943</v>
      </c>
      <c r="C8" s="115">
        <v>7391233</v>
      </c>
      <c r="D8" s="115">
        <v>7355884</v>
      </c>
    </row>
    <row r="9" spans="1:5" ht="15" customHeight="1">
      <c r="A9" s="118" t="s">
        <v>186</v>
      </c>
      <c r="B9" s="114" t="s">
        <v>118</v>
      </c>
      <c r="C9" s="114" t="s">
        <v>118</v>
      </c>
      <c r="D9" s="114" t="s">
        <v>118</v>
      </c>
    </row>
    <row r="10" spans="1:5" ht="15" customHeight="1">
      <c r="A10" s="119" t="s">
        <v>187</v>
      </c>
      <c r="B10" s="120">
        <v>7.3</v>
      </c>
      <c r="C10" s="120">
        <v>7</v>
      </c>
      <c r="D10" s="120">
        <v>5</v>
      </c>
    </row>
    <row r="11" spans="1:5" ht="15" customHeight="1">
      <c r="A11" s="121" t="s">
        <v>188</v>
      </c>
      <c r="B11" s="122">
        <v>70257462</v>
      </c>
      <c r="C11" s="122">
        <v>70184538</v>
      </c>
      <c r="D11" s="122">
        <f>SUM(D12:D59)</f>
        <v>75996364</v>
      </c>
      <c r="E11" s="113"/>
    </row>
    <row r="12" spans="1:5" ht="15" customHeight="1">
      <c r="A12" s="118" t="s">
        <v>189</v>
      </c>
      <c r="B12" s="115">
        <v>6094207</v>
      </c>
      <c r="C12" s="123">
        <v>6140695</v>
      </c>
      <c r="D12" s="115">
        <v>5995943</v>
      </c>
    </row>
    <row r="13" spans="1:5" ht="15" customHeight="1">
      <c r="A13" s="124" t="s">
        <v>190</v>
      </c>
      <c r="B13" s="115" t="s">
        <v>118</v>
      </c>
      <c r="C13" s="123">
        <v>164800</v>
      </c>
      <c r="D13" s="115">
        <v>349800</v>
      </c>
    </row>
    <row r="14" spans="1:5" ht="15" customHeight="1">
      <c r="A14" s="118" t="s">
        <v>191</v>
      </c>
      <c r="B14" s="115">
        <v>7603429</v>
      </c>
      <c r="C14" s="115">
        <v>6777450</v>
      </c>
      <c r="D14" s="115">
        <v>6880650</v>
      </c>
    </row>
    <row r="15" spans="1:5" ht="15" customHeight="1">
      <c r="A15" s="118" t="s">
        <v>192</v>
      </c>
      <c r="B15" s="115">
        <v>208310</v>
      </c>
      <c r="C15" s="115">
        <v>180586</v>
      </c>
      <c r="D15" s="115">
        <v>163964</v>
      </c>
    </row>
    <row r="16" spans="1:5" ht="15" customHeight="1">
      <c r="A16" s="118" t="s">
        <v>193</v>
      </c>
      <c r="B16" s="115">
        <v>5225159</v>
      </c>
      <c r="C16" s="115">
        <v>4866434</v>
      </c>
      <c r="D16" s="115">
        <v>5072457</v>
      </c>
    </row>
    <row r="17" spans="1:4" ht="15" customHeight="1">
      <c r="A17" s="118" t="s">
        <v>194</v>
      </c>
      <c r="B17" s="115">
        <v>196023</v>
      </c>
      <c r="C17" s="115">
        <v>116552</v>
      </c>
      <c r="D17" s="115">
        <v>35754</v>
      </c>
    </row>
    <row r="18" spans="1:4" ht="15" customHeight="1">
      <c r="A18" s="118" t="s">
        <v>195</v>
      </c>
      <c r="B18" s="115">
        <v>529152</v>
      </c>
      <c r="C18" s="115">
        <v>436136</v>
      </c>
      <c r="D18" s="115">
        <v>350237</v>
      </c>
    </row>
    <row r="19" spans="1:4" ht="15" customHeight="1">
      <c r="A19" s="118" t="s">
        <v>196</v>
      </c>
      <c r="B19" s="115">
        <v>847044</v>
      </c>
      <c r="C19" s="115">
        <v>805952</v>
      </c>
      <c r="D19" s="115">
        <v>848478</v>
      </c>
    </row>
    <row r="20" spans="1:4" ht="15" customHeight="1">
      <c r="A20" s="118" t="s">
        <v>197</v>
      </c>
      <c r="B20" s="115">
        <v>178200</v>
      </c>
      <c r="C20" s="115">
        <v>176601</v>
      </c>
      <c r="D20" s="115">
        <v>170468</v>
      </c>
    </row>
    <row r="21" spans="1:4" ht="15" customHeight="1">
      <c r="A21" s="118" t="s">
        <v>198</v>
      </c>
      <c r="B21" s="115">
        <v>2140542</v>
      </c>
      <c r="C21" s="115">
        <v>2085571</v>
      </c>
      <c r="D21" s="115">
        <v>2384822</v>
      </c>
    </row>
    <row r="22" spans="1:4" ht="15" customHeight="1">
      <c r="A22" s="118" t="s">
        <v>199</v>
      </c>
      <c r="B22" s="115">
        <v>344296</v>
      </c>
      <c r="C22" s="115">
        <v>258738</v>
      </c>
      <c r="D22" s="115">
        <v>172836</v>
      </c>
    </row>
    <row r="23" spans="1:4" ht="15" customHeight="1">
      <c r="A23" s="118" t="s">
        <v>200</v>
      </c>
      <c r="B23" s="115">
        <v>219700</v>
      </c>
      <c r="C23" s="115">
        <v>818500</v>
      </c>
      <c r="D23" s="115">
        <v>5610338</v>
      </c>
    </row>
    <row r="24" spans="1:4" ht="15" customHeight="1">
      <c r="A24" s="125" t="s">
        <v>201</v>
      </c>
      <c r="B24" s="115">
        <v>67046</v>
      </c>
      <c r="C24" s="115">
        <v>57468</v>
      </c>
      <c r="D24" s="115">
        <v>47890</v>
      </c>
    </row>
    <row r="25" spans="1:4" ht="15" customHeight="1">
      <c r="A25" s="118" t="s">
        <v>202</v>
      </c>
      <c r="B25" s="115">
        <v>434241</v>
      </c>
      <c r="C25" s="115">
        <v>324226</v>
      </c>
      <c r="D25" s="115">
        <v>288121</v>
      </c>
    </row>
    <row r="26" spans="1:4" ht="15" customHeight="1">
      <c r="A26" s="118" t="s">
        <v>203</v>
      </c>
      <c r="B26" s="115">
        <v>128244</v>
      </c>
      <c r="C26" s="115">
        <v>102483</v>
      </c>
      <c r="D26" s="115">
        <v>76621</v>
      </c>
    </row>
    <row r="27" spans="1:4" ht="15" customHeight="1">
      <c r="A27" s="118" t="s">
        <v>204</v>
      </c>
      <c r="B27" s="115">
        <v>153155</v>
      </c>
      <c r="C27" s="115">
        <v>134011</v>
      </c>
      <c r="D27" s="115">
        <v>114867</v>
      </c>
    </row>
    <row r="28" spans="1:4" ht="15" customHeight="1">
      <c r="A28" s="118" t="s">
        <v>205</v>
      </c>
      <c r="B28" s="115">
        <v>37702</v>
      </c>
      <c r="C28" s="115" t="s">
        <v>118</v>
      </c>
      <c r="D28" s="115" t="s">
        <v>118</v>
      </c>
    </row>
    <row r="29" spans="1:4" ht="15" customHeight="1">
      <c r="A29" s="118" t="s">
        <v>206</v>
      </c>
      <c r="B29" s="115">
        <v>62748</v>
      </c>
      <c r="C29" s="115">
        <v>21135</v>
      </c>
      <c r="D29" s="115" t="s">
        <v>118</v>
      </c>
    </row>
    <row r="30" spans="1:4" ht="15" customHeight="1">
      <c r="A30" s="118" t="s">
        <v>207</v>
      </c>
      <c r="B30" s="115">
        <v>98477</v>
      </c>
      <c r="C30" s="115">
        <v>59293</v>
      </c>
      <c r="D30" s="115">
        <v>19833</v>
      </c>
    </row>
    <row r="31" spans="1:4" ht="15" customHeight="1">
      <c r="A31" s="118" t="s">
        <v>208</v>
      </c>
      <c r="B31" s="115">
        <v>131019</v>
      </c>
      <c r="C31" s="115">
        <v>93818</v>
      </c>
      <c r="D31" s="115">
        <v>56432</v>
      </c>
    </row>
    <row r="32" spans="1:4" ht="15" customHeight="1">
      <c r="A32" s="118" t="s">
        <v>209</v>
      </c>
      <c r="B32" s="115">
        <v>162365</v>
      </c>
      <c r="C32" s="115">
        <v>126599</v>
      </c>
      <c r="D32" s="115">
        <v>90653</v>
      </c>
    </row>
    <row r="33" spans="1:5" ht="15" customHeight="1">
      <c r="A33" s="118" t="s">
        <v>210</v>
      </c>
      <c r="B33" s="115">
        <v>188637</v>
      </c>
      <c r="C33" s="115">
        <v>154570</v>
      </c>
      <c r="D33" s="115">
        <v>120401</v>
      </c>
    </row>
    <row r="34" spans="1:5" ht="15" customHeight="1">
      <c r="A34" s="118" t="s">
        <v>211</v>
      </c>
      <c r="B34" s="115">
        <v>241221</v>
      </c>
      <c r="C34" s="115">
        <v>204314</v>
      </c>
      <c r="D34" s="115">
        <v>167333</v>
      </c>
    </row>
    <row r="35" spans="1:5" ht="15" customHeight="1">
      <c r="A35" s="118" t="s">
        <v>212</v>
      </c>
      <c r="B35" s="115">
        <v>206554</v>
      </c>
      <c r="C35" s="115">
        <v>179103</v>
      </c>
      <c r="D35" s="115">
        <v>151624</v>
      </c>
    </row>
    <row r="36" spans="1:5" ht="15" customHeight="1">
      <c r="A36" s="126" t="s">
        <v>213</v>
      </c>
      <c r="B36" s="115">
        <v>143990</v>
      </c>
      <c r="C36" s="115">
        <v>86696</v>
      </c>
      <c r="D36" s="115">
        <v>29000</v>
      </c>
      <c r="E36" s="113"/>
    </row>
    <row r="37" spans="1:5" ht="15" customHeight="1">
      <c r="A37" s="126" t="s">
        <v>214</v>
      </c>
      <c r="B37" s="115">
        <v>565482</v>
      </c>
      <c r="C37" s="115">
        <v>404923</v>
      </c>
      <c r="D37" s="115">
        <v>243560</v>
      </c>
    </row>
    <row r="38" spans="1:5" ht="15" customHeight="1">
      <c r="A38" s="126" t="s">
        <v>215</v>
      </c>
      <c r="B38" s="115">
        <v>1340862</v>
      </c>
      <c r="C38" s="115">
        <v>1074828</v>
      </c>
      <c r="D38" s="115">
        <v>807730</v>
      </c>
    </row>
    <row r="39" spans="1:5" ht="15" customHeight="1">
      <c r="A39" s="126" t="s">
        <v>216</v>
      </c>
      <c r="B39" s="115">
        <v>1265649</v>
      </c>
      <c r="C39" s="115">
        <v>1037081</v>
      </c>
      <c r="D39" s="115">
        <v>807826</v>
      </c>
    </row>
    <row r="40" spans="1:5" ht="15" customHeight="1">
      <c r="A40" s="126" t="s">
        <v>217</v>
      </c>
      <c r="B40" s="115">
        <v>919844</v>
      </c>
      <c r="C40" s="115">
        <v>779106</v>
      </c>
      <c r="D40" s="115">
        <v>638087</v>
      </c>
    </row>
    <row r="41" spans="1:5" ht="15" customHeight="1">
      <c r="A41" s="126" t="s">
        <v>218</v>
      </c>
      <c r="B41" s="115">
        <v>721186</v>
      </c>
      <c r="C41" s="115">
        <v>625340</v>
      </c>
      <c r="D41" s="115">
        <v>529398</v>
      </c>
    </row>
    <row r="42" spans="1:5" ht="15" customHeight="1">
      <c r="A42" s="126" t="s">
        <v>219</v>
      </c>
      <c r="B42" s="115">
        <v>738309</v>
      </c>
      <c r="C42" s="115">
        <v>651482</v>
      </c>
      <c r="D42" s="115">
        <v>564646</v>
      </c>
    </row>
    <row r="43" spans="1:5" ht="15" customHeight="1">
      <c r="A43" s="126" t="s">
        <v>220</v>
      </c>
      <c r="B43" s="115">
        <v>1283956</v>
      </c>
      <c r="C43" s="115">
        <v>1148860</v>
      </c>
      <c r="D43" s="115">
        <v>1013750</v>
      </c>
    </row>
    <row r="44" spans="1:5" ht="15" customHeight="1">
      <c r="A44" s="126" t="s">
        <v>221</v>
      </c>
      <c r="B44" s="115">
        <v>2187903</v>
      </c>
      <c r="C44" s="115">
        <v>1986292</v>
      </c>
      <c r="D44" s="115">
        <v>1777227</v>
      </c>
    </row>
    <row r="45" spans="1:5" ht="15" customHeight="1">
      <c r="A45" s="126" t="s">
        <v>222</v>
      </c>
      <c r="B45" s="115">
        <v>3338548</v>
      </c>
      <c r="C45" s="115">
        <v>3061730</v>
      </c>
      <c r="D45" s="115">
        <v>2776323</v>
      </c>
    </row>
    <row r="46" spans="1:5" ht="15" customHeight="1">
      <c r="A46" s="126" t="s">
        <v>223</v>
      </c>
      <c r="B46" s="115">
        <v>3146037</v>
      </c>
      <c r="C46" s="115">
        <v>2907144</v>
      </c>
      <c r="D46" s="115">
        <v>2666096</v>
      </c>
    </row>
    <row r="47" spans="1:5" ht="15" customHeight="1">
      <c r="A47" s="126" t="s">
        <v>224</v>
      </c>
      <c r="B47" s="115">
        <v>3405576</v>
      </c>
      <c r="C47" s="115">
        <v>3164180</v>
      </c>
      <c r="D47" s="115">
        <v>2921092</v>
      </c>
    </row>
    <row r="48" spans="1:5" ht="15" customHeight="1">
      <c r="A48" s="126" t="s">
        <v>225</v>
      </c>
      <c r="B48" s="115">
        <v>3647694</v>
      </c>
      <c r="C48" s="115">
        <v>3406175</v>
      </c>
      <c r="D48" s="115">
        <v>3163204</v>
      </c>
    </row>
    <row r="49" spans="1:4" ht="15" customHeight="1">
      <c r="A49" s="126" t="s">
        <v>226</v>
      </c>
      <c r="B49" s="115">
        <v>3981315</v>
      </c>
      <c r="C49" s="115">
        <v>3733651</v>
      </c>
      <c r="D49" s="115">
        <v>3484747</v>
      </c>
    </row>
    <row r="50" spans="1:4" ht="15" customHeight="1">
      <c r="A50" s="126" t="s">
        <v>227</v>
      </c>
      <c r="B50" s="115">
        <v>4258514</v>
      </c>
      <c r="C50" s="115">
        <v>4006374</v>
      </c>
      <c r="D50" s="115">
        <v>3753478</v>
      </c>
    </row>
    <row r="51" spans="1:4" ht="15" customHeight="1">
      <c r="A51" s="126" t="s">
        <v>228</v>
      </c>
      <c r="B51" s="115">
        <v>3968400</v>
      </c>
      <c r="C51" s="115">
        <v>3851779</v>
      </c>
      <c r="D51" s="115">
        <v>3618518</v>
      </c>
    </row>
    <row r="52" spans="1:4" ht="15" customHeight="1">
      <c r="A52" s="126" t="s">
        <v>229</v>
      </c>
      <c r="B52" s="115">
        <v>3974700</v>
      </c>
      <c r="C52" s="115">
        <v>3974700</v>
      </c>
      <c r="D52" s="115">
        <v>3858182</v>
      </c>
    </row>
    <row r="53" spans="1:4" ht="15" customHeight="1">
      <c r="A53" s="126" t="s">
        <v>230</v>
      </c>
      <c r="B53" s="115">
        <v>4150600</v>
      </c>
      <c r="C53" s="115">
        <v>4150600</v>
      </c>
      <c r="D53" s="115">
        <v>4150600</v>
      </c>
    </row>
    <row r="54" spans="1:4" ht="15" customHeight="1">
      <c r="A54" s="124" t="s">
        <v>231</v>
      </c>
      <c r="B54" s="115" t="s">
        <v>118</v>
      </c>
      <c r="C54" s="115">
        <v>3686600</v>
      </c>
      <c r="D54" s="115">
        <v>3686600</v>
      </c>
    </row>
    <row r="55" spans="1:4" ht="15" customHeight="1">
      <c r="A55" s="127" t="s">
        <v>232</v>
      </c>
      <c r="B55" s="120" t="s">
        <v>118</v>
      </c>
      <c r="C55" s="120" t="s">
        <v>118</v>
      </c>
      <c r="D55" s="120">
        <v>3476700</v>
      </c>
    </row>
    <row r="56" spans="1:4" ht="15" customHeight="1">
      <c r="A56" s="124" t="s">
        <v>233</v>
      </c>
      <c r="B56" s="115" t="s">
        <v>118</v>
      </c>
      <c r="C56" s="115" t="s">
        <v>118</v>
      </c>
      <c r="D56" s="115">
        <v>449000</v>
      </c>
    </row>
    <row r="57" spans="1:4" ht="15" customHeight="1">
      <c r="A57" s="124" t="s">
        <v>234</v>
      </c>
      <c r="B57" s="115" t="s">
        <v>118</v>
      </c>
      <c r="C57" s="115" t="s">
        <v>118</v>
      </c>
      <c r="D57" s="115">
        <v>273100</v>
      </c>
    </row>
    <row r="58" spans="1:4" ht="15" customHeight="1">
      <c r="A58" s="118" t="s">
        <v>235</v>
      </c>
      <c r="B58" s="115">
        <v>527636</v>
      </c>
      <c r="C58" s="115">
        <v>474134</v>
      </c>
      <c r="D58" s="115">
        <v>419455</v>
      </c>
    </row>
    <row r="59" spans="1:4" ht="15" customHeight="1">
      <c r="A59" s="119" t="s">
        <v>236</v>
      </c>
      <c r="B59" s="128">
        <v>1193790</v>
      </c>
      <c r="C59" s="128">
        <v>1687828</v>
      </c>
      <c r="D59" s="128">
        <v>1718523</v>
      </c>
    </row>
    <row r="60" spans="1:4" ht="15" customHeight="1">
      <c r="B60" s="56"/>
      <c r="C60" s="115"/>
      <c r="D60" s="56" t="s">
        <v>237</v>
      </c>
    </row>
  </sheetData>
  <phoneticPr fontId="3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83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2"/>
  <sheetViews>
    <sheetView topLeftCell="B1" zoomScale="110" zoomScaleNormal="110" workbookViewId="0"/>
  </sheetViews>
  <sheetFormatPr defaultColWidth="9" defaultRowHeight="14.25" customHeight="1"/>
  <cols>
    <col min="1" max="1" width="20" style="4" customWidth="1"/>
    <col min="2" max="2" width="13.75" style="4" customWidth="1"/>
    <col min="3" max="3" width="8.125" style="4" customWidth="1"/>
    <col min="4" max="4" width="22.5" style="4" customWidth="1"/>
    <col min="5" max="5" width="13.75" style="4" customWidth="1"/>
    <col min="6" max="6" width="8.125" style="4" customWidth="1"/>
    <col min="7" max="16384" width="9" style="4"/>
  </cols>
  <sheetData>
    <row r="1" spans="1:6" ht="15" customHeight="1">
      <c r="A1" s="436" t="s">
        <v>858</v>
      </c>
    </row>
    <row r="2" spans="1:6" ht="15" customHeight="1"/>
    <row r="3" spans="1:6" ht="15" customHeight="1">
      <c r="A3" s="1" t="s">
        <v>238</v>
      </c>
      <c r="C3" s="129"/>
    </row>
    <row r="4" spans="1:6" ht="15" customHeight="1">
      <c r="A4" s="68" t="s">
        <v>239</v>
      </c>
      <c r="B4" s="130"/>
      <c r="C4" s="130"/>
      <c r="D4" s="130"/>
      <c r="E4" s="130"/>
      <c r="F4" s="5" t="s">
        <v>2</v>
      </c>
    </row>
    <row r="5" spans="1:6" ht="15" customHeight="1">
      <c r="A5" s="451" t="s">
        <v>240</v>
      </c>
      <c r="B5" s="451"/>
      <c r="C5" s="452"/>
      <c r="D5" s="451" t="s">
        <v>241</v>
      </c>
      <c r="E5" s="451"/>
      <c r="F5" s="451"/>
    </row>
    <row r="6" spans="1:6" ht="15" customHeight="1">
      <c r="A6" s="131" t="s">
        <v>242</v>
      </c>
      <c r="B6" s="132" t="s">
        <v>110</v>
      </c>
      <c r="C6" s="133" t="s">
        <v>111</v>
      </c>
      <c r="D6" s="132" t="s">
        <v>242</v>
      </c>
      <c r="E6" s="132" t="s">
        <v>110</v>
      </c>
      <c r="F6" s="134" t="s">
        <v>111</v>
      </c>
    </row>
    <row r="7" spans="1:6" ht="15" customHeight="1">
      <c r="A7" s="118" t="s">
        <v>115</v>
      </c>
      <c r="B7" s="135">
        <v>49787789</v>
      </c>
      <c r="C7" s="136">
        <f>IFERROR(B7/$D$21*100,"")</f>
        <v>30.959183723722823</v>
      </c>
      <c r="D7" s="137" t="s">
        <v>32</v>
      </c>
      <c r="E7" s="138">
        <v>742227</v>
      </c>
      <c r="F7" s="139">
        <f>IFERROR(E7/$D$21*100,"")</f>
        <v>0.46153369167905051</v>
      </c>
    </row>
    <row r="8" spans="1:6" ht="15" customHeight="1">
      <c r="A8" s="118" t="s">
        <v>42</v>
      </c>
      <c r="B8" s="135">
        <v>646534</v>
      </c>
      <c r="C8" s="136">
        <f t="shared" ref="C8:C14" si="0">IFERROR(B8/$D$21*100,"")</f>
        <v>0.40202959986099024</v>
      </c>
      <c r="D8" s="137" t="s">
        <v>33</v>
      </c>
      <c r="E8" s="138">
        <v>39857</v>
      </c>
      <c r="F8" s="139">
        <f t="shared" ref="F8:F19" si="1">IFERROR(E8/$D$21*100,"")</f>
        <v>2.4783992429879154E-2</v>
      </c>
    </row>
    <row r="9" spans="1:6" ht="15" customHeight="1">
      <c r="A9" s="118" t="s">
        <v>43</v>
      </c>
      <c r="B9" s="135">
        <v>1266506</v>
      </c>
      <c r="C9" s="136">
        <f>IFERROR(B9/$D$21*100,"")</f>
        <v>0.78754234178178306</v>
      </c>
      <c r="D9" s="137" t="s">
        <v>34</v>
      </c>
      <c r="E9" s="138">
        <v>211328</v>
      </c>
      <c r="F9" s="140">
        <f t="shared" si="1"/>
        <v>0.13140857445922929</v>
      </c>
    </row>
    <row r="10" spans="1:6" ht="15" customHeight="1">
      <c r="A10" s="118" t="s">
        <v>46</v>
      </c>
      <c r="B10" s="141">
        <v>1338664</v>
      </c>
      <c r="C10" s="136">
        <f t="shared" si="0"/>
        <v>0.8324118333580488</v>
      </c>
      <c r="D10" s="137" t="s">
        <v>116</v>
      </c>
      <c r="E10" s="138">
        <v>253475</v>
      </c>
      <c r="F10" s="140">
        <f>IFERROR(E10/$D$21*100,"")</f>
        <v>0.15761654116375087</v>
      </c>
    </row>
    <row r="11" spans="1:6" ht="15" customHeight="1">
      <c r="A11" s="118" t="s">
        <v>47</v>
      </c>
      <c r="B11" s="135">
        <v>14911</v>
      </c>
      <c r="C11" s="136">
        <f t="shared" si="0"/>
        <v>9.2720001786870069E-3</v>
      </c>
      <c r="D11" s="137" t="s">
        <v>36</v>
      </c>
      <c r="E11" s="138">
        <v>238233</v>
      </c>
      <c r="F11" s="140">
        <f t="shared" si="1"/>
        <v>0.14813871762920944</v>
      </c>
    </row>
    <row r="12" spans="1:6" ht="15" customHeight="1">
      <c r="A12" s="118" t="s">
        <v>48</v>
      </c>
      <c r="B12" s="135">
        <v>7090142</v>
      </c>
      <c r="C12" s="136">
        <f t="shared" si="0"/>
        <v>4.4088121447868192</v>
      </c>
      <c r="D12" s="142" t="s">
        <v>120</v>
      </c>
      <c r="E12" s="138">
        <v>6735162</v>
      </c>
      <c r="F12" s="140">
        <f t="shared" si="1"/>
        <v>4.1880774775324214</v>
      </c>
    </row>
    <row r="13" spans="1:6" ht="15" customHeight="1">
      <c r="A13" s="118" t="s">
        <v>49</v>
      </c>
      <c r="B13" s="143">
        <v>5364551</v>
      </c>
      <c r="C13" s="136">
        <f t="shared" si="0"/>
        <v>3.3358002703088703</v>
      </c>
      <c r="D13" s="144" t="s">
        <v>243</v>
      </c>
      <c r="E13" s="138">
        <v>103296</v>
      </c>
      <c r="F13" s="140">
        <f>IFERROR(E13/$D$21*100,"")</f>
        <v>6.4231810774438541E-2</v>
      </c>
    </row>
    <row r="14" spans="1:6" ht="15" customHeight="1">
      <c r="A14" s="118" t="s">
        <v>126</v>
      </c>
      <c r="B14" s="135">
        <v>2935300</v>
      </c>
      <c r="C14" s="136">
        <f t="shared" si="0"/>
        <v>1.8252365451344628</v>
      </c>
      <c r="D14" s="142" t="s">
        <v>39</v>
      </c>
      <c r="E14" s="138">
        <v>496610</v>
      </c>
      <c r="F14" s="140">
        <f t="shared" si="1"/>
        <v>0.30880343429265339</v>
      </c>
    </row>
    <row r="15" spans="1:6" ht="15" customHeight="1">
      <c r="A15" s="118"/>
      <c r="B15" s="135"/>
      <c r="C15" s="136"/>
      <c r="D15" s="137" t="s">
        <v>123</v>
      </c>
      <c r="E15" s="138">
        <v>3829819</v>
      </c>
      <c r="F15" s="140">
        <f>IFERROR(E15/$D$21*100,"")</f>
        <v>2.3814688788370262</v>
      </c>
    </row>
    <row r="16" spans="1:6" ht="15" customHeight="1">
      <c r="A16" s="118"/>
      <c r="B16" s="143"/>
      <c r="C16" s="136"/>
      <c r="D16" s="142" t="s">
        <v>125</v>
      </c>
      <c r="E16" s="138">
        <v>43769</v>
      </c>
      <c r="F16" s="139">
        <f t="shared" si="1"/>
        <v>2.7216563330491023E-2</v>
      </c>
    </row>
    <row r="17" spans="1:6" ht="15" customHeight="1">
      <c r="A17" s="118"/>
      <c r="B17" s="135"/>
      <c r="C17" s="136"/>
      <c r="D17" s="137" t="s">
        <v>44</v>
      </c>
      <c r="E17" s="138">
        <v>59425365</v>
      </c>
      <c r="F17" s="139">
        <f t="shared" si="1"/>
        <v>36.952048480889324</v>
      </c>
    </row>
    <row r="18" spans="1:6" ht="15" customHeight="1">
      <c r="A18" s="118"/>
      <c r="B18" s="135"/>
      <c r="C18" s="136"/>
      <c r="D18" s="137" t="s">
        <v>45</v>
      </c>
      <c r="E18" s="138">
        <v>7378074</v>
      </c>
      <c r="F18" s="139">
        <f t="shared" si="1"/>
        <v>4.5878548351127337</v>
      </c>
    </row>
    <row r="19" spans="1:6" ht="15" customHeight="1">
      <c r="A19" s="118"/>
      <c r="B19" s="143"/>
      <c r="C19" s="145"/>
      <c r="D19" s="137" t="s">
        <v>244</v>
      </c>
      <c r="E19" s="138">
        <v>12875900</v>
      </c>
      <c r="F19" s="139">
        <f t="shared" si="1"/>
        <v>8.0065285427373105</v>
      </c>
    </row>
    <row r="20" spans="1:6" ht="15" customHeight="1">
      <c r="A20" s="146" t="s">
        <v>245</v>
      </c>
      <c r="B20" s="147">
        <f>SUM(B7:B14)</f>
        <v>68444397</v>
      </c>
      <c r="C20" s="148">
        <v>42.460288459132485</v>
      </c>
      <c r="D20" s="149" t="s">
        <v>245</v>
      </c>
      <c r="E20" s="147">
        <f>SUM(E7:E19)</f>
        <v>92373115</v>
      </c>
      <c r="F20" s="148">
        <v>57.539711540867515</v>
      </c>
    </row>
    <row r="21" spans="1:6" ht="15" customHeight="1">
      <c r="A21" s="150"/>
      <c r="B21" s="151"/>
      <c r="C21" s="152" t="s">
        <v>246</v>
      </c>
      <c r="D21" s="153">
        <f>SUM(B20+E20)</f>
        <v>160817512</v>
      </c>
      <c r="E21" s="151"/>
      <c r="F21" s="151"/>
    </row>
    <row r="22" spans="1:6" ht="15" customHeight="1">
      <c r="F22" s="56" t="s">
        <v>19</v>
      </c>
    </row>
  </sheetData>
  <mergeCells count="2">
    <mergeCell ref="A5:C5"/>
    <mergeCell ref="D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G44"/>
  <sheetViews>
    <sheetView zoomScale="110" zoomScaleNormal="110" workbookViewId="0"/>
  </sheetViews>
  <sheetFormatPr defaultColWidth="8.75" defaultRowHeight="15" customHeight="1"/>
  <cols>
    <col min="1" max="1" width="8.125" style="4" customWidth="1"/>
    <col min="2" max="2" width="22.5" style="4" customWidth="1"/>
    <col min="3" max="3" width="18.5" style="4" customWidth="1"/>
    <col min="4" max="4" width="9" style="4" customWidth="1"/>
    <col min="5" max="7" width="9.375" style="4" customWidth="1"/>
    <col min="8" max="16384" width="8.75" style="4"/>
  </cols>
  <sheetData>
    <row r="1" spans="1:7" ht="15" customHeight="1">
      <c r="A1" s="436" t="s">
        <v>858</v>
      </c>
    </row>
    <row r="3" spans="1:7" ht="15" customHeight="1">
      <c r="A3" s="1" t="s">
        <v>247</v>
      </c>
      <c r="C3" s="129"/>
    </row>
    <row r="4" spans="1:7" ht="15" customHeight="1">
      <c r="A4" s="3" t="s">
        <v>248</v>
      </c>
      <c r="B4" s="154"/>
      <c r="E4" s="453" t="s">
        <v>249</v>
      </c>
      <c r="F4" s="453"/>
      <c r="G4" s="453"/>
    </row>
    <row r="5" spans="1:7" ht="15" customHeight="1">
      <c r="A5" s="454" t="s">
        <v>250</v>
      </c>
      <c r="B5" s="455"/>
      <c r="C5" s="456" t="s">
        <v>251</v>
      </c>
      <c r="D5" s="455"/>
      <c r="E5" s="456" t="s">
        <v>252</v>
      </c>
      <c r="F5" s="454"/>
      <c r="G5" s="454"/>
    </row>
    <row r="6" spans="1:7" ht="15" customHeight="1">
      <c r="A6" s="457" t="s">
        <v>253</v>
      </c>
      <c r="B6" s="51" t="s">
        <v>254</v>
      </c>
      <c r="C6" s="155" t="s">
        <v>255</v>
      </c>
      <c r="D6" s="11"/>
      <c r="E6" s="460">
        <v>3500</v>
      </c>
      <c r="F6" s="461">
        <v>3500</v>
      </c>
      <c r="G6" s="461">
        <v>3500</v>
      </c>
    </row>
    <row r="7" spans="1:7" ht="15" customHeight="1">
      <c r="A7" s="458"/>
      <c r="B7" s="51"/>
      <c r="C7" s="155" t="s">
        <v>256</v>
      </c>
      <c r="D7" s="11"/>
      <c r="E7" s="462"/>
      <c r="F7" s="463"/>
      <c r="G7" s="463"/>
    </row>
    <row r="8" spans="1:7" ht="15" customHeight="1">
      <c r="A8" s="458"/>
      <c r="B8" s="51"/>
      <c r="C8" s="156" t="s">
        <v>257</v>
      </c>
      <c r="D8" s="157"/>
      <c r="E8" s="462">
        <v>50000</v>
      </c>
      <c r="F8" s="463">
        <v>50000</v>
      </c>
      <c r="G8" s="463">
        <v>50000</v>
      </c>
    </row>
    <row r="9" spans="1:7" ht="15" customHeight="1">
      <c r="A9" s="458"/>
      <c r="B9" s="51"/>
      <c r="C9" s="156" t="s">
        <v>258</v>
      </c>
      <c r="D9" s="157"/>
      <c r="E9" s="462">
        <v>120000</v>
      </c>
      <c r="F9" s="463">
        <v>120000</v>
      </c>
      <c r="G9" s="463">
        <v>120000</v>
      </c>
    </row>
    <row r="10" spans="1:7" ht="15" customHeight="1">
      <c r="A10" s="458"/>
      <c r="B10" s="51"/>
      <c r="C10" s="156" t="s">
        <v>259</v>
      </c>
      <c r="D10" s="157"/>
      <c r="E10" s="462">
        <v>130000</v>
      </c>
      <c r="F10" s="463">
        <v>130000</v>
      </c>
      <c r="G10" s="463">
        <v>130000</v>
      </c>
    </row>
    <row r="11" spans="1:7" ht="15" customHeight="1">
      <c r="A11" s="458"/>
      <c r="B11" s="51"/>
      <c r="C11" s="156" t="s">
        <v>260</v>
      </c>
      <c r="D11" s="157"/>
      <c r="E11" s="462">
        <v>150000</v>
      </c>
      <c r="F11" s="463">
        <v>150000</v>
      </c>
      <c r="G11" s="463">
        <v>150000</v>
      </c>
    </row>
    <row r="12" spans="1:7" ht="15" customHeight="1">
      <c r="A12" s="458"/>
      <c r="B12" s="51"/>
      <c r="C12" s="156" t="s">
        <v>261</v>
      </c>
      <c r="D12" s="157"/>
      <c r="E12" s="462">
        <v>160000</v>
      </c>
      <c r="F12" s="463">
        <v>160000</v>
      </c>
      <c r="G12" s="463">
        <v>160000</v>
      </c>
    </row>
    <row r="13" spans="1:7" ht="15" customHeight="1">
      <c r="A13" s="458"/>
      <c r="B13" s="51"/>
      <c r="C13" s="156" t="s">
        <v>262</v>
      </c>
      <c r="D13" s="157"/>
      <c r="E13" s="462">
        <v>400000</v>
      </c>
      <c r="F13" s="463">
        <v>400000</v>
      </c>
      <c r="G13" s="463">
        <v>400000</v>
      </c>
    </row>
    <row r="14" spans="1:7" ht="15" customHeight="1">
      <c r="A14" s="458"/>
      <c r="B14" s="51"/>
      <c r="C14" s="156" t="s">
        <v>263</v>
      </c>
      <c r="D14" s="157"/>
      <c r="E14" s="462">
        <v>410000</v>
      </c>
      <c r="F14" s="463">
        <v>410000</v>
      </c>
      <c r="G14" s="463">
        <v>410000</v>
      </c>
    </row>
    <row r="15" spans="1:7" ht="15" customHeight="1">
      <c r="A15" s="458"/>
      <c r="B15" s="51"/>
      <c r="C15" s="156" t="s">
        <v>264</v>
      </c>
      <c r="D15" s="157"/>
      <c r="E15" s="462">
        <v>1750000</v>
      </c>
      <c r="F15" s="463">
        <v>1750000</v>
      </c>
      <c r="G15" s="463">
        <v>1750000</v>
      </c>
    </row>
    <row r="16" spans="1:7" ht="15" customHeight="1">
      <c r="A16" s="458"/>
      <c r="B16" s="51"/>
      <c r="C16" s="156" t="s">
        <v>265</v>
      </c>
      <c r="D16" s="157"/>
      <c r="E16" s="462">
        <v>3000000</v>
      </c>
      <c r="F16" s="463">
        <v>3000000</v>
      </c>
      <c r="G16" s="463">
        <v>3000000</v>
      </c>
    </row>
    <row r="17" spans="1:7" ht="15" customHeight="1">
      <c r="A17" s="458"/>
      <c r="B17" s="51"/>
      <c r="C17" s="155" t="s">
        <v>266</v>
      </c>
      <c r="D17" s="11"/>
      <c r="E17" s="468" t="s">
        <v>267</v>
      </c>
      <c r="F17" s="469" t="s">
        <v>267</v>
      </c>
      <c r="G17" s="469" t="s">
        <v>267</v>
      </c>
    </row>
    <row r="18" spans="1:7" ht="15" customHeight="1">
      <c r="A18" s="458"/>
      <c r="B18" s="158"/>
      <c r="C18" s="155" t="s">
        <v>268</v>
      </c>
      <c r="D18" s="11"/>
      <c r="E18" s="470" t="s">
        <v>269</v>
      </c>
      <c r="F18" s="471" t="s">
        <v>270</v>
      </c>
      <c r="G18" s="471" t="s">
        <v>270</v>
      </c>
    </row>
    <row r="19" spans="1:7" ht="15" customHeight="1">
      <c r="A19" s="458"/>
      <c r="B19" s="159" t="s">
        <v>271</v>
      </c>
      <c r="C19" s="160" t="s">
        <v>272</v>
      </c>
      <c r="D19" s="161"/>
      <c r="E19" s="472" t="s">
        <v>273</v>
      </c>
      <c r="F19" s="473" t="s">
        <v>273</v>
      </c>
      <c r="G19" s="473" t="s">
        <v>273</v>
      </c>
    </row>
    <row r="20" spans="1:7" ht="15" customHeight="1">
      <c r="A20" s="458"/>
      <c r="B20" s="158"/>
      <c r="C20" s="155" t="s">
        <v>274</v>
      </c>
      <c r="D20" s="11"/>
      <c r="E20" s="468" t="s">
        <v>273</v>
      </c>
      <c r="F20" s="469" t="s">
        <v>273</v>
      </c>
      <c r="G20" s="469" t="s">
        <v>273</v>
      </c>
    </row>
    <row r="21" spans="1:7" ht="15" customHeight="1">
      <c r="A21" s="458"/>
      <c r="B21" s="162"/>
      <c r="C21" s="163" t="s">
        <v>275</v>
      </c>
      <c r="D21" s="164"/>
      <c r="E21" s="474" t="s">
        <v>273</v>
      </c>
      <c r="F21" s="475" t="s">
        <v>273</v>
      </c>
      <c r="G21" s="475" t="s">
        <v>273</v>
      </c>
    </row>
    <row r="22" spans="1:7" ht="15" customHeight="1">
      <c r="A22" s="458"/>
      <c r="B22" s="165" t="s">
        <v>276</v>
      </c>
      <c r="C22" s="166"/>
      <c r="D22" s="167"/>
      <c r="E22" s="168" t="s">
        <v>277</v>
      </c>
      <c r="F22" s="169" t="s">
        <v>278</v>
      </c>
      <c r="G22" s="170" t="s">
        <v>279</v>
      </c>
    </row>
    <row r="23" spans="1:7" ht="15" customHeight="1">
      <c r="A23" s="458"/>
      <c r="B23" s="464" t="s">
        <v>280</v>
      </c>
      <c r="C23" s="155" t="s">
        <v>281</v>
      </c>
      <c r="D23" s="171" t="s">
        <v>282</v>
      </c>
      <c r="E23" s="172" t="s">
        <v>283</v>
      </c>
      <c r="F23" s="173">
        <v>2000</v>
      </c>
      <c r="G23" s="174" t="s">
        <v>118</v>
      </c>
    </row>
    <row r="24" spans="1:7" ht="15" customHeight="1">
      <c r="A24" s="458"/>
      <c r="B24" s="464"/>
      <c r="C24" s="155" t="s">
        <v>284</v>
      </c>
      <c r="D24" s="11"/>
      <c r="E24" s="172" t="s">
        <v>283</v>
      </c>
      <c r="F24" s="173">
        <v>2000</v>
      </c>
      <c r="G24" s="175" t="s">
        <v>118</v>
      </c>
    </row>
    <row r="25" spans="1:7" ht="15" customHeight="1">
      <c r="A25" s="458"/>
      <c r="B25" s="464"/>
      <c r="C25" s="466" t="s">
        <v>285</v>
      </c>
      <c r="D25" s="467"/>
      <c r="E25" s="172" t="s">
        <v>283</v>
      </c>
      <c r="F25" s="173">
        <v>2400</v>
      </c>
      <c r="G25" s="176" t="s">
        <v>118</v>
      </c>
    </row>
    <row r="26" spans="1:7" ht="15" customHeight="1">
      <c r="A26" s="458"/>
      <c r="B26" s="464"/>
      <c r="C26" s="155" t="s">
        <v>286</v>
      </c>
      <c r="D26" s="11"/>
      <c r="E26" s="172" t="s">
        <v>283</v>
      </c>
      <c r="F26" s="173">
        <v>3700</v>
      </c>
      <c r="G26" s="175" t="s">
        <v>118</v>
      </c>
    </row>
    <row r="27" spans="1:7" ht="15" customHeight="1">
      <c r="A27" s="458"/>
      <c r="B27" s="464"/>
      <c r="C27" s="155" t="s">
        <v>287</v>
      </c>
      <c r="D27" s="11" t="s">
        <v>288</v>
      </c>
      <c r="E27" s="172" t="s">
        <v>283</v>
      </c>
      <c r="F27" s="173">
        <v>2400</v>
      </c>
      <c r="G27" s="175" t="s">
        <v>118</v>
      </c>
    </row>
    <row r="28" spans="1:7" ht="15" customHeight="1">
      <c r="A28" s="458"/>
      <c r="B28" s="464"/>
      <c r="C28" s="155"/>
      <c r="D28" s="11" t="s">
        <v>289</v>
      </c>
      <c r="E28" s="172" t="s">
        <v>283</v>
      </c>
      <c r="F28" s="173">
        <v>5900</v>
      </c>
      <c r="G28" s="175" t="s">
        <v>118</v>
      </c>
    </row>
    <row r="29" spans="1:7" ht="15" customHeight="1">
      <c r="A29" s="458"/>
      <c r="B29" s="464"/>
      <c r="C29" s="155" t="s">
        <v>290</v>
      </c>
      <c r="D29" s="11"/>
      <c r="E29" s="172" t="s">
        <v>283</v>
      </c>
      <c r="F29" s="173">
        <v>6000</v>
      </c>
      <c r="G29" s="175" t="s">
        <v>118</v>
      </c>
    </row>
    <row r="30" spans="1:7" ht="15" customHeight="1">
      <c r="A30" s="458"/>
      <c r="B30" s="465"/>
      <c r="C30" s="177" t="s">
        <v>291</v>
      </c>
      <c r="D30" s="178"/>
      <c r="E30" s="179" t="s">
        <v>118</v>
      </c>
      <c r="F30" s="180">
        <v>3600</v>
      </c>
      <c r="G30" s="181" t="s">
        <v>118</v>
      </c>
    </row>
    <row r="31" spans="1:7" ht="15" customHeight="1">
      <c r="A31" s="458"/>
      <c r="B31" s="476" t="s">
        <v>292</v>
      </c>
      <c r="C31" s="155" t="s">
        <v>293</v>
      </c>
      <c r="D31" s="11"/>
      <c r="E31" s="182">
        <v>3100</v>
      </c>
      <c r="F31" s="173">
        <v>3900</v>
      </c>
      <c r="G31" s="183">
        <v>4600</v>
      </c>
    </row>
    <row r="32" spans="1:7" ht="15" customHeight="1">
      <c r="A32" s="458"/>
      <c r="B32" s="477"/>
      <c r="C32" s="155" t="s">
        <v>294</v>
      </c>
      <c r="D32" s="11" t="s">
        <v>295</v>
      </c>
      <c r="E32" s="182">
        <v>5500</v>
      </c>
      <c r="F32" s="173">
        <v>6900</v>
      </c>
      <c r="G32" s="183">
        <v>8200</v>
      </c>
    </row>
    <row r="33" spans="1:7" ht="15" customHeight="1">
      <c r="A33" s="458"/>
      <c r="B33" s="477"/>
      <c r="C33" s="155"/>
      <c r="D33" s="11" t="s">
        <v>296</v>
      </c>
      <c r="E33" s="182">
        <v>7200</v>
      </c>
      <c r="F33" s="173">
        <v>10800</v>
      </c>
      <c r="G33" s="183">
        <v>12900</v>
      </c>
    </row>
    <row r="34" spans="1:7" ht="15" customHeight="1">
      <c r="A34" s="458"/>
      <c r="B34" s="477"/>
      <c r="C34" s="155" t="s">
        <v>297</v>
      </c>
      <c r="D34" s="11" t="s">
        <v>295</v>
      </c>
      <c r="E34" s="182">
        <v>3000</v>
      </c>
      <c r="F34" s="173">
        <v>3800</v>
      </c>
      <c r="G34" s="183">
        <v>4500</v>
      </c>
    </row>
    <row r="35" spans="1:7" ht="15" customHeight="1">
      <c r="A35" s="458"/>
      <c r="B35" s="478"/>
      <c r="C35" s="155"/>
      <c r="D35" s="11" t="s">
        <v>296</v>
      </c>
      <c r="E35" s="184">
        <v>4000</v>
      </c>
      <c r="F35" s="185">
        <v>5000</v>
      </c>
      <c r="G35" s="120">
        <v>6000</v>
      </c>
    </row>
    <row r="36" spans="1:7" ht="30" customHeight="1">
      <c r="A36" s="458"/>
      <c r="B36" s="186" t="s">
        <v>298</v>
      </c>
      <c r="C36" s="479" t="s">
        <v>299</v>
      </c>
      <c r="D36" s="480"/>
      <c r="E36" s="480"/>
      <c r="F36" s="480"/>
      <c r="G36" s="480"/>
    </row>
    <row r="37" spans="1:7" ht="15" customHeight="1">
      <c r="A37" s="458"/>
      <c r="B37" s="187" t="s">
        <v>300</v>
      </c>
      <c r="C37" s="188" t="s">
        <v>118</v>
      </c>
      <c r="D37" s="189"/>
      <c r="E37" s="481" t="s">
        <v>301</v>
      </c>
      <c r="F37" s="482" t="s">
        <v>302</v>
      </c>
      <c r="G37" s="482" t="s">
        <v>302</v>
      </c>
    </row>
    <row r="38" spans="1:7" ht="15" customHeight="1">
      <c r="A38" s="458"/>
      <c r="B38" s="51" t="s">
        <v>303</v>
      </c>
      <c r="C38" s="155" t="s">
        <v>304</v>
      </c>
      <c r="D38" s="11"/>
      <c r="E38" s="472" t="s">
        <v>273</v>
      </c>
      <c r="F38" s="473" t="s">
        <v>273</v>
      </c>
      <c r="G38" s="473" t="s">
        <v>273</v>
      </c>
    </row>
    <row r="39" spans="1:7" ht="15" customHeight="1">
      <c r="A39" s="459"/>
      <c r="B39" s="116"/>
      <c r="C39" s="163" t="s">
        <v>305</v>
      </c>
      <c r="D39" s="164"/>
      <c r="E39" s="474" t="s">
        <v>306</v>
      </c>
      <c r="F39" s="475" t="s">
        <v>306</v>
      </c>
      <c r="G39" s="475" t="s">
        <v>306</v>
      </c>
    </row>
    <row r="40" spans="1:7" ht="15" customHeight="1">
      <c r="A40" s="457" t="s">
        <v>307</v>
      </c>
      <c r="B40" s="51" t="s">
        <v>308</v>
      </c>
      <c r="C40" s="155" t="s">
        <v>118</v>
      </c>
      <c r="D40" s="11"/>
      <c r="E40" s="456" t="s">
        <v>309</v>
      </c>
      <c r="F40" s="454"/>
      <c r="G40" s="454"/>
    </row>
    <row r="41" spans="1:7" ht="15" customHeight="1">
      <c r="A41" s="458"/>
      <c r="B41" s="159" t="s">
        <v>310</v>
      </c>
      <c r="C41" s="160" t="s">
        <v>311</v>
      </c>
      <c r="D41" s="161"/>
      <c r="E41" s="472" t="s">
        <v>312</v>
      </c>
      <c r="F41" s="473"/>
      <c r="G41" s="473"/>
    </row>
    <row r="42" spans="1:7" ht="15" customHeight="1">
      <c r="A42" s="458"/>
      <c r="B42" s="158"/>
      <c r="C42" s="155" t="s">
        <v>313</v>
      </c>
      <c r="D42" s="11"/>
      <c r="E42" s="474" t="s">
        <v>314</v>
      </c>
      <c r="F42" s="475" t="s">
        <v>314</v>
      </c>
      <c r="G42" s="475" t="s">
        <v>314</v>
      </c>
    </row>
    <row r="43" spans="1:7" ht="15" customHeight="1">
      <c r="A43" s="459"/>
      <c r="B43" s="187" t="s">
        <v>315</v>
      </c>
      <c r="C43" s="188" t="s">
        <v>316</v>
      </c>
      <c r="D43" s="189"/>
      <c r="E43" s="456" t="s">
        <v>317</v>
      </c>
      <c r="F43" s="454" t="s">
        <v>317</v>
      </c>
      <c r="G43" s="454" t="s">
        <v>317</v>
      </c>
    </row>
    <row r="44" spans="1:7" ht="15" customHeight="1">
      <c r="E44" s="63"/>
      <c r="F44" s="63"/>
      <c r="G44" s="64" t="s">
        <v>318</v>
      </c>
    </row>
  </sheetData>
  <mergeCells count="33">
    <mergeCell ref="E20:G20"/>
    <mergeCell ref="E21:G21"/>
    <mergeCell ref="A40:A43"/>
    <mergeCell ref="E40:G40"/>
    <mergeCell ref="E41:G41"/>
    <mergeCell ref="E42:G42"/>
    <mergeCell ref="E43:G43"/>
    <mergeCell ref="B31:B35"/>
    <mergeCell ref="C36:G36"/>
    <mergeCell ref="E37:G37"/>
    <mergeCell ref="E38:G38"/>
    <mergeCell ref="E39:G39"/>
    <mergeCell ref="E15:G15"/>
    <mergeCell ref="E16:G16"/>
    <mergeCell ref="E17:G17"/>
    <mergeCell ref="E18:G18"/>
    <mergeCell ref="E19:G19"/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23:B30"/>
    <mergeCell ref="C25:D25"/>
    <mergeCell ref="E11:G11"/>
    <mergeCell ref="E12:G12"/>
    <mergeCell ref="E13:G13"/>
    <mergeCell ref="E14:G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"/>
  <sheetViews>
    <sheetView zoomScale="110" zoomScaleNormal="110" workbookViewId="0"/>
  </sheetViews>
  <sheetFormatPr defaultColWidth="8.75" defaultRowHeight="15" customHeight="1"/>
  <cols>
    <col min="1" max="1" width="8.75" style="4" customWidth="1"/>
    <col min="2" max="5" width="19.375" style="4" customWidth="1"/>
    <col min="6" max="16384" width="8.75" style="4"/>
  </cols>
  <sheetData>
    <row r="1" spans="1:5" ht="15" customHeight="1">
      <c r="A1" s="436" t="s">
        <v>858</v>
      </c>
    </row>
    <row r="3" spans="1:5" ht="15" customHeight="1">
      <c r="A3" s="1" t="s">
        <v>319</v>
      </c>
    </row>
    <row r="4" spans="1:5" ht="15" customHeight="1">
      <c r="C4" s="56"/>
      <c r="D4" s="56"/>
      <c r="E4" s="5" t="s">
        <v>154</v>
      </c>
    </row>
    <row r="5" spans="1:5" s="190" customFormat="1" ht="15" customHeight="1">
      <c r="A5" s="454" t="s">
        <v>320</v>
      </c>
      <c r="B5" s="455"/>
      <c r="C5" s="10" t="s">
        <v>156</v>
      </c>
      <c r="D5" s="110" t="s">
        <v>321</v>
      </c>
      <c r="E5" s="110" t="s">
        <v>109</v>
      </c>
    </row>
    <row r="6" spans="1:5" ht="15" customHeight="1">
      <c r="A6" s="483" t="s">
        <v>322</v>
      </c>
      <c r="B6" s="484"/>
      <c r="C6" s="191">
        <v>48815895</v>
      </c>
      <c r="D6" s="192">
        <v>49566290</v>
      </c>
      <c r="E6" s="192">
        <f>SUM(E7:E13)</f>
        <v>50289481</v>
      </c>
    </row>
    <row r="7" spans="1:5" ht="15" customHeight="1">
      <c r="A7" s="458" t="s">
        <v>323</v>
      </c>
      <c r="B7" s="51" t="s">
        <v>254</v>
      </c>
      <c r="C7" s="113">
        <v>24462402</v>
      </c>
      <c r="D7" s="113">
        <v>24916586</v>
      </c>
      <c r="E7" s="113">
        <v>24843951</v>
      </c>
    </row>
    <row r="8" spans="1:5" ht="15" customHeight="1">
      <c r="A8" s="458"/>
      <c r="B8" s="51" t="s">
        <v>271</v>
      </c>
      <c r="C8" s="113">
        <v>18556475</v>
      </c>
      <c r="D8" s="113">
        <v>18777750</v>
      </c>
      <c r="E8" s="113">
        <v>19497426</v>
      </c>
    </row>
    <row r="9" spans="1:5" ht="15" customHeight="1">
      <c r="A9" s="458"/>
      <c r="B9" s="51" t="s">
        <v>324</v>
      </c>
      <c r="C9" s="113">
        <v>399279</v>
      </c>
      <c r="D9" s="113">
        <v>421726</v>
      </c>
      <c r="E9" s="113">
        <v>454166</v>
      </c>
    </row>
    <row r="10" spans="1:5" ht="15" customHeight="1">
      <c r="A10" s="458"/>
      <c r="B10" s="51" t="s">
        <v>325</v>
      </c>
      <c r="C10" s="113">
        <v>2234996</v>
      </c>
      <c r="D10" s="113">
        <v>2258974</v>
      </c>
      <c r="E10" s="113">
        <v>2214087</v>
      </c>
    </row>
    <row r="11" spans="1:5" ht="15" customHeight="1">
      <c r="A11" s="459"/>
      <c r="B11" s="116" t="s">
        <v>326</v>
      </c>
      <c r="C11" s="103">
        <v>0</v>
      </c>
      <c r="D11" s="104">
        <v>0</v>
      </c>
      <c r="E11" s="104">
        <v>0</v>
      </c>
    </row>
    <row r="12" spans="1:5" ht="15" customHeight="1">
      <c r="A12" s="485" t="s">
        <v>307</v>
      </c>
      <c r="B12" s="51" t="s">
        <v>310</v>
      </c>
      <c r="C12" s="113">
        <v>742302</v>
      </c>
      <c r="D12" s="113">
        <v>748296</v>
      </c>
      <c r="E12" s="113">
        <v>746793</v>
      </c>
    </row>
    <row r="13" spans="1:5" ht="15" customHeight="1">
      <c r="A13" s="486"/>
      <c r="B13" s="116" t="s">
        <v>315</v>
      </c>
      <c r="C13" s="109">
        <v>2420441</v>
      </c>
      <c r="D13" s="109">
        <v>2442958</v>
      </c>
      <c r="E13" s="109">
        <v>2533058</v>
      </c>
    </row>
    <row r="14" spans="1:5" ht="15" customHeight="1">
      <c r="C14" s="56"/>
      <c r="D14" s="56"/>
      <c r="E14" s="56" t="s">
        <v>327</v>
      </c>
    </row>
  </sheetData>
  <mergeCells count="4">
    <mergeCell ref="A5:B5"/>
    <mergeCell ref="A6:B6"/>
    <mergeCell ref="A7:A11"/>
    <mergeCell ref="A12:A1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36" t="s">
        <v>858</v>
      </c>
    </row>
    <row r="3" spans="1:6" ht="15" customHeight="1">
      <c r="A3" s="1" t="s">
        <v>328</v>
      </c>
    </row>
    <row r="4" spans="1:6" ht="15" customHeight="1">
      <c r="F4" s="5" t="s">
        <v>329</v>
      </c>
    </row>
    <row r="5" spans="1:6" ht="15" customHeight="1">
      <c r="A5" s="50" t="s">
        <v>142</v>
      </c>
      <c r="B5" s="10" t="s">
        <v>330</v>
      </c>
      <c r="C5" s="10" t="s">
        <v>331</v>
      </c>
      <c r="D5" s="10" t="s">
        <v>332</v>
      </c>
      <c r="E5" s="10" t="s">
        <v>331</v>
      </c>
      <c r="F5" s="101" t="s">
        <v>333</v>
      </c>
    </row>
    <row r="6" spans="1:6" ht="15" customHeight="1">
      <c r="A6" s="102" t="s">
        <v>148</v>
      </c>
      <c r="B6" s="103">
        <v>413971117</v>
      </c>
      <c r="C6" s="105">
        <v>95.9</v>
      </c>
      <c r="D6" s="104">
        <v>2234995860</v>
      </c>
      <c r="E6" s="105">
        <v>99.8</v>
      </c>
      <c r="F6" s="104">
        <v>5</v>
      </c>
    </row>
    <row r="7" spans="1:6" ht="15" customHeight="1">
      <c r="A7" s="106" t="s">
        <v>334</v>
      </c>
      <c r="B7" s="103">
        <v>398748613</v>
      </c>
      <c r="C7" s="105">
        <v>96.322810124939224</v>
      </c>
      <c r="D7" s="104">
        <v>2258974355</v>
      </c>
      <c r="E7" s="105">
        <v>101.07286529828292</v>
      </c>
      <c r="F7" s="104">
        <v>5</v>
      </c>
    </row>
    <row r="8" spans="1:6" ht="15" customHeight="1">
      <c r="A8" s="106" t="s">
        <v>335</v>
      </c>
      <c r="B8" s="103">
        <v>376879962</v>
      </c>
      <c r="C8" s="105">
        <f>(B8/B7)*100</f>
        <v>94.515679732282848</v>
      </c>
      <c r="D8" s="104">
        <v>2214087081</v>
      </c>
      <c r="E8" s="105">
        <f>(D8/D7)*100</f>
        <v>98.01293565371175</v>
      </c>
      <c r="F8" s="104">
        <v>5</v>
      </c>
    </row>
    <row r="9" spans="1:6" ht="15" customHeight="1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36" t="s">
        <v>858</v>
      </c>
    </row>
    <row r="3" spans="1:6" ht="15" customHeight="1">
      <c r="A3" s="1" t="s">
        <v>338</v>
      </c>
    </row>
    <row r="4" spans="1:6" ht="15" customHeight="1">
      <c r="F4" s="5" t="s">
        <v>339</v>
      </c>
    </row>
    <row r="5" spans="1:6" ht="15" customHeight="1">
      <c r="A5" s="50" t="s">
        <v>142</v>
      </c>
      <c r="B5" s="10" t="s">
        <v>340</v>
      </c>
      <c r="C5" s="10" t="s">
        <v>331</v>
      </c>
      <c r="D5" s="10" t="s">
        <v>332</v>
      </c>
      <c r="E5" s="10" t="s">
        <v>331</v>
      </c>
      <c r="F5" s="101" t="s">
        <v>341</v>
      </c>
    </row>
    <row r="6" spans="1:6" ht="15" customHeight="1">
      <c r="A6" s="102" t="s">
        <v>148</v>
      </c>
      <c r="B6" s="103">
        <v>61885</v>
      </c>
      <c r="C6" s="105">
        <v>101.1</v>
      </c>
      <c r="D6" s="104">
        <v>399682900</v>
      </c>
      <c r="E6" s="105">
        <v>105.8</v>
      </c>
      <c r="F6" s="104">
        <v>6458</v>
      </c>
    </row>
    <row r="7" spans="1:6" ht="15" customHeight="1">
      <c r="A7" s="106" t="s">
        <v>342</v>
      </c>
      <c r="B7" s="103">
        <v>62740</v>
      </c>
      <c r="C7" s="105">
        <v>101.38159489375454</v>
      </c>
      <c r="D7" s="104">
        <v>418681100</v>
      </c>
      <c r="E7" s="105">
        <v>104.7533181929975</v>
      </c>
      <c r="F7" s="104">
        <v>6673</v>
      </c>
    </row>
    <row r="8" spans="1:6" ht="15" customHeight="1">
      <c r="A8" s="106" t="s">
        <v>150</v>
      </c>
      <c r="B8" s="103">
        <v>63475</v>
      </c>
      <c r="C8" s="105">
        <f>(B8/B7)*100</f>
        <v>101.17150143449156</v>
      </c>
      <c r="D8" s="104">
        <v>437565800</v>
      </c>
      <c r="E8" s="105">
        <f>(D8/D7)*100</f>
        <v>104.51052125352685</v>
      </c>
      <c r="F8" s="104">
        <v>6894</v>
      </c>
    </row>
    <row r="9" spans="1:6" ht="15" customHeight="1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36" t="s">
        <v>858</v>
      </c>
    </row>
    <row r="3" spans="1:6" ht="15" customHeight="1">
      <c r="A3" s="1" t="s">
        <v>343</v>
      </c>
    </row>
    <row r="4" spans="1:6" ht="15" customHeight="1">
      <c r="F4" s="5" t="s">
        <v>344</v>
      </c>
    </row>
    <row r="5" spans="1:6" ht="30" customHeight="1">
      <c r="A5" s="50" t="s">
        <v>142</v>
      </c>
      <c r="B5" s="10" t="s">
        <v>345</v>
      </c>
      <c r="C5" s="10" t="s">
        <v>331</v>
      </c>
      <c r="D5" s="10" t="s">
        <v>332</v>
      </c>
      <c r="E5" s="10" t="s">
        <v>331</v>
      </c>
      <c r="F5" s="101" t="s">
        <v>346</v>
      </c>
    </row>
    <row r="6" spans="1:6" ht="15" customHeight="1">
      <c r="A6" s="102" t="s">
        <v>148</v>
      </c>
      <c r="B6" s="103">
        <v>174255</v>
      </c>
      <c r="C6" s="105">
        <v>101.7</v>
      </c>
      <c r="D6" s="104">
        <v>21327535640</v>
      </c>
      <c r="E6" s="105">
        <v>102.1</v>
      </c>
      <c r="F6" s="104">
        <v>122393</v>
      </c>
    </row>
    <row r="7" spans="1:6" ht="15" customHeight="1">
      <c r="A7" s="106" t="s">
        <v>347</v>
      </c>
      <c r="B7" s="103">
        <v>177380</v>
      </c>
      <c r="C7" s="105">
        <v>101.79334882786722</v>
      </c>
      <c r="D7" s="104">
        <v>21738334188</v>
      </c>
      <c r="E7" s="105">
        <v>101.92614165524844</v>
      </c>
      <c r="F7" s="104">
        <v>122552</v>
      </c>
    </row>
    <row r="8" spans="1:6" ht="15" customHeight="1">
      <c r="A8" s="106" t="s">
        <v>335</v>
      </c>
      <c r="B8" s="103">
        <v>180185</v>
      </c>
      <c r="C8" s="105">
        <f>(B8/B7)*100</f>
        <v>101.58135077235313</v>
      </c>
      <c r="D8" s="104">
        <v>22103485051</v>
      </c>
      <c r="E8" s="105">
        <f>(D8/D7)*100</f>
        <v>101.67975549479577</v>
      </c>
      <c r="F8" s="104">
        <v>122671</v>
      </c>
    </row>
    <row r="9" spans="1:6" ht="15" customHeight="1">
      <c r="A9" s="63" t="s">
        <v>336</v>
      </c>
      <c r="B9" s="63"/>
      <c r="C9" s="63"/>
      <c r="D9" s="63"/>
      <c r="E9" s="63"/>
      <c r="F9" s="64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36" t="s">
        <v>858</v>
      </c>
    </row>
    <row r="3" spans="1:6" ht="15" customHeight="1">
      <c r="A3" s="1" t="s">
        <v>348</v>
      </c>
      <c r="B3" s="46"/>
      <c r="C3" s="46"/>
      <c r="D3" s="46"/>
      <c r="E3" s="46"/>
      <c r="F3" s="46"/>
    </row>
    <row r="4" spans="1:6" ht="15" customHeight="1">
      <c r="F4" s="5" t="s">
        <v>349</v>
      </c>
    </row>
    <row r="5" spans="1:6" ht="30" customHeight="1">
      <c r="A5" s="50" t="s">
        <v>142</v>
      </c>
      <c r="B5" s="10" t="s">
        <v>345</v>
      </c>
      <c r="C5" s="10" t="s">
        <v>331</v>
      </c>
      <c r="D5" s="10" t="s">
        <v>332</v>
      </c>
      <c r="E5" s="10" t="s">
        <v>331</v>
      </c>
      <c r="F5" s="101" t="s">
        <v>350</v>
      </c>
    </row>
    <row r="6" spans="1:6" ht="15" customHeight="1">
      <c r="A6" s="102" t="s">
        <v>148</v>
      </c>
      <c r="B6" s="103">
        <v>8294</v>
      </c>
      <c r="C6" s="105">
        <v>101.5</v>
      </c>
      <c r="D6" s="104">
        <v>3220648800</v>
      </c>
      <c r="E6" s="105">
        <v>104.74248004553624</v>
      </c>
      <c r="F6" s="104">
        <v>388311</v>
      </c>
    </row>
    <row r="7" spans="1:6" ht="15" customHeight="1">
      <c r="A7" s="106" t="s">
        <v>347</v>
      </c>
      <c r="B7" s="103">
        <v>8384</v>
      </c>
      <c r="C7" s="105">
        <v>101.08512177477695</v>
      </c>
      <c r="D7" s="104">
        <v>3229424800</v>
      </c>
      <c r="E7" s="193">
        <v>100.27249167931629</v>
      </c>
      <c r="F7" s="104">
        <v>385189</v>
      </c>
    </row>
    <row r="8" spans="1:6" ht="15" customHeight="1">
      <c r="A8" s="107" t="s">
        <v>335</v>
      </c>
      <c r="B8" s="108">
        <v>8443</v>
      </c>
      <c r="C8" s="194">
        <f>(B8/B7)*100</f>
        <v>100.7037213740458</v>
      </c>
      <c r="D8" s="109">
        <v>2740168200</v>
      </c>
      <c r="E8" s="194">
        <f>(D8/D7)*100</f>
        <v>84.850038929533213</v>
      </c>
      <c r="F8" s="109">
        <v>324549</v>
      </c>
    </row>
    <row r="9" spans="1:6" ht="15" customHeight="1">
      <c r="A9" s="4" t="s">
        <v>336</v>
      </c>
      <c r="F9" s="56" t="s">
        <v>337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5" width="18.75" style="4" customWidth="1"/>
    <col min="6" max="16384" width="8.75" style="4"/>
  </cols>
  <sheetData>
    <row r="1" spans="1:5" ht="15" customHeight="1">
      <c r="A1" s="436" t="s">
        <v>858</v>
      </c>
    </row>
    <row r="3" spans="1:5" ht="15" customHeight="1">
      <c r="A3" s="1" t="s">
        <v>351</v>
      </c>
    </row>
    <row r="4" spans="1:5" ht="15" customHeight="1">
      <c r="E4" s="5" t="s">
        <v>352</v>
      </c>
    </row>
    <row r="5" spans="1:5" ht="15" customHeight="1">
      <c r="A5" s="50" t="s">
        <v>353</v>
      </c>
      <c r="B5" s="10" t="s">
        <v>316</v>
      </c>
      <c r="C5" s="10" t="s">
        <v>275</v>
      </c>
      <c r="D5" s="195" t="s">
        <v>18</v>
      </c>
      <c r="E5" s="8" t="s">
        <v>331</v>
      </c>
    </row>
    <row r="6" spans="1:5" ht="15" customHeight="1">
      <c r="A6" s="102" t="s">
        <v>148</v>
      </c>
      <c r="B6" s="196">
        <v>114863</v>
      </c>
      <c r="C6" s="197">
        <v>3458</v>
      </c>
      <c r="D6" s="198">
        <v>118321</v>
      </c>
      <c r="E6" s="199">
        <v>100.76647277744186</v>
      </c>
    </row>
    <row r="7" spans="1:5" ht="15" customHeight="1">
      <c r="A7" s="106" t="s">
        <v>342</v>
      </c>
      <c r="B7" s="196">
        <v>115802</v>
      </c>
      <c r="C7" s="197">
        <v>3554</v>
      </c>
      <c r="D7" s="198">
        <v>119356</v>
      </c>
      <c r="E7" s="199">
        <v>100.87473905731019</v>
      </c>
    </row>
    <row r="8" spans="1:5" ht="15" customHeight="1">
      <c r="A8" s="107" t="s">
        <v>150</v>
      </c>
      <c r="B8" s="200">
        <v>116584</v>
      </c>
      <c r="C8" s="201">
        <v>3587</v>
      </c>
      <c r="D8" s="202">
        <f>SUM(B8:C8)</f>
        <v>120171</v>
      </c>
      <c r="E8" s="203">
        <f>(D8/D7)*100</f>
        <v>100.68283119407486</v>
      </c>
    </row>
    <row r="9" spans="1:5" ht="15" customHeight="1">
      <c r="E9" s="56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zoomScale="110" zoomScaleNormal="110" workbookViewId="0"/>
  </sheetViews>
  <sheetFormatPr defaultColWidth="8.875" defaultRowHeight="15" customHeight="1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8.875" style="2"/>
  </cols>
  <sheetData>
    <row r="1" spans="1:6" s="46" customFormat="1" ht="15" customHeight="1">
      <c r="A1" s="436" t="s">
        <v>858</v>
      </c>
    </row>
    <row r="2" spans="1:6" s="46" customFormat="1" ht="15" customHeight="1"/>
    <row r="3" spans="1:6" ht="15" customHeight="1">
      <c r="A3" s="1" t="s">
        <v>0</v>
      </c>
    </row>
    <row r="4" spans="1:6" s="6" customFormat="1" ht="15" customHeight="1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>
      <c r="A6" s="4">
        <v>1</v>
      </c>
      <c r="B6" s="11" t="s">
        <v>8</v>
      </c>
      <c r="C6" s="12">
        <v>105600000</v>
      </c>
      <c r="D6" s="12">
        <v>103200000</v>
      </c>
      <c r="E6" s="12">
        <v>-2400000</v>
      </c>
      <c r="F6" s="13">
        <v>-2.2727272727272729</v>
      </c>
    </row>
    <row r="7" spans="1:6" s="6" customFormat="1" ht="15" customHeight="1">
      <c r="A7" s="4">
        <v>2</v>
      </c>
      <c r="B7" s="11" t="s">
        <v>9</v>
      </c>
      <c r="C7" s="12">
        <v>56309000</v>
      </c>
      <c r="D7" s="12">
        <v>57799000</v>
      </c>
      <c r="E7" s="12">
        <v>1490000</v>
      </c>
      <c r="F7" s="13">
        <v>2.6461134099344688</v>
      </c>
    </row>
    <row r="8" spans="1:6" s="6" customFormat="1" ht="15" customHeight="1">
      <c r="A8" s="4"/>
      <c r="B8" s="14" t="s">
        <v>10</v>
      </c>
      <c r="C8" s="12">
        <v>30550000</v>
      </c>
      <c r="D8" s="12">
        <v>31050000</v>
      </c>
      <c r="E8" s="12">
        <v>500000</v>
      </c>
      <c r="F8" s="13">
        <v>1.6366612111292964</v>
      </c>
    </row>
    <row r="9" spans="1:6" s="6" customFormat="1" ht="15" customHeight="1">
      <c r="A9" s="4"/>
      <c r="B9" s="14" t="s">
        <v>11</v>
      </c>
      <c r="C9" s="12">
        <v>4160000</v>
      </c>
      <c r="D9" s="12">
        <v>4220000</v>
      </c>
      <c r="E9" s="12">
        <v>60000</v>
      </c>
      <c r="F9" s="13">
        <v>1.4423076923076923</v>
      </c>
    </row>
    <row r="10" spans="1:6" s="6" customFormat="1" ht="15" customHeight="1">
      <c r="A10" s="4"/>
      <c r="B10" s="14" t="s">
        <v>12</v>
      </c>
      <c r="C10" s="12">
        <v>19220000</v>
      </c>
      <c r="D10" s="12">
        <v>20230000</v>
      </c>
      <c r="E10" s="12">
        <v>1010000</v>
      </c>
      <c r="F10" s="13">
        <v>5.2549427679500518</v>
      </c>
    </row>
    <row r="11" spans="1:6" s="6" customFormat="1" ht="15" customHeight="1">
      <c r="A11" s="4"/>
      <c r="B11" s="14" t="s">
        <v>13</v>
      </c>
      <c r="C11" s="15">
        <v>136000</v>
      </c>
      <c r="D11" s="12">
        <v>110000</v>
      </c>
      <c r="E11" s="12">
        <v>-26000</v>
      </c>
      <c r="F11" s="13">
        <v>-19.117647058823529</v>
      </c>
    </row>
    <row r="12" spans="1:6" s="6" customFormat="1" ht="15" customHeight="1">
      <c r="A12" s="4"/>
      <c r="B12" s="16" t="s">
        <v>14</v>
      </c>
      <c r="C12" s="12">
        <v>80000</v>
      </c>
      <c r="D12" s="12">
        <v>60000</v>
      </c>
      <c r="E12" s="12">
        <v>-20000</v>
      </c>
      <c r="F12" s="13">
        <v>-25</v>
      </c>
    </row>
    <row r="13" spans="1:6" s="6" customFormat="1" ht="15" customHeight="1">
      <c r="A13" s="4"/>
      <c r="B13" s="16" t="s">
        <v>15</v>
      </c>
      <c r="C13" s="15">
        <v>100000</v>
      </c>
      <c r="D13" s="12">
        <v>90000</v>
      </c>
      <c r="E13" s="12">
        <v>-10000</v>
      </c>
      <c r="F13" s="13">
        <v>-10</v>
      </c>
    </row>
    <row r="14" spans="1:6" s="6" customFormat="1" ht="15" customHeight="1">
      <c r="A14" s="4"/>
      <c r="B14" s="16" t="s">
        <v>16</v>
      </c>
      <c r="C14" s="12">
        <v>1670000</v>
      </c>
      <c r="D14" s="12">
        <v>1780000</v>
      </c>
      <c r="E14" s="12">
        <v>110000</v>
      </c>
      <c r="F14" s="13">
        <v>6.5868263473053901</v>
      </c>
    </row>
    <row r="15" spans="1:6" s="6" customFormat="1" ht="15" customHeight="1">
      <c r="A15" s="4"/>
      <c r="B15" s="14" t="s">
        <v>17</v>
      </c>
      <c r="C15" s="12">
        <v>393000</v>
      </c>
      <c r="D15" s="12">
        <v>259000</v>
      </c>
      <c r="E15" s="12">
        <v>-134000</v>
      </c>
      <c r="F15" s="13">
        <v>-34.096692111959285</v>
      </c>
    </row>
    <row r="16" spans="1:6" s="19" customFormat="1" ht="15" customHeight="1">
      <c r="A16" s="442" t="s">
        <v>18</v>
      </c>
      <c r="B16" s="443"/>
      <c r="C16" s="17">
        <v>161909000</v>
      </c>
      <c r="D16" s="17">
        <v>160999000</v>
      </c>
      <c r="E16" s="17">
        <v>-910000</v>
      </c>
      <c r="F16" s="18">
        <v>-0.56204411119826569</v>
      </c>
    </row>
    <row r="17" spans="1:6" s="6" customFormat="1" ht="15" customHeight="1">
      <c r="A17" s="20"/>
      <c r="B17" s="20"/>
      <c r="C17" s="20"/>
      <c r="D17" s="20"/>
      <c r="E17" s="20"/>
      <c r="F17" s="21" t="s">
        <v>19</v>
      </c>
    </row>
  </sheetData>
  <mergeCells count="1">
    <mergeCell ref="A16:B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36" t="s">
        <v>858</v>
      </c>
    </row>
    <row r="3" spans="1:6" ht="15" customHeight="1">
      <c r="A3" s="1" t="s">
        <v>355</v>
      </c>
    </row>
    <row r="4" spans="1:6" ht="15" customHeight="1">
      <c r="F4" s="5" t="s">
        <v>2</v>
      </c>
    </row>
    <row r="5" spans="1:6" ht="15" customHeight="1">
      <c r="A5" s="50" t="s">
        <v>353</v>
      </c>
      <c r="B5" s="50" t="s">
        <v>356</v>
      </c>
      <c r="C5" s="10" t="s">
        <v>357</v>
      </c>
      <c r="D5" s="10" t="s">
        <v>275</v>
      </c>
      <c r="E5" s="195" t="s">
        <v>18</v>
      </c>
      <c r="F5" s="8" t="s">
        <v>331</v>
      </c>
    </row>
    <row r="6" spans="1:6" ht="15" customHeight="1">
      <c r="A6" s="204" t="s">
        <v>148</v>
      </c>
      <c r="B6" s="104">
        <v>8614280</v>
      </c>
      <c r="C6" s="104">
        <v>7891930</v>
      </c>
      <c r="D6" s="104">
        <v>2016603</v>
      </c>
      <c r="E6" s="205">
        <v>18522813</v>
      </c>
      <c r="F6" s="206">
        <v>99.556792313662896</v>
      </c>
    </row>
    <row r="7" spans="1:6" ht="15" customHeight="1">
      <c r="A7" s="106" t="s">
        <v>342</v>
      </c>
      <c r="B7" s="104">
        <v>8659053</v>
      </c>
      <c r="C7" s="104">
        <v>8174630</v>
      </c>
      <c r="D7" s="104">
        <v>2037324</v>
      </c>
      <c r="E7" s="205">
        <v>18871007</v>
      </c>
      <c r="F7" s="206">
        <v>101.87981166791458</v>
      </c>
    </row>
    <row r="8" spans="1:6" ht="15" customHeight="1">
      <c r="A8" s="106" t="s">
        <v>150</v>
      </c>
      <c r="B8" s="103">
        <v>8546335</v>
      </c>
      <c r="C8" s="104">
        <v>8486484</v>
      </c>
      <c r="D8" s="104">
        <v>2010504</v>
      </c>
      <c r="E8" s="205">
        <f>SUM(B8:D8)</f>
        <v>19043323</v>
      </c>
      <c r="F8" s="206">
        <f>(E8/E7)*100</f>
        <v>100.91312562175405</v>
      </c>
    </row>
    <row r="9" spans="1:6" ht="15" customHeight="1">
      <c r="A9" s="207"/>
      <c r="B9" s="63"/>
      <c r="C9" s="63"/>
      <c r="D9" s="63"/>
      <c r="E9" s="63"/>
      <c r="F9" s="64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5" width="18.75" style="4" customWidth="1"/>
    <col min="6" max="16384" width="8.75" style="4"/>
  </cols>
  <sheetData>
    <row r="1" spans="1:5" ht="15" customHeight="1">
      <c r="A1" s="436" t="s">
        <v>858</v>
      </c>
    </row>
    <row r="3" spans="1:5" ht="15" customHeight="1">
      <c r="A3" s="1" t="s">
        <v>358</v>
      </c>
    </row>
    <row r="4" spans="1:5" ht="15" customHeight="1">
      <c r="E4" s="5" t="s">
        <v>2</v>
      </c>
    </row>
    <row r="5" spans="1:5" ht="15" customHeight="1">
      <c r="A5" s="8" t="s">
        <v>353</v>
      </c>
      <c r="B5" s="110" t="s">
        <v>356</v>
      </c>
      <c r="C5" s="110" t="s">
        <v>357</v>
      </c>
      <c r="D5" s="208" t="s">
        <v>18</v>
      </c>
      <c r="E5" s="110" t="s">
        <v>331</v>
      </c>
    </row>
    <row r="6" spans="1:5" ht="15" customHeight="1">
      <c r="A6" s="204" t="s">
        <v>148</v>
      </c>
      <c r="B6" s="103">
        <v>1404911</v>
      </c>
      <c r="C6" s="104">
        <v>1016457</v>
      </c>
      <c r="D6" s="205">
        <v>2421368</v>
      </c>
      <c r="E6" s="206">
        <v>99.507428841015326</v>
      </c>
    </row>
    <row r="7" spans="1:5" ht="15" customHeight="1">
      <c r="A7" s="106" t="s">
        <v>342</v>
      </c>
      <c r="B7" s="103">
        <v>1398609</v>
      </c>
      <c r="C7" s="104">
        <v>1049884</v>
      </c>
      <c r="D7" s="205">
        <v>2448493</v>
      </c>
      <c r="E7" s="206">
        <v>101.12023451206096</v>
      </c>
    </row>
    <row r="8" spans="1:5" ht="15" customHeight="1">
      <c r="A8" s="106" t="s">
        <v>150</v>
      </c>
      <c r="B8" s="103">
        <v>1394821</v>
      </c>
      <c r="C8" s="104">
        <v>1082960</v>
      </c>
      <c r="D8" s="205">
        <f>SUM(B8:C8)</f>
        <v>2477781</v>
      </c>
      <c r="E8" s="206">
        <f>(D8/D7)*100</f>
        <v>101.1961643345519</v>
      </c>
    </row>
    <row r="9" spans="1:5" ht="15" customHeight="1">
      <c r="A9" s="207"/>
      <c r="B9" s="63"/>
      <c r="C9" s="63"/>
      <c r="D9" s="63"/>
      <c r="E9" s="64" t="s">
        <v>354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4"/>
  <sheetViews>
    <sheetView zoomScale="110" zoomScaleNormal="110" workbookViewId="0"/>
  </sheetViews>
  <sheetFormatPr defaultColWidth="8.75" defaultRowHeight="15" customHeight="1"/>
  <cols>
    <col min="1" max="1" width="7.25" style="4" customWidth="1"/>
    <col min="2" max="2" width="4.375" style="4" customWidth="1"/>
    <col min="3" max="3" width="10.125" style="4" customWidth="1"/>
    <col min="4" max="4" width="7.25" style="4" customWidth="1"/>
    <col min="5" max="5" width="8" style="4" customWidth="1"/>
    <col min="6" max="6" width="8.5" style="4" customWidth="1"/>
    <col min="7" max="7" width="7.625" style="4" customWidth="1"/>
    <col min="8" max="8" width="10" style="4" customWidth="1"/>
    <col min="9" max="10" width="8" style="4" customWidth="1"/>
    <col min="11" max="11" width="7.125" style="4" customWidth="1"/>
    <col min="12" max="16384" width="8.75" style="4"/>
  </cols>
  <sheetData>
    <row r="1" spans="1:11" ht="15" customHeight="1">
      <c r="A1" s="436" t="s">
        <v>858</v>
      </c>
    </row>
    <row r="3" spans="1:11" ht="15" customHeight="1">
      <c r="A3" s="1" t="s">
        <v>359</v>
      </c>
    </row>
    <row r="4" spans="1:11" ht="15" customHeight="1">
      <c r="A4" s="68" t="s">
        <v>360</v>
      </c>
      <c r="K4" s="5" t="s">
        <v>361</v>
      </c>
    </row>
    <row r="5" spans="1:11" ht="15" customHeight="1">
      <c r="A5" s="457" t="s">
        <v>362</v>
      </c>
      <c r="B5" s="490" t="s">
        <v>180</v>
      </c>
      <c r="C5" s="487" t="s">
        <v>18</v>
      </c>
      <c r="D5" s="456" t="s">
        <v>363</v>
      </c>
      <c r="E5" s="454"/>
      <c r="F5" s="454"/>
      <c r="G5" s="454"/>
      <c r="H5" s="454"/>
      <c r="I5" s="455"/>
      <c r="J5" s="456" t="s">
        <v>364</v>
      </c>
      <c r="K5" s="454"/>
    </row>
    <row r="6" spans="1:11" ht="15" customHeight="1">
      <c r="A6" s="458"/>
      <c r="B6" s="496"/>
      <c r="C6" s="488"/>
      <c r="D6" s="490" t="s">
        <v>365</v>
      </c>
      <c r="E6" s="490" t="s">
        <v>177</v>
      </c>
      <c r="F6" s="456" t="s">
        <v>366</v>
      </c>
      <c r="G6" s="454"/>
      <c r="H6" s="454"/>
      <c r="I6" s="455"/>
      <c r="J6" s="490" t="s">
        <v>367</v>
      </c>
      <c r="K6" s="472" t="s">
        <v>177</v>
      </c>
    </row>
    <row r="7" spans="1:11" ht="15" customHeight="1">
      <c r="A7" s="459"/>
      <c r="B7" s="491"/>
      <c r="C7" s="489"/>
      <c r="D7" s="491"/>
      <c r="E7" s="491"/>
      <c r="F7" s="73" t="s">
        <v>368</v>
      </c>
      <c r="G7" s="73" t="s">
        <v>369</v>
      </c>
      <c r="H7" s="73" t="s">
        <v>370</v>
      </c>
      <c r="I7" s="209" t="s">
        <v>177</v>
      </c>
      <c r="J7" s="491"/>
      <c r="K7" s="474"/>
    </row>
    <row r="8" spans="1:11" ht="15" customHeight="1">
      <c r="A8" s="492" t="s">
        <v>371</v>
      </c>
      <c r="B8" s="210" t="s">
        <v>272</v>
      </c>
      <c r="C8" s="211">
        <v>2627472</v>
      </c>
      <c r="D8" s="212">
        <v>15990</v>
      </c>
      <c r="E8" s="212">
        <v>98874</v>
      </c>
      <c r="F8" s="212">
        <v>968144</v>
      </c>
      <c r="G8" s="212">
        <v>22226</v>
      </c>
      <c r="H8" s="212">
        <v>1028551</v>
      </c>
      <c r="I8" s="212">
        <v>375003</v>
      </c>
      <c r="J8" s="212">
        <v>68425</v>
      </c>
      <c r="K8" s="212">
        <v>50259</v>
      </c>
    </row>
    <row r="9" spans="1:11" ht="15" customHeight="1">
      <c r="A9" s="485"/>
      <c r="B9" s="213" t="s">
        <v>372</v>
      </c>
      <c r="C9" s="214">
        <v>581653</v>
      </c>
      <c r="D9" s="215">
        <v>21187</v>
      </c>
      <c r="E9" s="215">
        <v>41925</v>
      </c>
      <c r="F9" s="215">
        <v>322048</v>
      </c>
      <c r="G9" s="215">
        <v>10651</v>
      </c>
      <c r="H9" s="215">
        <v>5401</v>
      </c>
      <c r="I9" s="215">
        <v>171868</v>
      </c>
      <c r="J9" s="215">
        <v>6755</v>
      </c>
      <c r="K9" s="216">
        <v>1818</v>
      </c>
    </row>
    <row r="10" spans="1:11" ht="15" customHeight="1">
      <c r="A10" s="493" t="s">
        <v>373</v>
      </c>
      <c r="B10" s="210" t="s">
        <v>272</v>
      </c>
      <c r="C10" s="211">
        <v>2637442</v>
      </c>
      <c r="D10" s="212">
        <v>15990</v>
      </c>
      <c r="E10" s="212">
        <v>99679</v>
      </c>
      <c r="F10" s="212">
        <v>968144</v>
      </c>
      <c r="G10" s="212">
        <v>22226</v>
      </c>
      <c r="H10" s="212">
        <v>1030311</v>
      </c>
      <c r="I10" s="212">
        <v>382334</v>
      </c>
      <c r="J10" s="212">
        <v>68409</v>
      </c>
      <c r="K10" s="212">
        <v>50349</v>
      </c>
    </row>
    <row r="11" spans="1:11" ht="15" customHeight="1">
      <c r="A11" s="494"/>
      <c r="B11" s="217" t="s">
        <v>372</v>
      </c>
      <c r="C11" s="214">
        <v>585459</v>
      </c>
      <c r="D11" s="215">
        <v>21187</v>
      </c>
      <c r="E11" s="215">
        <v>45127</v>
      </c>
      <c r="F11" s="215">
        <v>322048</v>
      </c>
      <c r="G11" s="215">
        <v>10651</v>
      </c>
      <c r="H11" s="215">
        <v>5402</v>
      </c>
      <c r="I11" s="215">
        <v>172167</v>
      </c>
      <c r="J11" s="215">
        <v>7059</v>
      </c>
      <c r="K11" s="216">
        <v>1818</v>
      </c>
    </row>
    <row r="12" spans="1:11" ht="15" customHeight="1">
      <c r="A12" s="495" t="s">
        <v>374</v>
      </c>
      <c r="B12" s="213" t="s">
        <v>272</v>
      </c>
      <c r="C12" s="218">
        <f>SUM(D12:K12)</f>
        <v>3070980</v>
      </c>
      <c r="D12" s="104">
        <v>17380</v>
      </c>
      <c r="E12" s="104">
        <v>174954</v>
      </c>
      <c r="F12" s="104">
        <v>985781</v>
      </c>
      <c r="G12" s="104">
        <v>21724</v>
      </c>
      <c r="H12" s="104">
        <v>1320314</v>
      </c>
      <c r="I12" s="104">
        <v>329623</v>
      </c>
      <c r="J12" s="104">
        <v>162521</v>
      </c>
      <c r="K12" s="104">
        <v>58683</v>
      </c>
    </row>
    <row r="13" spans="1:11" ht="15" customHeight="1">
      <c r="A13" s="486"/>
      <c r="B13" s="219" t="s">
        <v>372</v>
      </c>
      <c r="C13" s="220">
        <f>SUM(D13:K13)</f>
        <v>669798</v>
      </c>
      <c r="D13" s="109">
        <v>33182</v>
      </c>
      <c r="E13" s="109">
        <v>58107</v>
      </c>
      <c r="F13" s="109">
        <v>323266</v>
      </c>
      <c r="G13" s="109">
        <v>11890</v>
      </c>
      <c r="H13" s="109">
        <v>11389</v>
      </c>
      <c r="I13" s="109">
        <v>183414</v>
      </c>
      <c r="J13" s="109">
        <v>48550</v>
      </c>
      <c r="K13" s="120">
        <v>0</v>
      </c>
    </row>
    <row r="14" spans="1:11" ht="15" customHeight="1">
      <c r="I14" s="63"/>
      <c r="K14" s="64" t="s">
        <v>375</v>
      </c>
    </row>
  </sheetData>
  <mergeCells count="13">
    <mergeCell ref="A8:A9"/>
    <mergeCell ref="A10:A11"/>
    <mergeCell ref="A12:A13"/>
    <mergeCell ref="A5:A7"/>
    <mergeCell ref="B5:B7"/>
    <mergeCell ref="C5:C7"/>
    <mergeCell ref="D5:I5"/>
    <mergeCell ref="J5:K5"/>
    <mergeCell ref="D6:D7"/>
    <mergeCell ref="E6:E7"/>
    <mergeCell ref="F6:I6"/>
    <mergeCell ref="J6:J7"/>
    <mergeCell ref="K6:K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1"/>
  <sheetViews>
    <sheetView zoomScale="110" zoomScaleNormal="110" workbookViewId="0"/>
  </sheetViews>
  <sheetFormatPr defaultColWidth="8.75" defaultRowHeight="15" customHeight="1"/>
  <cols>
    <col min="1" max="1" width="11.25" style="26" customWidth="1"/>
    <col min="2" max="4" width="25" style="26" customWidth="1"/>
    <col min="5" max="16384" width="8.75" style="26"/>
  </cols>
  <sheetData>
    <row r="1" spans="1:4" ht="15" customHeight="1">
      <c r="A1" s="436" t="s">
        <v>858</v>
      </c>
    </row>
    <row r="3" spans="1:4" ht="15" customHeight="1">
      <c r="A3" s="221" t="s">
        <v>376</v>
      </c>
      <c r="B3" s="222"/>
      <c r="C3" s="223"/>
      <c r="D3" s="222"/>
    </row>
    <row r="4" spans="1:4" ht="15" customHeight="1">
      <c r="A4" s="222"/>
      <c r="B4" s="222"/>
      <c r="C4" s="223"/>
      <c r="D4" s="222"/>
    </row>
    <row r="5" spans="1:4" ht="15" customHeight="1">
      <c r="A5" s="222" t="s">
        <v>377</v>
      </c>
      <c r="B5" s="222"/>
      <c r="C5" s="222"/>
      <c r="D5" s="222"/>
    </row>
    <row r="6" spans="1:4" ht="15" customHeight="1">
      <c r="A6" s="224" t="s">
        <v>378</v>
      </c>
      <c r="B6" s="225" t="s">
        <v>379</v>
      </c>
      <c r="C6" s="226" t="s">
        <v>380</v>
      </c>
      <c r="D6" s="225" t="s">
        <v>381</v>
      </c>
    </row>
    <row r="7" spans="1:4" ht="15" customHeight="1">
      <c r="A7" s="227">
        <v>1</v>
      </c>
      <c r="B7" s="228" t="s">
        <v>382</v>
      </c>
      <c r="C7" s="228" t="s">
        <v>383</v>
      </c>
      <c r="D7" s="228" t="s">
        <v>384</v>
      </c>
    </row>
    <row r="8" spans="1:4" ht="15" customHeight="1">
      <c r="A8" s="227">
        <v>2</v>
      </c>
      <c r="B8" s="228" t="s">
        <v>382</v>
      </c>
      <c r="C8" s="228" t="s">
        <v>385</v>
      </c>
      <c r="D8" s="228" t="s">
        <v>386</v>
      </c>
    </row>
    <row r="9" spans="1:4" ht="15" customHeight="1">
      <c r="A9" s="227">
        <v>3</v>
      </c>
      <c r="B9" s="228" t="s">
        <v>382</v>
      </c>
      <c r="C9" s="228" t="s">
        <v>387</v>
      </c>
      <c r="D9" s="228" t="s">
        <v>388</v>
      </c>
    </row>
    <row r="10" spans="1:4" ht="15" customHeight="1">
      <c r="A10" s="227">
        <v>4</v>
      </c>
      <c r="B10" s="228" t="s">
        <v>389</v>
      </c>
      <c r="C10" s="228" t="s">
        <v>390</v>
      </c>
      <c r="D10" s="228" t="s">
        <v>391</v>
      </c>
    </row>
    <row r="11" spans="1:4" ht="15" customHeight="1">
      <c r="A11" s="227">
        <v>5</v>
      </c>
      <c r="B11" s="228" t="s">
        <v>392</v>
      </c>
      <c r="C11" s="228" t="s">
        <v>393</v>
      </c>
      <c r="D11" s="228" t="s">
        <v>394</v>
      </c>
    </row>
    <row r="12" spans="1:4" ht="15" customHeight="1">
      <c r="A12" s="227">
        <v>6</v>
      </c>
      <c r="B12" s="228" t="s">
        <v>395</v>
      </c>
      <c r="C12" s="228" t="s">
        <v>396</v>
      </c>
      <c r="D12" s="228" t="s">
        <v>397</v>
      </c>
    </row>
    <row r="13" spans="1:4" ht="15" customHeight="1">
      <c r="A13" s="227">
        <v>7</v>
      </c>
      <c r="B13" s="228" t="s">
        <v>395</v>
      </c>
      <c r="C13" s="228" t="s">
        <v>398</v>
      </c>
      <c r="D13" s="228" t="s">
        <v>399</v>
      </c>
    </row>
    <row r="14" spans="1:4" ht="15" customHeight="1">
      <c r="A14" s="227">
        <v>8</v>
      </c>
      <c r="B14" s="228" t="s">
        <v>395</v>
      </c>
      <c r="C14" s="228" t="s">
        <v>400</v>
      </c>
      <c r="D14" s="228" t="s">
        <v>401</v>
      </c>
    </row>
    <row r="15" spans="1:4" ht="15.75" customHeight="1">
      <c r="A15" s="227">
        <v>9</v>
      </c>
      <c r="B15" s="228" t="s">
        <v>395</v>
      </c>
      <c r="C15" s="228" t="s">
        <v>402</v>
      </c>
      <c r="D15" s="228" t="s">
        <v>403</v>
      </c>
    </row>
    <row r="16" spans="1:4" ht="15" customHeight="1">
      <c r="A16" s="227">
        <v>10</v>
      </c>
      <c r="B16" s="229" t="s">
        <v>395</v>
      </c>
      <c r="C16" s="228" t="s">
        <v>404</v>
      </c>
      <c r="D16" s="228" t="s">
        <v>405</v>
      </c>
    </row>
    <row r="17" spans="1:4" ht="15" customHeight="1">
      <c r="A17" s="227">
        <v>11</v>
      </c>
      <c r="B17" s="229" t="s">
        <v>406</v>
      </c>
      <c r="C17" s="229" t="s">
        <v>407</v>
      </c>
      <c r="D17" s="229" t="s">
        <v>408</v>
      </c>
    </row>
    <row r="18" spans="1:4" ht="15" customHeight="1">
      <c r="A18" s="227">
        <v>12</v>
      </c>
      <c r="B18" s="229" t="s">
        <v>406</v>
      </c>
      <c r="C18" s="229" t="s">
        <v>409</v>
      </c>
      <c r="D18" s="229" t="s">
        <v>410</v>
      </c>
    </row>
    <row r="19" spans="1:4" ht="15" customHeight="1">
      <c r="A19" s="227">
        <v>13</v>
      </c>
      <c r="B19" s="229" t="s">
        <v>406</v>
      </c>
      <c r="C19" s="229" t="s">
        <v>411</v>
      </c>
      <c r="D19" s="229" t="s">
        <v>412</v>
      </c>
    </row>
    <row r="20" spans="1:4" ht="15" customHeight="1">
      <c r="A20" s="227">
        <v>14</v>
      </c>
      <c r="B20" s="229" t="s">
        <v>413</v>
      </c>
      <c r="C20" s="229" t="s">
        <v>414</v>
      </c>
      <c r="D20" s="229" t="s">
        <v>415</v>
      </c>
    </row>
    <row r="21" spans="1:4" ht="15" customHeight="1">
      <c r="A21" s="227">
        <v>15</v>
      </c>
      <c r="B21" s="229" t="s">
        <v>413</v>
      </c>
      <c r="C21" s="229" t="s">
        <v>416</v>
      </c>
      <c r="D21" s="229" t="s">
        <v>417</v>
      </c>
    </row>
    <row r="22" spans="1:4" ht="15" customHeight="1">
      <c r="A22" s="227">
        <v>16</v>
      </c>
      <c r="B22" s="230" t="s">
        <v>413</v>
      </c>
      <c r="C22" s="229" t="s">
        <v>418</v>
      </c>
      <c r="D22" s="229" t="s">
        <v>419</v>
      </c>
    </row>
    <row r="23" spans="1:4" ht="15" customHeight="1">
      <c r="A23" s="231">
        <v>17</v>
      </c>
      <c r="B23" s="232" t="s">
        <v>420</v>
      </c>
      <c r="C23" s="233" t="s">
        <v>421</v>
      </c>
      <c r="D23" s="233"/>
    </row>
    <row r="24" spans="1:4" ht="15" customHeight="1">
      <c r="A24" s="234"/>
      <c r="B24" s="229"/>
      <c r="C24" s="229"/>
      <c r="D24" s="229"/>
    </row>
    <row r="25" spans="1:4" ht="15" customHeight="1">
      <c r="A25" s="222" t="s">
        <v>422</v>
      </c>
      <c r="B25" s="222"/>
      <c r="C25" s="222"/>
      <c r="D25" s="222"/>
    </row>
    <row r="26" spans="1:4" ht="15" customHeight="1">
      <c r="A26" s="224" t="s">
        <v>378</v>
      </c>
      <c r="B26" s="225" t="s">
        <v>379</v>
      </c>
      <c r="C26" s="226" t="s">
        <v>380</v>
      </c>
      <c r="D26" s="225" t="s">
        <v>381</v>
      </c>
    </row>
    <row r="27" spans="1:4" ht="15" customHeight="1">
      <c r="A27" s="227">
        <v>1</v>
      </c>
      <c r="B27" s="228" t="s">
        <v>423</v>
      </c>
      <c r="C27" s="228" t="s">
        <v>424</v>
      </c>
      <c r="D27" s="228" t="s">
        <v>425</v>
      </c>
    </row>
    <row r="28" spans="1:4" ht="15" customHeight="1">
      <c r="A28" s="227">
        <v>2</v>
      </c>
      <c r="B28" s="228" t="s">
        <v>423</v>
      </c>
      <c r="C28" s="228" t="s">
        <v>426</v>
      </c>
      <c r="D28" s="228" t="s">
        <v>427</v>
      </c>
    </row>
    <row r="29" spans="1:4" ht="15" customHeight="1">
      <c r="A29" s="227">
        <v>3</v>
      </c>
      <c r="B29" s="228" t="s">
        <v>428</v>
      </c>
      <c r="C29" s="228" t="s">
        <v>429</v>
      </c>
      <c r="D29" s="228" t="s">
        <v>430</v>
      </c>
    </row>
    <row r="30" spans="1:4" ht="15" customHeight="1">
      <c r="A30" s="227">
        <v>4</v>
      </c>
      <c r="B30" s="228" t="s">
        <v>431</v>
      </c>
      <c r="C30" s="228" t="s">
        <v>432</v>
      </c>
      <c r="D30" s="228" t="s">
        <v>433</v>
      </c>
    </row>
    <row r="31" spans="1:4" ht="15" customHeight="1">
      <c r="A31" s="227">
        <v>5</v>
      </c>
      <c r="B31" s="228" t="s">
        <v>431</v>
      </c>
      <c r="C31" s="228" t="s">
        <v>434</v>
      </c>
      <c r="D31" s="228" t="s">
        <v>435</v>
      </c>
    </row>
    <row r="32" spans="1:4" ht="15" customHeight="1">
      <c r="A32" s="227">
        <v>6</v>
      </c>
      <c r="B32" s="228" t="s">
        <v>436</v>
      </c>
      <c r="C32" s="228" t="s">
        <v>437</v>
      </c>
      <c r="D32" s="228" t="s">
        <v>438</v>
      </c>
    </row>
    <row r="33" spans="1:4" ht="15" customHeight="1">
      <c r="A33" s="227">
        <v>7</v>
      </c>
      <c r="B33" s="228" t="s">
        <v>436</v>
      </c>
      <c r="C33" s="228" t="s">
        <v>439</v>
      </c>
      <c r="D33" s="228" t="s">
        <v>440</v>
      </c>
    </row>
    <row r="34" spans="1:4" ht="15" customHeight="1">
      <c r="A34" s="227">
        <v>8</v>
      </c>
      <c r="B34" s="228" t="s">
        <v>441</v>
      </c>
      <c r="C34" s="228" t="s">
        <v>442</v>
      </c>
      <c r="D34" s="228" t="s">
        <v>443</v>
      </c>
    </row>
    <row r="35" spans="1:4" ht="15" customHeight="1">
      <c r="A35" s="227">
        <v>9</v>
      </c>
      <c r="B35" s="228" t="s">
        <v>441</v>
      </c>
      <c r="C35" s="228" t="s">
        <v>444</v>
      </c>
      <c r="D35" s="228" t="s">
        <v>445</v>
      </c>
    </row>
    <row r="36" spans="1:4" ht="15" customHeight="1">
      <c r="A36" s="227">
        <v>10</v>
      </c>
      <c r="B36" s="228" t="s">
        <v>446</v>
      </c>
      <c r="C36" s="228" t="s">
        <v>447</v>
      </c>
      <c r="D36" s="228" t="s">
        <v>448</v>
      </c>
    </row>
    <row r="37" spans="1:4" ht="15" customHeight="1">
      <c r="A37" s="227">
        <v>11</v>
      </c>
      <c r="B37" s="228" t="s">
        <v>441</v>
      </c>
      <c r="C37" s="228" t="s">
        <v>449</v>
      </c>
      <c r="D37" s="228" t="s">
        <v>450</v>
      </c>
    </row>
    <row r="38" spans="1:4" ht="15" customHeight="1">
      <c r="A38" s="227">
        <v>12</v>
      </c>
      <c r="B38" s="229" t="s">
        <v>451</v>
      </c>
      <c r="C38" s="228" t="s">
        <v>452</v>
      </c>
      <c r="D38" s="228" t="s">
        <v>453</v>
      </c>
    </row>
    <row r="39" spans="1:4" ht="15" customHeight="1">
      <c r="A39" s="227">
        <v>13</v>
      </c>
      <c r="B39" s="229" t="s">
        <v>454</v>
      </c>
      <c r="C39" s="228" t="s">
        <v>455</v>
      </c>
      <c r="D39" s="228" t="s">
        <v>456</v>
      </c>
    </row>
    <row r="40" spans="1:4" ht="15" customHeight="1">
      <c r="A40" s="227">
        <v>14</v>
      </c>
      <c r="B40" s="229" t="s">
        <v>441</v>
      </c>
      <c r="C40" s="228" t="s">
        <v>457</v>
      </c>
      <c r="D40" s="228" t="s">
        <v>458</v>
      </c>
    </row>
    <row r="41" spans="1:4" ht="15" customHeight="1">
      <c r="A41" s="227">
        <v>15</v>
      </c>
      <c r="B41" s="229" t="s">
        <v>459</v>
      </c>
      <c r="C41" s="229" t="s">
        <v>460</v>
      </c>
      <c r="D41" s="229" t="s">
        <v>461</v>
      </c>
    </row>
    <row r="42" spans="1:4" ht="15" customHeight="1">
      <c r="A42" s="227">
        <v>16</v>
      </c>
      <c r="B42" s="229" t="s">
        <v>441</v>
      </c>
      <c r="C42" s="229" t="s">
        <v>462</v>
      </c>
      <c r="D42" s="229" t="s">
        <v>463</v>
      </c>
    </row>
    <row r="43" spans="1:4" ht="15" customHeight="1">
      <c r="A43" s="227">
        <v>17</v>
      </c>
      <c r="B43" s="229" t="s">
        <v>464</v>
      </c>
      <c r="C43" s="229" t="s">
        <v>465</v>
      </c>
      <c r="D43" s="229" t="s">
        <v>466</v>
      </c>
    </row>
    <row r="44" spans="1:4" ht="15" customHeight="1">
      <c r="A44" s="227">
        <v>18</v>
      </c>
      <c r="B44" s="229" t="s">
        <v>467</v>
      </c>
      <c r="C44" s="229" t="s">
        <v>468</v>
      </c>
      <c r="D44" s="229" t="s">
        <v>469</v>
      </c>
    </row>
    <row r="45" spans="1:4" ht="15" customHeight="1">
      <c r="A45" s="227">
        <v>19</v>
      </c>
      <c r="B45" s="229" t="s">
        <v>464</v>
      </c>
      <c r="C45" s="229" t="s">
        <v>470</v>
      </c>
      <c r="D45" s="229" t="s">
        <v>471</v>
      </c>
    </row>
    <row r="46" spans="1:4" ht="15" customHeight="1">
      <c r="A46" s="227">
        <v>20</v>
      </c>
      <c r="B46" s="229" t="s">
        <v>467</v>
      </c>
      <c r="C46" s="229" t="s">
        <v>472</v>
      </c>
      <c r="D46" s="229" t="s">
        <v>473</v>
      </c>
    </row>
    <row r="47" spans="1:4" ht="15" customHeight="1">
      <c r="A47" s="227">
        <v>21</v>
      </c>
      <c r="B47" s="229" t="s">
        <v>467</v>
      </c>
      <c r="C47" s="229" t="s">
        <v>474</v>
      </c>
      <c r="D47" s="229" t="s">
        <v>475</v>
      </c>
    </row>
    <row r="48" spans="1:4" ht="15" customHeight="1">
      <c r="A48" s="227">
        <v>22</v>
      </c>
      <c r="B48" s="229" t="s">
        <v>476</v>
      </c>
      <c r="C48" s="229" t="s">
        <v>477</v>
      </c>
      <c r="D48" s="229" t="s">
        <v>478</v>
      </c>
    </row>
    <row r="49" spans="1:4" ht="15" customHeight="1">
      <c r="A49" s="234">
        <v>23</v>
      </c>
      <c r="B49" s="232" t="s">
        <v>479</v>
      </c>
      <c r="C49" s="229" t="s">
        <v>480</v>
      </c>
      <c r="D49" s="229"/>
    </row>
    <row r="50" spans="1:4" ht="15" customHeight="1">
      <c r="A50" s="235" t="s">
        <v>481</v>
      </c>
      <c r="B50" s="235"/>
      <c r="C50" s="235"/>
      <c r="D50" s="236" t="s">
        <v>482</v>
      </c>
    </row>
    <row r="51" spans="1:4" ht="15" customHeight="1">
      <c r="A51" s="237" t="s">
        <v>483</v>
      </c>
      <c r="B51" s="237"/>
      <c r="C51" s="237"/>
      <c r="D51" s="237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3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7" width="12.5" style="4" customWidth="1"/>
    <col min="8" max="16384" width="8.75" style="4"/>
  </cols>
  <sheetData>
    <row r="1" spans="1:7" ht="15" customHeight="1">
      <c r="A1" s="436" t="s">
        <v>858</v>
      </c>
    </row>
    <row r="3" spans="1:7" ht="15" customHeight="1">
      <c r="A3" s="1" t="s">
        <v>484</v>
      </c>
    </row>
    <row r="4" spans="1:7" ht="15" customHeight="1">
      <c r="A4" s="238" t="s">
        <v>485</v>
      </c>
      <c r="B4" s="154"/>
      <c r="G4" s="5" t="s">
        <v>486</v>
      </c>
    </row>
    <row r="5" spans="1:7" ht="15" customHeight="1">
      <c r="A5" s="497" t="s">
        <v>487</v>
      </c>
      <c r="B5" s="487" t="s">
        <v>488</v>
      </c>
      <c r="C5" s="456" t="s">
        <v>489</v>
      </c>
      <c r="D5" s="455"/>
      <c r="E5" s="456" t="s">
        <v>490</v>
      </c>
      <c r="F5" s="455"/>
      <c r="G5" s="499" t="s">
        <v>491</v>
      </c>
    </row>
    <row r="6" spans="1:7" ht="15" customHeight="1">
      <c r="A6" s="498"/>
      <c r="B6" s="489"/>
      <c r="C6" s="50" t="s">
        <v>492</v>
      </c>
      <c r="D6" s="50" t="s">
        <v>493</v>
      </c>
      <c r="E6" s="50" t="s">
        <v>492</v>
      </c>
      <c r="F6" s="8" t="s">
        <v>493</v>
      </c>
      <c r="G6" s="500"/>
    </row>
    <row r="7" spans="1:7" ht="15" customHeight="1">
      <c r="A7" s="239" t="s">
        <v>494</v>
      </c>
      <c r="B7" s="218">
        <v>2961</v>
      </c>
      <c r="C7" s="104">
        <v>1630</v>
      </c>
      <c r="D7" s="105">
        <v>55.048969942586965</v>
      </c>
      <c r="E7" s="104">
        <v>1331</v>
      </c>
      <c r="F7" s="240">
        <v>44.951030057413035</v>
      </c>
      <c r="G7" s="105">
        <v>114.7</v>
      </c>
    </row>
    <row r="8" spans="1:7" ht="15" customHeight="1">
      <c r="A8" s="239">
        <v>30</v>
      </c>
      <c r="B8" s="218">
        <v>2954</v>
      </c>
      <c r="C8" s="104">
        <v>1608</v>
      </c>
      <c r="D8" s="105">
        <v>54.43466486120515</v>
      </c>
      <c r="E8" s="104">
        <v>1346</v>
      </c>
      <c r="F8" s="240">
        <v>45.565335138794858</v>
      </c>
      <c r="G8" s="105">
        <v>115.5</v>
      </c>
    </row>
    <row r="9" spans="1:7" ht="15" customHeight="1">
      <c r="A9" s="239">
        <v>31</v>
      </c>
      <c r="B9" s="218">
        <v>2960</v>
      </c>
      <c r="C9" s="104">
        <v>1616</v>
      </c>
      <c r="D9" s="105">
        <v>54.6</v>
      </c>
      <c r="E9" s="104">
        <v>1344</v>
      </c>
      <c r="F9" s="240">
        <v>45.4</v>
      </c>
      <c r="G9" s="105">
        <v>116</v>
      </c>
    </row>
    <row r="10" spans="1:7" ht="15" customHeight="1">
      <c r="A10" s="239" t="s">
        <v>495</v>
      </c>
      <c r="B10" s="218">
        <v>2978</v>
      </c>
      <c r="C10" s="104">
        <v>1630</v>
      </c>
      <c r="D10" s="105">
        <v>54.734721289456012</v>
      </c>
      <c r="E10" s="104">
        <v>1348</v>
      </c>
      <c r="F10" s="105">
        <v>45.265278710543988</v>
      </c>
      <c r="G10" s="105">
        <v>115.7</v>
      </c>
    </row>
    <row r="11" spans="1:7" ht="15" customHeight="1">
      <c r="A11" s="241" t="s">
        <v>496</v>
      </c>
      <c r="B11" s="220">
        <f>SUM(C11,E11)</f>
        <v>3038</v>
      </c>
      <c r="C11" s="109">
        <v>1631</v>
      </c>
      <c r="D11" s="194">
        <f>IFERROR(C11/B11,0)*100</f>
        <v>53.686635944700456</v>
      </c>
      <c r="E11" s="109">
        <v>1407</v>
      </c>
      <c r="F11" s="194">
        <f>IFERROR(E11/B11,)*100</f>
        <v>46.313364055299537</v>
      </c>
      <c r="G11" s="194">
        <v>113.7</v>
      </c>
    </row>
    <row r="12" spans="1:7" ht="15" customHeight="1">
      <c r="A12" s="4" t="s">
        <v>497</v>
      </c>
    </row>
    <row r="13" spans="1:7" ht="15" customHeight="1">
      <c r="G13" s="41" t="s">
        <v>498</v>
      </c>
    </row>
  </sheetData>
  <mergeCells count="5">
    <mergeCell ref="A5:A6"/>
    <mergeCell ref="B5:B6"/>
    <mergeCell ref="C5:D5"/>
    <mergeCell ref="E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21"/>
  <sheetViews>
    <sheetView zoomScale="110" zoomScaleNormal="110" workbookViewId="0"/>
  </sheetViews>
  <sheetFormatPr defaultColWidth="8.75" defaultRowHeight="15" customHeight="1"/>
  <cols>
    <col min="1" max="1" width="16.875" style="6" customWidth="1"/>
    <col min="2" max="4" width="23.125" style="6" customWidth="1"/>
    <col min="5" max="16384" width="8.75" style="6"/>
  </cols>
  <sheetData>
    <row r="1" spans="1:4" s="4" customFormat="1" ht="15" customHeight="1">
      <c r="A1" s="436" t="s">
        <v>858</v>
      </c>
    </row>
    <row r="2" spans="1:4" s="4" customFormat="1" ht="15" customHeight="1"/>
    <row r="3" spans="1:4" ht="15" customHeight="1">
      <c r="A3" s="1" t="s">
        <v>499</v>
      </c>
    </row>
    <row r="4" spans="1:4" ht="15" customHeight="1">
      <c r="A4" s="238" t="s">
        <v>500</v>
      </c>
      <c r="B4" s="94"/>
      <c r="C4" s="94"/>
      <c r="D4" s="94" t="s">
        <v>501</v>
      </c>
    </row>
    <row r="5" spans="1:4" ht="15" customHeight="1">
      <c r="A5" s="242" t="s">
        <v>502</v>
      </c>
      <c r="B5" s="110" t="s">
        <v>503</v>
      </c>
      <c r="C5" s="110" t="s">
        <v>504</v>
      </c>
      <c r="D5" s="110" t="s">
        <v>505</v>
      </c>
    </row>
    <row r="6" spans="1:4" ht="15" customHeight="1">
      <c r="A6" s="243" t="s">
        <v>506</v>
      </c>
      <c r="B6" s="112">
        <v>2808</v>
      </c>
      <c r="C6" s="112">
        <v>2823</v>
      </c>
      <c r="D6" s="112">
        <f>SUM(D7:D19)</f>
        <v>2886</v>
      </c>
    </row>
    <row r="7" spans="1:4" ht="15" customHeight="1">
      <c r="A7" s="213" t="s">
        <v>507</v>
      </c>
      <c r="B7" s="113">
        <v>14</v>
      </c>
      <c r="C7" s="113">
        <v>13</v>
      </c>
      <c r="D7" s="113">
        <v>12</v>
      </c>
    </row>
    <row r="8" spans="1:4" ht="15" customHeight="1">
      <c r="A8" s="213" t="s">
        <v>508</v>
      </c>
      <c r="B8" s="113">
        <v>161</v>
      </c>
      <c r="C8" s="113">
        <v>148</v>
      </c>
      <c r="D8" s="113">
        <v>160</v>
      </c>
    </row>
    <row r="9" spans="1:4" ht="15" customHeight="1">
      <c r="A9" s="213" t="s">
        <v>509</v>
      </c>
      <c r="B9" s="113">
        <v>297</v>
      </c>
      <c r="C9" s="113">
        <v>291</v>
      </c>
      <c r="D9" s="113">
        <v>297</v>
      </c>
    </row>
    <row r="10" spans="1:4" ht="15" customHeight="1">
      <c r="A10" s="213" t="s">
        <v>510</v>
      </c>
      <c r="B10" s="113">
        <v>363</v>
      </c>
      <c r="C10" s="113">
        <v>355</v>
      </c>
      <c r="D10" s="113">
        <v>327</v>
      </c>
    </row>
    <row r="11" spans="1:4" ht="15" customHeight="1">
      <c r="A11" s="213" t="s">
        <v>511</v>
      </c>
      <c r="B11" s="113">
        <v>367</v>
      </c>
      <c r="C11" s="113">
        <v>378</v>
      </c>
      <c r="D11" s="113">
        <v>424</v>
      </c>
    </row>
    <row r="12" spans="1:4" ht="15" customHeight="1">
      <c r="A12" s="213" t="s">
        <v>512</v>
      </c>
      <c r="B12" s="113">
        <v>346</v>
      </c>
      <c r="C12" s="113">
        <v>373</v>
      </c>
      <c r="D12" s="113">
        <v>383</v>
      </c>
    </row>
    <row r="13" spans="1:4" ht="15" customHeight="1">
      <c r="A13" s="213" t="s">
        <v>513</v>
      </c>
      <c r="B13" s="113">
        <v>357</v>
      </c>
      <c r="C13" s="113">
        <v>348</v>
      </c>
      <c r="D13" s="113">
        <v>340</v>
      </c>
    </row>
    <row r="14" spans="1:4" ht="15" customHeight="1">
      <c r="A14" s="213" t="s">
        <v>514</v>
      </c>
      <c r="B14" s="113">
        <v>278</v>
      </c>
      <c r="C14" s="113">
        <v>294</v>
      </c>
      <c r="D14" s="113">
        <v>310</v>
      </c>
    </row>
    <row r="15" spans="1:4" ht="15" customHeight="1">
      <c r="A15" s="213" t="s">
        <v>515</v>
      </c>
      <c r="B15" s="113">
        <v>231</v>
      </c>
      <c r="C15" s="113">
        <v>239</v>
      </c>
      <c r="D15" s="113">
        <v>244</v>
      </c>
    </row>
    <row r="16" spans="1:4" ht="15" customHeight="1">
      <c r="A16" s="213" t="s">
        <v>516</v>
      </c>
      <c r="B16" s="113">
        <v>162</v>
      </c>
      <c r="C16" s="113">
        <v>161</v>
      </c>
      <c r="D16" s="113">
        <v>189</v>
      </c>
    </row>
    <row r="17" spans="1:4" ht="15" customHeight="1">
      <c r="A17" s="213" t="s">
        <v>517</v>
      </c>
      <c r="B17" s="113">
        <v>184</v>
      </c>
      <c r="C17" s="113">
        <v>161</v>
      </c>
      <c r="D17" s="113">
        <v>146</v>
      </c>
    </row>
    <row r="18" spans="1:4" ht="15" customHeight="1">
      <c r="A18" s="213" t="s">
        <v>518</v>
      </c>
      <c r="B18" s="113">
        <v>46</v>
      </c>
      <c r="C18" s="113">
        <v>59</v>
      </c>
      <c r="D18" s="113">
        <v>51</v>
      </c>
    </row>
    <row r="19" spans="1:4" ht="15" customHeight="1">
      <c r="A19" s="219" t="s">
        <v>519</v>
      </c>
      <c r="B19" s="109">
        <v>2</v>
      </c>
      <c r="C19" s="109">
        <v>3</v>
      </c>
      <c r="D19" s="109">
        <v>3</v>
      </c>
    </row>
    <row r="20" spans="1:4" ht="15" customHeight="1">
      <c r="A20" s="4" t="s">
        <v>520</v>
      </c>
      <c r="B20" s="244"/>
      <c r="C20" s="245"/>
      <c r="D20" s="245"/>
    </row>
    <row r="21" spans="1:4" ht="15" customHeight="1">
      <c r="A21" s="4"/>
      <c r="B21" s="4"/>
      <c r="C21" s="56"/>
      <c r="D21" s="56" t="s">
        <v>521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2"/>
  <sheetViews>
    <sheetView zoomScale="110" zoomScaleNormal="110" workbookViewId="0"/>
  </sheetViews>
  <sheetFormatPr defaultColWidth="8" defaultRowHeight="15" customHeight="1"/>
  <cols>
    <col min="1" max="1" width="16.875" style="26" customWidth="1"/>
    <col min="2" max="2" width="11.5" style="26" customWidth="1"/>
    <col min="3" max="3" width="11.625" style="26" customWidth="1"/>
    <col min="4" max="4" width="11.5" style="26" customWidth="1"/>
    <col min="5" max="5" width="11.625" style="26" customWidth="1"/>
    <col min="6" max="6" width="11.5" style="26" customWidth="1"/>
    <col min="7" max="7" width="11.625" style="26" customWidth="1"/>
    <col min="8" max="16384" width="8" style="26"/>
  </cols>
  <sheetData>
    <row r="1" spans="1:7" ht="15" customHeight="1">
      <c r="A1" s="436" t="s">
        <v>858</v>
      </c>
    </row>
    <row r="3" spans="1:7" ht="15" customHeight="1">
      <c r="A3" s="22" t="s">
        <v>522</v>
      </c>
    </row>
    <row r="4" spans="1:7" ht="15" customHeight="1">
      <c r="A4" s="246" t="s">
        <v>523</v>
      </c>
      <c r="G4" s="5" t="s">
        <v>524</v>
      </c>
    </row>
    <row r="5" spans="1:7" ht="15" customHeight="1">
      <c r="A5" s="501" t="s">
        <v>525</v>
      </c>
      <c r="B5" s="503" t="s">
        <v>526</v>
      </c>
      <c r="C5" s="445"/>
      <c r="D5" s="503" t="s">
        <v>527</v>
      </c>
      <c r="E5" s="444"/>
      <c r="F5" s="503" t="s">
        <v>158</v>
      </c>
      <c r="G5" s="444"/>
    </row>
    <row r="6" spans="1:7" ht="15" customHeight="1">
      <c r="A6" s="502"/>
      <c r="B6" s="247" t="s">
        <v>528</v>
      </c>
      <c r="C6" s="248" t="s">
        <v>529</v>
      </c>
      <c r="D6" s="247" t="s">
        <v>528</v>
      </c>
      <c r="E6" s="248" t="s">
        <v>529</v>
      </c>
      <c r="F6" s="247" t="s">
        <v>528</v>
      </c>
      <c r="G6" s="248" t="s">
        <v>529</v>
      </c>
    </row>
    <row r="7" spans="1:7" ht="15" customHeight="1">
      <c r="A7" s="249" t="s">
        <v>530</v>
      </c>
      <c r="B7" s="104">
        <v>15</v>
      </c>
      <c r="C7" s="104">
        <v>851</v>
      </c>
      <c r="D7" s="104">
        <v>13</v>
      </c>
      <c r="E7" s="104">
        <v>790</v>
      </c>
      <c r="F7" s="104">
        <v>11</v>
      </c>
      <c r="G7" s="104">
        <v>692</v>
      </c>
    </row>
    <row r="8" spans="1:7" ht="15" customHeight="1">
      <c r="A8" s="249" t="s">
        <v>531</v>
      </c>
      <c r="B8" s="104">
        <v>6</v>
      </c>
      <c r="C8" s="104">
        <v>370</v>
      </c>
      <c r="D8" s="104">
        <v>6</v>
      </c>
      <c r="E8" s="104">
        <v>292</v>
      </c>
      <c r="F8" s="104">
        <v>1</v>
      </c>
      <c r="G8" s="104">
        <v>25</v>
      </c>
    </row>
    <row r="9" spans="1:7" ht="15" customHeight="1">
      <c r="A9" s="249" t="s">
        <v>532</v>
      </c>
      <c r="B9" s="104">
        <v>20</v>
      </c>
      <c r="C9" s="104">
        <v>982</v>
      </c>
      <c r="D9" s="104">
        <v>18</v>
      </c>
      <c r="E9" s="104">
        <v>882</v>
      </c>
      <c r="F9" s="104">
        <v>3</v>
      </c>
      <c r="G9" s="104">
        <v>89</v>
      </c>
    </row>
    <row r="10" spans="1:7" ht="15" customHeight="1">
      <c r="A10" s="249" t="s">
        <v>533</v>
      </c>
      <c r="B10" s="104">
        <v>45</v>
      </c>
      <c r="C10" s="104">
        <v>75</v>
      </c>
      <c r="D10" s="104">
        <v>48</v>
      </c>
      <c r="E10" s="104">
        <v>59</v>
      </c>
      <c r="F10" s="104">
        <v>47</v>
      </c>
      <c r="G10" s="104">
        <v>63</v>
      </c>
    </row>
    <row r="11" spans="1:7" ht="15" customHeight="1">
      <c r="A11" s="250" t="s">
        <v>534</v>
      </c>
      <c r="B11" s="109">
        <v>76</v>
      </c>
      <c r="C11" s="109">
        <v>244</v>
      </c>
      <c r="D11" s="109">
        <v>78</v>
      </c>
      <c r="E11" s="109">
        <v>396</v>
      </c>
      <c r="F11" s="109">
        <v>38</v>
      </c>
      <c r="G11" s="109">
        <v>119</v>
      </c>
    </row>
    <row r="12" spans="1:7" ht="15" customHeight="1">
      <c r="C12" s="41"/>
      <c r="E12" s="41"/>
      <c r="G12" s="41" t="s">
        <v>498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N75"/>
  <sheetViews>
    <sheetView zoomScale="110" zoomScaleNormal="110" workbookViewId="0"/>
  </sheetViews>
  <sheetFormatPr defaultColWidth="8.75" defaultRowHeight="15" customHeight="1"/>
  <cols>
    <col min="1" max="1" width="3.875" style="316" customWidth="1"/>
    <col min="2" max="2" width="3.125" style="254" customWidth="1"/>
    <col min="3" max="4" width="10" style="254" customWidth="1"/>
    <col min="5" max="7" width="5.25" style="254" customWidth="1"/>
    <col min="8" max="9" width="3.875" style="254" customWidth="1"/>
    <col min="10" max="11" width="10" style="254" customWidth="1"/>
    <col min="12" max="14" width="5.25" style="254" customWidth="1"/>
    <col min="15" max="16384" width="8.75" style="254"/>
  </cols>
  <sheetData>
    <row r="1" spans="1:14" s="438" customFormat="1" ht="15" customHeight="1">
      <c r="A1" s="436" t="s">
        <v>858</v>
      </c>
    </row>
    <row r="2" spans="1:14" s="438" customFormat="1" ht="15" customHeight="1"/>
    <row r="3" spans="1:14" ht="15" customHeight="1">
      <c r="A3" s="251" t="s">
        <v>535</v>
      </c>
      <c r="B3" s="252"/>
      <c r="C3" s="252"/>
      <c r="D3" s="252"/>
      <c r="E3" s="252"/>
      <c r="F3" s="253"/>
      <c r="G3" s="253"/>
      <c r="H3" s="253"/>
      <c r="I3" s="253"/>
      <c r="J3" s="253"/>
    </row>
    <row r="4" spans="1:14" ht="15" customHeight="1">
      <c r="A4" s="255" t="s">
        <v>536</v>
      </c>
      <c r="B4" s="256"/>
      <c r="C4" s="256"/>
      <c r="D4" s="256"/>
      <c r="E4" s="257"/>
      <c r="F4" s="257"/>
      <c r="G4" s="257"/>
      <c r="H4" s="257"/>
      <c r="I4" s="257"/>
    </row>
    <row r="5" spans="1:14" ht="7.5" customHeight="1">
      <c r="A5" s="508" t="s">
        <v>537</v>
      </c>
      <c r="B5" s="508"/>
      <c r="C5" s="508"/>
      <c r="D5" s="508"/>
      <c r="E5" s="522" t="s">
        <v>538</v>
      </c>
      <c r="F5" s="504" t="s">
        <v>539</v>
      </c>
      <c r="G5" s="524" t="s">
        <v>540</v>
      </c>
      <c r="H5" s="508" t="s">
        <v>537</v>
      </c>
      <c r="I5" s="508"/>
      <c r="J5" s="508"/>
      <c r="K5" s="508"/>
      <c r="L5" s="522" t="s">
        <v>538</v>
      </c>
      <c r="M5" s="504" t="s">
        <v>539</v>
      </c>
      <c r="N5" s="506" t="s">
        <v>540</v>
      </c>
    </row>
    <row r="6" spans="1:14" s="258" customFormat="1" ht="7.5" customHeight="1">
      <c r="A6" s="521"/>
      <c r="B6" s="521"/>
      <c r="C6" s="521"/>
      <c r="D6" s="521"/>
      <c r="E6" s="523"/>
      <c r="F6" s="505"/>
      <c r="G6" s="525"/>
      <c r="H6" s="521"/>
      <c r="I6" s="521"/>
      <c r="J6" s="521"/>
      <c r="K6" s="521"/>
      <c r="L6" s="523"/>
      <c r="M6" s="505"/>
      <c r="N6" s="507"/>
    </row>
    <row r="7" spans="1:14" ht="11.25" customHeight="1">
      <c r="A7" s="508" t="s">
        <v>541</v>
      </c>
      <c r="B7" s="508"/>
      <c r="C7" s="508"/>
      <c r="D7" s="509"/>
      <c r="E7" s="259">
        <v>11</v>
      </c>
      <c r="F7" s="260">
        <v>9</v>
      </c>
      <c r="G7" s="261">
        <v>2</v>
      </c>
      <c r="H7" s="510" t="s">
        <v>542</v>
      </c>
      <c r="I7" s="511" t="s">
        <v>543</v>
      </c>
      <c r="J7" s="512"/>
      <c r="K7" s="513"/>
      <c r="L7" s="262">
        <v>13</v>
      </c>
      <c r="M7" s="263">
        <v>10</v>
      </c>
      <c r="N7" s="263">
        <v>3</v>
      </c>
    </row>
    <row r="8" spans="1:14" ht="11.25" customHeight="1">
      <c r="A8" s="514" t="s">
        <v>544</v>
      </c>
      <c r="B8" s="517" t="s">
        <v>545</v>
      </c>
      <c r="C8" s="518"/>
      <c r="D8" s="519"/>
      <c r="E8" s="264">
        <v>8</v>
      </c>
      <c r="F8" s="265">
        <v>5</v>
      </c>
      <c r="G8" s="266">
        <v>3</v>
      </c>
      <c r="H8" s="510"/>
      <c r="I8" s="267"/>
      <c r="J8" s="520" t="s">
        <v>546</v>
      </c>
      <c r="K8" s="520"/>
      <c r="L8" s="268">
        <v>4</v>
      </c>
      <c r="M8" s="263">
        <v>4</v>
      </c>
      <c r="N8" s="263">
        <v>0</v>
      </c>
    </row>
    <row r="9" spans="1:14" ht="11.25" customHeight="1">
      <c r="A9" s="515"/>
      <c r="B9" s="517" t="s">
        <v>547</v>
      </c>
      <c r="C9" s="518"/>
      <c r="D9" s="519"/>
      <c r="E9" s="264">
        <v>14</v>
      </c>
      <c r="F9" s="269">
        <v>8</v>
      </c>
      <c r="G9" s="270">
        <v>6</v>
      </c>
      <c r="H9" s="510"/>
      <c r="I9" s="517" t="s">
        <v>548</v>
      </c>
      <c r="J9" s="518"/>
      <c r="K9" s="519"/>
      <c r="L9" s="268">
        <v>17</v>
      </c>
      <c r="M9" s="263">
        <v>16</v>
      </c>
      <c r="N9" s="263">
        <v>1</v>
      </c>
    </row>
    <row r="10" spans="1:14" ht="11.25" customHeight="1">
      <c r="A10" s="515"/>
      <c r="B10" s="517" t="s">
        <v>549</v>
      </c>
      <c r="C10" s="518"/>
      <c r="D10" s="519"/>
      <c r="E10" s="268">
        <v>12</v>
      </c>
      <c r="F10" s="271">
        <v>5</v>
      </c>
      <c r="G10" s="272">
        <v>7</v>
      </c>
      <c r="H10" s="510"/>
      <c r="I10" s="517" t="s">
        <v>550</v>
      </c>
      <c r="J10" s="518"/>
      <c r="K10" s="519"/>
      <c r="L10" s="264">
        <v>12</v>
      </c>
      <c r="M10" s="273">
        <v>12</v>
      </c>
      <c r="N10" s="273">
        <v>0</v>
      </c>
    </row>
    <row r="11" spans="1:14" ht="11.25" customHeight="1">
      <c r="A11" s="516"/>
      <c r="B11" s="517" t="s">
        <v>551</v>
      </c>
      <c r="C11" s="518"/>
      <c r="D11" s="519"/>
      <c r="E11" s="264">
        <v>6</v>
      </c>
      <c r="F11" s="269">
        <v>3</v>
      </c>
      <c r="G11" s="270">
        <v>3</v>
      </c>
      <c r="H11" s="510"/>
      <c r="I11" s="517" t="s">
        <v>552</v>
      </c>
      <c r="J11" s="518"/>
      <c r="K11" s="519"/>
      <c r="L11" s="264">
        <v>13</v>
      </c>
      <c r="M11" s="273">
        <v>13</v>
      </c>
      <c r="N11" s="273">
        <v>0</v>
      </c>
    </row>
    <row r="12" spans="1:14" ht="11.25" customHeight="1">
      <c r="A12" s="529" t="s">
        <v>553</v>
      </c>
      <c r="B12" s="530" t="s">
        <v>554</v>
      </c>
      <c r="C12" s="531"/>
      <c r="D12" s="532"/>
      <c r="E12" s="268">
        <v>16</v>
      </c>
      <c r="F12" s="263">
        <v>13</v>
      </c>
      <c r="G12" s="274">
        <v>3</v>
      </c>
      <c r="H12" s="510"/>
      <c r="I12" s="533" t="s">
        <v>555</v>
      </c>
      <c r="J12" s="534"/>
      <c r="K12" s="535"/>
      <c r="L12" s="275">
        <v>14</v>
      </c>
      <c r="M12" s="276">
        <v>14</v>
      </c>
      <c r="N12" s="276">
        <v>0</v>
      </c>
    </row>
    <row r="13" spans="1:14" ht="11.25" customHeight="1">
      <c r="A13" s="529"/>
      <c r="B13" s="277"/>
      <c r="C13" s="536" t="s">
        <v>556</v>
      </c>
      <c r="D13" s="537"/>
      <c r="E13" s="264">
        <v>3</v>
      </c>
      <c r="F13" s="273">
        <v>3</v>
      </c>
      <c r="G13" s="278">
        <v>0</v>
      </c>
      <c r="H13" s="538" t="s">
        <v>557</v>
      </c>
      <c r="I13" s="518"/>
      <c r="J13" s="518"/>
      <c r="K13" s="519"/>
      <c r="L13" s="264">
        <v>12</v>
      </c>
      <c r="M13" s="273">
        <v>3</v>
      </c>
      <c r="N13" s="273">
        <v>9</v>
      </c>
    </row>
    <row r="14" spans="1:14" ht="11.25" customHeight="1">
      <c r="A14" s="529"/>
      <c r="B14" s="533" t="s">
        <v>558</v>
      </c>
      <c r="C14" s="534"/>
      <c r="D14" s="535"/>
      <c r="E14" s="275">
        <v>5</v>
      </c>
      <c r="F14" s="265">
        <v>4</v>
      </c>
      <c r="G14" s="266">
        <v>1</v>
      </c>
      <c r="H14" s="539" t="s">
        <v>559</v>
      </c>
      <c r="I14" s="540" t="s">
        <v>560</v>
      </c>
      <c r="J14" s="530" t="s">
        <v>561</v>
      </c>
      <c r="K14" s="531"/>
      <c r="L14" s="268">
        <v>71</v>
      </c>
      <c r="M14" s="263">
        <v>47</v>
      </c>
      <c r="N14" s="263">
        <v>24</v>
      </c>
    </row>
    <row r="15" spans="1:14" ht="11.25" customHeight="1">
      <c r="A15" s="526" t="s">
        <v>562</v>
      </c>
      <c r="B15" s="517" t="s">
        <v>563</v>
      </c>
      <c r="C15" s="518"/>
      <c r="D15" s="519"/>
      <c r="E15" s="264">
        <v>10</v>
      </c>
      <c r="F15" s="269">
        <v>6</v>
      </c>
      <c r="G15" s="270">
        <v>4</v>
      </c>
      <c r="H15" s="539"/>
      <c r="I15" s="540"/>
      <c r="J15" s="517" t="s">
        <v>564</v>
      </c>
      <c r="K15" s="518"/>
      <c r="L15" s="264">
        <v>20</v>
      </c>
      <c r="M15" s="273">
        <v>15</v>
      </c>
      <c r="N15" s="279">
        <v>5</v>
      </c>
    </row>
    <row r="16" spans="1:14" ht="11.25" customHeight="1">
      <c r="A16" s="527"/>
      <c r="B16" s="517" t="s">
        <v>565</v>
      </c>
      <c r="C16" s="518"/>
      <c r="D16" s="519"/>
      <c r="E16" s="268">
        <v>8</v>
      </c>
      <c r="F16" s="263">
        <v>4</v>
      </c>
      <c r="G16" s="274">
        <v>4</v>
      </c>
      <c r="H16" s="539"/>
      <c r="I16" s="540"/>
      <c r="J16" s="517" t="s">
        <v>566</v>
      </c>
      <c r="K16" s="518"/>
      <c r="L16" s="264">
        <v>21</v>
      </c>
      <c r="M16" s="273">
        <v>16</v>
      </c>
      <c r="N16" s="279">
        <v>5</v>
      </c>
    </row>
    <row r="17" spans="1:14" ht="11.25" customHeight="1">
      <c r="A17" s="527"/>
      <c r="B17" s="517" t="s">
        <v>567</v>
      </c>
      <c r="C17" s="518"/>
      <c r="D17" s="519"/>
      <c r="E17" s="264">
        <v>6</v>
      </c>
      <c r="F17" s="263">
        <v>4</v>
      </c>
      <c r="G17" s="274">
        <v>2</v>
      </c>
      <c r="H17" s="539"/>
      <c r="I17" s="540"/>
      <c r="J17" s="517" t="s">
        <v>568</v>
      </c>
      <c r="K17" s="518"/>
      <c r="L17" s="264">
        <v>1</v>
      </c>
      <c r="M17" s="273">
        <v>1</v>
      </c>
      <c r="N17" s="279">
        <v>0</v>
      </c>
    </row>
    <row r="18" spans="1:14" ht="11.25" customHeight="1">
      <c r="A18" s="527"/>
      <c r="B18" s="517" t="s">
        <v>569</v>
      </c>
      <c r="C18" s="518"/>
      <c r="D18" s="519"/>
      <c r="E18" s="264">
        <v>40</v>
      </c>
      <c r="F18" s="263">
        <v>18</v>
      </c>
      <c r="G18" s="274">
        <v>22</v>
      </c>
      <c r="H18" s="539"/>
      <c r="I18" s="540"/>
      <c r="J18" s="517" t="s">
        <v>570</v>
      </c>
      <c r="K18" s="518"/>
      <c r="L18" s="264">
        <v>1</v>
      </c>
      <c r="M18" s="273">
        <v>1</v>
      </c>
      <c r="N18" s="279">
        <v>0</v>
      </c>
    </row>
    <row r="19" spans="1:14" ht="11.25" customHeight="1">
      <c r="A19" s="527"/>
      <c r="B19" s="517" t="s">
        <v>571</v>
      </c>
      <c r="C19" s="518"/>
      <c r="D19" s="519"/>
      <c r="E19" s="264">
        <v>33</v>
      </c>
      <c r="F19" s="263">
        <v>16</v>
      </c>
      <c r="G19" s="274">
        <v>17</v>
      </c>
      <c r="H19" s="539"/>
      <c r="I19" s="540"/>
      <c r="J19" s="517" t="s">
        <v>572</v>
      </c>
      <c r="K19" s="518"/>
      <c r="L19" s="264">
        <v>23</v>
      </c>
      <c r="M19" s="273">
        <v>7</v>
      </c>
      <c r="N19" s="279">
        <v>16</v>
      </c>
    </row>
    <row r="20" spans="1:14" ht="11.25" customHeight="1">
      <c r="A20" s="528"/>
      <c r="B20" s="517" t="s">
        <v>573</v>
      </c>
      <c r="C20" s="518"/>
      <c r="D20" s="519"/>
      <c r="E20" s="268">
        <v>45</v>
      </c>
      <c r="F20" s="263">
        <v>24</v>
      </c>
      <c r="G20" s="274">
        <v>21</v>
      </c>
      <c r="H20" s="539"/>
      <c r="I20" s="540"/>
      <c r="J20" s="517" t="s">
        <v>574</v>
      </c>
      <c r="K20" s="518"/>
      <c r="L20" s="264">
        <v>4</v>
      </c>
      <c r="M20" s="273">
        <v>2</v>
      </c>
      <c r="N20" s="279">
        <v>2</v>
      </c>
    </row>
    <row r="21" spans="1:14" ht="11.25" customHeight="1">
      <c r="A21" s="542" t="s">
        <v>575</v>
      </c>
      <c r="B21" s="543" t="s">
        <v>576</v>
      </c>
      <c r="C21" s="544"/>
      <c r="D21" s="545"/>
      <c r="E21" s="268">
        <v>8</v>
      </c>
      <c r="F21" s="263">
        <v>6</v>
      </c>
      <c r="G21" s="274">
        <v>2</v>
      </c>
      <c r="H21" s="539"/>
      <c r="I21" s="540"/>
      <c r="J21" s="517" t="s">
        <v>577</v>
      </c>
      <c r="K21" s="518"/>
      <c r="L21" s="264">
        <v>1</v>
      </c>
      <c r="M21" s="273">
        <v>1</v>
      </c>
      <c r="N21" s="279">
        <v>0</v>
      </c>
    </row>
    <row r="22" spans="1:14" ht="11.25" customHeight="1">
      <c r="A22" s="542"/>
      <c r="B22" s="517" t="s">
        <v>578</v>
      </c>
      <c r="C22" s="518"/>
      <c r="D22" s="519"/>
      <c r="E22" s="268">
        <v>13</v>
      </c>
      <c r="F22" s="273">
        <v>8</v>
      </c>
      <c r="G22" s="278">
        <v>5</v>
      </c>
      <c r="H22" s="539"/>
      <c r="I22" s="540"/>
      <c r="J22" s="517" t="s">
        <v>579</v>
      </c>
      <c r="K22" s="518"/>
      <c r="L22" s="264">
        <v>22</v>
      </c>
      <c r="M22" s="273">
        <v>9</v>
      </c>
      <c r="N22" s="279">
        <v>13</v>
      </c>
    </row>
    <row r="23" spans="1:14" ht="11.25" customHeight="1">
      <c r="A23" s="542"/>
      <c r="B23" s="517" t="s">
        <v>580</v>
      </c>
      <c r="C23" s="518"/>
      <c r="D23" s="519"/>
      <c r="E23" s="268">
        <v>21</v>
      </c>
      <c r="F23" s="273">
        <v>17</v>
      </c>
      <c r="G23" s="278">
        <v>4</v>
      </c>
      <c r="H23" s="539"/>
      <c r="I23" s="540"/>
      <c r="J23" s="530" t="s">
        <v>581</v>
      </c>
      <c r="K23" s="531"/>
      <c r="L23" s="275">
        <v>20</v>
      </c>
      <c r="M23" s="276">
        <v>16</v>
      </c>
      <c r="N23" s="280">
        <v>4</v>
      </c>
    </row>
    <row r="24" spans="1:14" ht="11.25" customHeight="1">
      <c r="A24" s="542"/>
      <c r="B24" s="517" t="s">
        <v>582</v>
      </c>
      <c r="C24" s="518"/>
      <c r="D24" s="519"/>
      <c r="E24" s="268">
        <v>5</v>
      </c>
      <c r="F24" s="273">
        <v>3</v>
      </c>
      <c r="G24" s="278">
        <v>2</v>
      </c>
      <c r="H24" s="539"/>
      <c r="I24" s="517" t="s">
        <v>583</v>
      </c>
      <c r="J24" s="518"/>
      <c r="K24" s="519"/>
      <c r="L24" s="264">
        <v>378</v>
      </c>
      <c r="M24" s="273">
        <v>29</v>
      </c>
      <c r="N24" s="279">
        <v>349</v>
      </c>
    </row>
    <row r="25" spans="1:14" ht="11.25" customHeight="1">
      <c r="A25" s="542"/>
      <c r="B25" s="517" t="s">
        <v>584</v>
      </c>
      <c r="C25" s="518"/>
      <c r="D25" s="519"/>
      <c r="E25" s="268">
        <v>11</v>
      </c>
      <c r="F25" s="273">
        <v>6</v>
      </c>
      <c r="G25" s="278">
        <v>5</v>
      </c>
      <c r="H25" s="539"/>
      <c r="I25" s="541" t="s">
        <v>585</v>
      </c>
      <c r="J25" s="530" t="s">
        <v>586</v>
      </c>
      <c r="K25" s="531"/>
      <c r="L25" s="268">
        <v>28</v>
      </c>
      <c r="M25" s="263">
        <v>20</v>
      </c>
      <c r="N25" s="281">
        <v>8</v>
      </c>
    </row>
    <row r="26" spans="1:14" ht="11.25" customHeight="1">
      <c r="A26" s="542"/>
      <c r="B26" s="517" t="s">
        <v>587</v>
      </c>
      <c r="C26" s="518"/>
      <c r="D26" s="519"/>
      <c r="E26" s="268">
        <v>3</v>
      </c>
      <c r="F26" s="273">
        <v>3</v>
      </c>
      <c r="G26" s="278">
        <v>0</v>
      </c>
      <c r="H26" s="539"/>
      <c r="I26" s="541"/>
      <c r="J26" s="533" t="s">
        <v>588</v>
      </c>
      <c r="K26" s="534"/>
      <c r="L26" s="275">
        <v>14</v>
      </c>
      <c r="M26" s="276">
        <v>8</v>
      </c>
      <c r="N26" s="280">
        <v>6</v>
      </c>
    </row>
    <row r="27" spans="1:14" ht="11.25" customHeight="1">
      <c r="A27" s="542"/>
      <c r="B27" s="533" t="s">
        <v>589</v>
      </c>
      <c r="C27" s="534"/>
      <c r="D27" s="535"/>
      <c r="E27" s="282">
        <v>25</v>
      </c>
      <c r="F27" s="276">
        <v>22</v>
      </c>
      <c r="G27" s="283">
        <v>3</v>
      </c>
      <c r="H27" s="538" t="s">
        <v>590</v>
      </c>
      <c r="I27" s="518"/>
      <c r="J27" s="518"/>
      <c r="K27" s="518"/>
      <c r="L27" s="264">
        <v>332</v>
      </c>
      <c r="M27" s="284">
        <v>314</v>
      </c>
      <c r="N27" s="284">
        <v>18</v>
      </c>
    </row>
    <row r="28" spans="1:14" ht="11.25" customHeight="1">
      <c r="A28" s="546" t="s">
        <v>591</v>
      </c>
      <c r="B28" s="533" t="s">
        <v>592</v>
      </c>
      <c r="C28" s="534"/>
      <c r="D28" s="535"/>
      <c r="E28" s="264">
        <v>15</v>
      </c>
      <c r="F28" s="273">
        <v>11</v>
      </c>
      <c r="G28" s="278">
        <v>4</v>
      </c>
      <c r="H28" s="285"/>
      <c r="I28" s="518" t="s">
        <v>593</v>
      </c>
      <c r="J28" s="518"/>
      <c r="K28" s="518"/>
      <c r="L28" s="286">
        <v>13</v>
      </c>
      <c r="M28" s="287">
        <v>9</v>
      </c>
      <c r="N28" s="287">
        <v>4</v>
      </c>
    </row>
    <row r="29" spans="1:14" ht="11.25" customHeight="1">
      <c r="A29" s="542"/>
      <c r="B29" s="277"/>
      <c r="C29" s="517" t="s">
        <v>594</v>
      </c>
      <c r="D29" s="519"/>
      <c r="E29" s="268">
        <v>52</v>
      </c>
      <c r="F29" s="273">
        <v>38</v>
      </c>
      <c r="G29" s="278">
        <v>14</v>
      </c>
      <c r="H29" s="288"/>
      <c r="I29" s="518" t="s">
        <v>595</v>
      </c>
      <c r="J29" s="518"/>
      <c r="K29" s="518"/>
      <c r="L29" s="286">
        <v>15</v>
      </c>
      <c r="M29" s="287">
        <v>14</v>
      </c>
      <c r="N29" s="287">
        <v>1</v>
      </c>
    </row>
    <row r="30" spans="1:14" ht="11.25" customHeight="1">
      <c r="A30" s="542"/>
      <c r="B30" s="517" t="s">
        <v>596</v>
      </c>
      <c r="C30" s="518"/>
      <c r="D30" s="519"/>
      <c r="E30" s="268">
        <v>16</v>
      </c>
      <c r="F30" s="273">
        <v>11</v>
      </c>
      <c r="G30" s="278">
        <v>5</v>
      </c>
      <c r="H30" s="288"/>
      <c r="I30" s="518" t="s">
        <v>597</v>
      </c>
      <c r="J30" s="518"/>
      <c r="K30" s="518"/>
      <c r="L30" s="286">
        <v>11</v>
      </c>
      <c r="M30" s="287">
        <v>11</v>
      </c>
      <c r="N30" s="287">
        <v>0</v>
      </c>
    </row>
    <row r="31" spans="1:14" ht="11.25" customHeight="1">
      <c r="A31" s="542"/>
      <c r="B31" s="533" t="s">
        <v>598</v>
      </c>
      <c r="C31" s="534"/>
      <c r="D31" s="535"/>
      <c r="E31" s="268">
        <v>50</v>
      </c>
      <c r="F31" s="263">
        <v>23</v>
      </c>
      <c r="G31" s="274">
        <v>27</v>
      </c>
      <c r="H31" s="288"/>
      <c r="I31" s="518" t="s">
        <v>599</v>
      </c>
      <c r="J31" s="518"/>
      <c r="K31" s="518"/>
      <c r="L31" s="286">
        <v>8</v>
      </c>
      <c r="M31" s="287">
        <v>6</v>
      </c>
      <c r="N31" s="287">
        <v>2</v>
      </c>
    </row>
    <row r="32" spans="1:14" ht="11.25" customHeight="1">
      <c r="A32" s="542"/>
      <c r="B32" s="277"/>
      <c r="C32" s="517" t="s">
        <v>600</v>
      </c>
      <c r="D32" s="519"/>
      <c r="E32" s="264">
        <v>6</v>
      </c>
      <c r="F32" s="273">
        <v>4</v>
      </c>
      <c r="G32" s="278">
        <v>2</v>
      </c>
      <c r="H32" s="288"/>
      <c r="I32" s="518" t="s">
        <v>601</v>
      </c>
      <c r="J32" s="518"/>
      <c r="K32" s="518"/>
      <c r="L32" s="286">
        <v>18</v>
      </c>
      <c r="M32" s="287">
        <v>18</v>
      </c>
      <c r="N32" s="287">
        <v>0</v>
      </c>
    </row>
    <row r="33" spans="1:14" ht="11.25" customHeight="1">
      <c r="A33" s="542"/>
      <c r="B33" s="517" t="s">
        <v>602</v>
      </c>
      <c r="C33" s="518"/>
      <c r="D33" s="519"/>
      <c r="E33" s="264">
        <v>8</v>
      </c>
      <c r="F33" s="276">
        <v>1</v>
      </c>
      <c r="G33" s="283">
        <v>7</v>
      </c>
      <c r="H33" s="288"/>
      <c r="I33" s="518" t="s">
        <v>603</v>
      </c>
      <c r="J33" s="518"/>
      <c r="K33" s="518"/>
      <c r="L33" s="286">
        <v>62</v>
      </c>
      <c r="M33" s="287">
        <v>56</v>
      </c>
      <c r="N33" s="287">
        <v>6</v>
      </c>
    </row>
    <row r="34" spans="1:14" ht="11.25" customHeight="1">
      <c r="A34" s="547"/>
      <c r="B34" s="517" t="s">
        <v>604</v>
      </c>
      <c r="C34" s="518"/>
      <c r="D34" s="519"/>
      <c r="E34" s="264">
        <v>9</v>
      </c>
      <c r="F34" s="273">
        <v>3</v>
      </c>
      <c r="G34" s="278">
        <v>6</v>
      </c>
      <c r="H34" s="288"/>
      <c r="I34" s="518" t="s">
        <v>605</v>
      </c>
      <c r="J34" s="518"/>
      <c r="K34" s="518"/>
      <c r="L34" s="286">
        <v>39</v>
      </c>
      <c r="M34" s="287">
        <v>39</v>
      </c>
      <c r="N34" s="287">
        <v>0</v>
      </c>
    </row>
    <row r="35" spans="1:14" ht="11.25" customHeight="1">
      <c r="A35" s="542" t="s">
        <v>606</v>
      </c>
      <c r="B35" s="543" t="s">
        <v>607</v>
      </c>
      <c r="C35" s="544"/>
      <c r="D35" s="545"/>
      <c r="E35" s="268">
        <v>13</v>
      </c>
      <c r="F35" s="263">
        <v>7</v>
      </c>
      <c r="G35" s="274">
        <v>6</v>
      </c>
      <c r="H35" s="288"/>
      <c r="I35" s="518" t="s">
        <v>608</v>
      </c>
      <c r="J35" s="518"/>
      <c r="K35" s="518"/>
      <c r="L35" s="286">
        <v>49</v>
      </c>
      <c r="M35" s="287">
        <v>46</v>
      </c>
      <c r="N35" s="287">
        <v>3</v>
      </c>
    </row>
    <row r="36" spans="1:14" ht="11.25" customHeight="1">
      <c r="A36" s="542"/>
      <c r="B36" s="517" t="s">
        <v>609</v>
      </c>
      <c r="C36" s="518"/>
      <c r="D36" s="519"/>
      <c r="E36" s="268">
        <v>58</v>
      </c>
      <c r="F36" s="273">
        <v>44</v>
      </c>
      <c r="G36" s="278">
        <v>14</v>
      </c>
      <c r="H36" s="288"/>
      <c r="I36" s="518" t="s">
        <v>610</v>
      </c>
      <c r="J36" s="518"/>
      <c r="K36" s="518"/>
      <c r="L36" s="286">
        <v>40</v>
      </c>
      <c r="M36" s="287">
        <v>40</v>
      </c>
      <c r="N36" s="287">
        <v>0</v>
      </c>
    </row>
    <row r="37" spans="1:14" ht="11.25" customHeight="1">
      <c r="A37" s="542"/>
      <c r="B37" s="533" t="s">
        <v>611</v>
      </c>
      <c r="C37" s="534"/>
      <c r="D37" s="535"/>
      <c r="E37" s="282">
        <v>43</v>
      </c>
      <c r="F37" s="289">
        <v>18</v>
      </c>
      <c r="G37" s="290">
        <v>25</v>
      </c>
      <c r="H37" s="288"/>
      <c r="I37" s="518" t="s">
        <v>612</v>
      </c>
      <c r="J37" s="518"/>
      <c r="K37" s="518"/>
      <c r="L37" s="286">
        <v>37</v>
      </c>
      <c r="M37" s="287">
        <v>37</v>
      </c>
      <c r="N37" s="287">
        <v>0</v>
      </c>
    </row>
    <row r="38" spans="1:14" ht="11.25" customHeight="1">
      <c r="A38" s="514" t="s">
        <v>613</v>
      </c>
      <c r="B38" s="517" t="s">
        <v>614</v>
      </c>
      <c r="C38" s="518"/>
      <c r="D38" s="519"/>
      <c r="E38" s="264">
        <v>11</v>
      </c>
      <c r="F38" s="273">
        <v>7</v>
      </c>
      <c r="G38" s="278">
        <v>4</v>
      </c>
      <c r="H38" s="288"/>
      <c r="I38" s="534" t="s">
        <v>615</v>
      </c>
      <c r="J38" s="534"/>
      <c r="K38" s="534"/>
      <c r="L38" s="286">
        <v>40</v>
      </c>
      <c r="M38" s="287">
        <v>38</v>
      </c>
      <c r="N38" s="287">
        <v>2</v>
      </c>
    </row>
    <row r="39" spans="1:14" ht="11.25" customHeight="1">
      <c r="A39" s="515"/>
      <c r="B39" s="517" t="s">
        <v>616</v>
      </c>
      <c r="C39" s="518"/>
      <c r="D39" s="519"/>
      <c r="E39" s="268">
        <v>13</v>
      </c>
      <c r="F39" s="263">
        <v>6</v>
      </c>
      <c r="G39" s="274">
        <v>7</v>
      </c>
      <c r="H39" s="538" t="s">
        <v>617</v>
      </c>
      <c r="I39" s="518"/>
      <c r="J39" s="518"/>
      <c r="K39" s="518"/>
      <c r="L39" s="264">
        <v>14</v>
      </c>
      <c r="M39" s="269">
        <v>9</v>
      </c>
      <c r="N39" s="269">
        <v>5</v>
      </c>
    </row>
    <row r="40" spans="1:14" ht="11.25" customHeight="1">
      <c r="A40" s="516"/>
      <c r="B40" s="517" t="s">
        <v>618</v>
      </c>
      <c r="C40" s="518"/>
      <c r="D40" s="519"/>
      <c r="E40" s="268">
        <v>35</v>
      </c>
      <c r="F40" s="263">
        <v>14</v>
      </c>
      <c r="G40" s="274">
        <v>21</v>
      </c>
      <c r="H40" s="531" t="s">
        <v>619</v>
      </c>
      <c r="I40" s="531"/>
      <c r="J40" s="531"/>
      <c r="K40" s="531"/>
      <c r="L40" s="282">
        <v>293</v>
      </c>
      <c r="M40" s="291">
        <v>197</v>
      </c>
      <c r="N40" s="291">
        <v>96</v>
      </c>
    </row>
    <row r="41" spans="1:14" ht="11.25" customHeight="1">
      <c r="A41" s="515" t="s">
        <v>620</v>
      </c>
      <c r="B41" s="563" t="s">
        <v>621</v>
      </c>
      <c r="C41" s="564"/>
      <c r="D41" s="565"/>
      <c r="E41" s="268">
        <v>10</v>
      </c>
      <c r="F41" s="263">
        <v>5</v>
      </c>
      <c r="G41" s="274">
        <v>5</v>
      </c>
      <c r="H41" s="550" t="s">
        <v>622</v>
      </c>
      <c r="I41" s="552" t="s">
        <v>623</v>
      </c>
      <c r="J41" s="553"/>
      <c r="K41" s="554"/>
      <c r="L41" s="286">
        <v>8</v>
      </c>
      <c r="M41" s="287">
        <v>5</v>
      </c>
      <c r="N41" s="287">
        <v>3</v>
      </c>
    </row>
    <row r="42" spans="1:14" ht="11.25" customHeight="1">
      <c r="A42" s="515"/>
      <c r="B42" s="533" t="s">
        <v>624</v>
      </c>
      <c r="C42" s="534"/>
      <c r="D42" s="535"/>
      <c r="E42" s="268">
        <v>17</v>
      </c>
      <c r="F42" s="263">
        <v>5</v>
      </c>
      <c r="G42" s="274">
        <v>12</v>
      </c>
      <c r="H42" s="539"/>
      <c r="I42" s="555" t="s">
        <v>625</v>
      </c>
      <c r="J42" s="556"/>
      <c r="K42" s="557"/>
      <c r="L42" s="286">
        <v>22</v>
      </c>
      <c r="M42" s="287">
        <v>10</v>
      </c>
      <c r="N42" s="287">
        <v>12</v>
      </c>
    </row>
    <row r="43" spans="1:14" ht="11.25" customHeight="1">
      <c r="A43" s="515"/>
      <c r="B43" s="292"/>
      <c r="C43" s="517" t="s">
        <v>626</v>
      </c>
      <c r="D43" s="519"/>
      <c r="E43" s="268">
        <v>7</v>
      </c>
      <c r="F43" s="289">
        <v>4</v>
      </c>
      <c r="G43" s="290">
        <v>3</v>
      </c>
      <c r="H43" s="539"/>
      <c r="I43" s="293"/>
      <c r="J43" s="517" t="s">
        <v>627</v>
      </c>
      <c r="K43" s="518"/>
      <c r="L43" s="286">
        <v>6</v>
      </c>
      <c r="M43" s="287">
        <v>3</v>
      </c>
      <c r="N43" s="287">
        <v>3</v>
      </c>
    </row>
    <row r="44" spans="1:14" ht="11.25" customHeight="1">
      <c r="A44" s="515"/>
      <c r="B44" s="294"/>
      <c r="C44" s="558" t="s">
        <v>628</v>
      </c>
      <c r="D44" s="559"/>
      <c r="E44" s="275">
        <v>46</v>
      </c>
      <c r="F44" s="276">
        <v>7</v>
      </c>
      <c r="G44" s="283">
        <v>39</v>
      </c>
      <c r="H44" s="539"/>
      <c r="I44" s="517" t="s">
        <v>629</v>
      </c>
      <c r="J44" s="518"/>
      <c r="K44" s="519"/>
      <c r="L44" s="286">
        <v>19</v>
      </c>
      <c r="M44" s="287">
        <v>13</v>
      </c>
      <c r="N44" s="287">
        <v>6</v>
      </c>
    </row>
    <row r="45" spans="1:14" ht="11.25" customHeight="1">
      <c r="A45" s="515"/>
      <c r="B45" s="517" t="s">
        <v>630</v>
      </c>
      <c r="C45" s="518"/>
      <c r="D45" s="519"/>
      <c r="E45" s="264">
        <v>19</v>
      </c>
      <c r="F45" s="273">
        <v>6</v>
      </c>
      <c r="G45" s="278">
        <v>13</v>
      </c>
      <c r="H45" s="551"/>
      <c r="I45" s="517" t="s">
        <v>631</v>
      </c>
      <c r="J45" s="518"/>
      <c r="K45" s="519"/>
      <c r="L45" s="286">
        <v>19</v>
      </c>
      <c r="M45" s="287">
        <v>7</v>
      </c>
      <c r="N45" s="287">
        <v>12</v>
      </c>
    </row>
    <row r="46" spans="1:14" ht="11.25" customHeight="1">
      <c r="A46" s="515"/>
      <c r="B46" s="533" t="s">
        <v>632</v>
      </c>
      <c r="C46" s="534"/>
      <c r="D46" s="535"/>
      <c r="E46" s="264">
        <v>12</v>
      </c>
      <c r="F46" s="273">
        <v>6</v>
      </c>
      <c r="G46" s="278">
        <v>6</v>
      </c>
      <c r="H46" s="510" t="s">
        <v>633</v>
      </c>
      <c r="I46" s="530" t="s">
        <v>634</v>
      </c>
      <c r="J46" s="531"/>
      <c r="K46" s="532"/>
      <c r="L46" s="286">
        <v>12</v>
      </c>
      <c r="M46" s="287">
        <v>8</v>
      </c>
      <c r="N46" s="287">
        <v>4</v>
      </c>
    </row>
    <row r="47" spans="1:14" ht="11.25" customHeight="1">
      <c r="A47" s="515"/>
      <c r="B47" s="294"/>
      <c r="C47" s="517" t="s">
        <v>635</v>
      </c>
      <c r="D47" s="519"/>
      <c r="E47" s="264">
        <v>390</v>
      </c>
      <c r="F47" s="273">
        <v>36</v>
      </c>
      <c r="G47" s="278">
        <v>354</v>
      </c>
      <c r="H47" s="510"/>
      <c r="I47" s="295"/>
      <c r="J47" s="517" t="s">
        <v>636</v>
      </c>
      <c r="K47" s="518"/>
      <c r="L47" s="286">
        <v>30</v>
      </c>
      <c r="M47" s="287">
        <v>30</v>
      </c>
      <c r="N47" s="287">
        <v>0</v>
      </c>
    </row>
    <row r="48" spans="1:14" ht="11.25" customHeight="1">
      <c r="A48" s="515"/>
      <c r="B48" s="533" t="s">
        <v>637</v>
      </c>
      <c r="C48" s="534"/>
      <c r="D48" s="535"/>
      <c r="E48" s="264">
        <v>9</v>
      </c>
      <c r="F48" s="276">
        <v>5</v>
      </c>
      <c r="G48" s="283">
        <v>4</v>
      </c>
      <c r="H48" s="510"/>
      <c r="I48" s="296"/>
      <c r="J48" s="517" t="s">
        <v>638</v>
      </c>
      <c r="K48" s="518"/>
      <c r="L48" s="286">
        <v>15</v>
      </c>
      <c r="M48" s="287">
        <v>15</v>
      </c>
      <c r="N48" s="287">
        <v>0</v>
      </c>
    </row>
    <row r="49" spans="1:14" ht="11.25" customHeight="1">
      <c r="A49" s="515"/>
      <c r="B49" s="292"/>
      <c r="C49" s="548" t="s">
        <v>639</v>
      </c>
      <c r="D49" s="549"/>
      <c r="E49" s="275">
        <v>10</v>
      </c>
      <c r="F49" s="276">
        <v>4</v>
      </c>
      <c r="G49" s="283">
        <v>6</v>
      </c>
      <c r="H49" s="510"/>
      <c r="I49" s="533" t="s">
        <v>640</v>
      </c>
      <c r="J49" s="534"/>
      <c r="K49" s="535"/>
      <c r="L49" s="286">
        <v>16</v>
      </c>
      <c r="M49" s="287">
        <v>8</v>
      </c>
      <c r="N49" s="287">
        <v>8</v>
      </c>
    </row>
    <row r="50" spans="1:14" ht="11.25" customHeight="1">
      <c r="A50" s="560" t="s">
        <v>641</v>
      </c>
      <c r="B50" s="517" t="s">
        <v>642</v>
      </c>
      <c r="C50" s="518"/>
      <c r="D50" s="519"/>
      <c r="E50" s="275">
        <v>9</v>
      </c>
      <c r="F50" s="265">
        <v>7</v>
      </c>
      <c r="G50" s="266">
        <v>2</v>
      </c>
      <c r="H50" s="510"/>
      <c r="I50" s="297"/>
      <c r="J50" s="517" t="s">
        <v>643</v>
      </c>
      <c r="K50" s="518"/>
      <c r="L50" s="286">
        <v>4</v>
      </c>
      <c r="M50" s="287">
        <v>4</v>
      </c>
      <c r="N50" s="287">
        <v>0</v>
      </c>
    </row>
    <row r="51" spans="1:14" ht="11.25" customHeight="1">
      <c r="A51" s="561"/>
      <c r="B51" s="517" t="s">
        <v>644</v>
      </c>
      <c r="C51" s="518"/>
      <c r="D51" s="519"/>
      <c r="E51" s="275">
        <v>34</v>
      </c>
      <c r="F51" s="265">
        <v>5</v>
      </c>
      <c r="G51" s="266">
        <v>29</v>
      </c>
      <c r="H51" s="510"/>
      <c r="I51" s="517" t="s">
        <v>645</v>
      </c>
      <c r="J51" s="518"/>
      <c r="K51" s="519"/>
      <c r="L51" s="286">
        <v>15</v>
      </c>
      <c r="M51" s="287">
        <v>11</v>
      </c>
      <c r="N51" s="287">
        <v>4</v>
      </c>
    </row>
    <row r="52" spans="1:14" ht="11.25" customHeight="1">
      <c r="A52" s="561"/>
      <c r="B52" s="533" t="s">
        <v>646</v>
      </c>
      <c r="C52" s="534"/>
      <c r="D52" s="535"/>
      <c r="E52" s="275">
        <v>41</v>
      </c>
      <c r="F52" s="265">
        <v>19</v>
      </c>
      <c r="G52" s="266">
        <v>22</v>
      </c>
      <c r="H52" s="510"/>
      <c r="I52" s="533" t="s">
        <v>647</v>
      </c>
      <c r="J52" s="534"/>
      <c r="K52" s="535"/>
      <c r="L52" s="286">
        <v>8</v>
      </c>
      <c r="M52" s="287">
        <v>2</v>
      </c>
      <c r="N52" s="287">
        <v>6</v>
      </c>
    </row>
    <row r="53" spans="1:14" ht="11.25" customHeight="1">
      <c r="A53" s="561"/>
      <c r="B53" s="517" t="s">
        <v>648</v>
      </c>
      <c r="C53" s="518"/>
      <c r="D53" s="519"/>
      <c r="E53" s="264">
        <v>72</v>
      </c>
      <c r="F53" s="269">
        <v>37</v>
      </c>
      <c r="G53" s="270">
        <v>35</v>
      </c>
      <c r="H53" s="510"/>
      <c r="I53" s="298"/>
      <c r="J53" s="517" t="s">
        <v>649</v>
      </c>
      <c r="K53" s="518"/>
      <c r="L53" s="286">
        <v>38</v>
      </c>
      <c r="M53" s="287">
        <v>24</v>
      </c>
      <c r="N53" s="287">
        <v>14</v>
      </c>
    </row>
    <row r="54" spans="1:14" ht="11.25" customHeight="1">
      <c r="A54" s="561"/>
      <c r="B54" s="533" t="s">
        <v>650</v>
      </c>
      <c r="C54" s="534"/>
      <c r="D54" s="535"/>
      <c r="E54" s="286">
        <v>10</v>
      </c>
      <c r="F54" s="287">
        <v>4</v>
      </c>
      <c r="G54" s="299">
        <v>6</v>
      </c>
      <c r="H54" s="510"/>
      <c r="I54" s="298"/>
      <c r="J54" s="517" t="s">
        <v>651</v>
      </c>
      <c r="K54" s="518"/>
      <c r="L54" s="286">
        <v>30</v>
      </c>
      <c r="M54" s="287">
        <v>21</v>
      </c>
      <c r="N54" s="287">
        <v>9</v>
      </c>
    </row>
    <row r="55" spans="1:14" ht="11.25" customHeight="1">
      <c r="A55" s="561"/>
      <c r="B55" s="294"/>
      <c r="C55" s="558" t="s">
        <v>652</v>
      </c>
      <c r="D55" s="559"/>
      <c r="E55" s="286">
        <v>8</v>
      </c>
      <c r="F55" s="287">
        <v>2</v>
      </c>
      <c r="G55" s="299">
        <v>6</v>
      </c>
      <c r="H55" s="510"/>
      <c r="I55" s="297"/>
      <c r="J55" s="517" t="s">
        <v>653</v>
      </c>
      <c r="K55" s="518"/>
      <c r="L55" s="286">
        <v>35</v>
      </c>
      <c r="M55" s="287">
        <v>24</v>
      </c>
      <c r="N55" s="287">
        <v>11</v>
      </c>
    </row>
    <row r="56" spans="1:14" ht="11.25" customHeight="1">
      <c r="A56" s="561"/>
      <c r="B56" s="552" t="s">
        <v>654</v>
      </c>
      <c r="C56" s="553"/>
      <c r="D56" s="554"/>
      <c r="E56" s="286">
        <v>16</v>
      </c>
      <c r="F56" s="287">
        <v>5</v>
      </c>
      <c r="G56" s="299">
        <v>11</v>
      </c>
      <c r="H56" s="510"/>
      <c r="I56" s="533" t="s">
        <v>655</v>
      </c>
      <c r="J56" s="534"/>
      <c r="K56" s="535"/>
      <c r="L56" s="286">
        <v>16</v>
      </c>
      <c r="M56" s="287">
        <v>12</v>
      </c>
      <c r="N56" s="287">
        <v>4</v>
      </c>
    </row>
    <row r="57" spans="1:14" ht="11.25" customHeight="1">
      <c r="A57" s="561"/>
      <c r="B57" s="533" t="s">
        <v>656</v>
      </c>
      <c r="C57" s="534"/>
      <c r="D57" s="535"/>
      <c r="E57" s="286">
        <v>21</v>
      </c>
      <c r="F57" s="287">
        <v>16</v>
      </c>
      <c r="G57" s="299">
        <v>5</v>
      </c>
      <c r="H57" s="518" t="s">
        <v>657</v>
      </c>
      <c r="I57" s="518"/>
      <c r="J57" s="518"/>
      <c r="K57" s="518"/>
      <c r="L57" s="264">
        <v>4</v>
      </c>
      <c r="M57" s="269">
        <v>3</v>
      </c>
      <c r="N57" s="269">
        <v>1</v>
      </c>
    </row>
    <row r="58" spans="1:14" ht="11.25" customHeight="1">
      <c r="A58" s="561"/>
      <c r="B58" s="294"/>
      <c r="C58" s="558" t="s">
        <v>658</v>
      </c>
      <c r="D58" s="559"/>
      <c r="E58" s="286">
        <v>10</v>
      </c>
      <c r="F58" s="287">
        <v>6</v>
      </c>
      <c r="G58" s="287">
        <v>4</v>
      </c>
      <c r="H58" s="538" t="s">
        <v>659</v>
      </c>
      <c r="I58" s="518"/>
      <c r="J58" s="518"/>
      <c r="K58" s="518"/>
      <c r="L58" s="264">
        <v>8</v>
      </c>
      <c r="M58" s="269">
        <v>6</v>
      </c>
      <c r="N58" s="269">
        <v>2</v>
      </c>
    </row>
    <row r="59" spans="1:14" ht="11.25" customHeight="1">
      <c r="A59" s="562"/>
      <c r="B59" s="517" t="s">
        <v>660</v>
      </c>
      <c r="C59" s="518"/>
      <c r="D59" s="519"/>
      <c r="E59" s="286">
        <v>7</v>
      </c>
      <c r="F59" s="287">
        <v>4</v>
      </c>
      <c r="G59" s="287">
        <v>3</v>
      </c>
      <c r="H59" s="538" t="s">
        <v>661</v>
      </c>
      <c r="I59" s="518"/>
      <c r="J59" s="518"/>
      <c r="K59" s="518"/>
      <c r="L59" s="264">
        <v>6</v>
      </c>
      <c r="M59" s="269">
        <v>5</v>
      </c>
      <c r="N59" s="269">
        <v>1</v>
      </c>
    </row>
    <row r="60" spans="1:14" ht="11.25" customHeight="1">
      <c r="A60" s="542" t="s">
        <v>662</v>
      </c>
      <c r="B60" s="563" t="s">
        <v>663</v>
      </c>
      <c r="C60" s="564"/>
      <c r="D60" s="565"/>
      <c r="E60" s="268">
        <v>16</v>
      </c>
      <c r="F60" s="263">
        <v>13</v>
      </c>
      <c r="G60" s="274">
        <v>3</v>
      </c>
      <c r="H60" s="564" t="s">
        <v>664</v>
      </c>
      <c r="I60" s="564"/>
      <c r="J60" s="564"/>
      <c r="K60" s="564"/>
      <c r="L60" s="268">
        <v>102</v>
      </c>
      <c r="M60" s="300">
        <v>83</v>
      </c>
      <c r="N60" s="300">
        <v>19</v>
      </c>
    </row>
    <row r="61" spans="1:14" ht="11.25" customHeight="1">
      <c r="A61" s="542"/>
      <c r="B61" s="533" t="s">
        <v>665</v>
      </c>
      <c r="C61" s="534"/>
      <c r="D61" s="535"/>
      <c r="E61" s="264">
        <v>7</v>
      </c>
      <c r="F61" s="263">
        <v>4</v>
      </c>
      <c r="G61" s="274">
        <v>3</v>
      </c>
      <c r="H61" s="301"/>
      <c r="I61" s="517" t="s">
        <v>578</v>
      </c>
      <c r="J61" s="518"/>
      <c r="K61" s="519"/>
      <c r="L61" s="286">
        <v>24</v>
      </c>
      <c r="M61" s="287">
        <v>15</v>
      </c>
      <c r="N61" s="287">
        <v>9</v>
      </c>
    </row>
    <row r="62" spans="1:14" ht="11.25" customHeight="1">
      <c r="A62" s="542"/>
      <c r="B62" s="294"/>
      <c r="C62" s="517" t="s">
        <v>666</v>
      </c>
      <c r="D62" s="519"/>
      <c r="E62" s="264">
        <v>51</v>
      </c>
      <c r="F62" s="263">
        <v>51</v>
      </c>
      <c r="G62" s="274">
        <v>0</v>
      </c>
      <c r="H62" s="302"/>
      <c r="I62" s="517" t="s">
        <v>667</v>
      </c>
      <c r="J62" s="518"/>
      <c r="K62" s="519"/>
      <c r="L62" s="286">
        <v>20</v>
      </c>
      <c r="M62" s="287">
        <v>11</v>
      </c>
      <c r="N62" s="287">
        <v>9</v>
      </c>
    </row>
    <row r="63" spans="1:14" ht="11.25" customHeight="1">
      <c r="A63" s="542"/>
      <c r="B63" s="517" t="s">
        <v>668</v>
      </c>
      <c r="C63" s="518"/>
      <c r="D63" s="519"/>
      <c r="E63" s="264">
        <v>11</v>
      </c>
      <c r="F63" s="263">
        <v>9</v>
      </c>
      <c r="G63" s="274">
        <v>2</v>
      </c>
      <c r="H63" s="302"/>
      <c r="I63" s="517" t="s">
        <v>669</v>
      </c>
      <c r="J63" s="518"/>
      <c r="K63" s="519"/>
      <c r="L63" s="286">
        <v>33</v>
      </c>
      <c r="M63" s="287">
        <v>32</v>
      </c>
      <c r="N63" s="287">
        <v>1</v>
      </c>
    </row>
    <row r="64" spans="1:14" ht="11.25" customHeight="1">
      <c r="A64" s="542"/>
      <c r="B64" s="517" t="s">
        <v>670</v>
      </c>
      <c r="C64" s="518"/>
      <c r="D64" s="519"/>
      <c r="E64" s="264">
        <v>16</v>
      </c>
      <c r="F64" s="263">
        <v>10</v>
      </c>
      <c r="G64" s="274">
        <v>6</v>
      </c>
      <c r="H64" s="302"/>
      <c r="I64" s="533" t="s">
        <v>671</v>
      </c>
      <c r="J64" s="534"/>
      <c r="K64" s="535"/>
      <c r="L64" s="286">
        <v>25</v>
      </c>
      <c r="M64" s="287">
        <v>25</v>
      </c>
      <c r="N64" s="287">
        <v>0</v>
      </c>
    </row>
    <row r="65" spans="1:14" ht="11.25" customHeight="1">
      <c r="A65" s="542"/>
      <c r="B65" s="533" t="s">
        <v>672</v>
      </c>
      <c r="C65" s="534"/>
      <c r="D65" s="535"/>
      <c r="E65" s="264">
        <v>14</v>
      </c>
      <c r="F65" s="273">
        <v>12</v>
      </c>
      <c r="G65" s="278">
        <v>2</v>
      </c>
      <c r="H65" s="538" t="s">
        <v>673</v>
      </c>
      <c r="I65" s="518"/>
      <c r="J65" s="518"/>
      <c r="K65" s="518"/>
      <c r="L65" s="264">
        <v>46</v>
      </c>
      <c r="M65" s="284">
        <v>37</v>
      </c>
      <c r="N65" s="284">
        <v>9</v>
      </c>
    </row>
    <row r="66" spans="1:14" ht="11.25" customHeight="1">
      <c r="A66" s="542"/>
      <c r="B66" s="292"/>
      <c r="C66" s="548" t="s">
        <v>674</v>
      </c>
      <c r="D66" s="549"/>
      <c r="E66" s="282">
        <v>4</v>
      </c>
      <c r="F66" s="289">
        <v>3</v>
      </c>
      <c r="G66" s="290">
        <v>1</v>
      </c>
      <c r="H66" s="303"/>
      <c r="I66" s="517" t="s">
        <v>675</v>
      </c>
      <c r="J66" s="518"/>
      <c r="K66" s="519"/>
      <c r="L66" s="286">
        <v>11</v>
      </c>
      <c r="M66" s="287">
        <v>6</v>
      </c>
      <c r="N66" s="287">
        <v>5</v>
      </c>
    </row>
    <row r="67" spans="1:14" ht="11.25" customHeight="1">
      <c r="A67" s="546" t="s">
        <v>676</v>
      </c>
      <c r="B67" s="552" t="s">
        <v>677</v>
      </c>
      <c r="C67" s="553"/>
      <c r="D67" s="554"/>
      <c r="E67" s="264">
        <v>17</v>
      </c>
      <c r="F67" s="273">
        <v>14</v>
      </c>
      <c r="G67" s="278">
        <v>3</v>
      </c>
      <c r="H67" s="303"/>
      <c r="I67" s="517" t="s">
        <v>678</v>
      </c>
      <c r="J67" s="518"/>
      <c r="K67" s="519"/>
      <c r="L67" s="286">
        <v>11</v>
      </c>
      <c r="M67" s="287">
        <v>9</v>
      </c>
      <c r="N67" s="287">
        <v>2</v>
      </c>
    </row>
    <row r="68" spans="1:14" ht="11.25" customHeight="1">
      <c r="A68" s="542"/>
      <c r="B68" s="552" t="s">
        <v>679</v>
      </c>
      <c r="C68" s="553"/>
      <c r="D68" s="554"/>
      <c r="E68" s="268">
        <v>19</v>
      </c>
      <c r="F68" s="263">
        <v>19</v>
      </c>
      <c r="G68" s="274">
        <v>0</v>
      </c>
      <c r="H68" s="303"/>
      <c r="I68" s="517" t="s">
        <v>680</v>
      </c>
      <c r="J68" s="518"/>
      <c r="K68" s="519"/>
      <c r="L68" s="286">
        <v>15</v>
      </c>
      <c r="M68" s="287">
        <v>15</v>
      </c>
      <c r="N68" s="287">
        <v>0</v>
      </c>
    </row>
    <row r="69" spans="1:14" ht="11.25" customHeight="1">
      <c r="A69" s="542"/>
      <c r="B69" s="552" t="s">
        <v>681</v>
      </c>
      <c r="C69" s="553"/>
      <c r="D69" s="554"/>
      <c r="E69" s="268">
        <v>11</v>
      </c>
      <c r="F69" s="263">
        <v>11</v>
      </c>
      <c r="G69" s="274">
        <v>0</v>
      </c>
      <c r="H69" s="303"/>
      <c r="I69" s="517" t="s">
        <v>682</v>
      </c>
      <c r="J69" s="518"/>
      <c r="K69" s="519"/>
      <c r="L69" s="286">
        <v>8</v>
      </c>
      <c r="M69" s="287">
        <v>6</v>
      </c>
      <c r="N69" s="287">
        <v>2</v>
      </c>
    </row>
    <row r="70" spans="1:14" ht="11.25" customHeight="1">
      <c r="A70" s="542"/>
      <c r="B70" s="552" t="s">
        <v>683</v>
      </c>
      <c r="C70" s="553"/>
      <c r="D70" s="554"/>
      <c r="E70" s="268">
        <v>8</v>
      </c>
      <c r="F70" s="263">
        <v>6</v>
      </c>
      <c r="G70" s="274">
        <v>2</v>
      </c>
      <c r="H70" s="304"/>
      <c r="I70" s="517" t="s">
        <v>684</v>
      </c>
      <c r="J70" s="518"/>
      <c r="K70" s="519"/>
      <c r="L70" s="286">
        <v>1</v>
      </c>
      <c r="M70" s="287">
        <v>1</v>
      </c>
      <c r="N70" s="287">
        <v>0</v>
      </c>
    </row>
    <row r="71" spans="1:14" ht="11.25" customHeight="1">
      <c r="A71" s="542"/>
      <c r="B71" s="552" t="s">
        <v>685</v>
      </c>
      <c r="C71" s="553"/>
      <c r="D71" s="554"/>
      <c r="E71" s="268">
        <v>14</v>
      </c>
      <c r="F71" s="263">
        <v>14</v>
      </c>
      <c r="G71" s="274">
        <v>0</v>
      </c>
      <c r="H71" s="305"/>
      <c r="I71" s="305"/>
      <c r="J71" s="305"/>
      <c r="K71" s="305"/>
      <c r="L71" s="306"/>
      <c r="M71" s="307"/>
      <c r="N71" s="307"/>
    </row>
    <row r="72" spans="1:14" ht="11.25" customHeight="1">
      <c r="A72" s="542"/>
      <c r="B72" s="552" t="s">
        <v>686</v>
      </c>
      <c r="C72" s="553"/>
      <c r="D72" s="554"/>
      <c r="E72" s="268">
        <v>11</v>
      </c>
      <c r="F72" s="263">
        <v>10</v>
      </c>
      <c r="G72" s="274">
        <v>1</v>
      </c>
      <c r="H72" s="305"/>
      <c r="I72" s="305"/>
      <c r="J72" s="305"/>
      <c r="K72" s="305"/>
      <c r="L72" s="306"/>
      <c r="M72" s="307"/>
      <c r="N72" s="307"/>
    </row>
    <row r="73" spans="1:14" ht="11.25" customHeight="1" thickBot="1">
      <c r="A73" s="566"/>
      <c r="B73" s="567" t="s">
        <v>687</v>
      </c>
      <c r="C73" s="568"/>
      <c r="D73" s="569"/>
      <c r="E73" s="308">
        <v>37</v>
      </c>
      <c r="F73" s="309">
        <v>37</v>
      </c>
      <c r="G73" s="310">
        <v>0</v>
      </c>
      <c r="H73" s="305"/>
      <c r="I73" s="305"/>
      <c r="J73" s="305"/>
      <c r="K73" s="305"/>
      <c r="L73" s="306"/>
      <c r="M73" s="306"/>
      <c r="N73" s="306"/>
    </row>
    <row r="74" spans="1:14" ht="11.25" customHeight="1" thickTop="1">
      <c r="A74" s="311"/>
      <c r="B74" s="570" t="s">
        <v>245</v>
      </c>
      <c r="C74" s="570"/>
      <c r="D74" s="570"/>
      <c r="E74" s="312">
        <f>SUM(E7:E53,E60:E73)</f>
        <v>1544</v>
      </c>
      <c r="F74" s="313">
        <f>SUM(F7:F53,F60:F73)</f>
        <v>733</v>
      </c>
      <c r="G74" s="313">
        <f>SUM(G7:G53,G60:G73)</f>
        <v>811</v>
      </c>
      <c r="H74" s="571" t="s">
        <v>18</v>
      </c>
      <c r="I74" s="572"/>
      <c r="J74" s="572"/>
      <c r="K74" s="572"/>
      <c r="L74" s="314">
        <f>SUM(E74,L7:L27,L39:L40,L57:L60,L65)</f>
        <v>3038</v>
      </c>
      <c r="M74" s="315">
        <f>SUM(F74,M7:M27,M39:M40,M57:M60,M65)</f>
        <v>1631</v>
      </c>
      <c r="N74" s="315">
        <f>SUM(G74,N7:N27,N39:N40,N57:N60,N65)</f>
        <v>1407</v>
      </c>
    </row>
    <row r="75" spans="1:14" ht="15" customHeight="1">
      <c r="H75" s="317"/>
      <c r="I75" s="317"/>
      <c r="J75" s="317"/>
      <c r="K75" s="317"/>
      <c r="L75" s="317"/>
      <c r="M75" s="317"/>
      <c r="N75" s="318" t="s">
        <v>688</v>
      </c>
    </row>
  </sheetData>
  <mergeCells count="158">
    <mergeCell ref="B74:D74"/>
    <mergeCell ref="H74:K74"/>
    <mergeCell ref="B69:D69"/>
    <mergeCell ref="I69:K69"/>
    <mergeCell ref="B70:D70"/>
    <mergeCell ref="I70:K70"/>
    <mergeCell ref="B71:D71"/>
    <mergeCell ref="B72:D72"/>
    <mergeCell ref="I64:K64"/>
    <mergeCell ref="B65:D65"/>
    <mergeCell ref="H65:K65"/>
    <mergeCell ref="C66:D66"/>
    <mergeCell ref="I66:K66"/>
    <mergeCell ref="A67:A73"/>
    <mergeCell ref="B67:D67"/>
    <mergeCell ref="I67:K67"/>
    <mergeCell ref="B68:D68"/>
    <mergeCell ref="I68:K68"/>
    <mergeCell ref="A60:A66"/>
    <mergeCell ref="B60:D60"/>
    <mergeCell ref="H60:K60"/>
    <mergeCell ref="B61:D61"/>
    <mergeCell ref="I61:K61"/>
    <mergeCell ref="C62:D62"/>
    <mergeCell ref="I62:K62"/>
    <mergeCell ref="B63:D63"/>
    <mergeCell ref="I63:K63"/>
    <mergeCell ref="B64:D64"/>
    <mergeCell ref="B73:D73"/>
    <mergeCell ref="A50:A59"/>
    <mergeCell ref="B50:D50"/>
    <mergeCell ref="J50:K50"/>
    <mergeCell ref="B51:D51"/>
    <mergeCell ref="I51:K51"/>
    <mergeCell ref="B52:D52"/>
    <mergeCell ref="I52:K52"/>
    <mergeCell ref="B53:D53"/>
    <mergeCell ref="J53:K53"/>
    <mergeCell ref="B57:D57"/>
    <mergeCell ref="H57:K57"/>
    <mergeCell ref="C58:D58"/>
    <mergeCell ref="H58:K58"/>
    <mergeCell ref="B59:D59"/>
    <mergeCell ref="H59:K59"/>
    <mergeCell ref="B54:D54"/>
    <mergeCell ref="J54:K54"/>
    <mergeCell ref="C55:D55"/>
    <mergeCell ref="J55:K55"/>
    <mergeCell ref="B56:D56"/>
    <mergeCell ref="I56:K56"/>
    <mergeCell ref="B46:D46"/>
    <mergeCell ref="H46:H56"/>
    <mergeCell ref="I46:K46"/>
    <mergeCell ref="C47:D47"/>
    <mergeCell ref="J47:K47"/>
    <mergeCell ref="B48:D48"/>
    <mergeCell ref="J48:K48"/>
    <mergeCell ref="C49:D49"/>
    <mergeCell ref="H41:H45"/>
    <mergeCell ref="I41:K41"/>
    <mergeCell ref="B42:D42"/>
    <mergeCell ref="I42:K42"/>
    <mergeCell ref="C43:D43"/>
    <mergeCell ref="J43:K43"/>
    <mergeCell ref="C44:D44"/>
    <mergeCell ref="I44:K44"/>
    <mergeCell ref="I49:K49"/>
    <mergeCell ref="B41:D41"/>
    <mergeCell ref="A38:A40"/>
    <mergeCell ref="B38:D38"/>
    <mergeCell ref="I38:K38"/>
    <mergeCell ref="B39:D39"/>
    <mergeCell ref="H39:K39"/>
    <mergeCell ref="B40:D40"/>
    <mergeCell ref="H40:K40"/>
    <mergeCell ref="B45:D45"/>
    <mergeCell ref="I45:K45"/>
    <mergeCell ref="A41:A49"/>
    <mergeCell ref="I32:K32"/>
    <mergeCell ref="B33:D33"/>
    <mergeCell ref="I33:K33"/>
    <mergeCell ref="B34:D34"/>
    <mergeCell ref="I34:K34"/>
    <mergeCell ref="A35:A37"/>
    <mergeCell ref="B35:D35"/>
    <mergeCell ref="I35:K35"/>
    <mergeCell ref="B36:D36"/>
    <mergeCell ref="I36:K36"/>
    <mergeCell ref="A28:A34"/>
    <mergeCell ref="B28:D28"/>
    <mergeCell ref="I28:K28"/>
    <mergeCell ref="C29:D29"/>
    <mergeCell ref="I29:K29"/>
    <mergeCell ref="B30:D30"/>
    <mergeCell ref="I30:K30"/>
    <mergeCell ref="B31:D31"/>
    <mergeCell ref="I31:K31"/>
    <mergeCell ref="C32:D32"/>
    <mergeCell ref="B37:D37"/>
    <mergeCell ref="I37:K37"/>
    <mergeCell ref="I14:I23"/>
    <mergeCell ref="J14:K14"/>
    <mergeCell ref="I25:I26"/>
    <mergeCell ref="J25:K25"/>
    <mergeCell ref="B26:D26"/>
    <mergeCell ref="J26:K26"/>
    <mergeCell ref="B27:D27"/>
    <mergeCell ref="H27:K27"/>
    <mergeCell ref="A21:A27"/>
    <mergeCell ref="B21:D21"/>
    <mergeCell ref="J21:K21"/>
    <mergeCell ref="B22:D22"/>
    <mergeCell ref="J22:K22"/>
    <mergeCell ref="B23:D23"/>
    <mergeCell ref="J23:K23"/>
    <mergeCell ref="B24:D24"/>
    <mergeCell ref="I24:K24"/>
    <mergeCell ref="B25:D25"/>
    <mergeCell ref="A15:A20"/>
    <mergeCell ref="B15:D15"/>
    <mergeCell ref="J15:K15"/>
    <mergeCell ref="B16:D16"/>
    <mergeCell ref="J16:K16"/>
    <mergeCell ref="B17:D17"/>
    <mergeCell ref="J17:K17"/>
    <mergeCell ref="B10:D10"/>
    <mergeCell ref="I10:K10"/>
    <mergeCell ref="B11:D11"/>
    <mergeCell ref="I11:K11"/>
    <mergeCell ref="A12:A14"/>
    <mergeCell ref="B12:D12"/>
    <mergeCell ref="I12:K12"/>
    <mergeCell ref="C13:D13"/>
    <mergeCell ref="H13:K13"/>
    <mergeCell ref="B14:D14"/>
    <mergeCell ref="B18:D18"/>
    <mergeCell ref="J18:K18"/>
    <mergeCell ref="B19:D19"/>
    <mergeCell ref="J19:K19"/>
    <mergeCell ref="B20:D20"/>
    <mergeCell ref="J20:K20"/>
    <mergeCell ref="H14:H26"/>
    <mergeCell ref="M5:M6"/>
    <mergeCell ref="N5:N6"/>
    <mergeCell ref="A7:D7"/>
    <mergeCell ref="H7:H12"/>
    <mergeCell ref="I7:K7"/>
    <mergeCell ref="A8:A11"/>
    <mergeCell ref="B8:D8"/>
    <mergeCell ref="J8:K8"/>
    <mergeCell ref="B9:D9"/>
    <mergeCell ref="I9:K9"/>
    <mergeCell ref="A5:D6"/>
    <mergeCell ref="E5:E6"/>
    <mergeCell ref="F5:F6"/>
    <mergeCell ref="G5:G6"/>
    <mergeCell ref="H5:K6"/>
    <mergeCell ref="L5:L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6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XEE449"/>
  <sheetViews>
    <sheetView view="pageBreakPreview" zoomScale="110" zoomScaleNormal="190" zoomScaleSheetLayoutView="110" workbookViewId="0"/>
  </sheetViews>
  <sheetFormatPr defaultColWidth="0" defaultRowHeight="9.9499999999999993" customHeight="1" outlineLevelCol="1"/>
  <cols>
    <col min="1" max="1" width="0.875" style="330" customWidth="1"/>
    <col min="2" max="31" width="3.625" style="330" customWidth="1"/>
    <col min="32" max="38" width="3.625" style="331" customWidth="1"/>
    <col min="39" max="142" width="3.625" style="330" customWidth="1"/>
    <col min="143" max="143" width="3.625" style="330" hidden="1" customWidth="1" outlineLevel="1"/>
    <col min="144" max="144" width="1.625" style="330" hidden="1" customWidth="1" outlineLevel="1"/>
    <col min="145" max="145" width="3.625" style="330" hidden="1" customWidth="1" outlineLevel="1"/>
    <col min="146" max="146" width="1.625" style="330" hidden="1" customWidth="1" outlineLevel="1"/>
    <col min="147" max="150" width="3.625" style="330" hidden="1" customWidth="1" outlineLevel="1"/>
    <col min="151" max="154" width="1.625" style="330" hidden="1" customWidth="1" outlineLevel="1"/>
    <col min="155" max="155" width="3.625" style="330" hidden="1" customWidth="1" outlineLevel="1"/>
    <col min="156" max="156" width="1.625" style="330" hidden="1" customWidth="1" outlineLevel="1"/>
    <col min="157" max="160" width="3.625" style="330" hidden="1" customWidth="1" outlineLevel="1"/>
    <col min="161" max="162" width="1.625" style="330" hidden="1" customWidth="1" outlineLevel="1"/>
    <col min="163" max="163" width="3.625" style="330" hidden="1" customWidth="1" outlineLevel="1"/>
    <col min="164" max="164" width="1.625" style="330" hidden="1" customWidth="1" outlineLevel="1"/>
    <col min="165" max="165" width="3.625" style="330" hidden="1" customWidth="1" outlineLevel="1"/>
    <col min="166" max="166" width="1.625" style="330" hidden="1" customWidth="1" outlineLevel="1"/>
    <col min="167" max="171" width="3.625" style="330" hidden="1" customWidth="1" outlineLevel="1"/>
    <col min="172" max="173" width="1.625" style="330" hidden="1" customWidth="1" outlineLevel="1"/>
    <col min="174" max="180" width="3.625" style="330" hidden="1" customWidth="1" outlineLevel="1"/>
    <col min="181" max="182" width="3" style="330" hidden="1" customWidth="1" outlineLevel="1"/>
    <col min="183" max="183" width="1.625" style="330" customWidth="1" collapsed="1"/>
    <col min="184" max="184" width="3.625" style="330" customWidth="1"/>
    <col min="185" max="185" width="1.625" style="330" customWidth="1"/>
    <col min="186" max="186" width="3.625" style="330" customWidth="1"/>
    <col min="187" max="187" width="1.625" style="330" customWidth="1"/>
    <col min="188" max="192" width="3.625" style="330" customWidth="1"/>
    <col min="193" max="193" width="1.625" style="330" customWidth="1"/>
    <col min="194" max="194" width="3.625" style="330" customWidth="1"/>
    <col min="195" max="195" width="1.625" style="330" customWidth="1"/>
    <col min="196" max="196" width="3.625" style="330" customWidth="1"/>
    <col min="197" max="197" width="1.625" style="330" customWidth="1"/>
    <col min="198" max="202" width="3.625" style="330" customWidth="1"/>
    <col min="203" max="203" width="1.5" style="330" customWidth="1"/>
    <col min="204" max="205" width="3.375" style="330" customWidth="1"/>
    <col min="206" max="206" width="1.75" style="330" customWidth="1"/>
    <col min="207" max="207" width="3.625" style="330" customWidth="1"/>
    <col min="208" max="209" width="3.375" style="330" customWidth="1"/>
    <col min="210" max="211" width="1.75" style="330" customWidth="1"/>
    <col min="212" max="214" width="3.625" style="330" customWidth="1"/>
    <col min="215" max="216" width="3.375" style="330" customWidth="1"/>
    <col min="217" max="217" width="1.75" style="330" customWidth="1"/>
    <col min="218" max="218" width="3.625" style="330" customWidth="1"/>
    <col min="219" max="220" width="3.375" style="330" customWidth="1"/>
    <col min="221" max="221" width="1.75" style="330" customWidth="1"/>
    <col min="222" max="230" width="3.625" style="330" customWidth="1"/>
    <col min="231" max="231" width="1.625" style="330" customWidth="1"/>
    <col min="232" max="232" width="3.625" style="330" hidden="1" customWidth="1" outlineLevel="1"/>
    <col min="233" max="233" width="1.625" style="330" hidden="1" customWidth="1" outlineLevel="1"/>
    <col min="234" max="234" width="3.625" style="330" hidden="1" customWidth="1" outlineLevel="1"/>
    <col min="235" max="235" width="1.625" style="330" hidden="1" customWidth="1" outlineLevel="1"/>
    <col min="236" max="240" width="3.625" style="330" hidden="1" customWidth="1" outlineLevel="1"/>
    <col min="241" max="241" width="1.625" style="330" hidden="1" customWidth="1" outlineLevel="1"/>
    <col min="242" max="242" width="3.625" style="330" hidden="1" customWidth="1" outlineLevel="1"/>
    <col min="243" max="243" width="1.625" style="330" hidden="1" customWidth="1" outlineLevel="1"/>
    <col min="244" max="244" width="3.625" style="330" hidden="1" customWidth="1" outlineLevel="1"/>
    <col min="245" max="245" width="1.625" style="330" hidden="1" customWidth="1" outlineLevel="1"/>
    <col min="246" max="249" width="3.625" style="330" hidden="1" customWidth="1" outlineLevel="1"/>
    <col min="250" max="250" width="3.625" style="333" hidden="1" collapsed="1"/>
    <col min="251" max="256" width="3.625" style="333" hidden="1"/>
    <col min="257" max="257" width="0.875" style="333" customWidth="1"/>
    <col min="258" max="398" width="3.625" style="333" customWidth="1"/>
    <col min="399" max="438" width="3.625" style="333" hidden="1" customWidth="1"/>
    <col min="439" max="439" width="1.625" style="333" customWidth="1"/>
    <col min="440" max="440" width="3.625" style="333" customWidth="1"/>
    <col min="441" max="441" width="1.625" style="333" customWidth="1"/>
    <col min="442" max="442" width="3.625" style="333" customWidth="1"/>
    <col min="443" max="443" width="1.625" style="333" customWidth="1"/>
    <col min="444" max="448" width="3.625" style="333" customWidth="1"/>
    <col min="449" max="449" width="1.625" style="333" customWidth="1"/>
    <col min="450" max="450" width="3.625" style="333" customWidth="1"/>
    <col min="451" max="451" width="1.625" style="333" customWidth="1"/>
    <col min="452" max="452" width="3.625" style="333" customWidth="1"/>
    <col min="453" max="453" width="1.625" style="333" customWidth="1"/>
    <col min="454" max="458" width="3.625" style="333" customWidth="1"/>
    <col min="459" max="459" width="1.5" style="333" customWidth="1"/>
    <col min="460" max="461" width="3.375" style="333" customWidth="1"/>
    <col min="462" max="462" width="1.75" style="333" customWidth="1"/>
    <col min="463" max="463" width="3.625" style="333" customWidth="1"/>
    <col min="464" max="465" width="3.375" style="333" customWidth="1"/>
    <col min="466" max="467" width="1.75" style="333" customWidth="1"/>
    <col min="468" max="470" width="3.625" style="333" customWidth="1"/>
    <col min="471" max="472" width="3.375" style="333" customWidth="1"/>
    <col min="473" max="473" width="1.75" style="333" customWidth="1"/>
    <col min="474" max="474" width="3.625" style="333" customWidth="1"/>
    <col min="475" max="476" width="3.375" style="333" customWidth="1"/>
    <col min="477" max="477" width="1.75" style="333" customWidth="1"/>
    <col min="478" max="486" width="3.625" style="333" customWidth="1"/>
    <col min="487" max="487" width="1.625" style="333" customWidth="1"/>
    <col min="488" max="505" width="3.625" style="333" hidden="1" customWidth="1"/>
    <col min="506" max="512" width="3.625" style="333" hidden="1"/>
    <col min="513" max="513" width="0.875" style="333" customWidth="1"/>
    <col min="514" max="654" width="3.625" style="333" customWidth="1"/>
    <col min="655" max="694" width="3.625" style="333" hidden="1" customWidth="1"/>
    <col min="695" max="695" width="1.625" style="333" customWidth="1"/>
    <col min="696" max="696" width="3.625" style="333" customWidth="1"/>
    <col min="697" max="697" width="1.625" style="333" customWidth="1"/>
    <col min="698" max="698" width="3.625" style="333" customWidth="1"/>
    <col min="699" max="699" width="1.625" style="333" customWidth="1"/>
    <col min="700" max="704" width="3.625" style="333" customWidth="1"/>
    <col min="705" max="705" width="1.625" style="333" customWidth="1"/>
    <col min="706" max="706" width="3.625" style="333" customWidth="1"/>
    <col min="707" max="707" width="1.625" style="333" customWidth="1"/>
    <col min="708" max="708" width="3.625" style="333" customWidth="1"/>
    <col min="709" max="709" width="1.625" style="333" customWidth="1"/>
    <col min="710" max="714" width="3.625" style="333" customWidth="1"/>
    <col min="715" max="715" width="1.5" style="333" customWidth="1"/>
    <col min="716" max="717" width="3.375" style="333" customWidth="1"/>
    <col min="718" max="718" width="1.75" style="333" customWidth="1"/>
    <col min="719" max="719" width="3.625" style="333" customWidth="1"/>
    <col min="720" max="721" width="3.375" style="333" customWidth="1"/>
    <col min="722" max="723" width="1.75" style="333" customWidth="1"/>
    <col min="724" max="726" width="3.625" style="333" customWidth="1"/>
    <col min="727" max="728" width="3.375" style="333" customWidth="1"/>
    <col min="729" max="729" width="1.75" style="333" customWidth="1"/>
    <col min="730" max="730" width="3.625" style="333" customWidth="1"/>
    <col min="731" max="732" width="3.375" style="333" customWidth="1"/>
    <col min="733" max="733" width="1.75" style="333" customWidth="1"/>
    <col min="734" max="742" width="3.625" style="333" customWidth="1"/>
    <col min="743" max="743" width="1.625" style="333" customWidth="1"/>
    <col min="744" max="761" width="3.625" style="333" hidden="1" customWidth="1"/>
    <col min="762" max="768" width="3.625" style="333" hidden="1"/>
    <col min="769" max="769" width="0.875" style="333" customWidth="1"/>
    <col min="770" max="910" width="3.625" style="333" customWidth="1"/>
    <col min="911" max="950" width="3.625" style="333" hidden="1" customWidth="1"/>
    <col min="951" max="951" width="1.625" style="333" customWidth="1"/>
    <col min="952" max="952" width="3.625" style="333" customWidth="1"/>
    <col min="953" max="953" width="1.625" style="333" customWidth="1"/>
    <col min="954" max="954" width="3.625" style="333" customWidth="1"/>
    <col min="955" max="955" width="1.625" style="333" customWidth="1"/>
    <col min="956" max="960" width="3.625" style="333" customWidth="1"/>
    <col min="961" max="961" width="1.625" style="333" customWidth="1"/>
    <col min="962" max="962" width="3.625" style="333" customWidth="1"/>
    <col min="963" max="963" width="1.625" style="333" customWidth="1"/>
    <col min="964" max="964" width="3.625" style="333" customWidth="1"/>
    <col min="965" max="965" width="1.625" style="333" customWidth="1"/>
    <col min="966" max="970" width="3.625" style="333" customWidth="1"/>
    <col min="971" max="971" width="1.5" style="333" customWidth="1"/>
    <col min="972" max="973" width="3.375" style="333" customWidth="1"/>
    <col min="974" max="974" width="1.75" style="333" customWidth="1"/>
    <col min="975" max="975" width="3.625" style="333" customWidth="1"/>
    <col min="976" max="977" width="3.375" style="333" customWidth="1"/>
    <col min="978" max="979" width="1.75" style="333" customWidth="1"/>
    <col min="980" max="982" width="3.625" style="333" customWidth="1"/>
    <col min="983" max="984" width="3.375" style="333" customWidth="1"/>
    <col min="985" max="985" width="1.75" style="333" customWidth="1"/>
    <col min="986" max="986" width="3.625" style="333" customWidth="1"/>
    <col min="987" max="988" width="3.375" style="333" customWidth="1"/>
    <col min="989" max="989" width="1.75" style="333" customWidth="1"/>
    <col min="990" max="998" width="3.625" style="333" customWidth="1"/>
    <col min="999" max="999" width="1.625" style="333" customWidth="1"/>
    <col min="1000" max="1017" width="3.625" style="333" hidden="1" customWidth="1"/>
    <col min="1018" max="1024" width="3.625" style="333" hidden="1"/>
    <col min="1025" max="1025" width="0.875" style="333" customWidth="1"/>
    <col min="1026" max="1166" width="3.625" style="333" customWidth="1"/>
    <col min="1167" max="1206" width="3.625" style="333" hidden="1" customWidth="1"/>
    <col min="1207" max="1207" width="1.625" style="333" customWidth="1"/>
    <col min="1208" max="1208" width="3.625" style="333" customWidth="1"/>
    <col min="1209" max="1209" width="1.625" style="333" customWidth="1"/>
    <col min="1210" max="1210" width="3.625" style="333" customWidth="1"/>
    <col min="1211" max="1211" width="1.625" style="333" customWidth="1"/>
    <col min="1212" max="1216" width="3.625" style="333" customWidth="1"/>
    <col min="1217" max="1217" width="1.625" style="333" customWidth="1"/>
    <col min="1218" max="1218" width="3.625" style="333" customWidth="1"/>
    <col min="1219" max="1219" width="1.625" style="333" customWidth="1"/>
    <col min="1220" max="1220" width="3.625" style="333" customWidth="1"/>
    <col min="1221" max="1221" width="1.625" style="333" customWidth="1"/>
    <col min="1222" max="1226" width="3.625" style="333" customWidth="1"/>
    <col min="1227" max="1227" width="1.5" style="333" customWidth="1"/>
    <col min="1228" max="1229" width="3.375" style="333" customWidth="1"/>
    <col min="1230" max="1230" width="1.75" style="333" customWidth="1"/>
    <col min="1231" max="1231" width="3.625" style="333" customWidth="1"/>
    <col min="1232" max="1233" width="3.375" style="333" customWidth="1"/>
    <col min="1234" max="1235" width="1.75" style="333" customWidth="1"/>
    <col min="1236" max="1238" width="3.625" style="333" customWidth="1"/>
    <col min="1239" max="1240" width="3.375" style="333" customWidth="1"/>
    <col min="1241" max="1241" width="1.75" style="333" customWidth="1"/>
    <col min="1242" max="1242" width="3.625" style="333" customWidth="1"/>
    <col min="1243" max="1244" width="3.375" style="333" customWidth="1"/>
    <col min="1245" max="1245" width="1.75" style="333" customWidth="1"/>
    <col min="1246" max="1254" width="3.625" style="333" customWidth="1"/>
    <col min="1255" max="1255" width="1.625" style="333" customWidth="1"/>
    <col min="1256" max="1273" width="3.625" style="333" hidden="1" customWidth="1"/>
    <col min="1274" max="1280" width="3.625" style="333" hidden="1"/>
    <col min="1281" max="1281" width="0.875" style="333" customWidth="1"/>
    <col min="1282" max="1422" width="3.625" style="333" customWidth="1"/>
    <col min="1423" max="1462" width="3.625" style="333" hidden="1" customWidth="1"/>
    <col min="1463" max="1463" width="1.625" style="333" customWidth="1"/>
    <col min="1464" max="1464" width="3.625" style="333" customWidth="1"/>
    <col min="1465" max="1465" width="1.625" style="333" customWidth="1"/>
    <col min="1466" max="1466" width="3.625" style="333" customWidth="1"/>
    <col min="1467" max="1467" width="1.625" style="333" customWidth="1"/>
    <col min="1468" max="1472" width="3.625" style="333" customWidth="1"/>
    <col min="1473" max="1473" width="1.625" style="333" customWidth="1"/>
    <col min="1474" max="1474" width="3.625" style="333" customWidth="1"/>
    <col min="1475" max="1475" width="1.625" style="333" customWidth="1"/>
    <col min="1476" max="1476" width="3.625" style="333" customWidth="1"/>
    <col min="1477" max="1477" width="1.625" style="333" customWidth="1"/>
    <col min="1478" max="1482" width="3.625" style="333" customWidth="1"/>
    <col min="1483" max="1483" width="1.5" style="333" customWidth="1"/>
    <col min="1484" max="1485" width="3.375" style="333" customWidth="1"/>
    <col min="1486" max="1486" width="1.75" style="333" customWidth="1"/>
    <col min="1487" max="1487" width="3.625" style="333" customWidth="1"/>
    <col min="1488" max="1489" width="3.375" style="333" customWidth="1"/>
    <col min="1490" max="1491" width="1.75" style="333" customWidth="1"/>
    <col min="1492" max="1494" width="3.625" style="333" customWidth="1"/>
    <col min="1495" max="1496" width="3.375" style="333" customWidth="1"/>
    <col min="1497" max="1497" width="1.75" style="333" customWidth="1"/>
    <col min="1498" max="1498" width="3.625" style="333" customWidth="1"/>
    <col min="1499" max="1500" width="3.375" style="333" customWidth="1"/>
    <col min="1501" max="1501" width="1.75" style="333" customWidth="1"/>
    <col min="1502" max="1510" width="3.625" style="333" customWidth="1"/>
    <col min="1511" max="1511" width="1.625" style="333" customWidth="1"/>
    <col min="1512" max="1529" width="3.625" style="333" hidden="1" customWidth="1"/>
    <col min="1530" max="1536" width="3.625" style="333" hidden="1"/>
    <col min="1537" max="1537" width="0.875" style="333" customWidth="1"/>
    <col min="1538" max="1678" width="3.625" style="333" customWidth="1"/>
    <col min="1679" max="1718" width="3.625" style="333" hidden="1" customWidth="1"/>
    <col min="1719" max="1719" width="1.625" style="333" customWidth="1"/>
    <col min="1720" max="1720" width="3.625" style="333" customWidth="1"/>
    <col min="1721" max="1721" width="1.625" style="333" customWidth="1"/>
    <col min="1722" max="1722" width="3.625" style="333" customWidth="1"/>
    <col min="1723" max="1723" width="1.625" style="333" customWidth="1"/>
    <col min="1724" max="1728" width="3.625" style="333" customWidth="1"/>
    <col min="1729" max="1729" width="1.625" style="333" customWidth="1"/>
    <col min="1730" max="1730" width="3.625" style="333" customWidth="1"/>
    <col min="1731" max="1731" width="1.625" style="333" customWidth="1"/>
    <col min="1732" max="1732" width="3.625" style="333" customWidth="1"/>
    <col min="1733" max="1733" width="1.625" style="333" customWidth="1"/>
    <col min="1734" max="1738" width="3.625" style="333" customWidth="1"/>
    <col min="1739" max="1739" width="1.5" style="333" customWidth="1"/>
    <col min="1740" max="1741" width="3.375" style="333" customWidth="1"/>
    <col min="1742" max="1742" width="1.75" style="333" customWidth="1"/>
    <col min="1743" max="1743" width="3.625" style="333" customWidth="1"/>
    <col min="1744" max="1745" width="3.375" style="333" customWidth="1"/>
    <col min="1746" max="1747" width="1.75" style="333" customWidth="1"/>
    <col min="1748" max="1750" width="3.625" style="333" customWidth="1"/>
    <col min="1751" max="1752" width="3.375" style="333" customWidth="1"/>
    <col min="1753" max="1753" width="1.75" style="333" customWidth="1"/>
    <col min="1754" max="1754" width="3.625" style="333" customWidth="1"/>
    <col min="1755" max="1756" width="3.375" style="333" customWidth="1"/>
    <col min="1757" max="1757" width="1.75" style="333" customWidth="1"/>
    <col min="1758" max="1766" width="3.625" style="333" customWidth="1"/>
    <col min="1767" max="1767" width="1.625" style="333" customWidth="1"/>
    <col min="1768" max="1785" width="3.625" style="333" hidden="1" customWidth="1"/>
    <col min="1786" max="1792" width="3.625" style="333" hidden="1"/>
    <col min="1793" max="1793" width="0.875" style="333" customWidth="1"/>
    <col min="1794" max="1934" width="3.625" style="333" customWidth="1"/>
    <col min="1935" max="1974" width="3.625" style="333" hidden="1" customWidth="1"/>
    <col min="1975" max="1975" width="1.625" style="333" customWidth="1"/>
    <col min="1976" max="1976" width="3.625" style="333" customWidth="1"/>
    <col min="1977" max="1977" width="1.625" style="333" customWidth="1"/>
    <col min="1978" max="1978" width="3.625" style="333" customWidth="1"/>
    <col min="1979" max="1979" width="1.625" style="333" customWidth="1"/>
    <col min="1980" max="1984" width="3.625" style="333" customWidth="1"/>
    <col min="1985" max="1985" width="1.625" style="333" customWidth="1"/>
    <col min="1986" max="1986" width="3.625" style="333" customWidth="1"/>
    <col min="1987" max="1987" width="1.625" style="333" customWidth="1"/>
    <col min="1988" max="1988" width="3.625" style="333" customWidth="1"/>
    <col min="1989" max="1989" width="1.625" style="333" customWidth="1"/>
    <col min="1990" max="1994" width="3.625" style="333" customWidth="1"/>
    <col min="1995" max="1995" width="1.5" style="333" customWidth="1"/>
    <col min="1996" max="1997" width="3.375" style="333" customWidth="1"/>
    <col min="1998" max="1998" width="1.75" style="333" customWidth="1"/>
    <col min="1999" max="1999" width="3.625" style="333" customWidth="1"/>
    <col min="2000" max="2001" width="3.375" style="333" customWidth="1"/>
    <col min="2002" max="2003" width="1.75" style="333" customWidth="1"/>
    <col min="2004" max="2006" width="3.625" style="333" customWidth="1"/>
    <col min="2007" max="2008" width="3.375" style="333" customWidth="1"/>
    <col min="2009" max="2009" width="1.75" style="333" customWidth="1"/>
    <col min="2010" max="2010" width="3.625" style="333" customWidth="1"/>
    <col min="2011" max="2012" width="3.375" style="333" customWidth="1"/>
    <col min="2013" max="2013" width="1.75" style="333" customWidth="1"/>
    <col min="2014" max="2022" width="3.625" style="333" customWidth="1"/>
    <col min="2023" max="2023" width="1.625" style="333" customWidth="1"/>
    <col min="2024" max="2041" width="3.625" style="333" hidden="1" customWidth="1"/>
    <col min="2042" max="2048" width="3.625" style="333" hidden="1"/>
    <col min="2049" max="2049" width="0.875" style="333" customWidth="1"/>
    <col min="2050" max="2190" width="3.625" style="333" customWidth="1"/>
    <col min="2191" max="2230" width="3.625" style="333" hidden="1" customWidth="1"/>
    <col min="2231" max="2231" width="1.625" style="333" customWidth="1"/>
    <col min="2232" max="2232" width="3.625" style="333" customWidth="1"/>
    <col min="2233" max="2233" width="1.625" style="333" customWidth="1"/>
    <col min="2234" max="2234" width="3.625" style="333" customWidth="1"/>
    <col min="2235" max="2235" width="1.625" style="333" customWidth="1"/>
    <col min="2236" max="2240" width="3.625" style="333" customWidth="1"/>
    <col min="2241" max="2241" width="1.625" style="333" customWidth="1"/>
    <col min="2242" max="2242" width="3.625" style="333" customWidth="1"/>
    <col min="2243" max="2243" width="1.625" style="333" customWidth="1"/>
    <col min="2244" max="2244" width="3.625" style="333" customWidth="1"/>
    <col min="2245" max="2245" width="1.625" style="333" customWidth="1"/>
    <col min="2246" max="2250" width="3.625" style="333" customWidth="1"/>
    <col min="2251" max="2251" width="1.5" style="333" customWidth="1"/>
    <col min="2252" max="2253" width="3.375" style="333" customWidth="1"/>
    <col min="2254" max="2254" width="1.75" style="333" customWidth="1"/>
    <col min="2255" max="2255" width="3.625" style="333" customWidth="1"/>
    <col min="2256" max="2257" width="3.375" style="333" customWidth="1"/>
    <col min="2258" max="2259" width="1.75" style="333" customWidth="1"/>
    <col min="2260" max="2262" width="3.625" style="333" customWidth="1"/>
    <col min="2263" max="2264" width="3.375" style="333" customWidth="1"/>
    <col min="2265" max="2265" width="1.75" style="333" customWidth="1"/>
    <col min="2266" max="2266" width="3.625" style="333" customWidth="1"/>
    <col min="2267" max="2268" width="3.375" style="333" customWidth="1"/>
    <col min="2269" max="2269" width="1.75" style="333" customWidth="1"/>
    <col min="2270" max="2278" width="3.625" style="333" customWidth="1"/>
    <col min="2279" max="2279" width="1.625" style="333" customWidth="1"/>
    <col min="2280" max="2297" width="3.625" style="333" hidden="1" customWidth="1"/>
    <col min="2298" max="2304" width="3.625" style="333" hidden="1"/>
    <col min="2305" max="2305" width="0.875" style="333" customWidth="1"/>
    <col min="2306" max="2446" width="3.625" style="333" customWidth="1"/>
    <col min="2447" max="2486" width="3.625" style="333" hidden="1" customWidth="1"/>
    <col min="2487" max="2487" width="1.625" style="333" customWidth="1"/>
    <col min="2488" max="2488" width="3.625" style="333" customWidth="1"/>
    <col min="2489" max="2489" width="1.625" style="333" customWidth="1"/>
    <col min="2490" max="2490" width="3.625" style="333" customWidth="1"/>
    <col min="2491" max="2491" width="1.625" style="333" customWidth="1"/>
    <col min="2492" max="2496" width="3.625" style="333" customWidth="1"/>
    <col min="2497" max="2497" width="1.625" style="333" customWidth="1"/>
    <col min="2498" max="2498" width="3.625" style="333" customWidth="1"/>
    <col min="2499" max="2499" width="1.625" style="333" customWidth="1"/>
    <col min="2500" max="2500" width="3.625" style="333" customWidth="1"/>
    <col min="2501" max="2501" width="1.625" style="333" customWidth="1"/>
    <col min="2502" max="2506" width="3.625" style="333" customWidth="1"/>
    <col min="2507" max="2507" width="1.5" style="333" customWidth="1"/>
    <col min="2508" max="2509" width="3.375" style="333" customWidth="1"/>
    <col min="2510" max="2510" width="1.75" style="333" customWidth="1"/>
    <col min="2511" max="2511" width="3.625" style="333" customWidth="1"/>
    <col min="2512" max="2513" width="3.375" style="333" customWidth="1"/>
    <col min="2514" max="2515" width="1.75" style="333" customWidth="1"/>
    <col min="2516" max="2518" width="3.625" style="333" customWidth="1"/>
    <col min="2519" max="2520" width="3.375" style="333" customWidth="1"/>
    <col min="2521" max="2521" width="1.75" style="333" customWidth="1"/>
    <col min="2522" max="2522" width="3.625" style="333" customWidth="1"/>
    <col min="2523" max="2524" width="3.375" style="333" customWidth="1"/>
    <col min="2525" max="2525" width="1.75" style="333" customWidth="1"/>
    <col min="2526" max="2534" width="3.625" style="333" customWidth="1"/>
    <col min="2535" max="2535" width="1.625" style="333" customWidth="1"/>
    <col min="2536" max="2553" width="3.625" style="333" hidden="1" customWidth="1"/>
    <col min="2554" max="2560" width="3.625" style="333" hidden="1"/>
    <col min="2561" max="2561" width="0.875" style="333" customWidth="1"/>
    <col min="2562" max="2702" width="3.625" style="333" customWidth="1"/>
    <col min="2703" max="2742" width="3.625" style="333" hidden="1" customWidth="1"/>
    <col min="2743" max="2743" width="1.625" style="333" customWidth="1"/>
    <col min="2744" max="2744" width="3.625" style="333" customWidth="1"/>
    <col min="2745" max="2745" width="1.625" style="333" customWidth="1"/>
    <col min="2746" max="2746" width="3.625" style="333" customWidth="1"/>
    <col min="2747" max="2747" width="1.625" style="333" customWidth="1"/>
    <col min="2748" max="2752" width="3.625" style="333" customWidth="1"/>
    <col min="2753" max="2753" width="1.625" style="333" customWidth="1"/>
    <col min="2754" max="2754" width="3.625" style="333" customWidth="1"/>
    <col min="2755" max="2755" width="1.625" style="333" customWidth="1"/>
    <col min="2756" max="2756" width="3.625" style="333" customWidth="1"/>
    <col min="2757" max="2757" width="1.625" style="333" customWidth="1"/>
    <col min="2758" max="2762" width="3.625" style="333" customWidth="1"/>
    <col min="2763" max="2763" width="1.5" style="333" customWidth="1"/>
    <col min="2764" max="2765" width="3.375" style="333" customWidth="1"/>
    <col min="2766" max="2766" width="1.75" style="333" customWidth="1"/>
    <col min="2767" max="2767" width="3.625" style="333" customWidth="1"/>
    <col min="2768" max="2769" width="3.375" style="333" customWidth="1"/>
    <col min="2770" max="2771" width="1.75" style="333" customWidth="1"/>
    <col min="2772" max="2774" width="3.625" style="333" customWidth="1"/>
    <col min="2775" max="2776" width="3.375" style="333" customWidth="1"/>
    <col min="2777" max="2777" width="1.75" style="333" customWidth="1"/>
    <col min="2778" max="2778" width="3.625" style="333" customWidth="1"/>
    <col min="2779" max="2780" width="3.375" style="333" customWidth="1"/>
    <col min="2781" max="2781" width="1.75" style="333" customWidth="1"/>
    <col min="2782" max="2790" width="3.625" style="333" customWidth="1"/>
    <col min="2791" max="2791" width="1.625" style="333" customWidth="1"/>
    <col min="2792" max="2809" width="3.625" style="333" hidden="1" customWidth="1"/>
    <col min="2810" max="2816" width="3.625" style="333" hidden="1"/>
    <col min="2817" max="2817" width="0.875" style="333" customWidth="1"/>
    <col min="2818" max="2958" width="3.625" style="333" customWidth="1"/>
    <col min="2959" max="2998" width="3.625" style="333" hidden="1" customWidth="1"/>
    <col min="2999" max="2999" width="1.625" style="333" customWidth="1"/>
    <col min="3000" max="3000" width="3.625" style="333" customWidth="1"/>
    <col min="3001" max="3001" width="1.625" style="333" customWidth="1"/>
    <col min="3002" max="3002" width="3.625" style="333" customWidth="1"/>
    <col min="3003" max="3003" width="1.625" style="333" customWidth="1"/>
    <col min="3004" max="3008" width="3.625" style="333" customWidth="1"/>
    <col min="3009" max="3009" width="1.625" style="333" customWidth="1"/>
    <col min="3010" max="3010" width="3.625" style="333" customWidth="1"/>
    <col min="3011" max="3011" width="1.625" style="333" customWidth="1"/>
    <col min="3012" max="3012" width="3.625" style="333" customWidth="1"/>
    <col min="3013" max="3013" width="1.625" style="333" customWidth="1"/>
    <col min="3014" max="3018" width="3.625" style="333" customWidth="1"/>
    <col min="3019" max="3019" width="1.5" style="333" customWidth="1"/>
    <col min="3020" max="3021" width="3.375" style="333" customWidth="1"/>
    <col min="3022" max="3022" width="1.75" style="333" customWidth="1"/>
    <col min="3023" max="3023" width="3.625" style="333" customWidth="1"/>
    <col min="3024" max="3025" width="3.375" style="333" customWidth="1"/>
    <col min="3026" max="3027" width="1.75" style="333" customWidth="1"/>
    <col min="3028" max="3030" width="3.625" style="333" customWidth="1"/>
    <col min="3031" max="3032" width="3.375" style="333" customWidth="1"/>
    <col min="3033" max="3033" width="1.75" style="333" customWidth="1"/>
    <col min="3034" max="3034" width="3.625" style="333" customWidth="1"/>
    <col min="3035" max="3036" width="3.375" style="333" customWidth="1"/>
    <col min="3037" max="3037" width="1.75" style="333" customWidth="1"/>
    <col min="3038" max="3046" width="3.625" style="333" customWidth="1"/>
    <col min="3047" max="3047" width="1.625" style="333" customWidth="1"/>
    <col min="3048" max="3065" width="3.625" style="333" hidden="1" customWidth="1"/>
    <col min="3066" max="3072" width="3.625" style="333" hidden="1"/>
    <col min="3073" max="3073" width="0.875" style="333" customWidth="1"/>
    <col min="3074" max="3214" width="3.625" style="333" customWidth="1"/>
    <col min="3215" max="3254" width="3.625" style="333" hidden="1" customWidth="1"/>
    <col min="3255" max="3255" width="1.625" style="333" customWidth="1"/>
    <col min="3256" max="3256" width="3.625" style="333" customWidth="1"/>
    <col min="3257" max="3257" width="1.625" style="333" customWidth="1"/>
    <col min="3258" max="3258" width="3.625" style="333" customWidth="1"/>
    <col min="3259" max="3259" width="1.625" style="333" customWidth="1"/>
    <col min="3260" max="3264" width="3.625" style="333" customWidth="1"/>
    <col min="3265" max="3265" width="1.625" style="333" customWidth="1"/>
    <col min="3266" max="3266" width="3.625" style="333" customWidth="1"/>
    <col min="3267" max="3267" width="1.625" style="333" customWidth="1"/>
    <col min="3268" max="3268" width="3.625" style="333" customWidth="1"/>
    <col min="3269" max="3269" width="1.625" style="333" customWidth="1"/>
    <col min="3270" max="3274" width="3.625" style="333" customWidth="1"/>
    <col min="3275" max="3275" width="1.5" style="333" customWidth="1"/>
    <col min="3276" max="3277" width="3.375" style="333" customWidth="1"/>
    <col min="3278" max="3278" width="1.75" style="333" customWidth="1"/>
    <col min="3279" max="3279" width="3.625" style="333" customWidth="1"/>
    <col min="3280" max="3281" width="3.375" style="333" customWidth="1"/>
    <col min="3282" max="3283" width="1.75" style="333" customWidth="1"/>
    <col min="3284" max="3286" width="3.625" style="333" customWidth="1"/>
    <col min="3287" max="3288" width="3.375" style="333" customWidth="1"/>
    <col min="3289" max="3289" width="1.75" style="333" customWidth="1"/>
    <col min="3290" max="3290" width="3.625" style="333" customWidth="1"/>
    <col min="3291" max="3292" width="3.375" style="333" customWidth="1"/>
    <col min="3293" max="3293" width="1.75" style="333" customWidth="1"/>
    <col min="3294" max="3302" width="3.625" style="333" customWidth="1"/>
    <col min="3303" max="3303" width="1.625" style="333" customWidth="1"/>
    <col min="3304" max="3321" width="3.625" style="333" hidden="1" customWidth="1"/>
    <col min="3322" max="3328" width="3.625" style="333" hidden="1"/>
    <col min="3329" max="3329" width="0.875" style="333" customWidth="1"/>
    <col min="3330" max="3470" width="3.625" style="333" customWidth="1"/>
    <col min="3471" max="3510" width="3.625" style="333" hidden="1" customWidth="1"/>
    <col min="3511" max="3511" width="1.625" style="333" customWidth="1"/>
    <col min="3512" max="3512" width="3.625" style="333" customWidth="1"/>
    <col min="3513" max="3513" width="1.625" style="333" customWidth="1"/>
    <col min="3514" max="3514" width="3.625" style="333" customWidth="1"/>
    <col min="3515" max="3515" width="1.625" style="333" customWidth="1"/>
    <col min="3516" max="3520" width="3.625" style="333" customWidth="1"/>
    <col min="3521" max="3521" width="1.625" style="333" customWidth="1"/>
    <col min="3522" max="3522" width="3.625" style="333" customWidth="1"/>
    <col min="3523" max="3523" width="1.625" style="333" customWidth="1"/>
    <col min="3524" max="3524" width="3.625" style="333" customWidth="1"/>
    <col min="3525" max="3525" width="1.625" style="333" customWidth="1"/>
    <col min="3526" max="3530" width="3.625" style="333" customWidth="1"/>
    <col min="3531" max="3531" width="1.5" style="333" customWidth="1"/>
    <col min="3532" max="3533" width="3.375" style="333" customWidth="1"/>
    <col min="3534" max="3534" width="1.75" style="333" customWidth="1"/>
    <col min="3535" max="3535" width="3.625" style="333" customWidth="1"/>
    <col min="3536" max="3537" width="3.375" style="333" customWidth="1"/>
    <col min="3538" max="3539" width="1.75" style="333" customWidth="1"/>
    <col min="3540" max="3542" width="3.625" style="333" customWidth="1"/>
    <col min="3543" max="3544" width="3.375" style="333" customWidth="1"/>
    <col min="3545" max="3545" width="1.75" style="333" customWidth="1"/>
    <col min="3546" max="3546" width="3.625" style="333" customWidth="1"/>
    <col min="3547" max="3548" width="3.375" style="333" customWidth="1"/>
    <col min="3549" max="3549" width="1.75" style="333" customWidth="1"/>
    <col min="3550" max="3558" width="3.625" style="333" customWidth="1"/>
    <col min="3559" max="3559" width="1.625" style="333" customWidth="1"/>
    <col min="3560" max="3577" width="3.625" style="333" hidden="1" customWidth="1"/>
    <col min="3578" max="3584" width="3.625" style="333" hidden="1"/>
    <col min="3585" max="3585" width="0.875" style="333" customWidth="1"/>
    <col min="3586" max="3726" width="3.625" style="333" customWidth="1"/>
    <col min="3727" max="3766" width="3.625" style="333" hidden="1" customWidth="1"/>
    <col min="3767" max="3767" width="1.625" style="333" customWidth="1"/>
    <col min="3768" max="3768" width="3.625" style="333" customWidth="1"/>
    <col min="3769" max="3769" width="1.625" style="333" customWidth="1"/>
    <col min="3770" max="3770" width="3.625" style="333" customWidth="1"/>
    <col min="3771" max="3771" width="1.625" style="333" customWidth="1"/>
    <col min="3772" max="3776" width="3.625" style="333" customWidth="1"/>
    <col min="3777" max="3777" width="1.625" style="333" customWidth="1"/>
    <col min="3778" max="3778" width="3.625" style="333" customWidth="1"/>
    <col min="3779" max="3779" width="1.625" style="333" customWidth="1"/>
    <col min="3780" max="3780" width="3.625" style="333" customWidth="1"/>
    <col min="3781" max="3781" width="1.625" style="333" customWidth="1"/>
    <col min="3782" max="3786" width="3.625" style="333" customWidth="1"/>
    <col min="3787" max="3787" width="1.5" style="333" customWidth="1"/>
    <col min="3788" max="3789" width="3.375" style="333" customWidth="1"/>
    <col min="3790" max="3790" width="1.75" style="333" customWidth="1"/>
    <col min="3791" max="3791" width="3.625" style="333" customWidth="1"/>
    <col min="3792" max="3793" width="3.375" style="333" customWidth="1"/>
    <col min="3794" max="3795" width="1.75" style="333" customWidth="1"/>
    <col min="3796" max="3798" width="3.625" style="333" customWidth="1"/>
    <col min="3799" max="3800" width="3.375" style="333" customWidth="1"/>
    <col min="3801" max="3801" width="1.75" style="333" customWidth="1"/>
    <col min="3802" max="3802" width="3.625" style="333" customWidth="1"/>
    <col min="3803" max="3804" width="3.375" style="333" customWidth="1"/>
    <col min="3805" max="3805" width="1.75" style="333" customWidth="1"/>
    <col min="3806" max="3814" width="3.625" style="333" customWidth="1"/>
    <col min="3815" max="3815" width="1.625" style="333" customWidth="1"/>
    <col min="3816" max="3833" width="3.625" style="333" hidden="1" customWidth="1"/>
    <col min="3834" max="3840" width="3.625" style="333" hidden="1"/>
    <col min="3841" max="3841" width="0.875" style="333" customWidth="1"/>
    <col min="3842" max="3982" width="3.625" style="333" customWidth="1"/>
    <col min="3983" max="4022" width="3.625" style="333" hidden="1" customWidth="1"/>
    <col min="4023" max="4023" width="1.625" style="333" customWidth="1"/>
    <col min="4024" max="4024" width="3.625" style="333" customWidth="1"/>
    <col min="4025" max="4025" width="1.625" style="333" customWidth="1"/>
    <col min="4026" max="4026" width="3.625" style="333" customWidth="1"/>
    <col min="4027" max="4027" width="1.625" style="333" customWidth="1"/>
    <col min="4028" max="4032" width="3.625" style="333" customWidth="1"/>
    <col min="4033" max="4033" width="1.625" style="333" customWidth="1"/>
    <col min="4034" max="4034" width="3.625" style="333" customWidth="1"/>
    <col min="4035" max="4035" width="1.625" style="333" customWidth="1"/>
    <col min="4036" max="4036" width="3.625" style="333" customWidth="1"/>
    <col min="4037" max="4037" width="1.625" style="333" customWidth="1"/>
    <col min="4038" max="4042" width="3.625" style="333" customWidth="1"/>
    <col min="4043" max="4043" width="1.5" style="333" customWidth="1"/>
    <col min="4044" max="4045" width="3.375" style="333" customWidth="1"/>
    <col min="4046" max="4046" width="1.75" style="333" customWidth="1"/>
    <col min="4047" max="4047" width="3.625" style="333" customWidth="1"/>
    <col min="4048" max="4049" width="3.375" style="333" customWidth="1"/>
    <col min="4050" max="4051" width="1.75" style="333" customWidth="1"/>
    <col min="4052" max="4054" width="3.625" style="333" customWidth="1"/>
    <col min="4055" max="4056" width="3.375" style="333" customWidth="1"/>
    <col min="4057" max="4057" width="1.75" style="333" customWidth="1"/>
    <col min="4058" max="4058" width="3.625" style="333" customWidth="1"/>
    <col min="4059" max="4060" width="3.375" style="333" customWidth="1"/>
    <col min="4061" max="4061" width="1.75" style="333" customWidth="1"/>
    <col min="4062" max="4070" width="3.625" style="333" customWidth="1"/>
    <col min="4071" max="4071" width="1.625" style="333" customWidth="1"/>
    <col min="4072" max="4089" width="3.625" style="333" hidden="1" customWidth="1"/>
    <col min="4090" max="4096" width="3.625" style="333" hidden="1"/>
    <col min="4097" max="4097" width="0.875" style="333" customWidth="1"/>
    <col min="4098" max="4238" width="3.625" style="333" customWidth="1"/>
    <col min="4239" max="4278" width="3.625" style="333" hidden="1" customWidth="1"/>
    <col min="4279" max="4279" width="1.625" style="333" customWidth="1"/>
    <col min="4280" max="4280" width="3.625" style="333" customWidth="1"/>
    <col min="4281" max="4281" width="1.625" style="333" customWidth="1"/>
    <col min="4282" max="4282" width="3.625" style="333" customWidth="1"/>
    <col min="4283" max="4283" width="1.625" style="333" customWidth="1"/>
    <col min="4284" max="4288" width="3.625" style="333" customWidth="1"/>
    <col min="4289" max="4289" width="1.625" style="333" customWidth="1"/>
    <col min="4290" max="4290" width="3.625" style="333" customWidth="1"/>
    <col min="4291" max="4291" width="1.625" style="333" customWidth="1"/>
    <col min="4292" max="4292" width="3.625" style="333" customWidth="1"/>
    <col min="4293" max="4293" width="1.625" style="333" customWidth="1"/>
    <col min="4294" max="4298" width="3.625" style="333" customWidth="1"/>
    <col min="4299" max="4299" width="1.5" style="333" customWidth="1"/>
    <col min="4300" max="4301" width="3.375" style="333" customWidth="1"/>
    <col min="4302" max="4302" width="1.75" style="333" customWidth="1"/>
    <col min="4303" max="4303" width="3.625" style="333" customWidth="1"/>
    <col min="4304" max="4305" width="3.375" style="333" customWidth="1"/>
    <col min="4306" max="4307" width="1.75" style="333" customWidth="1"/>
    <col min="4308" max="4310" width="3.625" style="333" customWidth="1"/>
    <col min="4311" max="4312" width="3.375" style="333" customWidth="1"/>
    <col min="4313" max="4313" width="1.75" style="333" customWidth="1"/>
    <col min="4314" max="4314" width="3.625" style="333" customWidth="1"/>
    <col min="4315" max="4316" width="3.375" style="333" customWidth="1"/>
    <col min="4317" max="4317" width="1.75" style="333" customWidth="1"/>
    <col min="4318" max="4326" width="3.625" style="333" customWidth="1"/>
    <col min="4327" max="4327" width="1.625" style="333" customWidth="1"/>
    <col min="4328" max="4345" width="3.625" style="333" hidden="1" customWidth="1"/>
    <col min="4346" max="4352" width="3.625" style="333" hidden="1"/>
    <col min="4353" max="4353" width="0.875" style="333" customWidth="1"/>
    <col min="4354" max="4494" width="3.625" style="333" customWidth="1"/>
    <col min="4495" max="4534" width="3.625" style="333" hidden="1" customWidth="1"/>
    <col min="4535" max="4535" width="1.625" style="333" customWidth="1"/>
    <col min="4536" max="4536" width="3.625" style="333" customWidth="1"/>
    <col min="4537" max="4537" width="1.625" style="333" customWidth="1"/>
    <col min="4538" max="4538" width="3.625" style="333" customWidth="1"/>
    <col min="4539" max="4539" width="1.625" style="333" customWidth="1"/>
    <col min="4540" max="4544" width="3.625" style="333" customWidth="1"/>
    <col min="4545" max="4545" width="1.625" style="333" customWidth="1"/>
    <col min="4546" max="4546" width="3.625" style="333" customWidth="1"/>
    <col min="4547" max="4547" width="1.625" style="333" customWidth="1"/>
    <col min="4548" max="4548" width="3.625" style="333" customWidth="1"/>
    <col min="4549" max="4549" width="1.625" style="333" customWidth="1"/>
    <col min="4550" max="4554" width="3.625" style="333" customWidth="1"/>
    <col min="4555" max="4555" width="1.5" style="333" customWidth="1"/>
    <col min="4556" max="4557" width="3.375" style="333" customWidth="1"/>
    <col min="4558" max="4558" width="1.75" style="333" customWidth="1"/>
    <col min="4559" max="4559" width="3.625" style="333" customWidth="1"/>
    <col min="4560" max="4561" width="3.375" style="333" customWidth="1"/>
    <col min="4562" max="4563" width="1.75" style="333" customWidth="1"/>
    <col min="4564" max="4566" width="3.625" style="333" customWidth="1"/>
    <col min="4567" max="4568" width="3.375" style="333" customWidth="1"/>
    <col min="4569" max="4569" width="1.75" style="333" customWidth="1"/>
    <col min="4570" max="4570" width="3.625" style="333" customWidth="1"/>
    <col min="4571" max="4572" width="3.375" style="333" customWidth="1"/>
    <col min="4573" max="4573" width="1.75" style="333" customWidth="1"/>
    <col min="4574" max="4582" width="3.625" style="333" customWidth="1"/>
    <col min="4583" max="4583" width="1.625" style="333" customWidth="1"/>
    <col min="4584" max="4601" width="3.625" style="333" hidden="1" customWidth="1"/>
    <col min="4602" max="4608" width="3.625" style="333" hidden="1"/>
    <col min="4609" max="4609" width="0.875" style="333" customWidth="1"/>
    <col min="4610" max="4750" width="3.625" style="333" customWidth="1"/>
    <col min="4751" max="4790" width="3.625" style="333" hidden="1" customWidth="1"/>
    <col min="4791" max="4791" width="1.625" style="333" customWidth="1"/>
    <col min="4792" max="4792" width="3.625" style="333" customWidth="1"/>
    <col min="4793" max="4793" width="1.625" style="333" customWidth="1"/>
    <col min="4794" max="4794" width="3.625" style="333" customWidth="1"/>
    <col min="4795" max="4795" width="1.625" style="333" customWidth="1"/>
    <col min="4796" max="4800" width="3.625" style="333" customWidth="1"/>
    <col min="4801" max="4801" width="1.625" style="333" customWidth="1"/>
    <col min="4802" max="4802" width="3.625" style="333" customWidth="1"/>
    <col min="4803" max="4803" width="1.625" style="333" customWidth="1"/>
    <col min="4804" max="4804" width="3.625" style="333" customWidth="1"/>
    <col min="4805" max="4805" width="1.625" style="333" customWidth="1"/>
    <col min="4806" max="4810" width="3.625" style="333" customWidth="1"/>
    <col min="4811" max="4811" width="1.5" style="333" customWidth="1"/>
    <col min="4812" max="4813" width="3.375" style="333" customWidth="1"/>
    <col min="4814" max="4814" width="1.75" style="333" customWidth="1"/>
    <col min="4815" max="4815" width="3.625" style="333" customWidth="1"/>
    <col min="4816" max="4817" width="3.375" style="333" customWidth="1"/>
    <col min="4818" max="4819" width="1.75" style="333" customWidth="1"/>
    <col min="4820" max="4822" width="3.625" style="333" customWidth="1"/>
    <col min="4823" max="4824" width="3.375" style="333" customWidth="1"/>
    <col min="4825" max="4825" width="1.75" style="333" customWidth="1"/>
    <col min="4826" max="4826" width="3.625" style="333" customWidth="1"/>
    <col min="4827" max="4828" width="3.375" style="333" customWidth="1"/>
    <col min="4829" max="4829" width="1.75" style="333" customWidth="1"/>
    <col min="4830" max="4838" width="3.625" style="333" customWidth="1"/>
    <col min="4839" max="4839" width="1.625" style="333" customWidth="1"/>
    <col min="4840" max="4857" width="3.625" style="333" hidden="1" customWidth="1"/>
    <col min="4858" max="4864" width="3.625" style="333" hidden="1"/>
    <col min="4865" max="4865" width="0.875" style="333" customWidth="1"/>
    <col min="4866" max="5006" width="3.625" style="333" customWidth="1"/>
    <col min="5007" max="5046" width="3.625" style="333" hidden="1" customWidth="1"/>
    <col min="5047" max="5047" width="1.625" style="333" customWidth="1"/>
    <col min="5048" max="5048" width="3.625" style="333" customWidth="1"/>
    <col min="5049" max="5049" width="1.625" style="333" customWidth="1"/>
    <col min="5050" max="5050" width="3.625" style="333" customWidth="1"/>
    <col min="5051" max="5051" width="1.625" style="333" customWidth="1"/>
    <col min="5052" max="5056" width="3.625" style="333" customWidth="1"/>
    <col min="5057" max="5057" width="1.625" style="333" customWidth="1"/>
    <col min="5058" max="5058" width="3.625" style="333" customWidth="1"/>
    <col min="5059" max="5059" width="1.625" style="333" customWidth="1"/>
    <col min="5060" max="5060" width="3.625" style="333" customWidth="1"/>
    <col min="5061" max="5061" width="1.625" style="333" customWidth="1"/>
    <col min="5062" max="5066" width="3.625" style="333" customWidth="1"/>
    <col min="5067" max="5067" width="1.5" style="333" customWidth="1"/>
    <col min="5068" max="5069" width="3.375" style="333" customWidth="1"/>
    <col min="5070" max="5070" width="1.75" style="333" customWidth="1"/>
    <col min="5071" max="5071" width="3.625" style="333" customWidth="1"/>
    <col min="5072" max="5073" width="3.375" style="333" customWidth="1"/>
    <col min="5074" max="5075" width="1.75" style="333" customWidth="1"/>
    <col min="5076" max="5078" width="3.625" style="333" customWidth="1"/>
    <col min="5079" max="5080" width="3.375" style="333" customWidth="1"/>
    <col min="5081" max="5081" width="1.75" style="333" customWidth="1"/>
    <col min="5082" max="5082" width="3.625" style="333" customWidth="1"/>
    <col min="5083" max="5084" width="3.375" style="333" customWidth="1"/>
    <col min="5085" max="5085" width="1.75" style="333" customWidth="1"/>
    <col min="5086" max="5094" width="3.625" style="333" customWidth="1"/>
    <col min="5095" max="5095" width="1.625" style="333" customWidth="1"/>
    <col min="5096" max="5113" width="3.625" style="333" hidden="1" customWidth="1"/>
    <col min="5114" max="5120" width="3.625" style="333" hidden="1"/>
    <col min="5121" max="5121" width="0.875" style="333" customWidth="1"/>
    <col min="5122" max="5262" width="3.625" style="333" customWidth="1"/>
    <col min="5263" max="5302" width="3.625" style="333" hidden="1" customWidth="1"/>
    <col min="5303" max="5303" width="1.625" style="333" customWidth="1"/>
    <col min="5304" max="5304" width="3.625" style="333" customWidth="1"/>
    <col min="5305" max="5305" width="1.625" style="333" customWidth="1"/>
    <col min="5306" max="5306" width="3.625" style="333" customWidth="1"/>
    <col min="5307" max="5307" width="1.625" style="333" customWidth="1"/>
    <col min="5308" max="5312" width="3.625" style="333" customWidth="1"/>
    <col min="5313" max="5313" width="1.625" style="333" customWidth="1"/>
    <col min="5314" max="5314" width="3.625" style="333" customWidth="1"/>
    <col min="5315" max="5315" width="1.625" style="333" customWidth="1"/>
    <col min="5316" max="5316" width="3.625" style="333" customWidth="1"/>
    <col min="5317" max="5317" width="1.625" style="333" customWidth="1"/>
    <col min="5318" max="5322" width="3.625" style="333" customWidth="1"/>
    <col min="5323" max="5323" width="1.5" style="333" customWidth="1"/>
    <col min="5324" max="5325" width="3.375" style="333" customWidth="1"/>
    <col min="5326" max="5326" width="1.75" style="333" customWidth="1"/>
    <col min="5327" max="5327" width="3.625" style="333" customWidth="1"/>
    <col min="5328" max="5329" width="3.375" style="333" customWidth="1"/>
    <col min="5330" max="5331" width="1.75" style="333" customWidth="1"/>
    <col min="5332" max="5334" width="3.625" style="333" customWidth="1"/>
    <col min="5335" max="5336" width="3.375" style="333" customWidth="1"/>
    <col min="5337" max="5337" width="1.75" style="333" customWidth="1"/>
    <col min="5338" max="5338" width="3.625" style="333" customWidth="1"/>
    <col min="5339" max="5340" width="3.375" style="333" customWidth="1"/>
    <col min="5341" max="5341" width="1.75" style="333" customWidth="1"/>
    <col min="5342" max="5350" width="3.625" style="333" customWidth="1"/>
    <col min="5351" max="5351" width="1.625" style="333" customWidth="1"/>
    <col min="5352" max="5369" width="3.625" style="333" hidden="1" customWidth="1"/>
    <col min="5370" max="5376" width="3.625" style="333" hidden="1"/>
    <col min="5377" max="5377" width="0.875" style="333" customWidth="1"/>
    <col min="5378" max="5518" width="3.625" style="333" customWidth="1"/>
    <col min="5519" max="5558" width="3.625" style="333" hidden="1" customWidth="1"/>
    <col min="5559" max="5559" width="1.625" style="333" customWidth="1"/>
    <col min="5560" max="5560" width="3.625" style="333" customWidth="1"/>
    <col min="5561" max="5561" width="1.625" style="333" customWidth="1"/>
    <col min="5562" max="5562" width="3.625" style="333" customWidth="1"/>
    <col min="5563" max="5563" width="1.625" style="333" customWidth="1"/>
    <col min="5564" max="5568" width="3.625" style="333" customWidth="1"/>
    <col min="5569" max="5569" width="1.625" style="333" customWidth="1"/>
    <col min="5570" max="5570" width="3.625" style="333" customWidth="1"/>
    <col min="5571" max="5571" width="1.625" style="333" customWidth="1"/>
    <col min="5572" max="5572" width="3.625" style="333" customWidth="1"/>
    <col min="5573" max="5573" width="1.625" style="333" customWidth="1"/>
    <col min="5574" max="5578" width="3.625" style="333" customWidth="1"/>
    <col min="5579" max="5579" width="1.5" style="333" customWidth="1"/>
    <col min="5580" max="5581" width="3.375" style="333" customWidth="1"/>
    <col min="5582" max="5582" width="1.75" style="333" customWidth="1"/>
    <col min="5583" max="5583" width="3.625" style="333" customWidth="1"/>
    <col min="5584" max="5585" width="3.375" style="333" customWidth="1"/>
    <col min="5586" max="5587" width="1.75" style="333" customWidth="1"/>
    <col min="5588" max="5590" width="3.625" style="333" customWidth="1"/>
    <col min="5591" max="5592" width="3.375" style="333" customWidth="1"/>
    <col min="5593" max="5593" width="1.75" style="333" customWidth="1"/>
    <col min="5594" max="5594" width="3.625" style="333" customWidth="1"/>
    <col min="5595" max="5596" width="3.375" style="333" customWidth="1"/>
    <col min="5597" max="5597" width="1.75" style="333" customWidth="1"/>
    <col min="5598" max="5606" width="3.625" style="333" customWidth="1"/>
    <col min="5607" max="5607" width="1.625" style="333" customWidth="1"/>
    <col min="5608" max="5625" width="3.625" style="333" hidden="1" customWidth="1"/>
    <col min="5626" max="5632" width="3.625" style="333" hidden="1"/>
    <col min="5633" max="5633" width="0.875" style="333" customWidth="1"/>
    <col min="5634" max="5774" width="3.625" style="333" customWidth="1"/>
    <col min="5775" max="5814" width="3.625" style="333" hidden="1" customWidth="1"/>
    <col min="5815" max="5815" width="1.625" style="333" customWidth="1"/>
    <col min="5816" max="5816" width="3.625" style="333" customWidth="1"/>
    <col min="5817" max="5817" width="1.625" style="333" customWidth="1"/>
    <col min="5818" max="5818" width="3.625" style="333" customWidth="1"/>
    <col min="5819" max="5819" width="1.625" style="333" customWidth="1"/>
    <col min="5820" max="5824" width="3.625" style="333" customWidth="1"/>
    <col min="5825" max="5825" width="1.625" style="333" customWidth="1"/>
    <col min="5826" max="5826" width="3.625" style="333" customWidth="1"/>
    <col min="5827" max="5827" width="1.625" style="333" customWidth="1"/>
    <col min="5828" max="5828" width="3.625" style="333" customWidth="1"/>
    <col min="5829" max="5829" width="1.625" style="333" customWidth="1"/>
    <col min="5830" max="5834" width="3.625" style="333" customWidth="1"/>
    <col min="5835" max="5835" width="1.5" style="333" customWidth="1"/>
    <col min="5836" max="5837" width="3.375" style="333" customWidth="1"/>
    <col min="5838" max="5838" width="1.75" style="333" customWidth="1"/>
    <col min="5839" max="5839" width="3.625" style="333" customWidth="1"/>
    <col min="5840" max="5841" width="3.375" style="333" customWidth="1"/>
    <col min="5842" max="5843" width="1.75" style="333" customWidth="1"/>
    <col min="5844" max="5846" width="3.625" style="333" customWidth="1"/>
    <col min="5847" max="5848" width="3.375" style="333" customWidth="1"/>
    <col min="5849" max="5849" width="1.75" style="333" customWidth="1"/>
    <col min="5850" max="5850" width="3.625" style="333" customWidth="1"/>
    <col min="5851" max="5852" width="3.375" style="333" customWidth="1"/>
    <col min="5853" max="5853" width="1.75" style="333" customWidth="1"/>
    <col min="5854" max="5862" width="3.625" style="333" customWidth="1"/>
    <col min="5863" max="5863" width="1.625" style="333" customWidth="1"/>
    <col min="5864" max="5881" width="3.625" style="333" hidden="1" customWidth="1"/>
    <col min="5882" max="5888" width="3.625" style="333" hidden="1"/>
    <col min="5889" max="5889" width="0.875" style="333" customWidth="1"/>
    <col min="5890" max="6030" width="3.625" style="333" customWidth="1"/>
    <col min="6031" max="6070" width="3.625" style="333" hidden="1" customWidth="1"/>
    <col min="6071" max="6071" width="1.625" style="333" customWidth="1"/>
    <col min="6072" max="6072" width="3.625" style="333" customWidth="1"/>
    <col min="6073" max="6073" width="1.625" style="333" customWidth="1"/>
    <col min="6074" max="6074" width="3.625" style="333" customWidth="1"/>
    <col min="6075" max="6075" width="1.625" style="333" customWidth="1"/>
    <col min="6076" max="6080" width="3.625" style="333" customWidth="1"/>
    <col min="6081" max="6081" width="1.625" style="333" customWidth="1"/>
    <col min="6082" max="6082" width="3.625" style="333" customWidth="1"/>
    <col min="6083" max="6083" width="1.625" style="333" customWidth="1"/>
    <col min="6084" max="6084" width="3.625" style="333" customWidth="1"/>
    <col min="6085" max="6085" width="1.625" style="333" customWidth="1"/>
    <col min="6086" max="6090" width="3.625" style="333" customWidth="1"/>
    <col min="6091" max="6091" width="1.5" style="333" customWidth="1"/>
    <col min="6092" max="6093" width="3.375" style="333" customWidth="1"/>
    <col min="6094" max="6094" width="1.75" style="333" customWidth="1"/>
    <col min="6095" max="6095" width="3.625" style="333" customWidth="1"/>
    <col min="6096" max="6097" width="3.375" style="333" customWidth="1"/>
    <col min="6098" max="6099" width="1.75" style="333" customWidth="1"/>
    <col min="6100" max="6102" width="3.625" style="333" customWidth="1"/>
    <col min="6103" max="6104" width="3.375" style="333" customWidth="1"/>
    <col min="6105" max="6105" width="1.75" style="333" customWidth="1"/>
    <col min="6106" max="6106" width="3.625" style="333" customWidth="1"/>
    <col min="6107" max="6108" width="3.375" style="333" customWidth="1"/>
    <col min="6109" max="6109" width="1.75" style="333" customWidth="1"/>
    <col min="6110" max="6118" width="3.625" style="333" customWidth="1"/>
    <col min="6119" max="6119" width="1.625" style="333" customWidth="1"/>
    <col min="6120" max="6137" width="3.625" style="333" hidden="1" customWidth="1"/>
    <col min="6138" max="6144" width="3.625" style="333" hidden="1"/>
    <col min="6145" max="6145" width="0.875" style="333" customWidth="1"/>
    <col min="6146" max="6286" width="3.625" style="333" customWidth="1"/>
    <col min="6287" max="6326" width="3.625" style="333" hidden="1" customWidth="1"/>
    <col min="6327" max="6327" width="1.625" style="333" customWidth="1"/>
    <col min="6328" max="6328" width="3.625" style="333" customWidth="1"/>
    <col min="6329" max="6329" width="1.625" style="333" customWidth="1"/>
    <col min="6330" max="6330" width="3.625" style="333" customWidth="1"/>
    <col min="6331" max="6331" width="1.625" style="333" customWidth="1"/>
    <col min="6332" max="6336" width="3.625" style="333" customWidth="1"/>
    <col min="6337" max="6337" width="1.625" style="333" customWidth="1"/>
    <col min="6338" max="6338" width="3.625" style="333" customWidth="1"/>
    <col min="6339" max="6339" width="1.625" style="333" customWidth="1"/>
    <col min="6340" max="6340" width="3.625" style="333" customWidth="1"/>
    <col min="6341" max="6341" width="1.625" style="333" customWidth="1"/>
    <col min="6342" max="6346" width="3.625" style="333" customWidth="1"/>
    <col min="6347" max="6347" width="1.5" style="333" customWidth="1"/>
    <col min="6348" max="6349" width="3.375" style="333" customWidth="1"/>
    <col min="6350" max="6350" width="1.75" style="333" customWidth="1"/>
    <col min="6351" max="6351" width="3.625" style="333" customWidth="1"/>
    <col min="6352" max="6353" width="3.375" style="333" customWidth="1"/>
    <col min="6354" max="6355" width="1.75" style="333" customWidth="1"/>
    <col min="6356" max="6358" width="3.625" style="333" customWidth="1"/>
    <col min="6359" max="6360" width="3.375" style="333" customWidth="1"/>
    <col min="6361" max="6361" width="1.75" style="333" customWidth="1"/>
    <col min="6362" max="6362" width="3.625" style="333" customWidth="1"/>
    <col min="6363" max="6364" width="3.375" style="333" customWidth="1"/>
    <col min="6365" max="6365" width="1.75" style="333" customWidth="1"/>
    <col min="6366" max="6374" width="3.625" style="333" customWidth="1"/>
    <col min="6375" max="6375" width="1.625" style="333" customWidth="1"/>
    <col min="6376" max="6393" width="3.625" style="333" hidden="1" customWidth="1"/>
    <col min="6394" max="6400" width="3.625" style="333" hidden="1"/>
    <col min="6401" max="6401" width="0.875" style="333" customWidth="1"/>
    <col min="6402" max="6542" width="3.625" style="333" customWidth="1"/>
    <col min="6543" max="6582" width="3.625" style="333" hidden="1" customWidth="1"/>
    <col min="6583" max="6583" width="1.625" style="333" customWidth="1"/>
    <col min="6584" max="6584" width="3.625" style="333" customWidth="1"/>
    <col min="6585" max="6585" width="1.625" style="333" customWidth="1"/>
    <col min="6586" max="6586" width="3.625" style="333" customWidth="1"/>
    <col min="6587" max="6587" width="1.625" style="333" customWidth="1"/>
    <col min="6588" max="6592" width="3.625" style="333" customWidth="1"/>
    <col min="6593" max="6593" width="1.625" style="333" customWidth="1"/>
    <col min="6594" max="6594" width="3.625" style="333" customWidth="1"/>
    <col min="6595" max="6595" width="1.625" style="333" customWidth="1"/>
    <col min="6596" max="6596" width="3.625" style="333" customWidth="1"/>
    <col min="6597" max="6597" width="1.625" style="333" customWidth="1"/>
    <col min="6598" max="6602" width="3.625" style="333" customWidth="1"/>
    <col min="6603" max="6603" width="1.5" style="333" customWidth="1"/>
    <col min="6604" max="6605" width="3.375" style="333" customWidth="1"/>
    <col min="6606" max="6606" width="1.75" style="333" customWidth="1"/>
    <col min="6607" max="6607" width="3.625" style="333" customWidth="1"/>
    <col min="6608" max="6609" width="3.375" style="333" customWidth="1"/>
    <col min="6610" max="6611" width="1.75" style="333" customWidth="1"/>
    <col min="6612" max="6614" width="3.625" style="333" customWidth="1"/>
    <col min="6615" max="6616" width="3.375" style="333" customWidth="1"/>
    <col min="6617" max="6617" width="1.75" style="333" customWidth="1"/>
    <col min="6618" max="6618" width="3.625" style="333" customWidth="1"/>
    <col min="6619" max="6620" width="3.375" style="333" customWidth="1"/>
    <col min="6621" max="6621" width="1.75" style="333" customWidth="1"/>
    <col min="6622" max="6630" width="3.625" style="333" customWidth="1"/>
    <col min="6631" max="6631" width="1.625" style="333" customWidth="1"/>
    <col min="6632" max="6649" width="3.625" style="333" hidden="1" customWidth="1"/>
    <col min="6650" max="6656" width="3.625" style="333" hidden="1"/>
    <col min="6657" max="6657" width="0.875" style="333" customWidth="1"/>
    <col min="6658" max="6798" width="3.625" style="333" customWidth="1"/>
    <col min="6799" max="6838" width="3.625" style="333" hidden="1" customWidth="1"/>
    <col min="6839" max="6839" width="1.625" style="333" customWidth="1"/>
    <col min="6840" max="6840" width="3.625" style="333" customWidth="1"/>
    <col min="6841" max="6841" width="1.625" style="333" customWidth="1"/>
    <col min="6842" max="6842" width="3.625" style="333" customWidth="1"/>
    <col min="6843" max="6843" width="1.625" style="333" customWidth="1"/>
    <col min="6844" max="6848" width="3.625" style="333" customWidth="1"/>
    <col min="6849" max="6849" width="1.625" style="333" customWidth="1"/>
    <col min="6850" max="6850" width="3.625" style="333" customWidth="1"/>
    <col min="6851" max="6851" width="1.625" style="333" customWidth="1"/>
    <col min="6852" max="6852" width="3.625" style="333" customWidth="1"/>
    <col min="6853" max="6853" width="1.625" style="333" customWidth="1"/>
    <col min="6854" max="6858" width="3.625" style="333" customWidth="1"/>
    <col min="6859" max="6859" width="1.5" style="333" customWidth="1"/>
    <col min="6860" max="6861" width="3.375" style="333" customWidth="1"/>
    <col min="6862" max="6862" width="1.75" style="333" customWidth="1"/>
    <col min="6863" max="6863" width="3.625" style="333" customWidth="1"/>
    <col min="6864" max="6865" width="3.375" style="333" customWidth="1"/>
    <col min="6866" max="6867" width="1.75" style="333" customWidth="1"/>
    <col min="6868" max="6870" width="3.625" style="333" customWidth="1"/>
    <col min="6871" max="6872" width="3.375" style="333" customWidth="1"/>
    <col min="6873" max="6873" width="1.75" style="333" customWidth="1"/>
    <col min="6874" max="6874" width="3.625" style="333" customWidth="1"/>
    <col min="6875" max="6876" width="3.375" style="333" customWidth="1"/>
    <col min="6877" max="6877" width="1.75" style="333" customWidth="1"/>
    <col min="6878" max="6886" width="3.625" style="333" customWidth="1"/>
    <col min="6887" max="6887" width="1.625" style="333" customWidth="1"/>
    <col min="6888" max="6905" width="3.625" style="333" hidden="1" customWidth="1"/>
    <col min="6906" max="6912" width="3.625" style="333" hidden="1"/>
    <col min="6913" max="6913" width="0.875" style="333" customWidth="1"/>
    <col min="6914" max="7054" width="3.625" style="333" customWidth="1"/>
    <col min="7055" max="7094" width="3.625" style="333" hidden="1" customWidth="1"/>
    <col min="7095" max="7095" width="1.625" style="333" customWidth="1"/>
    <col min="7096" max="7096" width="3.625" style="333" customWidth="1"/>
    <col min="7097" max="7097" width="1.625" style="333" customWidth="1"/>
    <col min="7098" max="7098" width="3.625" style="333" customWidth="1"/>
    <col min="7099" max="7099" width="1.625" style="333" customWidth="1"/>
    <col min="7100" max="7104" width="3.625" style="333" customWidth="1"/>
    <col min="7105" max="7105" width="1.625" style="333" customWidth="1"/>
    <col min="7106" max="7106" width="3.625" style="333" customWidth="1"/>
    <col min="7107" max="7107" width="1.625" style="333" customWidth="1"/>
    <col min="7108" max="7108" width="3.625" style="333" customWidth="1"/>
    <col min="7109" max="7109" width="1.625" style="333" customWidth="1"/>
    <col min="7110" max="7114" width="3.625" style="333" customWidth="1"/>
    <col min="7115" max="7115" width="1.5" style="333" customWidth="1"/>
    <col min="7116" max="7117" width="3.375" style="333" customWidth="1"/>
    <col min="7118" max="7118" width="1.75" style="333" customWidth="1"/>
    <col min="7119" max="7119" width="3.625" style="333" customWidth="1"/>
    <col min="7120" max="7121" width="3.375" style="333" customWidth="1"/>
    <col min="7122" max="7123" width="1.75" style="333" customWidth="1"/>
    <col min="7124" max="7126" width="3.625" style="333" customWidth="1"/>
    <col min="7127" max="7128" width="3.375" style="333" customWidth="1"/>
    <col min="7129" max="7129" width="1.75" style="333" customWidth="1"/>
    <col min="7130" max="7130" width="3.625" style="333" customWidth="1"/>
    <col min="7131" max="7132" width="3.375" style="333" customWidth="1"/>
    <col min="7133" max="7133" width="1.75" style="333" customWidth="1"/>
    <col min="7134" max="7142" width="3.625" style="333" customWidth="1"/>
    <col min="7143" max="7143" width="1.625" style="333" customWidth="1"/>
    <col min="7144" max="7161" width="3.625" style="333" hidden="1" customWidth="1"/>
    <col min="7162" max="7168" width="3.625" style="333" hidden="1"/>
    <col min="7169" max="7169" width="0.875" style="333" customWidth="1"/>
    <col min="7170" max="7310" width="3.625" style="333" customWidth="1"/>
    <col min="7311" max="7350" width="3.625" style="333" hidden="1" customWidth="1"/>
    <col min="7351" max="7351" width="1.625" style="333" customWidth="1"/>
    <col min="7352" max="7352" width="3.625" style="333" customWidth="1"/>
    <col min="7353" max="7353" width="1.625" style="333" customWidth="1"/>
    <col min="7354" max="7354" width="3.625" style="333" customWidth="1"/>
    <col min="7355" max="7355" width="1.625" style="333" customWidth="1"/>
    <col min="7356" max="7360" width="3.625" style="333" customWidth="1"/>
    <col min="7361" max="7361" width="1.625" style="333" customWidth="1"/>
    <col min="7362" max="7362" width="3.625" style="333" customWidth="1"/>
    <col min="7363" max="7363" width="1.625" style="333" customWidth="1"/>
    <col min="7364" max="7364" width="3.625" style="333" customWidth="1"/>
    <col min="7365" max="7365" width="1.625" style="333" customWidth="1"/>
    <col min="7366" max="7370" width="3.625" style="333" customWidth="1"/>
    <col min="7371" max="7371" width="1.5" style="333" customWidth="1"/>
    <col min="7372" max="7373" width="3.375" style="333" customWidth="1"/>
    <col min="7374" max="7374" width="1.75" style="333" customWidth="1"/>
    <col min="7375" max="7375" width="3.625" style="333" customWidth="1"/>
    <col min="7376" max="7377" width="3.375" style="333" customWidth="1"/>
    <col min="7378" max="7379" width="1.75" style="333" customWidth="1"/>
    <col min="7380" max="7382" width="3.625" style="333" customWidth="1"/>
    <col min="7383" max="7384" width="3.375" style="333" customWidth="1"/>
    <col min="7385" max="7385" width="1.75" style="333" customWidth="1"/>
    <col min="7386" max="7386" width="3.625" style="333" customWidth="1"/>
    <col min="7387" max="7388" width="3.375" style="333" customWidth="1"/>
    <col min="7389" max="7389" width="1.75" style="333" customWidth="1"/>
    <col min="7390" max="7398" width="3.625" style="333" customWidth="1"/>
    <col min="7399" max="7399" width="1.625" style="333" customWidth="1"/>
    <col min="7400" max="7417" width="3.625" style="333" hidden="1" customWidth="1"/>
    <col min="7418" max="7424" width="3.625" style="333" hidden="1"/>
    <col min="7425" max="7425" width="0.875" style="333" customWidth="1"/>
    <col min="7426" max="7566" width="3.625" style="333" customWidth="1"/>
    <col min="7567" max="7606" width="3.625" style="333" hidden="1" customWidth="1"/>
    <col min="7607" max="7607" width="1.625" style="333" customWidth="1"/>
    <col min="7608" max="7608" width="3.625" style="333" customWidth="1"/>
    <col min="7609" max="7609" width="1.625" style="333" customWidth="1"/>
    <col min="7610" max="7610" width="3.625" style="333" customWidth="1"/>
    <col min="7611" max="7611" width="1.625" style="333" customWidth="1"/>
    <col min="7612" max="7616" width="3.625" style="333" customWidth="1"/>
    <col min="7617" max="7617" width="1.625" style="333" customWidth="1"/>
    <col min="7618" max="7618" width="3.625" style="333" customWidth="1"/>
    <col min="7619" max="7619" width="1.625" style="333" customWidth="1"/>
    <col min="7620" max="7620" width="3.625" style="333" customWidth="1"/>
    <col min="7621" max="7621" width="1.625" style="333" customWidth="1"/>
    <col min="7622" max="7626" width="3.625" style="333" customWidth="1"/>
    <col min="7627" max="7627" width="1.5" style="333" customWidth="1"/>
    <col min="7628" max="7629" width="3.375" style="333" customWidth="1"/>
    <col min="7630" max="7630" width="1.75" style="333" customWidth="1"/>
    <col min="7631" max="7631" width="3.625" style="333" customWidth="1"/>
    <col min="7632" max="7633" width="3.375" style="333" customWidth="1"/>
    <col min="7634" max="7635" width="1.75" style="333" customWidth="1"/>
    <col min="7636" max="7638" width="3.625" style="333" customWidth="1"/>
    <col min="7639" max="7640" width="3.375" style="333" customWidth="1"/>
    <col min="7641" max="7641" width="1.75" style="333" customWidth="1"/>
    <col min="7642" max="7642" width="3.625" style="333" customWidth="1"/>
    <col min="7643" max="7644" width="3.375" style="333" customWidth="1"/>
    <col min="7645" max="7645" width="1.75" style="333" customWidth="1"/>
    <col min="7646" max="7654" width="3.625" style="333" customWidth="1"/>
    <col min="7655" max="7655" width="1.625" style="333" customWidth="1"/>
    <col min="7656" max="7673" width="3.625" style="333" hidden="1" customWidth="1"/>
    <col min="7674" max="7680" width="3.625" style="333" hidden="1"/>
    <col min="7681" max="7681" width="0.875" style="333" customWidth="1"/>
    <col min="7682" max="7822" width="3.625" style="333" customWidth="1"/>
    <col min="7823" max="7862" width="3.625" style="333" hidden="1" customWidth="1"/>
    <col min="7863" max="7863" width="1.625" style="333" customWidth="1"/>
    <col min="7864" max="7864" width="3.625" style="333" customWidth="1"/>
    <col min="7865" max="7865" width="1.625" style="333" customWidth="1"/>
    <col min="7866" max="7866" width="3.625" style="333" customWidth="1"/>
    <col min="7867" max="7867" width="1.625" style="333" customWidth="1"/>
    <col min="7868" max="7872" width="3.625" style="333" customWidth="1"/>
    <col min="7873" max="7873" width="1.625" style="333" customWidth="1"/>
    <col min="7874" max="7874" width="3.625" style="333" customWidth="1"/>
    <col min="7875" max="7875" width="1.625" style="333" customWidth="1"/>
    <col min="7876" max="7876" width="3.625" style="333" customWidth="1"/>
    <col min="7877" max="7877" width="1.625" style="333" customWidth="1"/>
    <col min="7878" max="7882" width="3.625" style="333" customWidth="1"/>
    <col min="7883" max="7883" width="1.5" style="333" customWidth="1"/>
    <col min="7884" max="7885" width="3.375" style="333" customWidth="1"/>
    <col min="7886" max="7886" width="1.75" style="333" customWidth="1"/>
    <col min="7887" max="7887" width="3.625" style="333" customWidth="1"/>
    <col min="7888" max="7889" width="3.375" style="333" customWidth="1"/>
    <col min="7890" max="7891" width="1.75" style="333" customWidth="1"/>
    <col min="7892" max="7894" width="3.625" style="333" customWidth="1"/>
    <col min="7895" max="7896" width="3.375" style="333" customWidth="1"/>
    <col min="7897" max="7897" width="1.75" style="333" customWidth="1"/>
    <col min="7898" max="7898" width="3.625" style="333" customWidth="1"/>
    <col min="7899" max="7900" width="3.375" style="333" customWidth="1"/>
    <col min="7901" max="7901" width="1.75" style="333" customWidth="1"/>
    <col min="7902" max="7910" width="3.625" style="333" customWidth="1"/>
    <col min="7911" max="7911" width="1.625" style="333" customWidth="1"/>
    <col min="7912" max="7929" width="3.625" style="333" hidden="1" customWidth="1"/>
    <col min="7930" max="7936" width="3.625" style="333" hidden="1"/>
    <col min="7937" max="7937" width="0.875" style="333" customWidth="1"/>
    <col min="7938" max="8078" width="3.625" style="333" customWidth="1"/>
    <col min="8079" max="8118" width="3.625" style="333" hidden="1" customWidth="1"/>
    <col min="8119" max="8119" width="1.625" style="333" customWidth="1"/>
    <col min="8120" max="8120" width="3.625" style="333" customWidth="1"/>
    <col min="8121" max="8121" width="1.625" style="333" customWidth="1"/>
    <col min="8122" max="8122" width="3.625" style="333" customWidth="1"/>
    <col min="8123" max="8123" width="1.625" style="333" customWidth="1"/>
    <col min="8124" max="8128" width="3.625" style="333" customWidth="1"/>
    <col min="8129" max="8129" width="1.625" style="333" customWidth="1"/>
    <col min="8130" max="8130" width="3.625" style="333" customWidth="1"/>
    <col min="8131" max="8131" width="1.625" style="333" customWidth="1"/>
    <col min="8132" max="8132" width="3.625" style="333" customWidth="1"/>
    <col min="8133" max="8133" width="1.625" style="333" customWidth="1"/>
    <col min="8134" max="8138" width="3.625" style="333" customWidth="1"/>
    <col min="8139" max="8139" width="1.5" style="333" customWidth="1"/>
    <col min="8140" max="8141" width="3.375" style="333" customWidth="1"/>
    <col min="8142" max="8142" width="1.75" style="333" customWidth="1"/>
    <col min="8143" max="8143" width="3.625" style="333" customWidth="1"/>
    <col min="8144" max="8145" width="3.375" style="333" customWidth="1"/>
    <col min="8146" max="8147" width="1.75" style="333" customWidth="1"/>
    <col min="8148" max="8150" width="3.625" style="333" customWidth="1"/>
    <col min="8151" max="8152" width="3.375" style="333" customWidth="1"/>
    <col min="8153" max="8153" width="1.75" style="333" customWidth="1"/>
    <col min="8154" max="8154" width="3.625" style="333" customWidth="1"/>
    <col min="8155" max="8156" width="3.375" style="333" customWidth="1"/>
    <col min="8157" max="8157" width="1.75" style="333" customWidth="1"/>
    <col min="8158" max="8166" width="3.625" style="333" customWidth="1"/>
    <col min="8167" max="8167" width="1.625" style="333" customWidth="1"/>
    <col min="8168" max="8185" width="3.625" style="333" hidden="1" customWidth="1"/>
    <col min="8186" max="8192" width="3.625" style="333" hidden="1"/>
    <col min="8193" max="8193" width="0.875" style="333" customWidth="1"/>
    <col min="8194" max="8334" width="3.625" style="333" customWidth="1"/>
    <col min="8335" max="8374" width="3.625" style="333" hidden="1" customWidth="1"/>
    <col min="8375" max="8375" width="1.625" style="333" customWidth="1"/>
    <col min="8376" max="8376" width="3.625" style="333" customWidth="1"/>
    <col min="8377" max="8377" width="1.625" style="333" customWidth="1"/>
    <col min="8378" max="8378" width="3.625" style="333" customWidth="1"/>
    <col min="8379" max="8379" width="1.625" style="333" customWidth="1"/>
    <col min="8380" max="8384" width="3.625" style="333" customWidth="1"/>
    <col min="8385" max="8385" width="1.625" style="333" customWidth="1"/>
    <col min="8386" max="8386" width="3.625" style="333" customWidth="1"/>
    <col min="8387" max="8387" width="1.625" style="333" customWidth="1"/>
    <col min="8388" max="8388" width="3.625" style="333" customWidth="1"/>
    <col min="8389" max="8389" width="1.625" style="333" customWidth="1"/>
    <col min="8390" max="8394" width="3.625" style="333" customWidth="1"/>
    <col min="8395" max="8395" width="1.5" style="333" customWidth="1"/>
    <col min="8396" max="8397" width="3.375" style="333" customWidth="1"/>
    <col min="8398" max="8398" width="1.75" style="333" customWidth="1"/>
    <col min="8399" max="8399" width="3.625" style="333" customWidth="1"/>
    <col min="8400" max="8401" width="3.375" style="333" customWidth="1"/>
    <col min="8402" max="8403" width="1.75" style="333" customWidth="1"/>
    <col min="8404" max="8406" width="3.625" style="333" customWidth="1"/>
    <col min="8407" max="8408" width="3.375" style="333" customWidth="1"/>
    <col min="8409" max="8409" width="1.75" style="333" customWidth="1"/>
    <col min="8410" max="8410" width="3.625" style="333" customWidth="1"/>
    <col min="8411" max="8412" width="3.375" style="333" customWidth="1"/>
    <col min="8413" max="8413" width="1.75" style="333" customWidth="1"/>
    <col min="8414" max="8422" width="3.625" style="333" customWidth="1"/>
    <col min="8423" max="8423" width="1.625" style="333" customWidth="1"/>
    <col min="8424" max="8441" width="3.625" style="333" hidden="1" customWidth="1"/>
    <col min="8442" max="8448" width="3.625" style="333" hidden="1"/>
    <col min="8449" max="8449" width="0.875" style="333" customWidth="1"/>
    <col min="8450" max="8590" width="3.625" style="333" customWidth="1"/>
    <col min="8591" max="8630" width="3.625" style="333" hidden="1" customWidth="1"/>
    <col min="8631" max="8631" width="1.625" style="333" customWidth="1"/>
    <col min="8632" max="8632" width="3.625" style="333" customWidth="1"/>
    <col min="8633" max="8633" width="1.625" style="333" customWidth="1"/>
    <col min="8634" max="8634" width="3.625" style="333" customWidth="1"/>
    <col min="8635" max="8635" width="1.625" style="333" customWidth="1"/>
    <col min="8636" max="8640" width="3.625" style="333" customWidth="1"/>
    <col min="8641" max="8641" width="1.625" style="333" customWidth="1"/>
    <col min="8642" max="8642" width="3.625" style="333" customWidth="1"/>
    <col min="8643" max="8643" width="1.625" style="333" customWidth="1"/>
    <col min="8644" max="8644" width="3.625" style="333" customWidth="1"/>
    <col min="8645" max="8645" width="1.625" style="333" customWidth="1"/>
    <col min="8646" max="8650" width="3.625" style="333" customWidth="1"/>
    <col min="8651" max="8651" width="1.5" style="333" customWidth="1"/>
    <col min="8652" max="8653" width="3.375" style="333" customWidth="1"/>
    <col min="8654" max="8654" width="1.75" style="333" customWidth="1"/>
    <col min="8655" max="8655" width="3.625" style="333" customWidth="1"/>
    <col min="8656" max="8657" width="3.375" style="333" customWidth="1"/>
    <col min="8658" max="8659" width="1.75" style="333" customWidth="1"/>
    <col min="8660" max="8662" width="3.625" style="333" customWidth="1"/>
    <col min="8663" max="8664" width="3.375" style="333" customWidth="1"/>
    <col min="8665" max="8665" width="1.75" style="333" customWidth="1"/>
    <col min="8666" max="8666" width="3.625" style="333" customWidth="1"/>
    <col min="8667" max="8668" width="3.375" style="333" customWidth="1"/>
    <col min="8669" max="8669" width="1.75" style="333" customWidth="1"/>
    <col min="8670" max="8678" width="3.625" style="333" customWidth="1"/>
    <col min="8679" max="8679" width="1.625" style="333" customWidth="1"/>
    <col min="8680" max="8697" width="3.625" style="333" hidden="1" customWidth="1"/>
    <col min="8698" max="8704" width="3.625" style="333" hidden="1"/>
    <col min="8705" max="8705" width="0.875" style="333" customWidth="1"/>
    <col min="8706" max="8846" width="3.625" style="333" customWidth="1"/>
    <col min="8847" max="8886" width="3.625" style="333" hidden="1" customWidth="1"/>
    <col min="8887" max="8887" width="1.625" style="333" customWidth="1"/>
    <col min="8888" max="8888" width="3.625" style="333" customWidth="1"/>
    <col min="8889" max="8889" width="1.625" style="333" customWidth="1"/>
    <col min="8890" max="8890" width="3.625" style="333" customWidth="1"/>
    <col min="8891" max="8891" width="1.625" style="333" customWidth="1"/>
    <col min="8892" max="8896" width="3.625" style="333" customWidth="1"/>
    <col min="8897" max="8897" width="1.625" style="333" customWidth="1"/>
    <col min="8898" max="8898" width="3.625" style="333" customWidth="1"/>
    <col min="8899" max="8899" width="1.625" style="333" customWidth="1"/>
    <col min="8900" max="8900" width="3.625" style="333" customWidth="1"/>
    <col min="8901" max="8901" width="1.625" style="333" customWidth="1"/>
    <col min="8902" max="8906" width="3.625" style="333" customWidth="1"/>
    <col min="8907" max="8907" width="1.5" style="333" customWidth="1"/>
    <col min="8908" max="8909" width="3.375" style="333" customWidth="1"/>
    <col min="8910" max="8910" width="1.75" style="333" customWidth="1"/>
    <col min="8911" max="8911" width="3.625" style="333" customWidth="1"/>
    <col min="8912" max="8913" width="3.375" style="333" customWidth="1"/>
    <col min="8914" max="8915" width="1.75" style="333" customWidth="1"/>
    <col min="8916" max="8918" width="3.625" style="333" customWidth="1"/>
    <col min="8919" max="8920" width="3.375" style="333" customWidth="1"/>
    <col min="8921" max="8921" width="1.75" style="333" customWidth="1"/>
    <col min="8922" max="8922" width="3.625" style="333" customWidth="1"/>
    <col min="8923" max="8924" width="3.375" style="333" customWidth="1"/>
    <col min="8925" max="8925" width="1.75" style="333" customWidth="1"/>
    <col min="8926" max="8934" width="3.625" style="333" customWidth="1"/>
    <col min="8935" max="8935" width="1.625" style="333" customWidth="1"/>
    <col min="8936" max="8953" width="3.625" style="333" hidden="1" customWidth="1"/>
    <col min="8954" max="8960" width="3.625" style="333" hidden="1"/>
    <col min="8961" max="8961" width="0.875" style="333" customWidth="1"/>
    <col min="8962" max="9102" width="3.625" style="333" customWidth="1"/>
    <col min="9103" max="9142" width="3.625" style="333" hidden="1" customWidth="1"/>
    <col min="9143" max="9143" width="1.625" style="333" customWidth="1"/>
    <col min="9144" max="9144" width="3.625" style="333" customWidth="1"/>
    <col min="9145" max="9145" width="1.625" style="333" customWidth="1"/>
    <col min="9146" max="9146" width="3.625" style="333" customWidth="1"/>
    <col min="9147" max="9147" width="1.625" style="333" customWidth="1"/>
    <col min="9148" max="9152" width="3.625" style="333" customWidth="1"/>
    <col min="9153" max="9153" width="1.625" style="333" customWidth="1"/>
    <col min="9154" max="9154" width="3.625" style="333" customWidth="1"/>
    <col min="9155" max="9155" width="1.625" style="333" customWidth="1"/>
    <col min="9156" max="9156" width="3.625" style="333" customWidth="1"/>
    <col min="9157" max="9157" width="1.625" style="333" customWidth="1"/>
    <col min="9158" max="9162" width="3.625" style="333" customWidth="1"/>
    <col min="9163" max="9163" width="1.5" style="333" customWidth="1"/>
    <col min="9164" max="9165" width="3.375" style="333" customWidth="1"/>
    <col min="9166" max="9166" width="1.75" style="333" customWidth="1"/>
    <col min="9167" max="9167" width="3.625" style="333" customWidth="1"/>
    <col min="9168" max="9169" width="3.375" style="333" customWidth="1"/>
    <col min="9170" max="9171" width="1.75" style="333" customWidth="1"/>
    <col min="9172" max="9174" width="3.625" style="333" customWidth="1"/>
    <col min="9175" max="9176" width="3.375" style="333" customWidth="1"/>
    <col min="9177" max="9177" width="1.75" style="333" customWidth="1"/>
    <col min="9178" max="9178" width="3.625" style="333" customWidth="1"/>
    <col min="9179" max="9180" width="3.375" style="333" customWidth="1"/>
    <col min="9181" max="9181" width="1.75" style="333" customWidth="1"/>
    <col min="9182" max="9190" width="3.625" style="333" customWidth="1"/>
    <col min="9191" max="9191" width="1.625" style="333" customWidth="1"/>
    <col min="9192" max="9209" width="3.625" style="333" hidden="1" customWidth="1"/>
    <col min="9210" max="9216" width="3.625" style="333" hidden="1"/>
    <col min="9217" max="9217" width="0.875" style="333" customWidth="1"/>
    <col min="9218" max="9358" width="3.625" style="333" customWidth="1"/>
    <col min="9359" max="9398" width="3.625" style="333" hidden="1" customWidth="1"/>
    <col min="9399" max="9399" width="1.625" style="333" customWidth="1"/>
    <col min="9400" max="9400" width="3.625" style="333" customWidth="1"/>
    <col min="9401" max="9401" width="1.625" style="333" customWidth="1"/>
    <col min="9402" max="9402" width="3.625" style="333" customWidth="1"/>
    <col min="9403" max="9403" width="1.625" style="333" customWidth="1"/>
    <col min="9404" max="9408" width="3.625" style="333" customWidth="1"/>
    <col min="9409" max="9409" width="1.625" style="333" customWidth="1"/>
    <col min="9410" max="9410" width="3.625" style="333" customWidth="1"/>
    <col min="9411" max="9411" width="1.625" style="333" customWidth="1"/>
    <col min="9412" max="9412" width="3.625" style="333" customWidth="1"/>
    <col min="9413" max="9413" width="1.625" style="333" customWidth="1"/>
    <col min="9414" max="9418" width="3.625" style="333" customWidth="1"/>
    <col min="9419" max="9419" width="1.5" style="333" customWidth="1"/>
    <col min="9420" max="9421" width="3.375" style="333" customWidth="1"/>
    <col min="9422" max="9422" width="1.75" style="333" customWidth="1"/>
    <col min="9423" max="9423" width="3.625" style="333" customWidth="1"/>
    <col min="9424" max="9425" width="3.375" style="333" customWidth="1"/>
    <col min="9426" max="9427" width="1.75" style="333" customWidth="1"/>
    <col min="9428" max="9430" width="3.625" style="333" customWidth="1"/>
    <col min="9431" max="9432" width="3.375" style="333" customWidth="1"/>
    <col min="9433" max="9433" width="1.75" style="333" customWidth="1"/>
    <col min="9434" max="9434" width="3.625" style="333" customWidth="1"/>
    <col min="9435" max="9436" width="3.375" style="333" customWidth="1"/>
    <col min="9437" max="9437" width="1.75" style="333" customWidth="1"/>
    <col min="9438" max="9446" width="3.625" style="333" customWidth="1"/>
    <col min="9447" max="9447" width="1.625" style="333" customWidth="1"/>
    <col min="9448" max="9465" width="3.625" style="333" hidden="1" customWidth="1"/>
    <col min="9466" max="9472" width="3.625" style="333" hidden="1"/>
    <col min="9473" max="9473" width="0.875" style="333" customWidth="1"/>
    <col min="9474" max="9614" width="3.625" style="333" customWidth="1"/>
    <col min="9615" max="9654" width="3.625" style="333" hidden="1" customWidth="1"/>
    <col min="9655" max="9655" width="1.625" style="333" customWidth="1"/>
    <col min="9656" max="9656" width="3.625" style="333" customWidth="1"/>
    <col min="9657" max="9657" width="1.625" style="333" customWidth="1"/>
    <col min="9658" max="9658" width="3.625" style="333" customWidth="1"/>
    <col min="9659" max="9659" width="1.625" style="333" customWidth="1"/>
    <col min="9660" max="9664" width="3.625" style="333" customWidth="1"/>
    <col min="9665" max="9665" width="1.625" style="333" customWidth="1"/>
    <col min="9666" max="9666" width="3.625" style="333" customWidth="1"/>
    <col min="9667" max="9667" width="1.625" style="333" customWidth="1"/>
    <col min="9668" max="9668" width="3.625" style="333" customWidth="1"/>
    <col min="9669" max="9669" width="1.625" style="333" customWidth="1"/>
    <col min="9670" max="9674" width="3.625" style="333" customWidth="1"/>
    <col min="9675" max="9675" width="1.5" style="333" customWidth="1"/>
    <col min="9676" max="9677" width="3.375" style="333" customWidth="1"/>
    <col min="9678" max="9678" width="1.75" style="333" customWidth="1"/>
    <col min="9679" max="9679" width="3.625" style="333" customWidth="1"/>
    <col min="9680" max="9681" width="3.375" style="333" customWidth="1"/>
    <col min="9682" max="9683" width="1.75" style="333" customWidth="1"/>
    <col min="9684" max="9686" width="3.625" style="333" customWidth="1"/>
    <col min="9687" max="9688" width="3.375" style="333" customWidth="1"/>
    <col min="9689" max="9689" width="1.75" style="333" customWidth="1"/>
    <col min="9690" max="9690" width="3.625" style="333" customWidth="1"/>
    <col min="9691" max="9692" width="3.375" style="333" customWidth="1"/>
    <col min="9693" max="9693" width="1.75" style="333" customWidth="1"/>
    <col min="9694" max="9702" width="3.625" style="333" customWidth="1"/>
    <col min="9703" max="9703" width="1.625" style="333" customWidth="1"/>
    <col min="9704" max="9721" width="3.625" style="333" hidden="1" customWidth="1"/>
    <col min="9722" max="9728" width="3.625" style="333" hidden="1"/>
    <col min="9729" max="9729" width="0.875" style="333" customWidth="1"/>
    <col min="9730" max="9870" width="3.625" style="333" customWidth="1"/>
    <col min="9871" max="9910" width="3.625" style="333" hidden="1" customWidth="1"/>
    <col min="9911" max="9911" width="1.625" style="333" customWidth="1"/>
    <col min="9912" max="9912" width="3.625" style="333" customWidth="1"/>
    <col min="9913" max="9913" width="1.625" style="333" customWidth="1"/>
    <col min="9914" max="9914" width="3.625" style="333" customWidth="1"/>
    <col min="9915" max="9915" width="1.625" style="333" customWidth="1"/>
    <col min="9916" max="9920" width="3.625" style="333" customWidth="1"/>
    <col min="9921" max="9921" width="1.625" style="333" customWidth="1"/>
    <col min="9922" max="9922" width="3.625" style="333" customWidth="1"/>
    <col min="9923" max="9923" width="1.625" style="333" customWidth="1"/>
    <col min="9924" max="9924" width="3.625" style="333" customWidth="1"/>
    <col min="9925" max="9925" width="1.625" style="333" customWidth="1"/>
    <col min="9926" max="9930" width="3.625" style="333" customWidth="1"/>
    <col min="9931" max="9931" width="1.5" style="333" customWidth="1"/>
    <col min="9932" max="9933" width="3.375" style="333" customWidth="1"/>
    <col min="9934" max="9934" width="1.75" style="333" customWidth="1"/>
    <col min="9935" max="9935" width="3.625" style="333" customWidth="1"/>
    <col min="9936" max="9937" width="3.375" style="333" customWidth="1"/>
    <col min="9938" max="9939" width="1.75" style="333" customWidth="1"/>
    <col min="9940" max="9942" width="3.625" style="333" customWidth="1"/>
    <col min="9943" max="9944" width="3.375" style="333" customWidth="1"/>
    <col min="9945" max="9945" width="1.75" style="333" customWidth="1"/>
    <col min="9946" max="9946" width="3.625" style="333" customWidth="1"/>
    <col min="9947" max="9948" width="3.375" style="333" customWidth="1"/>
    <col min="9949" max="9949" width="1.75" style="333" customWidth="1"/>
    <col min="9950" max="9958" width="3.625" style="333" customWidth="1"/>
    <col min="9959" max="9959" width="1.625" style="333" customWidth="1"/>
    <col min="9960" max="9977" width="3.625" style="333" hidden="1" customWidth="1"/>
    <col min="9978" max="9984" width="3.625" style="333" hidden="1"/>
    <col min="9985" max="9985" width="0.875" style="333" customWidth="1"/>
    <col min="9986" max="10126" width="3.625" style="333" customWidth="1"/>
    <col min="10127" max="10166" width="3.625" style="333" hidden="1" customWidth="1"/>
    <col min="10167" max="10167" width="1.625" style="333" customWidth="1"/>
    <col min="10168" max="10168" width="3.625" style="333" customWidth="1"/>
    <col min="10169" max="10169" width="1.625" style="333" customWidth="1"/>
    <col min="10170" max="10170" width="3.625" style="333" customWidth="1"/>
    <col min="10171" max="10171" width="1.625" style="333" customWidth="1"/>
    <col min="10172" max="10176" width="3.625" style="333" customWidth="1"/>
    <col min="10177" max="10177" width="1.625" style="333" customWidth="1"/>
    <col min="10178" max="10178" width="3.625" style="333" customWidth="1"/>
    <col min="10179" max="10179" width="1.625" style="333" customWidth="1"/>
    <col min="10180" max="10180" width="3.625" style="333" customWidth="1"/>
    <col min="10181" max="10181" width="1.625" style="333" customWidth="1"/>
    <col min="10182" max="10186" width="3.625" style="333" customWidth="1"/>
    <col min="10187" max="10187" width="1.5" style="333" customWidth="1"/>
    <col min="10188" max="10189" width="3.375" style="333" customWidth="1"/>
    <col min="10190" max="10190" width="1.75" style="333" customWidth="1"/>
    <col min="10191" max="10191" width="3.625" style="333" customWidth="1"/>
    <col min="10192" max="10193" width="3.375" style="333" customWidth="1"/>
    <col min="10194" max="10195" width="1.75" style="333" customWidth="1"/>
    <col min="10196" max="10198" width="3.625" style="333" customWidth="1"/>
    <col min="10199" max="10200" width="3.375" style="333" customWidth="1"/>
    <col min="10201" max="10201" width="1.75" style="333" customWidth="1"/>
    <col min="10202" max="10202" width="3.625" style="333" customWidth="1"/>
    <col min="10203" max="10204" width="3.375" style="333" customWidth="1"/>
    <col min="10205" max="10205" width="1.75" style="333" customWidth="1"/>
    <col min="10206" max="10214" width="3.625" style="333" customWidth="1"/>
    <col min="10215" max="10215" width="1.625" style="333" customWidth="1"/>
    <col min="10216" max="10233" width="3.625" style="333" hidden="1" customWidth="1"/>
    <col min="10234" max="10240" width="3.625" style="333" hidden="1"/>
    <col min="10241" max="10241" width="0.875" style="333" customWidth="1"/>
    <col min="10242" max="10382" width="3.625" style="333" customWidth="1"/>
    <col min="10383" max="10422" width="3.625" style="333" hidden="1" customWidth="1"/>
    <col min="10423" max="10423" width="1.625" style="333" customWidth="1"/>
    <col min="10424" max="10424" width="3.625" style="333" customWidth="1"/>
    <col min="10425" max="10425" width="1.625" style="333" customWidth="1"/>
    <col min="10426" max="10426" width="3.625" style="333" customWidth="1"/>
    <col min="10427" max="10427" width="1.625" style="333" customWidth="1"/>
    <col min="10428" max="10432" width="3.625" style="333" customWidth="1"/>
    <col min="10433" max="10433" width="1.625" style="333" customWidth="1"/>
    <col min="10434" max="10434" width="3.625" style="333" customWidth="1"/>
    <col min="10435" max="10435" width="1.625" style="333" customWidth="1"/>
    <col min="10436" max="10436" width="3.625" style="333" customWidth="1"/>
    <col min="10437" max="10437" width="1.625" style="333" customWidth="1"/>
    <col min="10438" max="10442" width="3.625" style="333" customWidth="1"/>
    <col min="10443" max="10443" width="1.5" style="333" customWidth="1"/>
    <col min="10444" max="10445" width="3.375" style="333" customWidth="1"/>
    <col min="10446" max="10446" width="1.75" style="333" customWidth="1"/>
    <col min="10447" max="10447" width="3.625" style="333" customWidth="1"/>
    <col min="10448" max="10449" width="3.375" style="333" customWidth="1"/>
    <col min="10450" max="10451" width="1.75" style="333" customWidth="1"/>
    <col min="10452" max="10454" width="3.625" style="333" customWidth="1"/>
    <col min="10455" max="10456" width="3.375" style="333" customWidth="1"/>
    <col min="10457" max="10457" width="1.75" style="333" customWidth="1"/>
    <col min="10458" max="10458" width="3.625" style="333" customWidth="1"/>
    <col min="10459" max="10460" width="3.375" style="333" customWidth="1"/>
    <col min="10461" max="10461" width="1.75" style="333" customWidth="1"/>
    <col min="10462" max="10470" width="3.625" style="333" customWidth="1"/>
    <col min="10471" max="10471" width="1.625" style="333" customWidth="1"/>
    <col min="10472" max="10489" width="3.625" style="333" hidden="1" customWidth="1"/>
    <col min="10490" max="10496" width="3.625" style="333" hidden="1"/>
    <col min="10497" max="10497" width="0.875" style="333" customWidth="1"/>
    <col min="10498" max="10638" width="3.625" style="333" customWidth="1"/>
    <col min="10639" max="10678" width="3.625" style="333" hidden="1" customWidth="1"/>
    <col min="10679" max="10679" width="1.625" style="333" customWidth="1"/>
    <col min="10680" max="10680" width="3.625" style="333" customWidth="1"/>
    <col min="10681" max="10681" width="1.625" style="333" customWidth="1"/>
    <col min="10682" max="10682" width="3.625" style="333" customWidth="1"/>
    <col min="10683" max="10683" width="1.625" style="333" customWidth="1"/>
    <col min="10684" max="10688" width="3.625" style="333" customWidth="1"/>
    <col min="10689" max="10689" width="1.625" style="333" customWidth="1"/>
    <col min="10690" max="10690" width="3.625" style="333" customWidth="1"/>
    <col min="10691" max="10691" width="1.625" style="333" customWidth="1"/>
    <col min="10692" max="10692" width="3.625" style="333" customWidth="1"/>
    <col min="10693" max="10693" width="1.625" style="333" customWidth="1"/>
    <col min="10694" max="10698" width="3.625" style="333" customWidth="1"/>
    <col min="10699" max="10699" width="1.5" style="333" customWidth="1"/>
    <col min="10700" max="10701" width="3.375" style="333" customWidth="1"/>
    <col min="10702" max="10702" width="1.75" style="333" customWidth="1"/>
    <col min="10703" max="10703" width="3.625" style="333" customWidth="1"/>
    <col min="10704" max="10705" width="3.375" style="333" customWidth="1"/>
    <col min="10706" max="10707" width="1.75" style="333" customWidth="1"/>
    <col min="10708" max="10710" width="3.625" style="333" customWidth="1"/>
    <col min="10711" max="10712" width="3.375" style="333" customWidth="1"/>
    <col min="10713" max="10713" width="1.75" style="333" customWidth="1"/>
    <col min="10714" max="10714" width="3.625" style="333" customWidth="1"/>
    <col min="10715" max="10716" width="3.375" style="333" customWidth="1"/>
    <col min="10717" max="10717" width="1.75" style="333" customWidth="1"/>
    <col min="10718" max="10726" width="3.625" style="333" customWidth="1"/>
    <col min="10727" max="10727" width="1.625" style="333" customWidth="1"/>
    <col min="10728" max="10745" width="3.625" style="333" hidden="1" customWidth="1"/>
    <col min="10746" max="10752" width="3.625" style="333" hidden="1"/>
    <col min="10753" max="10753" width="0.875" style="333" customWidth="1"/>
    <col min="10754" max="10894" width="3.625" style="333" customWidth="1"/>
    <col min="10895" max="10934" width="3.625" style="333" hidden="1" customWidth="1"/>
    <col min="10935" max="10935" width="1.625" style="333" customWidth="1"/>
    <col min="10936" max="10936" width="3.625" style="333" customWidth="1"/>
    <col min="10937" max="10937" width="1.625" style="333" customWidth="1"/>
    <col min="10938" max="10938" width="3.625" style="333" customWidth="1"/>
    <col min="10939" max="10939" width="1.625" style="333" customWidth="1"/>
    <col min="10940" max="10944" width="3.625" style="333" customWidth="1"/>
    <col min="10945" max="10945" width="1.625" style="333" customWidth="1"/>
    <col min="10946" max="10946" width="3.625" style="333" customWidth="1"/>
    <col min="10947" max="10947" width="1.625" style="333" customWidth="1"/>
    <col min="10948" max="10948" width="3.625" style="333" customWidth="1"/>
    <col min="10949" max="10949" width="1.625" style="333" customWidth="1"/>
    <col min="10950" max="10954" width="3.625" style="333" customWidth="1"/>
    <col min="10955" max="10955" width="1.5" style="333" customWidth="1"/>
    <col min="10956" max="10957" width="3.375" style="333" customWidth="1"/>
    <col min="10958" max="10958" width="1.75" style="333" customWidth="1"/>
    <col min="10959" max="10959" width="3.625" style="333" customWidth="1"/>
    <col min="10960" max="10961" width="3.375" style="333" customWidth="1"/>
    <col min="10962" max="10963" width="1.75" style="333" customWidth="1"/>
    <col min="10964" max="10966" width="3.625" style="333" customWidth="1"/>
    <col min="10967" max="10968" width="3.375" style="333" customWidth="1"/>
    <col min="10969" max="10969" width="1.75" style="333" customWidth="1"/>
    <col min="10970" max="10970" width="3.625" style="333" customWidth="1"/>
    <col min="10971" max="10972" width="3.375" style="333" customWidth="1"/>
    <col min="10973" max="10973" width="1.75" style="333" customWidth="1"/>
    <col min="10974" max="10982" width="3.625" style="333" customWidth="1"/>
    <col min="10983" max="10983" width="1.625" style="333" customWidth="1"/>
    <col min="10984" max="11001" width="3.625" style="333" hidden="1" customWidth="1"/>
    <col min="11002" max="11008" width="3.625" style="333" hidden="1"/>
    <col min="11009" max="11009" width="0.875" style="333" customWidth="1"/>
    <col min="11010" max="11150" width="3.625" style="333" customWidth="1"/>
    <col min="11151" max="11190" width="3.625" style="333" hidden="1" customWidth="1"/>
    <col min="11191" max="11191" width="1.625" style="333" customWidth="1"/>
    <col min="11192" max="11192" width="3.625" style="333" customWidth="1"/>
    <col min="11193" max="11193" width="1.625" style="333" customWidth="1"/>
    <col min="11194" max="11194" width="3.625" style="333" customWidth="1"/>
    <col min="11195" max="11195" width="1.625" style="333" customWidth="1"/>
    <col min="11196" max="11200" width="3.625" style="333" customWidth="1"/>
    <col min="11201" max="11201" width="1.625" style="333" customWidth="1"/>
    <col min="11202" max="11202" width="3.625" style="333" customWidth="1"/>
    <col min="11203" max="11203" width="1.625" style="333" customWidth="1"/>
    <col min="11204" max="11204" width="3.625" style="333" customWidth="1"/>
    <col min="11205" max="11205" width="1.625" style="333" customWidth="1"/>
    <col min="11206" max="11210" width="3.625" style="333" customWidth="1"/>
    <col min="11211" max="11211" width="1.5" style="333" customWidth="1"/>
    <col min="11212" max="11213" width="3.375" style="333" customWidth="1"/>
    <col min="11214" max="11214" width="1.75" style="333" customWidth="1"/>
    <col min="11215" max="11215" width="3.625" style="333" customWidth="1"/>
    <col min="11216" max="11217" width="3.375" style="333" customWidth="1"/>
    <col min="11218" max="11219" width="1.75" style="333" customWidth="1"/>
    <col min="11220" max="11222" width="3.625" style="333" customWidth="1"/>
    <col min="11223" max="11224" width="3.375" style="333" customWidth="1"/>
    <col min="11225" max="11225" width="1.75" style="333" customWidth="1"/>
    <col min="11226" max="11226" width="3.625" style="333" customWidth="1"/>
    <col min="11227" max="11228" width="3.375" style="333" customWidth="1"/>
    <col min="11229" max="11229" width="1.75" style="333" customWidth="1"/>
    <col min="11230" max="11238" width="3.625" style="333" customWidth="1"/>
    <col min="11239" max="11239" width="1.625" style="333" customWidth="1"/>
    <col min="11240" max="11257" width="3.625" style="333" hidden="1" customWidth="1"/>
    <col min="11258" max="11264" width="3.625" style="333" hidden="1"/>
    <col min="11265" max="11265" width="0.875" style="333" customWidth="1"/>
    <col min="11266" max="11406" width="3.625" style="333" customWidth="1"/>
    <col min="11407" max="11446" width="3.625" style="333" hidden="1" customWidth="1"/>
    <col min="11447" max="11447" width="1.625" style="333" customWidth="1"/>
    <col min="11448" max="11448" width="3.625" style="333" customWidth="1"/>
    <col min="11449" max="11449" width="1.625" style="333" customWidth="1"/>
    <col min="11450" max="11450" width="3.625" style="333" customWidth="1"/>
    <col min="11451" max="11451" width="1.625" style="333" customWidth="1"/>
    <col min="11452" max="11456" width="3.625" style="333" customWidth="1"/>
    <col min="11457" max="11457" width="1.625" style="333" customWidth="1"/>
    <col min="11458" max="11458" width="3.625" style="333" customWidth="1"/>
    <col min="11459" max="11459" width="1.625" style="333" customWidth="1"/>
    <col min="11460" max="11460" width="3.625" style="333" customWidth="1"/>
    <col min="11461" max="11461" width="1.625" style="333" customWidth="1"/>
    <col min="11462" max="11466" width="3.625" style="333" customWidth="1"/>
    <col min="11467" max="11467" width="1.5" style="333" customWidth="1"/>
    <col min="11468" max="11469" width="3.375" style="333" customWidth="1"/>
    <col min="11470" max="11470" width="1.75" style="333" customWidth="1"/>
    <col min="11471" max="11471" width="3.625" style="333" customWidth="1"/>
    <col min="11472" max="11473" width="3.375" style="333" customWidth="1"/>
    <col min="11474" max="11475" width="1.75" style="333" customWidth="1"/>
    <col min="11476" max="11478" width="3.625" style="333" customWidth="1"/>
    <col min="11479" max="11480" width="3.375" style="333" customWidth="1"/>
    <col min="11481" max="11481" width="1.75" style="333" customWidth="1"/>
    <col min="11482" max="11482" width="3.625" style="333" customWidth="1"/>
    <col min="11483" max="11484" width="3.375" style="333" customWidth="1"/>
    <col min="11485" max="11485" width="1.75" style="333" customWidth="1"/>
    <col min="11486" max="11494" width="3.625" style="333" customWidth="1"/>
    <col min="11495" max="11495" width="1.625" style="333" customWidth="1"/>
    <col min="11496" max="11513" width="3.625" style="333" hidden="1" customWidth="1"/>
    <col min="11514" max="11520" width="3.625" style="333" hidden="1"/>
    <col min="11521" max="11521" width="0.875" style="333" customWidth="1"/>
    <col min="11522" max="11662" width="3.625" style="333" customWidth="1"/>
    <col min="11663" max="11702" width="3.625" style="333" hidden="1" customWidth="1"/>
    <col min="11703" max="11703" width="1.625" style="333" customWidth="1"/>
    <col min="11704" max="11704" width="3.625" style="333" customWidth="1"/>
    <col min="11705" max="11705" width="1.625" style="333" customWidth="1"/>
    <col min="11706" max="11706" width="3.625" style="333" customWidth="1"/>
    <col min="11707" max="11707" width="1.625" style="333" customWidth="1"/>
    <col min="11708" max="11712" width="3.625" style="333" customWidth="1"/>
    <col min="11713" max="11713" width="1.625" style="333" customWidth="1"/>
    <col min="11714" max="11714" width="3.625" style="333" customWidth="1"/>
    <col min="11715" max="11715" width="1.625" style="333" customWidth="1"/>
    <col min="11716" max="11716" width="3.625" style="333" customWidth="1"/>
    <col min="11717" max="11717" width="1.625" style="333" customWidth="1"/>
    <col min="11718" max="11722" width="3.625" style="333" customWidth="1"/>
    <col min="11723" max="11723" width="1.5" style="333" customWidth="1"/>
    <col min="11724" max="11725" width="3.375" style="333" customWidth="1"/>
    <col min="11726" max="11726" width="1.75" style="333" customWidth="1"/>
    <col min="11727" max="11727" width="3.625" style="333" customWidth="1"/>
    <col min="11728" max="11729" width="3.375" style="333" customWidth="1"/>
    <col min="11730" max="11731" width="1.75" style="333" customWidth="1"/>
    <col min="11732" max="11734" width="3.625" style="333" customWidth="1"/>
    <col min="11735" max="11736" width="3.375" style="333" customWidth="1"/>
    <col min="11737" max="11737" width="1.75" style="333" customWidth="1"/>
    <col min="11738" max="11738" width="3.625" style="333" customWidth="1"/>
    <col min="11739" max="11740" width="3.375" style="333" customWidth="1"/>
    <col min="11741" max="11741" width="1.75" style="333" customWidth="1"/>
    <col min="11742" max="11750" width="3.625" style="333" customWidth="1"/>
    <col min="11751" max="11751" width="1.625" style="333" customWidth="1"/>
    <col min="11752" max="11769" width="3.625" style="333" hidden="1" customWidth="1"/>
    <col min="11770" max="11776" width="3.625" style="333" hidden="1"/>
    <col min="11777" max="11777" width="0.875" style="333" customWidth="1"/>
    <col min="11778" max="11918" width="3.625" style="333" customWidth="1"/>
    <col min="11919" max="11958" width="3.625" style="333" hidden="1" customWidth="1"/>
    <col min="11959" max="11959" width="1.625" style="333" customWidth="1"/>
    <col min="11960" max="11960" width="3.625" style="333" customWidth="1"/>
    <col min="11961" max="11961" width="1.625" style="333" customWidth="1"/>
    <col min="11962" max="11962" width="3.625" style="333" customWidth="1"/>
    <col min="11963" max="11963" width="1.625" style="333" customWidth="1"/>
    <col min="11964" max="11968" width="3.625" style="333" customWidth="1"/>
    <col min="11969" max="11969" width="1.625" style="333" customWidth="1"/>
    <col min="11970" max="11970" width="3.625" style="333" customWidth="1"/>
    <col min="11971" max="11971" width="1.625" style="333" customWidth="1"/>
    <col min="11972" max="11972" width="3.625" style="333" customWidth="1"/>
    <col min="11973" max="11973" width="1.625" style="333" customWidth="1"/>
    <col min="11974" max="11978" width="3.625" style="333" customWidth="1"/>
    <col min="11979" max="11979" width="1.5" style="333" customWidth="1"/>
    <col min="11980" max="11981" width="3.375" style="333" customWidth="1"/>
    <col min="11982" max="11982" width="1.75" style="333" customWidth="1"/>
    <col min="11983" max="11983" width="3.625" style="333" customWidth="1"/>
    <col min="11984" max="11985" width="3.375" style="333" customWidth="1"/>
    <col min="11986" max="11987" width="1.75" style="333" customWidth="1"/>
    <col min="11988" max="11990" width="3.625" style="333" customWidth="1"/>
    <col min="11991" max="11992" width="3.375" style="333" customWidth="1"/>
    <col min="11993" max="11993" width="1.75" style="333" customWidth="1"/>
    <col min="11994" max="11994" width="3.625" style="333" customWidth="1"/>
    <col min="11995" max="11996" width="3.375" style="333" customWidth="1"/>
    <col min="11997" max="11997" width="1.75" style="333" customWidth="1"/>
    <col min="11998" max="12006" width="3.625" style="333" customWidth="1"/>
    <col min="12007" max="12007" width="1.625" style="333" customWidth="1"/>
    <col min="12008" max="12025" width="3.625" style="333" hidden="1" customWidth="1"/>
    <col min="12026" max="12032" width="3.625" style="333" hidden="1"/>
    <col min="12033" max="12033" width="0.875" style="333" customWidth="1"/>
    <col min="12034" max="12174" width="3.625" style="333" customWidth="1"/>
    <col min="12175" max="12214" width="3.625" style="333" hidden="1" customWidth="1"/>
    <col min="12215" max="12215" width="1.625" style="333" customWidth="1"/>
    <col min="12216" max="12216" width="3.625" style="333" customWidth="1"/>
    <col min="12217" max="12217" width="1.625" style="333" customWidth="1"/>
    <col min="12218" max="12218" width="3.625" style="333" customWidth="1"/>
    <col min="12219" max="12219" width="1.625" style="333" customWidth="1"/>
    <col min="12220" max="12224" width="3.625" style="333" customWidth="1"/>
    <col min="12225" max="12225" width="1.625" style="333" customWidth="1"/>
    <col min="12226" max="12226" width="3.625" style="333" customWidth="1"/>
    <col min="12227" max="12227" width="1.625" style="333" customWidth="1"/>
    <col min="12228" max="12228" width="3.625" style="333" customWidth="1"/>
    <col min="12229" max="12229" width="1.625" style="333" customWidth="1"/>
    <col min="12230" max="12234" width="3.625" style="333" customWidth="1"/>
    <col min="12235" max="12235" width="1.5" style="333" customWidth="1"/>
    <col min="12236" max="12237" width="3.375" style="333" customWidth="1"/>
    <col min="12238" max="12238" width="1.75" style="333" customWidth="1"/>
    <col min="12239" max="12239" width="3.625" style="333" customWidth="1"/>
    <col min="12240" max="12241" width="3.375" style="333" customWidth="1"/>
    <col min="12242" max="12243" width="1.75" style="333" customWidth="1"/>
    <col min="12244" max="12246" width="3.625" style="333" customWidth="1"/>
    <col min="12247" max="12248" width="3.375" style="333" customWidth="1"/>
    <col min="12249" max="12249" width="1.75" style="333" customWidth="1"/>
    <col min="12250" max="12250" width="3.625" style="333" customWidth="1"/>
    <col min="12251" max="12252" width="3.375" style="333" customWidth="1"/>
    <col min="12253" max="12253" width="1.75" style="333" customWidth="1"/>
    <col min="12254" max="12262" width="3.625" style="333" customWidth="1"/>
    <col min="12263" max="12263" width="1.625" style="333" customWidth="1"/>
    <col min="12264" max="12281" width="3.625" style="333" hidden="1" customWidth="1"/>
    <col min="12282" max="12288" width="3.625" style="333" hidden="1"/>
    <col min="12289" max="12289" width="0.875" style="333" customWidth="1"/>
    <col min="12290" max="12430" width="3.625" style="333" customWidth="1"/>
    <col min="12431" max="12470" width="3.625" style="333" hidden="1" customWidth="1"/>
    <col min="12471" max="12471" width="1.625" style="333" customWidth="1"/>
    <col min="12472" max="12472" width="3.625" style="333" customWidth="1"/>
    <col min="12473" max="12473" width="1.625" style="333" customWidth="1"/>
    <col min="12474" max="12474" width="3.625" style="333" customWidth="1"/>
    <col min="12475" max="12475" width="1.625" style="333" customWidth="1"/>
    <col min="12476" max="12480" width="3.625" style="333" customWidth="1"/>
    <col min="12481" max="12481" width="1.625" style="333" customWidth="1"/>
    <col min="12482" max="12482" width="3.625" style="333" customWidth="1"/>
    <col min="12483" max="12483" width="1.625" style="333" customWidth="1"/>
    <col min="12484" max="12484" width="3.625" style="333" customWidth="1"/>
    <col min="12485" max="12485" width="1.625" style="333" customWidth="1"/>
    <col min="12486" max="12490" width="3.625" style="333" customWidth="1"/>
    <col min="12491" max="12491" width="1.5" style="333" customWidth="1"/>
    <col min="12492" max="12493" width="3.375" style="333" customWidth="1"/>
    <col min="12494" max="12494" width="1.75" style="333" customWidth="1"/>
    <col min="12495" max="12495" width="3.625" style="333" customWidth="1"/>
    <col min="12496" max="12497" width="3.375" style="333" customWidth="1"/>
    <col min="12498" max="12499" width="1.75" style="333" customWidth="1"/>
    <col min="12500" max="12502" width="3.625" style="333" customWidth="1"/>
    <col min="12503" max="12504" width="3.375" style="333" customWidth="1"/>
    <col min="12505" max="12505" width="1.75" style="333" customWidth="1"/>
    <col min="12506" max="12506" width="3.625" style="333" customWidth="1"/>
    <col min="12507" max="12508" width="3.375" style="333" customWidth="1"/>
    <col min="12509" max="12509" width="1.75" style="333" customWidth="1"/>
    <col min="12510" max="12518" width="3.625" style="333" customWidth="1"/>
    <col min="12519" max="12519" width="1.625" style="333" customWidth="1"/>
    <col min="12520" max="12537" width="3.625" style="333" hidden="1" customWidth="1"/>
    <col min="12538" max="12544" width="3.625" style="333" hidden="1"/>
    <col min="12545" max="12545" width="0.875" style="333" customWidth="1"/>
    <col min="12546" max="12686" width="3.625" style="333" customWidth="1"/>
    <col min="12687" max="12726" width="3.625" style="333" hidden="1" customWidth="1"/>
    <col min="12727" max="12727" width="1.625" style="333" customWidth="1"/>
    <col min="12728" max="12728" width="3.625" style="333" customWidth="1"/>
    <col min="12729" max="12729" width="1.625" style="333" customWidth="1"/>
    <col min="12730" max="12730" width="3.625" style="333" customWidth="1"/>
    <col min="12731" max="12731" width="1.625" style="333" customWidth="1"/>
    <col min="12732" max="12736" width="3.625" style="333" customWidth="1"/>
    <col min="12737" max="12737" width="1.625" style="333" customWidth="1"/>
    <col min="12738" max="12738" width="3.625" style="333" customWidth="1"/>
    <col min="12739" max="12739" width="1.625" style="333" customWidth="1"/>
    <col min="12740" max="12740" width="3.625" style="333" customWidth="1"/>
    <col min="12741" max="12741" width="1.625" style="333" customWidth="1"/>
    <col min="12742" max="12746" width="3.625" style="333" customWidth="1"/>
    <col min="12747" max="12747" width="1.5" style="333" customWidth="1"/>
    <col min="12748" max="12749" width="3.375" style="333" customWidth="1"/>
    <col min="12750" max="12750" width="1.75" style="333" customWidth="1"/>
    <col min="12751" max="12751" width="3.625" style="333" customWidth="1"/>
    <col min="12752" max="12753" width="3.375" style="333" customWidth="1"/>
    <col min="12754" max="12755" width="1.75" style="333" customWidth="1"/>
    <col min="12756" max="12758" width="3.625" style="333" customWidth="1"/>
    <col min="12759" max="12760" width="3.375" style="333" customWidth="1"/>
    <col min="12761" max="12761" width="1.75" style="333" customWidth="1"/>
    <col min="12762" max="12762" width="3.625" style="333" customWidth="1"/>
    <col min="12763" max="12764" width="3.375" style="333" customWidth="1"/>
    <col min="12765" max="12765" width="1.75" style="333" customWidth="1"/>
    <col min="12766" max="12774" width="3.625" style="333" customWidth="1"/>
    <col min="12775" max="12775" width="1.625" style="333" customWidth="1"/>
    <col min="12776" max="12793" width="3.625" style="333" hidden="1" customWidth="1"/>
    <col min="12794" max="12800" width="3.625" style="333" hidden="1"/>
    <col min="12801" max="12801" width="0.875" style="333" customWidth="1"/>
    <col min="12802" max="12942" width="3.625" style="333" customWidth="1"/>
    <col min="12943" max="12982" width="3.625" style="333" hidden="1" customWidth="1"/>
    <col min="12983" max="12983" width="1.625" style="333" customWidth="1"/>
    <col min="12984" max="12984" width="3.625" style="333" customWidth="1"/>
    <col min="12985" max="12985" width="1.625" style="333" customWidth="1"/>
    <col min="12986" max="12986" width="3.625" style="333" customWidth="1"/>
    <col min="12987" max="12987" width="1.625" style="333" customWidth="1"/>
    <col min="12988" max="12992" width="3.625" style="333" customWidth="1"/>
    <col min="12993" max="12993" width="1.625" style="333" customWidth="1"/>
    <col min="12994" max="12994" width="3.625" style="333" customWidth="1"/>
    <col min="12995" max="12995" width="1.625" style="333" customWidth="1"/>
    <col min="12996" max="12996" width="3.625" style="333" customWidth="1"/>
    <col min="12997" max="12997" width="1.625" style="333" customWidth="1"/>
    <col min="12998" max="13002" width="3.625" style="333" customWidth="1"/>
    <col min="13003" max="13003" width="1.5" style="333" customWidth="1"/>
    <col min="13004" max="13005" width="3.375" style="333" customWidth="1"/>
    <col min="13006" max="13006" width="1.75" style="333" customWidth="1"/>
    <col min="13007" max="13007" width="3.625" style="333" customWidth="1"/>
    <col min="13008" max="13009" width="3.375" style="333" customWidth="1"/>
    <col min="13010" max="13011" width="1.75" style="333" customWidth="1"/>
    <col min="13012" max="13014" width="3.625" style="333" customWidth="1"/>
    <col min="13015" max="13016" width="3.375" style="333" customWidth="1"/>
    <col min="13017" max="13017" width="1.75" style="333" customWidth="1"/>
    <col min="13018" max="13018" width="3.625" style="333" customWidth="1"/>
    <col min="13019" max="13020" width="3.375" style="333" customWidth="1"/>
    <col min="13021" max="13021" width="1.75" style="333" customWidth="1"/>
    <col min="13022" max="13030" width="3.625" style="333" customWidth="1"/>
    <col min="13031" max="13031" width="1.625" style="333" customWidth="1"/>
    <col min="13032" max="13049" width="3.625" style="333" hidden="1" customWidth="1"/>
    <col min="13050" max="13056" width="3.625" style="333" hidden="1"/>
    <col min="13057" max="13057" width="0.875" style="333" customWidth="1"/>
    <col min="13058" max="13198" width="3.625" style="333" customWidth="1"/>
    <col min="13199" max="13238" width="3.625" style="333" hidden="1" customWidth="1"/>
    <col min="13239" max="13239" width="1.625" style="333" customWidth="1"/>
    <col min="13240" max="13240" width="3.625" style="333" customWidth="1"/>
    <col min="13241" max="13241" width="1.625" style="333" customWidth="1"/>
    <col min="13242" max="13242" width="3.625" style="333" customWidth="1"/>
    <col min="13243" max="13243" width="1.625" style="333" customWidth="1"/>
    <col min="13244" max="13248" width="3.625" style="333" customWidth="1"/>
    <col min="13249" max="13249" width="1.625" style="333" customWidth="1"/>
    <col min="13250" max="13250" width="3.625" style="333" customWidth="1"/>
    <col min="13251" max="13251" width="1.625" style="333" customWidth="1"/>
    <col min="13252" max="13252" width="3.625" style="333" customWidth="1"/>
    <col min="13253" max="13253" width="1.625" style="333" customWidth="1"/>
    <col min="13254" max="13258" width="3.625" style="333" customWidth="1"/>
    <col min="13259" max="13259" width="1.5" style="333" customWidth="1"/>
    <col min="13260" max="13261" width="3.375" style="333" customWidth="1"/>
    <col min="13262" max="13262" width="1.75" style="333" customWidth="1"/>
    <col min="13263" max="13263" width="3.625" style="333" customWidth="1"/>
    <col min="13264" max="13265" width="3.375" style="333" customWidth="1"/>
    <col min="13266" max="13267" width="1.75" style="333" customWidth="1"/>
    <col min="13268" max="13270" width="3.625" style="333" customWidth="1"/>
    <col min="13271" max="13272" width="3.375" style="333" customWidth="1"/>
    <col min="13273" max="13273" width="1.75" style="333" customWidth="1"/>
    <col min="13274" max="13274" width="3.625" style="333" customWidth="1"/>
    <col min="13275" max="13276" width="3.375" style="333" customWidth="1"/>
    <col min="13277" max="13277" width="1.75" style="333" customWidth="1"/>
    <col min="13278" max="13286" width="3.625" style="333" customWidth="1"/>
    <col min="13287" max="13287" width="1.625" style="333" customWidth="1"/>
    <col min="13288" max="13305" width="3.625" style="333" hidden="1" customWidth="1"/>
    <col min="13306" max="13312" width="3.625" style="333" hidden="1"/>
    <col min="13313" max="13313" width="0.875" style="333" customWidth="1"/>
    <col min="13314" max="13454" width="3.625" style="333" customWidth="1"/>
    <col min="13455" max="13494" width="3.625" style="333" hidden="1" customWidth="1"/>
    <col min="13495" max="13495" width="1.625" style="333" customWidth="1"/>
    <col min="13496" max="13496" width="3.625" style="333" customWidth="1"/>
    <col min="13497" max="13497" width="1.625" style="333" customWidth="1"/>
    <col min="13498" max="13498" width="3.625" style="333" customWidth="1"/>
    <col min="13499" max="13499" width="1.625" style="333" customWidth="1"/>
    <col min="13500" max="13504" width="3.625" style="333" customWidth="1"/>
    <col min="13505" max="13505" width="1.625" style="333" customWidth="1"/>
    <col min="13506" max="13506" width="3.625" style="333" customWidth="1"/>
    <col min="13507" max="13507" width="1.625" style="333" customWidth="1"/>
    <col min="13508" max="13508" width="3.625" style="333" customWidth="1"/>
    <col min="13509" max="13509" width="1.625" style="333" customWidth="1"/>
    <col min="13510" max="13514" width="3.625" style="333" customWidth="1"/>
    <col min="13515" max="13515" width="1.5" style="333" customWidth="1"/>
    <col min="13516" max="13517" width="3.375" style="333" customWidth="1"/>
    <col min="13518" max="13518" width="1.75" style="333" customWidth="1"/>
    <col min="13519" max="13519" width="3.625" style="333" customWidth="1"/>
    <col min="13520" max="13521" width="3.375" style="333" customWidth="1"/>
    <col min="13522" max="13523" width="1.75" style="333" customWidth="1"/>
    <col min="13524" max="13526" width="3.625" style="333" customWidth="1"/>
    <col min="13527" max="13528" width="3.375" style="333" customWidth="1"/>
    <col min="13529" max="13529" width="1.75" style="333" customWidth="1"/>
    <col min="13530" max="13530" width="3.625" style="333" customWidth="1"/>
    <col min="13531" max="13532" width="3.375" style="333" customWidth="1"/>
    <col min="13533" max="13533" width="1.75" style="333" customWidth="1"/>
    <col min="13534" max="13542" width="3.625" style="333" customWidth="1"/>
    <col min="13543" max="13543" width="1.625" style="333" customWidth="1"/>
    <col min="13544" max="13561" width="3.625" style="333" hidden="1" customWidth="1"/>
    <col min="13562" max="13568" width="3.625" style="333" hidden="1"/>
    <col min="13569" max="13569" width="0.875" style="333" customWidth="1"/>
    <col min="13570" max="13710" width="3.625" style="333" customWidth="1"/>
    <col min="13711" max="13750" width="3.625" style="333" hidden="1" customWidth="1"/>
    <col min="13751" max="13751" width="1.625" style="333" customWidth="1"/>
    <col min="13752" max="13752" width="3.625" style="333" customWidth="1"/>
    <col min="13753" max="13753" width="1.625" style="333" customWidth="1"/>
    <col min="13754" max="13754" width="3.625" style="333" customWidth="1"/>
    <col min="13755" max="13755" width="1.625" style="333" customWidth="1"/>
    <col min="13756" max="13760" width="3.625" style="333" customWidth="1"/>
    <col min="13761" max="13761" width="1.625" style="333" customWidth="1"/>
    <col min="13762" max="13762" width="3.625" style="333" customWidth="1"/>
    <col min="13763" max="13763" width="1.625" style="333" customWidth="1"/>
    <col min="13764" max="13764" width="3.625" style="333" customWidth="1"/>
    <col min="13765" max="13765" width="1.625" style="333" customWidth="1"/>
    <col min="13766" max="13770" width="3.625" style="333" customWidth="1"/>
    <col min="13771" max="13771" width="1.5" style="333" customWidth="1"/>
    <col min="13772" max="13773" width="3.375" style="333" customWidth="1"/>
    <col min="13774" max="13774" width="1.75" style="333" customWidth="1"/>
    <col min="13775" max="13775" width="3.625" style="333" customWidth="1"/>
    <col min="13776" max="13777" width="3.375" style="333" customWidth="1"/>
    <col min="13778" max="13779" width="1.75" style="333" customWidth="1"/>
    <col min="13780" max="13782" width="3.625" style="333" customWidth="1"/>
    <col min="13783" max="13784" width="3.375" style="333" customWidth="1"/>
    <col min="13785" max="13785" width="1.75" style="333" customWidth="1"/>
    <col min="13786" max="13786" width="3.625" style="333" customWidth="1"/>
    <col min="13787" max="13788" width="3.375" style="333" customWidth="1"/>
    <col min="13789" max="13789" width="1.75" style="333" customWidth="1"/>
    <col min="13790" max="13798" width="3.625" style="333" customWidth="1"/>
    <col min="13799" max="13799" width="1.625" style="333" customWidth="1"/>
    <col min="13800" max="13817" width="3.625" style="333" hidden="1" customWidth="1"/>
    <col min="13818" max="13824" width="3.625" style="333" hidden="1"/>
    <col min="13825" max="13825" width="0.875" style="333" customWidth="1"/>
    <col min="13826" max="13966" width="3.625" style="333" customWidth="1"/>
    <col min="13967" max="14006" width="3.625" style="333" hidden="1" customWidth="1"/>
    <col min="14007" max="14007" width="1.625" style="333" customWidth="1"/>
    <col min="14008" max="14008" width="3.625" style="333" customWidth="1"/>
    <col min="14009" max="14009" width="1.625" style="333" customWidth="1"/>
    <col min="14010" max="14010" width="3.625" style="333" customWidth="1"/>
    <col min="14011" max="14011" width="1.625" style="333" customWidth="1"/>
    <col min="14012" max="14016" width="3.625" style="333" customWidth="1"/>
    <col min="14017" max="14017" width="1.625" style="333" customWidth="1"/>
    <col min="14018" max="14018" width="3.625" style="333" customWidth="1"/>
    <col min="14019" max="14019" width="1.625" style="333" customWidth="1"/>
    <col min="14020" max="14020" width="3.625" style="333" customWidth="1"/>
    <col min="14021" max="14021" width="1.625" style="333" customWidth="1"/>
    <col min="14022" max="14026" width="3.625" style="333" customWidth="1"/>
    <col min="14027" max="14027" width="1.5" style="333" customWidth="1"/>
    <col min="14028" max="14029" width="3.375" style="333" customWidth="1"/>
    <col min="14030" max="14030" width="1.75" style="333" customWidth="1"/>
    <col min="14031" max="14031" width="3.625" style="333" customWidth="1"/>
    <col min="14032" max="14033" width="3.375" style="333" customWidth="1"/>
    <col min="14034" max="14035" width="1.75" style="333" customWidth="1"/>
    <col min="14036" max="14038" width="3.625" style="333" customWidth="1"/>
    <col min="14039" max="14040" width="3.375" style="333" customWidth="1"/>
    <col min="14041" max="14041" width="1.75" style="333" customWidth="1"/>
    <col min="14042" max="14042" width="3.625" style="333" customWidth="1"/>
    <col min="14043" max="14044" width="3.375" style="333" customWidth="1"/>
    <col min="14045" max="14045" width="1.75" style="333" customWidth="1"/>
    <col min="14046" max="14054" width="3.625" style="333" customWidth="1"/>
    <col min="14055" max="14055" width="1.625" style="333" customWidth="1"/>
    <col min="14056" max="14073" width="3.625" style="333" hidden="1" customWidth="1"/>
    <col min="14074" max="14080" width="3.625" style="333" hidden="1"/>
    <col min="14081" max="14081" width="0.875" style="333" customWidth="1"/>
    <col min="14082" max="14222" width="3.625" style="333" customWidth="1"/>
    <col min="14223" max="14262" width="3.625" style="333" hidden="1" customWidth="1"/>
    <col min="14263" max="14263" width="1.625" style="333" customWidth="1"/>
    <col min="14264" max="14264" width="3.625" style="333" customWidth="1"/>
    <col min="14265" max="14265" width="1.625" style="333" customWidth="1"/>
    <col min="14266" max="14266" width="3.625" style="333" customWidth="1"/>
    <col min="14267" max="14267" width="1.625" style="333" customWidth="1"/>
    <col min="14268" max="14272" width="3.625" style="333" customWidth="1"/>
    <col min="14273" max="14273" width="1.625" style="333" customWidth="1"/>
    <col min="14274" max="14274" width="3.625" style="333" customWidth="1"/>
    <col min="14275" max="14275" width="1.625" style="333" customWidth="1"/>
    <col min="14276" max="14276" width="3.625" style="333" customWidth="1"/>
    <col min="14277" max="14277" width="1.625" style="333" customWidth="1"/>
    <col min="14278" max="14282" width="3.625" style="333" customWidth="1"/>
    <col min="14283" max="14283" width="1.5" style="333" customWidth="1"/>
    <col min="14284" max="14285" width="3.375" style="333" customWidth="1"/>
    <col min="14286" max="14286" width="1.75" style="333" customWidth="1"/>
    <col min="14287" max="14287" width="3.625" style="333" customWidth="1"/>
    <col min="14288" max="14289" width="3.375" style="333" customWidth="1"/>
    <col min="14290" max="14291" width="1.75" style="333" customWidth="1"/>
    <col min="14292" max="14294" width="3.625" style="333" customWidth="1"/>
    <col min="14295" max="14296" width="3.375" style="333" customWidth="1"/>
    <col min="14297" max="14297" width="1.75" style="333" customWidth="1"/>
    <col min="14298" max="14298" width="3.625" style="333" customWidth="1"/>
    <col min="14299" max="14300" width="3.375" style="333" customWidth="1"/>
    <col min="14301" max="14301" width="1.75" style="333" customWidth="1"/>
    <col min="14302" max="14310" width="3.625" style="333" customWidth="1"/>
    <col min="14311" max="14311" width="1.625" style="333" customWidth="1"/>
    <col min="14312" max="14329" width="3.625" style="333" hidden="1" customWidth="1"/>
    <col min="14330" max="14336" width="3.625" style="333" hidden="1"/>
    <col min="14337" max="14337" width="0.875" style="333" customWidth="1"/>
    <col min="14338" max="14478" width="3.625" style="333" customWidth="1"/>
    <col min="14479" max="14518" width="3.625" style="333" hidden="1" customWidth="1"/>
    <col min="14519" max="14519" width="1.625" style="333" customWidth="1"/>
    <col min="14520" max="14520" width="3.625" style="333" customWidth="1"/>
    <col min="14521" max="14521" width="1.625" style="333" customWidth="1"/>
    <col min="14522" max="14522" width="3.625" style="333" customWidth="1"/>
    <col min="14523" max="14523" width="1.625" style="333" customWidth="1"/>
    <col min="14524" max="14528" width="3.625" style="333" customWidth="1"/>
    <col min="14529" max="14529" width="1.625" style="333" customWidth="1"/>
    <col min="14530" max="14530" width="3.625" style="333" customWidth="1"/>
    <col min="14531" max="14531" width="1.625" style="333" customWidth="1"/>
    <col min="14532" max="14532" width="3.625" style="333" customWidth="1"/>
    <col min="14533" max="14533" width="1.625" style="333" customWidth="1"/>
    <col min="14534" max="14538" width="3.625" style="333" customWidth="1"/>
    <col min="14539" max="14539" width="1.5" style="333" customWidth="1"/>
    <col min="14540" max="14541" width="3.375" style="333" customWidth="1"/>
    <col min="14542" max="14542" width="1.75" style="333" customWidth="1"/>
    <col min="14543" max="14543" width="3.625" style="333" customWidth="1"/>
    <col min="14544" max="14545" width="3.375" style="333" customWidth="1"/>
    <col min="14546" max="14547" width="1.75" style="333" customWidth="1"/>
    <col min="14548" max="14550" width="3.625" style="333" customWidth="1"/>
    <col min="14551" max="14552" width="3.375" style="333" customWidth="1"/>
    <col min="14553" max="14553" width="1.75" style="333" customWidth="1"/>
    <col min="14554" max="14554" width="3.625" style="333" customWidth="1"/>
    <col min="14555" max="14556" width="3.375" style="333" customWidth="1"/>
    <col min="14557" max="14557" width="1.75" style="333" customWidth="1"/>
    <col min="14558" max="14566" width="3.625" style="333" customWidth="1"/>
    <col min="14567" max="14567" width="1.625" style="333" customWidth="1"/>
    <col min="14568" max="14585" width="3.625" style="333" hidden="1" customWidth="1"/>
    <col min="14586" max="14592" width="3.625" style="333" hidden="1"/>
    <col min="14593" max="14593" width="0.875" style="333" customWidth="1"/>
    <col min="14594" max="14734" width="3.625" style="333" customWidth="1"/>
    <col min="14735" max="14774" width="3.625" style="333" hidden="1" customWidth="1"/>
    <col min="14775" max="14775" width="1.625" style="333" customWidth="1"/>
    <col min="14776" max="14776" width="3.625" style="333" customWidth="1"/>
    <col min="14777" max="14777" width="1.625" style="333" customWidth="1"/>
    <col min="14778" max="14778" width="3.625" style="333" customWidth="1"/>
    <col min="14779" max="14779" width="1.625" style="333" customWidth="1"/>
    <col min="14780" max="14784" width="3.625" style="333" customWidth="1"/>
    <col min="14785" max="14785" width="1.625" style="333" customWidth="1"/>
    <col min="14786" max="14786" width="3.625" style="333" customWidth="1"/>
    <col min="14787" max="14787" width="1.625" style="333" customWidth="1"/>
    <col min="14788" max="14788" width="3.625" style="333" customWidth="1"/>
    <col min="14789" max="14789" width="1.625" style="333" customWidth="1"/>
    <col min="14790" max="14794" width="3.625" style="333" customWidth="1"/>
    <col min="14795" max="14795" width="1.5" style="333" customWidth="1"/>
    <col min="14796" max="14797" width="3.375" style="333" customWidth="1"/>
    <col min="14798" max="14798" width="1.75" style="333" customWidth="1"/>
    <col min="14799" max="14799" width="3.625" style="333" customWidth="1"/>
    <col min="14800" max="14801" width="3.375" style="333" customWidth="1"/>
    <col min="14802" max="14803" width="1.75" style="333" customWidth="1"/>
    <col min="14804" max="14806" width="3.625" style="333" customWidth="1"/>
    <col min="14807" max="14808" width="3.375" style="333" customWidth="1"/>
    <col min="14809" max="14809" width="1.75" style="333" customWidth="1"/>
    <col min="14810" max="14810" width="3.625" style="333" customWidth="1"/>
    <col min="14811" max="14812" width="3.375" style="333" customWidth="1"/>
    <col min="14813" max="14813" width="1.75" style="333" customWidth="1"/>
    <col min="14814" max="14822" width="3.625" style="333" customWidth="1"/>
    <col min="14823" max="14823" width="1.625" style="333" customWidth="1"/>
    <col min="14824" max="14841" width="3.625" style="333" hidden="1" customWidth="1"/>
    <col min="14842" max="14848" width="3.625" style="333" hidden="1"/>
    <col min="14849" max="14849" width="0.875" style="333" customWidth="1"/>
    <col min="14850" max="14990" width="3.625" style="333" customWidth="1"/>
    <col min="14991" max="15030" width="3.625" style="333" hidden="1" customWidth="1"/>
    <col min="15031" max="15031" width="1.625" style="333" customWidth="1"/>
    <col min="15032" max="15032" width="3.625" style="333" customWidth="1"/>
    <col min="15033" max="15033" width="1.625" style="333" customWidth="1"/>
    <col min="15034" max="15034" width="3.625" style="333" customWidth="1"/>
    <col min="15035" max="15035" width="1.625" style="333" customWidth="1"/>
    <col min="15036" max="15040" width="3.625" style="333" customWidth="1"/>
    <col min="15041" max="15041" width="1.625" style="333" customWidth="1"/>
    <col min="15042" max="15042" width="3.625" style="333" customWidth="1"/>
    <col min="15043" max="15043" width="1.625" style="333" customWidth="1"/>
    <col min="15044" max="15044" width="3.625" style="333" customWidth="1"/>
    <col min="15045" max="15045" width="1.625" style="333" customWidth="1"/>
    <col min="15046" max="15050" width="3.625" style="333" customWidth="1"/>
    <col min="15051" max="15051" width="1.5" style="333" customWidth="1"/>
    <col min="15052" max="15053" width="3.375" style="333" customWidth="1"/>
    <col min="15054" max="15054" width="1.75" style="333" customWidth="1"/>
    <col min="15055" max="15055" width="3.625" style="333" customWidth="1"/>
    <col min="15056" max="15057" width="3.375" style="333" customWidth="1"/>
    <col min="15058" max="15059" width="1.75" style="333" customWidth="1"/>
    <col min="15060" max="15062" width="3.625" style="333" customWidth="1"/>
    <col min="15063" max="15064" width="3.375" style="333" customWidth="1"/>
    <col min="15065" max="15065" width="1.75" style="333" customWidth="1"/>
    <col min="15066" max="15066" width="3.625" style="333" customWidth="1"/>
    <col min="15067" max="15068" width="3.375" style="333" customWidth="1"/>
    <col min="15069" max="15069" width="1.75" style="333" customWidth="1"/>
    <col min="15070" max="15078" width="3.625" style="333" customWidth="1"/>
    <col min="15079" max="15079" width="1.625" style="333" customWidth="1"/>
    <col min="15080" max="15097" width="3.625" style="333" hidden="1" customWidth="1"/>
    <col min="15098" max="15104" width="3.625" style="333" hidden="1"/>
    <col min="15105" max="15105" width="0.875" style="333" customWidth="1"/>
    <col min="15106" max="15246" width="3.625" style="333" customWidth="1"/>
    <col min="15247" max="15286" width="3.625" style="333" hidden="1" customWidth="1"/>
    <col min="15287" max="15287" width="1.625" style="333" customWidth="1"/>
    <col min="15288" max="15288" width="3.625" style="333" customWidth="1"/>
    <col min="15289" max="15289" width="1.625" style="333" customWidth="1"/>
    <col min="15290" max="15290" width="3.625" style="333" customWidth="1"/>
    <col min="15291" max="15291" width="1.625" style="333" customWidth="1"/>
    <col min="15292" max="15296" width="3.625" style="333" customWidth="1"/>
    <col min="15297" max="15297" width="1.625" style="333" customWidth="1"/>
    <col min="15298" max="15298" width="3.625" style="333" customWidth="1"/>
    <col min="15299" max="15299" width="1.625" style="333" customWidth="1"/>
    <col min="15300" max="15300" width="3.625" style="333" customWidth="1"/>
    <col min="15301" max="15301" width="1.625" style="333" customWidth="1"/>
    <col min="15302" max="15306" width="3.625" style="333" customWidth="1"/>
    <col min="15307" max="15307" width="1.5" style="333" customWidth="1"/>
    <col min="15308" max="15309" width="3.375" style="333" customWidth="1"/>
    <col min="15310" max="15310" width="1.75" style="333" customWidth="1"/>
    <col min="15311" max="15311" width="3.625" style="333" customWidth="1"/>
    <col min="15312" max="15313" width="3.375" style="333" customWidth="1"/>
    <col min="15314" max="15315" width="1.75" style="333" customWidth="1"/>
    <col min="15316" max="15318" width="3.625" style="333" customWidth="1"/>
    <col min="15319" max="15320" width="3.375" style="333" customWidth="1"/>
    <col min="15321" max="15321" width="1.75" style="333" customWidth="1"/>
    <col min="15322" max="15322" width="3.625" style="333" customWidth="1"/>
    <col min="15323" max="15324" width="3.375" style="333" customWidth="1"/>
    <col min="15325" max="15325" width="1.75" style="333" customWidth="1"/>
    <col min="15326" max="15334" width="3.625" style="333" customWidth="1"/>
    <col min="15335" max="15335" width="1.625" style="333" customWidth="1"/>
    <col min="15336" max="15353" width="3.625" style="333" hidden="1" customWidth="1"/>
    <col min="15354" max="15360" width="3.625" style="333" hidden="1"/>
    <col min="15361" max="15361" width="0.875" style="333" customWidth="1"/>
    <col min="15362" max="15502" width="3.625" style="333" customWidth="1"/>
    <col min="15503" max="15542" width="3.625" style="333" hidden="1" customWidth="1"/>
    <col min="15543" max="15543" width="1.625" style="333" customWidth="1"/>
    <col min="15544" max="15544" width="3.625" style="333" customWidth="1"/>
    <col min="15545" max="15545" width="1.625" style="333" customWidth="1"/>
    <col min="15546" max="15546" width="3.625" style="333" customWidth="1"/>
    <col min="15547" max="15547" width="1.625" style="333" customWidth="1"/>
    <col min="15548" max="15552" width="3.625" style="333" customWidth="1"/>
    <col min="15553" max="15553" width="1.625" style="333" customWidth="1"/>
    <col min="15554" max="15554" width="3.625" style="333" customWidth="1"/>
    <col min="15555" max="15555" width="1.625" style="333" customWidth="1"/>
    <col min="15556" max="15556" width="3.625" style="333" customWidth="1"/>
    <col min="15557" max="15557" width="1.625" style="333" customWidth="1"/>
    <col min="15558" max="15562" width="3.625" style="333" customWidth="1"/>
    <col min="15563" max="15563" width="1.5" style="333" customWidth="1"/>
    <col min="15564" max="15565" width="3.375" style="333" customWidth="1"/>
    <col min="15566" max="15566" width="1.75" style="333" customWidth="1"/>
    <col min="15567" max="15567" width="3.625" style="333" customWidth="1"/>
    <col min="15568" max="15569" width="3.375" style="333" customWidth="1"/>
    <col min="15570" max="15571" width="1.75" style="333" customWidth="1"/>
    <col min="15572" max="15574" width="3.625" style="333" customWidth="1"/>
    <col min="15575" max="15576" width="3.375" style="333" customWidth="1"/>
    <col min="15577" max="15577" width="1.75" style="333" customWidth="1"/>
    <col min="15578" max="15578" width="3.625" style="333" customWidth="1"/>
    <col min="15579" max="15580" width="3.375" style="333" customWidth="1"/>
    <col min="15581" max="15581" width="1.75" style="333" customWidth="1"/>
    <col min="15582" max="15590" width="3.625" style="333" customWidth="1"/>
    <col min="15591" max="15591" width="1.625" style="333" customWidth="1"/>
    <col min="15592" max="15609" width="3.625" style="333" hidden="1" customWidth="1"/>
    <col min="15610" max="15616" width="3.625" style="333" hidden="1"/>
    <col min="15617" max="15617" width="0.875" style="333" customWidth="1"/>
    <col min="15618" max="15758" width="3.625" style="333" customWidth="1"/>
    <col min="15759" max="15798" width="3.625" style="333" hidden="1" customWidth="1"/>
    <col min="15799" max="15799" width="1.625" style="333" customWidth="1"/>
    <col min="15800" max="15800" width="3.625" style="333" customWidth="1"/>
    <col min="15801" max="15801" width="1.625" style="333" customWidth="1"/>
    <col min="15802" max="15802" width="3.625" style="333" customWidth="1"/>
    <col min="15803" max="15803" width="1.625" style="333" customWidth="1"/>
    <col min="15804" max="15808" width="3.625" style="333" customWidth="1"/>
    <col min="15809" max="15809" width="1.625" style="333" customWidth="1"/>
    <col min="15810" max="15810" width="3.625" style="333" customWidth="1"/>
    <col min="15811" max="15811" width="1.625" style="333" customWidth="1"/>
    <col min="15812" max="15812" width="3.625" style="333" customWidth="1"/>
    <col min="15813" max="15813" width="1.625" style="333" customWidth="1"/>
    <col min="15814" max="15818" width="3.625" style="333" customWidth="1"/>
    <col min="15819" max="15819" width="1.5" style="333" customWidth="1"/>
    <col min="15820" max="15821" width="3.375" style="333" customWidth="1"/>
    <col min="15822" max="15822" width="1.75" style="333" customWidth="1"/>
    <col min="15823" max="15823" width="3.625" style="333" customWidth="1"/>
    <col min="15824" max="15825" width="3.375" style="333" customWidth="1"/>
    <col min="15826" max="15827" width="1.75" style="333" customWidth="1"/>
    <col min="15828" max="15830" width="3.625" style="333" customWidth="1"/>
    <col min="15831" max="15832" width="3.375" style="333" customWidth="1"/>
    <col min="15833" max="15833" width="1.75" style="333" customWidth="1"/>
    <col min="15834" max="15834" width="3.625" style="333" customWidth="1"/>
    <col min="15835" max="15836" width="3.375" style="333" customWidth="1"/>
    <col min="15837" max="15837" width="1.75" style="333" customWidth="1"/>
    <col min="15838" max="15846" width="3.625" style="333" customWidth="1"/>
    <col min="15847" max="15847" width="1.625" style="333" customWidth="1"/>
    <col min="15848" max="15865" width="3.625" style="333" hidden="1" customWidth="1"/>
    <col min="15866" max="15872" width="3.625" style="333" hidden="1"/>
    <col min="15873" max="15873" width="0.875" style="333" customWidth="1"/>
    <col min="15874" max="16014" width="3.625" style="333" customWidth="1"/>
    <col min="16015" max="16054" width="3.625" style="333" hidden="1" customWidth="1"/>
    <col min="16055" max="16055" width="1.625" style="333" customWidth="1"/>
    <col min="16056" max="16056" width="3.625" style="333" customWidth="1"/>
    <col min="16057" max="16057" width="1.625" style="333" customWidth="1"/>
    <col min="16058" max="16058" width="3.625" style="333" customWidth="1"/>
    <col min="16059" max="16059" width="1.625" style="333" customWidth="1"/>
    <col min="16060" max="16064" width="3.625" style="333" customWidth="1"/>
    <col min="16065" max="16065" width="1.625" style="333" customWidth="1"/>
    <col min="16066" max="16066" width="3.625" style="333" customWidth="1"/>
    <col min="16067" max="16067" width="1.625" style="333" customWidth="1"/>
    <col min="16068" max="16068" width="3.625" style="333" customWidth="1"/>
    <col min="16069" max="16069" width="1.625" style="333" customWidth="1"/>
    <col min="16070" max="16074" width="3.625" style="333" customWidth="1"/>
    <col min="16075" max="16075" width="1.5" style="333" customWidth="1"/>
    <col min="16076" max="16077" width="3.375" style="333" customWidth="1"/>
    <col min="16078" max="16078" width="1.75" style="333" customWidth="1"/>
    <col min="16079" max="16079" width="3.625" style="333" customWidth="1"/>
    <col min="16080" max="16081" width="3.375" style="333" customWidth="1"/>
    <col min="16082" max="16083" width="1.75" style="333" customWidth="1"/>
    <col min="16084" max="16086" width="3.625" style="333" customWidth="1"/>
    <col min="16087" max="16088" width="3.375" style="333" customWidth="1"/>
    <col min="16089" max="16089" width="1.75" style="333" customWidth="1"/>
    <col min="16090" max="16090" width="3.625" style="333" customWidth="1"/>
    <col min="16091" max="16092" width="3.375" style="333" customWidth="1"/>
    <col min="16093" max="16093" width="1.75" style="333" customWidth="1"/>
    <col min="16094" max="16102" width="3.625" style="333" customWidth="1"/>
    <col min="16103" max="16103" width="1.625" style="333" customWidth="1"/>
    <col min="16104" max="16121" width="3.625" style="333" hidden="1" customWidth="1"/>
    <col min="16122" max="16128" width="3.625" style="333" hidden="1"/>
    <col min="16129" max="16129" width="0.875" style="333" customWidth="1"/>
    <col min="16130" max="16270" width="3.625" style="333" customWidth="1"/>
    <col min="16271" max="16310" width="3.625" style="333" hidden="1" customWidth="1"/>
    <col min="16311" max="16311" width="1.625" style="333" customWidth="1"/>
    <col min="16312" max="16312" width="3.625" style="333" customWidth="1"/>
    <col min="16313" max="16313" width="1.625" style="333" customWidth="1"/>
    <col min="16314" max="16314" width="3.625" style="333" customWidth="1"/>
    <col min="16315" max="16315" width="1.625" style="333" customWidth="1"/>
    <col min="16316" max="16320" width="3.625" style="333" customWidth="1"/>
    <col min="16321" max="16321" width="1.625" style="333" customWidth="1"/>
    <col min="16322" max="16322" width="3.625" style="333" customWidth="1"/>
    <col min="16323" max="16323" width="1.625" style="333" customWidth="1"/>
    <col min="16324" max="16324" width="3.625" style="333" customWidth="1"/>
    <col min="16325" max="16325" width="1.625" style="333" customWidth="1"/>
    <col min="16326" max="16330" width="3.625" style="333" customWidth="1"/>
    <col min="16331" max="16331" width="1.5" style="333" customWidth="1"/>
    <col min="16332" max="16333" width="3.375" style="333" customWidth="1"/>
    <col min="16334" max="16334" width="1.75" style="333" customWidth="1"/>
    <col min="16335" max="16335" width="3.625" style="333" customWidth="1"/>
    <col min="16336" max="16337" width="3.375" style="333" customWidth="1"/>
    <col min="16338" max="16339" width="1.75" style="333" customWidth="1"/>
    <col min="16340" max="16342" width="3.625" style="333" customWidth="1"/>
    <col min="16343" max="16344" width="3.375" style="333" customWidth="1"/>
    <col min="16345" max="16345" width="1.75" style="333" customWidth="1"/>
    <col min="16346" max="16346" width="3.625" style="333" customWidth="1"/>
    <col min="16347" max="16348" width="3.375" style="333" customWidth="1"/>
    <col min="16349" max="16349" width="1.75" style="333" customWidth="1"/>
    <col min="16350" max="16358" width="3.625" style="333" customWidth="1"/>
    <col min="16359" max="16359" width="1.625" style="333" customWidth="1"/>
    <col min="16360" max="16377" width="3.625" style="333" hidden="1" customWidth="1"/>
    <col min="16378" max="16384" width="3.625" style="333" hidden="1"/>
  </cols>
  <sheetData>
    <row r="1" spans="1:249" s="439" customFormat="1" ht="15" customHeight="1">
      <c r="A1" s="440" t="s">
        <v>858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388"/>
      <c r="BB1" s="388"/>
      <c r="BC1" s="388"/>
      <c r="BD1" s="388"/>
      <c r="BE1" s="388"/>
      <c r="BF1" s="388"/>
      <c r="BG1" s="388"/>
      <c r="BH1" s="388"/>
      <c r="BI1" s="388"/>
      <c r="BJ1" s="388"/>
      <c r="BK1" s="388"/>
      <c r="BL1" s="388"/>
      <c r="BM1" s="388"/>
      <c r="BN1" s="388"/>
      <c r="BO1" s="388"/>
      <c r="BP1" s="388"/>
      <c r="BQ1" s="388"/>
      <c r="BR1" s="388"/>
      <c r="BS1" s="388"/>
      <c r="BT1" s="388"/>
      <c r="BU1" s="388"/>
      <c r="BV1" s="388"/>
      <c r="BW1" s="388"/>
      <c r="BX1" s="388"/>
      <c r="BY1" s="388"/>
      <c r="BZ1" s="388"/>
      <c r="CA1" s="388"/>
      <c r="CB1" s="388"/>
      <c r="CC1" s="388"/>
      <c r="CD1" s="388"/>
      <c r="CE1" s="388"/>
      <c r="CF1" s="388"/>
      <c r="CG1" s="388"/>
      <c r="CH1" s="388"/>
      <c r="CI1" s="388"/>
      <c r="CJ1" s="388"/>
      <c r="CK1" s="388"/>
      <c r="CL1" s="388"/>
      <c r="CM1" s="388"/>
      <c r="CN1" s="388"/>
      <c r="CO1" s="388"/>
      <c r="CP1" s="388"/>
      <c r="CQ1" s="388"/>
      <c r="CR1" s="388"/>
      <c r="CS1" s="388"/>
      <c r="CT1" s="388"/>
      <c r="CU1" s="388"/>
      <c r="CV1" s="388"/>
      <c r="CW1" s="388"/>
      <c r="CX1" s="388"/>
      <c r="CY1" s="388"/>
      <c r="CZ1" s="388"/>
      <c r="DA1" s="388"/>
      <c r="DB1" s="388"/>
      <c r="DC1" s="388"/>
      <c r="DD1" s="388"/>
      <c r="DE1" s="388"/>
      <c r="DF1" s="388"/>
      <c r="DG1" s="388"/>
      <c r="DH1" s="388"/>
      <c r="DI1" s="388"/>
      <c r="DJ1" s="388"/>
      <c r="DK1" s="388"/>
      <c r="DL1" s="388"/>
      <c r="DM1" s="388"/>
      <c r="DN1" s="388"/>
      <c r="DO1" s="388"/>
      <c r="DP1" s="388"/>
      <c r="DQ1" s="388"/>
      <c r="DR1" s="388"/>
      <c r="DS1" s="388"/>
      <c r="DT1" s="388"/>
      <c r="DU1" s="388"/>
      <c r="DV1" s="388"/>
      <c r="DW1" s="388"/>
      <c r="DX1" s="388"/>
      <c r="DY1" s="388"/>
      <c r="DZ1" s="388"/>
      <c r="EA1" s="388"/>
      <c r="EB1" s="388"/>
      <c r="EC1" s="388"/>
      <c r="ED1" s="388"/>
      <c r="EE1" s="388"/>
      <c r="EF1" s="388"/>
      <c r="EG1" s="388"/>
      <c r="EH1" s="388"/>
      <c r="EI1" s="388"/>
      <c r="EJ1" s="388"/>
      <c r="EK1" s="388"/>
      <c r="EL1" s="388"/>
      <c r="EM1" s="388"/>
      <c r="EN1" s="388"/>
      <c r="EO1" s="388"/>
      <c r="EP1" s="388"/>
      <c r="EQ1" s="388"/>
      <c r="ER1" s="388"/>
      <c r="ES1" s="388"/>
      <c r="ET1" s="388"/>
      <c r="EU1" s="388"/>
      <c r="EV1" s="388"/>
      <c r="EW1" s="388"/>
      <c r="EX1" s="388"/>
      <c r="EY1" s="388"/>
      <c r="EZ1" s="388"/>
      <c r="FA1" s="388"/>
      <c r="FB1" s="388"/>
      <c r="FC1" s="388"/>
      <c r="FD1" s="388"/>
      <c r="FE1" s="388"/>
      <c r="FF1" s="388"/>
      <c r="FG1" s="388"/>
      <c r="FH1" s="388"/>
      <c r="FI1" s="388"/>
      <c r="FJ1" s="388"/>
      <c r="FK1" s="388"/>
      <c r="FL1" s="388"/>
      <c r="FM1" s="388"/>
      <c r="FN1" s="388"/>
      <c r="FO1" s="388"/>
      <c r="FP1" s="388"/>
      <c r="FQ1" s="388"/>
      <c r="FR1" s="388"/>
      <c r="FS1" s="388"/>
      <c r="FT1" s="388"/>
      <c r="FU1" s="388"/>
      <c r="FV1" s="388"/>
      <c r="FW1" s="388"/>
      <c r="FX1" s="388"/>
      <c r="FY1" s="388"/>
      <c r="FZ1" s="388"/>
      <c r="GA1" s="388"/>
      <c r="GB1" s="388"/>
      <c r="GC1" s="388"/>
      <c r="GD1" s="388"/>
      <c r="GE1" s="388"/>
      <c r="GF1" s="388"/>
      <c r="GG1" s="388"/>
      <c r="GH1" s="388"/>
      <c r="GI1" s="388"/>
      <c r="GJ1" s="388"/>
      <c r="GK1" s="388"/>
      <c r="GL1" s="388"/>
      <c r="GM1" s="388"/>
      <c r="GN1" s="388"/>
      <c r="GO1" s="388"/>
      <c r="GP1" s="388"/>
      <c r="GQ1" s="388"/>
      <c r="GR1" s="388"/>
      <c r="GS1" s="388"/>
      <c r="GT1" s="388"/>
      <c r="GU1" s="388"/>
      <c r="GV1" s="388"/>
      <c r="GW1" s="388"/>
      <c r="GX1" s="388"/>
      <c r="GY1" s="388"/>
      <c r="GZ1" s="388"/>
      <c r="HA1" s="388"/>
      <c r="HB1" s="388"/>
      <c r="HC1" s="388"/>
      <c r="HD1" s="388"/>
      <c r="HE1" s="388"/>
      <c r="HF1" s="388"/>
      <c r="HG1" s="388"/>
      <c r="HH1" s="388"/>
      <c r="HI1" s="388"/>
      <c r="HJ1" s="388"/>
      <c r="HK1" s="388"/>
      <c r="HL1" s="388"/>
      <c r="HM1" s="388"/>
      <c r="HN1" s="388"/>
      <c r="HO1" s="388"/>
      <c r="HP1" s="388"/>
      <c r="HQ1" s="388"/>
      <c r="HR1" s="388"/>
      <c r="HS1" s="388"/>
      <c r="HT1" s="388"/>
      <c r="HU1" s="388"/>
      <c r="HV1" s="388"/>
      <c r="HW1" s="388"/>
      <c r="HX1" s="388"/>
      <c r="HY1" s="388"/>
      <c r="HZ1" s="388"/>
      <c r="IA1" s="388"/>
      <c r="IB1" s="388"/>
      <c r="IC1" s="388"/>
      <c r="ID1" s="388"/>
      <c r="IE1" s="388"/>
      <c r="IF1" s="388"/>
      <c r="IG1" s="388"/>
      <c r="IH1" s="388"/>
      <c r="II1" s="388"/>
      <c r="IJ1" s="388"/>
      <c r="IK1" s="388"/>
      <c r="IL1" s="388"/>
      <c r="IM1" s="388"/>
      <c r="IN1" s="388"/>
      <c r="IO1" s="388"/>
    </row>
    <row r="2" spans="1:249" s="439" customFormat="1" ht="15" customHeight="1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F2" s="388"/>
      <c r="BG2" s="388"/>
      <c r="BH2" s="388"/>
      <c r="BI2" s="388"/>
      <c r="BJ2" s="388"/>
      <c r="BK2" s="388"/>
      <c r="BL2" s="388"/>
      <c r="BM2" s="388"/>
      <c r="BN2" s="388"/>
      <c r="BO2" s="388"/>
      <c r="BP2" s="388"/>
      <c r="BQ2" s="388"/>
      <c r="BR2" s="388"/>
      <c r="BS2" s="388"/>
      <c r="BT2" s="388"/>
      <c r="BU2" s="388"/>
      <c r="BV2" s="388"/>
      <c r="BW2" s="388"/>
      <c r="BX2" s="388"/>
      <c r="BY2" s="388"/>
      <c r="BZ2" s="388"/>
      <c r="CA2" s="388"/>
      <c r="CB2" s="388"/>
      <c r="CC2" s="388"/>
      <c r="CD2" s="388"/>
      <c r="CE2" s="388"/>
      <c r="CF2" s="388"/>
      <c r="CG2" s="388"/>
      <c r="CH2" s="388"/>
      <c r="CI2" s="388"/>
      <c r="CJ2" s="388"/>
      <c r="CK2" s="388"/>
      <c r="CL2" s="388"/>
      <c r="CM2" s="388"/>
      <c r="CN2" s="388"/>
      <c r="CO2" s="388"/>
      <c r="CP2" s="388"/>
      <c r="CQ2" s="388"/>
      <c r="CR2" s="388"/>
      <c r="CS2" s="388"/>
      <c r="CT2" s="388"/>
      <c r="CU2" s="388"/>
      <c r="CV2" s="388"/>
      <c r="CW2" s="388"/>
      <c r="CX2" s="388"/>
      <c r="CY2" s="388"/>
      <c r="CZ2" s="388"/>
      <c r="DA2" s="388"/>
      <c r="DB2" s="388"/>
      <c r="DC2" s="388"/>
      <c r="DD2" s="388"/>
      <c r="DE2" s="388"/>
      <c r="DF2" s="388"/>
      <c r="DG2" s="388"/>
      <c r="DH2" s="388"/>
      <c r="DI2" s="388"/>
      <c r="DJ2" s="388"/>
      <c r="DK2" s="388"/>
      <c r="DL2" s="388"/>
      <c r="DM2" s="388"/>
      <c r="DN2" s="388"/>
      <c r="DO2" s="388"/>
      <c r="DP2" s="388"/>
      <c r="DQ2" s="388"/>
      <c r="DR2" s="388"/>
      <c r="DS2" s="388"/>
      <c r="DT2" s="388"/>
      <c r="DU2" s="388"/>
      <c r="DV2" s="388"/>
      <c r="DW2" s="388"/>
      <c r="DX2" s="388"/>
      <c r="DY2" s="388"/>
      <c r="DZ2" s="388"/>
      <c r="EA2" s="388"/>
      <c r="EB2" s="388"/>
      <c r="EC2" s="388"/>
      <c r="ED2" s="388"/>
      <c r="EE2" s="388"/>
      <c r="EF2" s="388"/>
      <c r="EG2" s="388"/>
      <c r="EH2" s="388"/>
      <c r="EI2" s="388"/>
      <c r="EJ2" s="388"/>
      <c r="EK2" s="388"/>
      <c r="EL2" s="388"/>
      <c r="EM2" s="388"/>
      <c r="EN2" s="388"/>
      <c r="EO2" s="388"/>
      <c r="EP2" s="388"/>
      <c r="EQ2" s="388"/>
      <c r="ER2" s="388"/>
      <c r="ES2" s="388"/>
      <c r="ET2" s="388"/>
      <c r="EU2" s="388"/>
      <c r="EV2" s="388"/>
      <c r="EW2" s="388"/>
      <c r="EX2" s="388"/>
      <c r="EY2" s="388"/>
      <c r="EZ2" s="388"/>
      <c r="FA2" s="388"/>
      <c r="FB2" s="388"/>
      <c r="FC2" s="388"/>
      <c r="FD2" s="388"/>
      <c r="FE2" s="388"/>
      <c r="FF2" s="388"/>
      <c r="FG2" s="388"/>
      <c r="FH2" s="388"/>
      <c r="FI2" s="388"/>
      <c r="FJ2" s="388"/>
      <c r="FK2" s="388"/>
      <c r="FL2" s="388"/>
      <c r="FM2" s="388"/>
      <c r="FN2" s="388"/>
      <c r="FO2" s="388"/>
      <c r="FP2" s="388"/>
      <c r="FQ2" s="388"/>
      <c r="FR2" s="388"/>
      <c r="FS2" s="388"/>
      <c r="FT2" s="388"/>
      <c r="FU2" s="388"/>
      <c r="FV2" s="388"/>
      <c r="FW2" s="388"/>
      <c r="FX2" s="388"/>
      <c r="FY2" s="388"/>
      <c r="FZ2" s="388"/>
      <c r="GA2" s="388"/>
      <c r="GB2" s="388"/>
      <c r="GC2" s="388"/>
      <c r="GD2" s="388"/>
      <c r="GE2" s="388"/>
      <c r="GF2" s="388"/>
      <c r="GG2" s="388"/>
      <c r="GH2" s="388"/>
      <c r="GI2" s="388"/>
      <c r="GJ2" s="388"/>
      <c r="GK2" s="388"/>
      <c r="GL2" s="388"/>
      <c r="GM2" s="388"/>
      <c r="GN2" s="388"/>
      <c r="GO2" s="388"/>
      <c r="GP2" s="388"/>
      <c r="GQ2" s="388"/>
      <c r="GR2" s="388"/>
      <c r="GS2" s="388"/>
      <c r="GT2" s="388"/>
      <c r="GU2" s="388"/>
      <c r="GV2" s="388"/>
      <c r="GW2" s="388"/>
      <c r="GX2" s="388"/>
      <c r="GY2" s="388"/>
      <c r="GZ2" s="388"/>
      <c r="HA2" s="388"/>
      <c r="HB2" s="388"/>
      <c r="HC2" s="388"/>
      <c r="HD2" s="388"/>
      <c r="HE2" s="388"/>
      <c r="HF2" s="388"/>
      <c r="HG2" s="388"/>
      <c r="HH2" s="388"/>
      <c r="HI2" s="388"/>
      <c r="HJ2" s="388"/>
      <c r="HK2" s="388"/>
      <c r="HL2" s="388"/>
      <c r="HM2" s="388"/>
      <c r="HN2" s="388"/>
      <c r="HO2" s="388"/>
      <c r="HP2" s="388"/>
      <c r="HQ2" s="388"/>
      <c r="HR2" s="388"/>
      <c r="HS2" s="388"/>
      <c r="HT2" s="388"/>
      <c r="HU2" s="388"/>
      <c r="HV2" s="388"/>
      <c r="HW2" s="388"/>
      <c r="HX2" s="388"/>
      <c r="HY2" s="388"/>
      <c r="HZ2" s="388"/>
      <c r="IA2" s="388"/>
      <c r="IB2" s="388"/>
      <c r="IC2" s="388"/>
      <c r="ID2" s="388"/>
      <c r="IE2" s="388"/>
      <c r="IF2" s="388"/>
      <c r="IG2" s="388"/>
      <c r="IH2" s="388"/>
      <c r="II2" s="388"/>
      <c r="IJ2" s="388"/>
      <c r="IK2" s="388"/>
      <c r="IL2" s="388"/>
      <c r="IM2" s="388"/>
      <c r="IN2" s="388"/>
      <c r="IO2" s="388"/>
    </row>
    <row r="3" spans="1:249" ht="9.9499999999999993" customHeight="1"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DR3" s="332"/>
      <c r="DS3" s="332"/>
      <c r="DT3" s="332"/>
      <c r="DU3" s="332"/>
      <c r="DV3" s="332"/>
      <c r="DW3" s="332"/>
      <c r="DX3" s="332"/>
      <c r="DY3" s="332"/>
      <c r="DZ3" s="332"/>
      <c r="GA3" s="332"/>
    </row>
    <row r="4" spans="1:249" ht="9.9499999999999993" customHeight="1"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  <c r="EX4" s="334"/>
      <c r="EY4" s="334"/>
      <c r="EZ4" s="334"/>
      <c r="FA4" s="334"/>
      <c r="FB4" s="334"/>
      <c r="FC4" s="334"/>
      <c r="FD4" s="334"/>
      <c r="FE4" s="334"/>
      <c r="FF4" s="334"/>
      <c r="FG4" s="334"/>
      <c r="FH4" s="334"/>
      <c r="FI4" s="334"/>
      <c r="FJ4" s="334"/>
      <c r="FK4" s="334"/>
      <c r="FL4" s="334"/>
      <c r="FM4" s="334"/>
      <c r="FN4" s="334"/>
      <c r="FO4" s="334"/>
      <c r="FP4" s="334"/>
      <c r="FQ4" s="334"/>
      <c r="FR4" s="334"/>
      <c r="FS4" s="334"/>
      <c r="FT4" s="334"/>
      <c r="FU4" s="334"/>
      <c r="FV4" s="334"/>
      <c r="FW4" s="334"/>
      <c r="FX4" s="334"/>
      <c r="FY4" s="334"/>
      <c r="FZ4" s="334"/>
      <c r="GA4" s="334"/>
      <c r="GB4" s="334"/>
      <c r="GC4" s="334"/>
      <c r="GD4" s="334"/>
      <c r="GE4" s="334"/>
      <c r="GF4" s="334"/>
      <c r="GG4" s="334"/>
      <c r="GH4" s="334"/>
      <c r="GI4" s="334"/>
      <c r="GJ4" s="334"/>
      <c r="GK4" s="334"/>
      <c r="GL4" s="334"/>
      <c r="GM4" s="334"/>
      <c r="GN4" s="334"/>
      <c r="GO4" s="334"/>
      <c r="GP4" s="334"/>
      <c r="GQ4" s="334"/>
      <c r="GR4" s="334"/>
      <c r="GS4" s="334"/>
      <c r="GT4" s="334"/>
      <c r="GU4" s="334"/>
      <c r="GV4" s="334"/>
      <c r="GW4" s="334"/>
      <c r="GX4" s="334"/>
      <c r="GY4" s="334"/>
      <c r="GZ4" s="334"/>
      <c r="HA4" s="334"/>
      <c r="HB4" s="334"/>
      <c r="HC4" s="334"/>
      <c r="HD4" s="334"/>
      <c r="HE4" s="334"/>
      <c r="HF4" s="334"/>
      <c r="HG4" s="334"/>
      <c r="HH4" s="334"/>
      <c r="HI4" s="334"/>
      <c r="HJ4" s="334"/>
      <c r="HK4" s="334"/>
      <c r="HL4" s="334"/>
      <c r="HM4" s="334"/>
      <c r="HN4" s="334"/>
      <c r="HO4" s="334"/>
      <c r="HP4" s="334"/>
      <c r="HQ4" s="334"/>
      <c r="HR4" s="334"/>
      <c r="HS4" s="334"/>
      <c r="HT4" s="334"/>
      <c r="HU4" s="334"/>
      <c r="HV4" s="334"/>
      <c r="HW4" s="334"/>
      <c r="HX4" s="334"/>
      <c r="HY4" s="334"/>
      <c r="HZ4" s="334"/>
      <c r="IA4" s="334"/>
      <c r="IB4" s="334"/>
      <c r="IC4" s="334"/>
      <c r="ID4" s="334"/>
      <c r="IE4" s="334"/>
      <c r="IF4" s="334"/>
      <c r="IG4" s="334"/>
      <c r="IH4" s="334"/>
      <c r="II4" s="334"/>
      <c r="IJ4" s="334"/>
      <c r="IK4" s="334"/>
      <c r="IL4" s="334"/>
      <c r="IM4" s="334"/>
      <c r="IN4" s="334"/>
      <c r="IO4" s="334"/>
    </row>
    <row r="5" spans="1:249" ht="9.9499999999999993" customHeight="1"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334"/>
      <c r="CW5" s="334"/>
      <c r="CX5" s="334"/>
      <c r="CY5" s="334"/>
      <c r="CZ5" s="334"/>
      <c r="DA5" s="334"/>
      <c r="DB5" s="334"/>
      <c r="DC5" s="334"/>
      <c r="DD5" s="334"/>
      <c r="DE5" s="334"/>
      <c r="DF5" s="334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4"/>
      <c r="EH5" s="334"/>
      <c r="EI5" s="334"/>
      <c r="EJ5" s="334"/>
      <c r="EK5" s="334"/>
      <c r="EL5" s="334"/>
      <c r="EM5" s="334"/>
      <c r="EN5" s="334"/>
      <c r="EO5" s="334"/>
      <c r="EP5" s="334"/>
      <c r="EQ5" s="334"/>
      <c r="ER5" s="334"/>
      <c r="ES5" s="334"/>
      <c r="ET5" s="334"/>
      <c r="EU5" s="334"/>
      <c r="EV5" s="334"/>
      <c r="EW5" s="334"/>
      <c r="EX5" s="334"/>
      <c r="EY5" s="334"/>
      <c r="EZ5" s="334"/>
      <c r="FA5" s="334"/>
      <c r="FB5" s="334"/>
      <c r="FC5" s="334"/>
      <c r="FD5" s="334"/>
      <c r="FE5" s="334"/>
      <c r="FF5" s="334"/>
      <c r="FG5" s="334"/>
      <c r="FH5" s="334"/>
      <c r="FI5" s="334"/>
      <c r="FJ5" s="334"/>
      <c r="FK5" s="334"/>
      <c r="FL5" s="334"/>
      <c r="FM5" s="334"/>
      <c r="FN5" s="334"/>
      <c r="FO5" s="334"/>
      <c r="FP5" s="334"/>
      <c r="FQ5" s="334"/>
      <c r="FR5" s="334"/>
      <c r="FS5" s="334"/>
      <c r="FT5" s="334"/>
      <c r="FU5" s="334"/>
      <c r="FV5" s="334"/>
      <c r="FW5" s="334"/>
      <c r="FX5" s="334"/>
      <c r="FY5" s="334"/>
      <c r="FZ5" s="334"/>
      <c r="GA5" s="334"/>
      <c r="GB5" s="334"/>
      <c r="GC5" s="334"/>
      <c r="GD5" s="334"/>
      <c r="GE5" s="334"/>
      <c r="GF5" s="334"/>
      <c r="GG5" s="334"/>
      <c r="GH5" s="334"/>
      <c r="GI5" s="334"/>
      <c r="GJ5" s="334"/>
      <c r="GK5" s="334"/>
      <c r="GL5" s="334"/>
      <c r="GM5" s="334"/>
      <c r="GN5" s="334"/>
      <c r="GO5" s="334"/>
      <c r="GP5" s="334"/>
      <c r="GQ5" s="334"/>
      <c r="GR5" s="334"/>
      <c r="GS5" s="334"/>
      <c r="GT5" s="334"/>
      <c r="GU5" s="334"/>
      <c r="GV5" s="334"/>
      <c r="GW5" s="334"/>
      <c r="GX5" s="334"/>
      <c r="GY5" s="334"/>
      <c r="GZ5" s="334"/>
      <c r="HA5" s="334"/>
      <c r="HB5" s="334"/>
      <c r="HC5" s="334"/>
      <c r="HD5" s="334"/>
      <c r="HE5" s="334"/>
      <c r="HF5" s="334"/>
      <c r="HG5" s="334"/>
      <c r="HH5" s="334"/>
      <c r="HI5" s="334"/>
      <c r="HJ5" s="334"/>
      <c r="HK5" s="334"/>
      <c r="HL5" s="334"/>
      <c r="HM5" s="334"/>
      <c r="HN5" s="334"/>
      <c r="HO5" s="334"/>
      <c r="HP5" s="334"/>
      <c r="HQ5" s="334"/>
      <c r="HR5" s="334"/>
      <c r="HS5" s="334"/>
      <c r="HT5" s="334"/>
      <c r="HU5" s="334"/>
      <c r="HV5" s="334"/>
      <c r="HW5" s="334"/>
      <c r="HX5" s="334"/>
      <c r="HY5" s="334"/>
      <c r="HZ5" s="334"/>
      <c r="IA5" s="334"/>
      <c r="IB5" s="334"/>
      <c r="IC5" s="334"/>
      <c r="ID5" s="334"/>
      <c r="IE5" s="334"/>
      <c r="IF5" s="334"/>
      <c r="IG5" s="334"/>
      <c r="IH5" s="334"/>
      <c r="II5" s="334"/>
      <c r="IJ5" s="334"/>
      <c r="IK5" s="334"/>
      <c r="IL5" s="334"/>
      <c r="IM5" s="334"/>
      <c r="IN5" s="334"/>
      <c r="IO5" s="334"/>
    </row>
    <row r="6" spans="1:249" ht="9.9499999999999993" customHeight="1"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K6" s="334"/>
      <c r="AL6" s="334"/>
      <c r="AM6" s="334"/>
      <c r="AN6" s="334"/>
      <c r="AO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4"/>
      <c r="DE6" s="334"/>
      <c r="DF6" s="334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4"/>
      <c r="EH6" s="334"/>
      <c r="EI6" s="334"/>
      <c r="EJ6" s="334"/>
      <c r="EK6" s="334"/>
      <c r="EL6" s="334"/>
      <c r="EM6" s="334"/>
      <c r="EN6" s="334"/>
      <c r="EO6" s="334"/>
      <c r="EP6" s="334"/>
      <c r="EQ6" s="334"/>
      <c r="ER6" s="334"/>
      <c r="ES6" s="334"/>
      <c r="ET6" s="334"/>
      <c r="EU6" s="334"/>
      <c r="EV6" s="334"/>
      <c r="EW6" s="334"/>
      <c r="EX6" s="334"/>
      <c r="EY6" s="334"/>
      <c r="EZ6" s="334"/>
      <c r="FA6" s="334"/>
      <c r="FB6" s="334"/>
      <c r="FC6" s="334"/>
      <c r="FD6" s="334"/>
      <c r="FE6" s="334"/>
      <c r="FF6" s="334"/>
      <c r="FG6" s="334"/>
      <c r="FH6" s="334"/>
      <c r="FI6" s="334"/>
      <c r="FJ6" s="334"/>
      <c r="FK6" s="334"/>
      <c r="FL6" s="334"/>
      <c r="FM6" s="334"/>
      <c r="FN6" s="334"/>
      <c r="FO6" s="334"/>
      <c r="FP6" s="334"/>
      <c r="FQ6" s="334"/>
      <c r="FR6" s="334"/>
      <c r="FS6" s="334"/>
      <c r="FT6" s="334"/>
      <c r="FU6" s="334"/>
      <c r="FV6" s="334"/>
      <c r="FW6" s="334"/>
      <c r="FX6" s="334"/>
      <c r="FY6" s="334"/>
      <c r="FZ6" s="334"/>
      <c r="GA6" s="334"/>
      <c r="GB6" s="334"/>
      <c r="GC6" s="334"/>
      <c r="GD6" s="334"/>
      <c r="GE6" s="334"/>
      <c r="GF6" s="334"/>
      <c r="GG6" s="334"/>
      <c r="GH6" s="334"/>
      <c r="GI6" s="334"/>
      <c r="GJ6" s="334"/>
      <c r="GK6" s="334"/>
      <c r="GL6" s="334"/>
      <c r="GM6" s="334"/>
      <c r="GN6" s="334"/>
      <c r="GO6" s="334"/>
      <c r="GP6" s="334"/>
      <c r="GQ6" s="334"/>
      <c r="GR6" s="334"/>
      <c r="GS6" s="334"/>
      <c r="GT6" s="334"/>
      <c r="GU6" s="334"/>
      <c r="GV6" s="334"/>
      <c r="GW6" s="334"/>
      <c r="GX6" s="334"/>
      <c r="GY6" s="334"/>
      <c r="GZ6" s="334"/>
      <c r="HA6" s="334"/>
      <c r="HB6" s="334"/>
      <c r="HC6" s="334"/>
      <c r="HD6" s="334"/>
      <c r="HE6" s="334"/>
      <c r="HF6" s="334"/>
      <c r="HG6" s="334"/>
      <c r="HH6" s="334"/>
      <c r="HI6" s="334"/>
      <c r="HJ6" s="334"/>
      <c r="HK6" s="334"/>
      <c r="HL6" s="334"/>
      <c r="HM6" s="334"/>
      <c r="HN6" s="334"/>
      <c r="HO6" s="334"/>
      <c r="HP6" s="334"/>
      <c r="HQ6" s="334"/>
      <c r="HR6" s="334"/>
      <c r="HS6" s="334"/>
      <c r="HT6" s="334"/>
      <c r="HU6" s="334"/>
      <c r="HV6" s="334"/>
      <c r="HW6" s="334"/>
      <c r="HX6" s="334"/>
      <c r="HY6" s="334"/>
      <c r="HZ6" s="334"/>
      <c r="IA6" s="334"/>
      <c r="IB6" s="334"/>
      <c r="IC6" s="334"/>
      <c r="ID6" s="334"/>
      <c r="IE6" s="334"/>
      <c r="IF6" s="334"/>
      <c r="IG6" s="334"/>
      <c r="IH6" s="334"/>
      <c r="II6" s="334"/>
      <c r="IJ6" s="334"/>
      <c r="IK6" s="334"/>
      <c r="IL6" s="334"/>
      <c r="IM6" s="334"/>
      <c r="IN6" s="334"/>
      <c r="IO6" s="334"/>
    </row>
    <row r="7" spans="1:249" ht="9.9499999999999993" customHeight="1"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K7" s="334"/>
      <c r="AL7" s="334"/>
      <c r="AM7" s="334"/>
      <c r="AN7" s="334"/>
      <c r="AO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4"/>
      <c r="CA7" s="334"/>
      <c r="CB7" s="334"/>
      <c r="CC7" s="334"/>
      <c r="CD7" s="334"/>
      <c r="CE7" s="334"/>
      <c r="CF7" s="334"/>
      <c r="CG7" s="334"/>
      <c r="CH7" s="334"/>
      <c r="CI7" s="334"/>
      <c r="CJ7" s="334"/>
      <c r="CK7" s="334"/>
      <c r="CL7" s="334"/>
      <c r="CM7" s="334"/>
      <c r="CN7" s="334"/>
      <c r="CO7" s="334"/>
      <c r="CP7" s="334"/>
      <c r="CQ7" s="334"/>
      <c r="CR7" s="334"/>
      <c r="CS7" s="334"/>
      <c r="CT7" s="334"/>
      <c r="CU7" s="334"/>
      <c r="CV7" s="334"/>
      <c r="CW7" s="334"/>
      <c r="CX7" s="334"/>
      <c r="CY7" s="334"/>
      <c r="CZ7" s="334"/>
      <c r="DA7" s="334"/>
      <c r="DB7" s="334"/>
      <c r="DC7" s="334"/>
      <c r="DD7" s="334"/>
      <c r="DE7" s="334"/>
      <c r="DF7" s="334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4"/>
      <c r="EH7" s="334"/>
      <c r="EI7" s="334"/>
      <c r="EJ7" s="334"/>
      <c r="EK7" s="334"/>
      <c r="EL7" s="334"/>
      <c r="EM7" s="334"/>
      <c r="EN7" s="334"/>
      <c r="EO7" s="334"/>
      <c r="EP7" s="334"/>
      <c r="EQ7" s="334"/>
      <c r="ER7" s="334"/>
      <c r="ES7" s="334"/>
      <c r="ET7" s="334"/>
      <c r="EU7" s="334"/>
      <c r="EV7" s="334"/>
      <c r="EW7" s="334"/>
      <c r="EX7" s="334"/>
      <c r="EY7" s="334"/>
      <c r="EZ7" s="334"/>
      <c r="FA7" s="334"/>
      <c r="FB7" s="334"/>
      <c r="FC7" s="334"/>
      <c r="FD7" s="334"/>
      <c r="FE7" s="334"/>
      <c r="FF7" s="334"/>
      <c r="FG7" s="334"/>
      <c r="FH7" s="334"/>
      <c r="FI7" s="334"/>
      <c r="FJ7" s="334"/>
      <c r="FK7" s="334"/>
      <c r="FL7" s="334"/>
      <c r="FM7" s="334"/>
      <c r="FN7" s="334"/>
      <c r="FO7" s="334"/>
      <c r="FP7" s="334"/>
      <c r="FQ7" s="334"/>
      <c r="FR7" s="334"/>
      <c r="FS7" s="334"/>
      <c r="FT7" s="334"/>
      <c r="FU7" s="334"/>
      <c r="FV7" s="334"/>
      <c r="FW7" s="334"/>
      <c r="FX7" s="334"/>
      <c r="FY7" s="334"/>
      <c r="FZ7" s="334"/>
      <c r="GA7" s="334"/>
      <c r="GB7" s="334"/>
      <c r="GC7" s="334"/>
      <c r="GD7" s="334"/>
      <c r="GE7" s="334"/>
      <c r="GF7" s="334"/>
      <c r="GG7" s="334"/>
      <c r="GH7" s="334"/>
      <c r="GI7" s="334"/>
      <c r="GJ7" s="334"/>
      <c r="GK7" s="334"/>
      <c r="GL7" s="334"/>
      <c r="GM7" s="334"/>
      <c r="GN7" s="334"/>
      <c r="GO7" s="334"/>
      <c r="GP7" s="334"/>
      <c r="GQ7" s="334"/>
      <c r="GR7" s="334"/>
      <c r="GS7" s="334"/>
      <c r="GT7" s="334"/>
      <c r="GU7" s="334"/>
      <c r="GV7" s="334"/>
      <c r="GW7" s="334"/>
      <c r="GX7" s="334"/>
      <c r="GY7" s="334"/>
      <c r="GZ7" s="334"/>
      <c r="HA7" s="334"/>
      <c r="HB7" s="334"/>
      <c r="HC7" s="334"/>
      <c r="HD7" s="334"/>
      <c r="HE7" s="334"/>
      <c r="HF7" s="334"/>
      <c r="HG7" s="334"/>
      <c r="HH7" s="334"/>
      <c r="HI7" s="334"/>
      <c r="HJ7" s="334"/>
      <c r="HK7" s="334"/>
      <c r="HL7" s="334"/>
      <c r="HM7" s="334"/>
      <c r="HN7" s="334"/>
      <c r="HO7" s="334"/>
      <c r="HP7" s="334"/>
      <c r="HQ7" s="334"/>
      <c r="HR7" s="334"/>
      <c r="HS7" s="334"/>
      <c r="HT7" s="334"/>
      <c r="HU7" s="334"/>
      <c r="HV7" s="334"/>
      <c r="HW7" s="334"/>
      <c r="HX7" s="334"/>
      <c r="HY7" s="334"/>
      <c r="HZ7" s="334"/>
      <c r="IA7" s="334"/>
      <c r="IB7" s="334"/>
      <c r="IC7" s="334"/>
      <c r="ID7" s="334"/>
      <c r="IE7" s="334"/>
      <c r="IF7" s="334"/>
      <c r="IG7" s="334"/>
      <c r="IH7" s="334"/>
      <c r="II7" s="334"/>
      <c r="IJ7" s="334"/>
      <c r="IK7" s="334"/>
      <c r="IL7" s="334"/>
      <c r="IM7" s="334"/>
      <c r="IN7" s="334"/>
      <c r="IO7" s="334"/>
    </row>
    <row r="8" spans="1:249" ht="9.9499999999999993" customHeight="1">
      <c r="A8" s="331"/>
      <c r="B8" s="573" t="s">
        <v>707</v>
      </c>
      <c r="C8" s="573"/>
      <c r="D8" s="573"/>
      <c r="E8" s="573"/>
      <c r="F8" s="573"/>
      <c r="G8" s="573"/>
      <c r="H8" s="573"/>
      <c r="I8" s="335"/>
      <c r="J8" s="335"/>
      <c r="K8" s="335"/>
      <c r="L8" s="335"/>
      <c r="M8" s="335"/>
      <c r="N8" s="335"/>
      <c r="O8" s="335"/>
      <c r="P8" s="336"/>
      <c r="Q8" s="337"/>
      <c r="R8" s="337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</row>
    <row r="9" spans="1:249" ht="9.9499999999999993" customHeight="1">
      <c r="A9" s="331"/>
      <c r="B9" s="573"/>
      <c r="C9" s="573"/>
      <c r="D9" s="573"/>
      <c r="E9" s="573"/>
      <c r="F9" s="573"/>
      <c r="G9" s="573"/>
      <c r="H9" s="573"/>
      <c r="I9" s="335"/>
      <c r="J9" s="335"/>
      <c r="K9" s="335"/>
      <c r="L9" s="335"/>
      <c r="M9" s="335"/>
      <c r="N9" s="335"/>
      <c r="O9" s="335"/>
      <c r="P9" s="336"/>
      <c r="Q9" s="337"/>
      <c r="R9" s="337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4"/>
      <c r="CA9" s="334"/>
      <c r="CB9" s="334"/>
      <c r="CC9" s="334"/>
      <c r="CD9" s="334"/>
      <c r="CE9" s="334"/>
      <c r="CF9" s="334"/>
      <c r="CG9" s="334"/>
      <c r="CH9" s="334"/>
      <c r="CI9" s="334"/>
      <c r="CJ9" s="334"/>
      <c r="CK9" s="334"/>
      <c r="CL9" s="334"/>
      <c r="CM9" s="334"/>
      <c r="CN9" s="334"/>
      <c r="CO9" s="334"/>
      <c r="CP9" s="334"/>
      <c r="CQ9" s="334"/>
      <c r="CR9" s="334"/>
      <c r="CS9" s="334"/>
      <c r="CT9" s="334"/>
      <c r="CU9" s="334"/>
      <c r="CV9" s="334"/>
      <c r="CW9" s="334"/>
      <c r="CX9" s="334"/>
      <c r="CY9" s="334"/>
      <c r="CZ9" s="334"/>
      <c r="DA9" s="334"/>
      <c r="DB9" s="334"/>
      <c r="DC9" s="334"/>
      <c r="DD9" s="334"/>
      <c r="DE9" s="334"/>
      <c r="DF9" s="334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4"/>
      <c r="EH9" s="334"/>
      <c r="EI9" s="334"/>
      <c r="EJ9" s="334"/>
      <c r="EK9" s="334"/>
      <c r="EL9" s="334"/>
      <c r="EM9" s="334"/>
      <c r="EN9" s="334"/>
      <c r="EO9" s="334"/>
      <c r="EP9" s="334"/>
      <c r="EQ9" s="334"/>
      <c r="ER9" s="334"/>
      <c r="ES9" s="334"/>
      <c r="ET9" s="334"/>
      <c r="EU9" s="334"/>
      <c r="EV9" s="334"/>
      <c r="EW9" s="334"/>
      <c r="EX9" s="334"/>
      <c r="EY9" s="334"/>
      <c r="EZ9" s="334"/>
      <c r="FA9" s="334"/>
      <c r="FB9" s="334"/>
      <c r="FC9" s="334"/>
      <c r="FD9" s="334"/>
      <c r="FE9" s="334"/>
      <c r="FF9" s="334"/>
      <c r="FG9" s="334"/>
      <c r="FH9" s="334"/>
      <c r="FI9" s="334"/>
      <c r="FJ9" s="334"/>
      <c r="FK9" s="334"/>
      <c r="FL9" s="334"/>
      <c r="FM9" s="334"/>
      <c r="FN9" s="334"/>
      <c r="FO9" s="334"/>
      <c r="FP9" s="334"/>
      <c r="FQ9" s="334"/>
      <c r="FR9" s="334"/>
      <c r="FS9" s="334"/>
      <c r="FT9" s="334"/>
      <c r="FU9" s="334"/>
      <c r="FV9" s="334"/>
      <c r="FW9" s="334"/>
      <c r="FX9" s="334"/>
      <c r="FY9" s="334"/>
      <c r="FZ9" s="334"/>
      <c r="GA9" s="334"/>
      <c r="GB9" s="334"/>
      <c r="GC9" s="334"/>
      <c r="GD9" s="334"/>
      <c r="GE9" s="334"/>
      <c r="GF9" s="334"/>
      <c r="GG9" s="334"/>
      <c r="GH9" s="334"/>
      <c r="GI9" s="334"/>
      <c r="GJ9" s="334"/>
      <c r="GK9" s="334"/>
      <c r="GL9" s="334"/>
      <c r="GM9" s="334"/>
      <c r="GN9" s="334"/>
      <c r="GO9" s="334"/>
      <c r="GP9" s="334"/>
      <c r="GQ9" s="334"/>
      <c r="GR9" s="334"/>
      <c r="GS9" s="334"/>
      <c r="GT9" s="334"/>
      <c r="GU9" s="334"/>
      <c r="GV9" s="334"/>
      <c r="GW9" s="334"/>
      <c r="GX9" s="334"/>
      <c r="GY9" s="334"/>
      <c r="GZ9" s="334"/>
      <c r="HA9" s="334"/>
      <c r="HB9" s="334"/>
      <c r="HC9" s="334"/>
      <c r="HD9" s="334"/>
      <c r="HE9" s="334"/>
      <c r="HF9" s="334"/>
      <c r="HG9" s="334"/>
      <c r="HH9" s="334"/>
      <c r="HI9" s="334"/>
      <c r="HJ9" s="334"/>
      <c r="HK9" s="334"/>
      <c r="HL9" s="334"/>
      <c r="HM9" s="334"/>
      <c r="HN9" s="334"/>
      <c r="HO9" s="334"/>
      <c r="HP9" s="334"/>
      <c r="HQ9" s="334"/>
      <c r="HR9" s="334"/>
      <c r="HS9" s="334"/>
      <c r="HT9" s="334"/>
      <c r="HU9" s="334"/>
      <c r="HV9" s="334"/>
      <c r="HW9" s="334"/>
      <c r="HX9" s="334"/>
      <c r="HY9" s="334"/>
      <c r="HZ9" s="334"/>
      <c r="IA9" s="334"/>
      <c r="IB9" s="334"/>
      <c r="IC9" s="334"/>
      <c r="ID9" s="334"/>
      <c r="IE9" s="334"/>
      <c r="IF9" s="334"/>
      <c r="IG9" s="334"/>
      <c r="IH9" s="334"/>
      <c r="II9" s="334"/>
      <c r="IJ9" s="334"/>
      <c r="IK9" s="334"/>
      <c r="IL9" s="334"/>
      <c r="IM9" s="334"/>
      <c r="IN9" s="334"/>
      <c r="IO9" s="334"/>
    </row>
    <row r="10" spans="1:249" ht="9.9499999999999993" customHeight="1" thickBot="1">
      <c r="A10" s="331"/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AC10" s="331"/>
      <c r="AD10" s="331"/>
      <c r="AE10" s="331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4"/>
      <c r="BX10" s="334"/>
      <c r="BY10" s="334"/>
      <c r="BZ10" s="334"/>
      <c r="CA10" s="334"/>
      <c r="CB10" s="334"/>
      <c r="CC10" s="334"/>
      <c r="CD10" s="334"/>
      <c r="CE10" s="334"/>
      <c r="CF10" s="334"/>
      <c r="CG10" s="334"/>
      <c r="CH10" s="334"/>
      <c r="CI10" s="334"/>
      <c r="CJ10" s="334"/>
      <c r="CK10" s="334"/>
      <c r="CL10" s="334"/>
      <c r="CM10" s="334"/>
      <c r="CN10" s="334"/>
      <c r="CO10" s="334"/>
      <c r="CP10" s="334"/>
      <c r="CQ10" s="334"/>
      <c r="CR10" s="334"/>
      <c r="CS10" s="334"/>
      <c r="CT10" s="334"/>
      <c r="CU10" s="334"/>
      <c r="CV10" s="334"/>
      <c r="CW10" s="334"/>
      <c r="CX10" s="334"/>
      <c r="CY10" s="334"/>
      <c r="CZ10" s="334"/>
      <c r="DA10" s="334"/>
      <c r="DB10" s="334"/>
      <c r="DC10" s="334"/>
      <c r="DD10" s="334"/>
      <c r="DE10" s="334"/>
      <c r="DF10" s="334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4"/>
      <c r="EH10" s="334"/>
      <c r="EI10" s="334"/>
      <c r="EJ10" s="334"/>
      <c r="EK10" s="334"/>
      <c r="EL10" s="334"/>
      <c r="EM10" s="334"/>
      <c r="EN10" s="334"/>
      <c r="EO10" s="334"/>
      <c r="EP10" s="334"/>
      <c r="EQ10" s="334"/>
      <c r="ER10" s="334"/>
      <c r="ES10" s="334"/>
      <c r="ET10" s="334"/>
      <c r="EU10" s="334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334"/>
      <c r="FI10" s="334"/>
      <c r="FJ10" s="334"/>
      <c r="FK10" s="334"/>
      <c r="FL10" s="334"/>
      <c r="FM10" s="334"/>
      <c r="FN10" s="334"/>
      <c r="FO10" s="334"/>
      <c r="FP10" s="334"/>
      <c r="FQ10" s="334"/>
      <c r="FR10" s="334"/>
      <c r="FS10" s="334"/>
      <c r="FT10" s="334"/>
      <c r="FU10" s="334"/>
      <c r="FV10" s="334"/>
      <c r="FW10" s="334"/>
      <c r="FX10" s="334"/>
      <c r="FY10" s="334"/>
      <c r="FZ10" s="334"/>
      <c r="GA10" s="334"/>
      <c r="GB10" s="334"/>
      <c r="GC10" s="334"/>
      <c r="GD10" s="334"/>
      <c r="GE10" s="334"/>
      <c r="GF10" s="334"/>
      <c r="GG10" s="334"/>
      <c r="GH10" s="334"/>
      <c r="GI10" s="334"/>
      <c r="GJ10" s="334"/>
      <c r="GK10" s="334"/>
      <c r="GL10" s="334"/>
      <c r="GM10" s="334"/>
      <c r="GN10" s="334"/>
      <c r="GO10" s="334"/>
      <c r="GP10" s="334"/>
      <c r="GQ10" s="334"/>
      <c r="GR10" s="334"/>
      <c r="GS10" s="334"/>
      <c r="GT10" s="334"/>
      <c r="GU10" s="334"/>
      <c r="GV10" s="334"/>
      <c r="GW10" s="334"/>
      <c r="GX10" s="334"/>
      <c r="GY10" s="334"/>
      <c r="GZ10" s="334"/>
      <c r="HA10" s="334"/>
      <c r="HB10" s="334"/>
      <c r="HC10" s="334"/>
      <c r="HD10" s="334"/>
      <c r="HE10" s="334"/>
      <c r="HF10" s="334"/>
      <c r="HG10" s="334"/>
      <c r="HH10" s="334"/>
      <c r="HI10" s="334"/>
      <c r="HJ10" s="334"/>
      <c r="HK10" s="334"/>
      <c r="HL10" s="334"/>
      <c r="HM10" s="334"/>
      <c r="HN10" s="334"/>
      <c r="HO10" s="334"/>
      <c r="HP10" s="334"/>
      <c r="HQ10" s="334"/>
      <c r="HR10" s="334"/>
      <c r="HS10" s="334"/>
      <c r="HT10" s="334"/>
      <c r="HU10" s="334"/>
      <c r="HV10" s="334"/>
      <c r="HW10" s="334"/>
      <c r="HX10" s="334"/>
      <c r="HY10" s="334"/>
      <c r="HZ10" s="334"/>
      <c r="IA10" s="334"/>
      <c r="IB10" s="334"/>
      <c r="IC10" s="334"/>
      <c r="ID10" s="334"/>
      <c r="IE10" s="334"/>
      <c r="IF10" s="334"/>
      <c r="IG10" s="334"/>
      <c r="IH10" s="334"/>
      <c r="II10" s="334"/>
      <c r="IJ10" s="334"/>
      <c r="IK10" s="334"/>
      <c r="IL10" s="334"/>
      <c r="IM10" s="334"/>
      <c r="IN10" s="334"/>
      <c r="IO10" s="334"/>
    </row>
    <row r="11" spans="1:249" ht="9.9499999999999993" customHeight="1">
      <c r="A11" s="331"/>
      <c r="B11" s="574" t="s">
        <v>708</v>
      </c>
      <c r="C11" s="575"/>
      <c r="D11" s="575"/>
      <c r="E11" s="575"/>
      <c r="F11" s="575"/>
      <c r="G11" s="575"/>
      <c r="H11" s="576"/>
      <c r="J11" s="331"/>
      <c r="K11" s="574" t="s">
        <v>709</v>
      </c>
      <c r="L11" s="575"/>
      <c r="M11" s="575"/>
      <c r="N11" s="575"/>
      <c r="O11" s="575"/>
      <c r="P11" s="576"/>
      <c r="R11" s="338"/>
      <c r="S11" s="331"/>
      <c r="T11" s="331"/>
      <c r="U11" s="578" t="s">
        <v>710</v>
      </c>
      <c r="V11" s="578"/>
      <c r="W11" s="578"/>
      <c r="X11" s="578"/>
      <c r="Y11" s="578"/>
      <c r="Z11" s="578"/>
      <c r="AA11" s="334"/>
      <c r="AB11" s="339"/>
      <c r="AC11" s="340"/>
      <c r="AD11" s="331"/>
      <c r="AE11" s="331"/>
      <c r="AF11" s="580" t="s">
        <v>711</v>
      </c>
      <c r="AG11" s="581"/>
      <c r="AH11" s="581"/>
      <c r="AI11" s="581"/>
      <c r="AJ11" s="581"/>
      <c r="AK11" s="581"/>
      <c r="AL11" s="582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4"/>
      <c r="BF11" s="334"/>
      <c r="BG11" s="334"/>
      <c r="BH11" s="334"/>
      <c r="BI11" s="341"/>
      <c r="BJ11" s="341"/>
      <c r="BK11" s="341"/>
      <c r="BL11" s="341"/>
      <c r="BM11" s="341"/>
      <c r="BN11" s="341"/>
      <c r="BO11" s="340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4"/>
      <c r="CY11" s="334"/>
      <c r="CZ11" s="334"/>
      <c r="DA11" s="334"/>
      <c r="DB11" s="334"/>
      <c r="DC11" s="334"/>
      <c r="DD11" s="334"/>
      <c r="DE11" s="334"/>
      <c r="DF11" s="334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4"/>
      <c r="EH11" s="334"/>
      <c r="EI11" s="334"/>
      <c r="EJ11" s="334"/>
      <c r="EK11" s="334"/>
      <c r="EL11" s="334"/>
      <c r="EM11" s="334"/>
      <c r="EN11" s="334"/>
      <c r="EO11" s="334"/>
      <c r="EP11" s="334"/>
      <c r="EQ11" s="334"/>
      <c r="ER11" s="334"/>
      <c r="ES11" s="334"/>
      <c r="ET11" s="334"/>
      <c r="EU11" s="334"/>
      <c r="EV11" s="334"/>
      <c r="EW11" s="334"/>
      <c r="EX11" s="334"/>
      <c r="EY11" s="334"/>
      <c r="EZ11" s="334"/>
      <c r="FA11" s="334"/>
      <c r="FB11" s="334"/>
      <c r="FC11" s="334"/>
      <c r="FD11" s="334"/>
      <c r="FE11" s="334"/>
      <c r="FF11" s="334"/>
      <c r="FG11" s="334"/>
      <c r="FH11" s="334"/>
      <c r="FI11" s="334"/>
      <c r="FJ11" s="334"/>
      <c r="FK11" s="334"/>
      <c r="FL11" s="334"/>
      <c r="FM11" s="334"/>
      <c r="FN11" s="334"/>
      <c r="FO11" s="334"/>
      <c r="FP11" s="334"/>
      <c r="FQ11" s="334"/>
      <c r="FR11" s="334"/>
      <c r="FS11" s="334"/>
      <c r="FT11" s="334"/>
      <c r="FU11" s="334"/>
      <c r="FV11" s="334"/>
      <c r="FW11" s="334"/>
      <c r="FX11" s="334"/>
      <c r="FY11" s="334"/>
      <c r="FZ11" s="334"/>
      <c r="GA11" s="334"/>
      <c r="GB11" s="334"/>
      <c r="GC11" s="334"/>
      <c r="GD11" s="334"/>
      <c r="GE11" s="334"/>
      <c r="GF11" s="334"/>
      <c r="GG11" s="334"/>
      <c r="GH11" s="334"/>
      <c r="GI11" s="334"/>
      <c r="GJ11" s="334"/>
      <c r="GK11" s="334"/>
      <c r="GL11" s="334"/>
      <c r="GM11" s="334"/>
      <c r="GN11" s="334"/>
      <c r="GO11" s="334"/>
      <c r="GP11" s="334"/>
      <c r="GQ11" s="334"/>
      <c r="GR11" s="334"/>
      <c r="GS11" s="334"/>
      <c r="GT11" s="334"/>
      <c r="GU11" s="334"/>
      <c r="GV11" s="334"/>
      <c r="GW11" s="334"/>
      <c r="GX11" s="334"/>
      <c r="GY11" s="334"/>
      <c r="GZ11" s="334"/>
      <c r="HA11" s="334"/>
      <c r="HB11" s="334"/>
      <c r="HC11" s="334"/>
      <c r="HD11" s="334"/>
      <c r="HE11" s="334"/>
      <c r="HF11" s="334"/>
      <c r="HG11" s="334"/>
      <c r="HH11" s="334"/>
      <c r="HI11" s="334"/>
      <c r="HJ11" s="334"/>
      <c r="HK11" s="334"/>
      <c r="HL11" s="334"/>
      <c r="HM11" s="334"/>
      <c r="HN11" s="334"/>
      <c r="HO11" s="334"/>
      <c r="HP11" s="334"/>
      <c r="HQ11" s="334"/>
      <c r="HR11" s="334"/>
      <c r="HS11" s="334"/>
      <c r="HT11" s="334"/>
      <c r="HU11" s="334"/>
      <c r="HV11" s="334"/>
      <c r="HW11" s="334"/>
      <c r="HX11" s="334"/>
      <c r="HY11" s="334"/>
      <c r="HZ11" s="334"/>
      <c r="IA11" s="334"/>
      <c r="IB11" s="334"/>
      <c r="IC11" s="334"/>
      <c r="ID11" s="334"/>
      <c r="IE11" s="334"/>
      <c r="IF11" s="334"/>
      <c r="IG11" s="334"/>
      <c r="IH11" s="334"/>
      <c r="II11" s="334"/>
      <c r="IJ11" s="334"/>
      <c r="IK11" s="334"/>
      <c r="IL11" s="334"/>
      <c r="IM11" s="334"/>
      <c r="IN11" s="334"/>
      <c r="IO11" s="334"/>
    </row>
    <row r="12" spans="1:249" ht="9.9499999999999993" customHeight="1" thickBot="1">
      <c r="A12" s="331"/>
      <c r="B12" s="577"/>
      <c r="C12" s="578"/>
      <c r="D12" s="578"/>
      <c r="E12" s="578"/>
      <c r="F12" s="578"/>
      <c r="G12" s="578"/>
      <c r="H12" s="579"/>
      <c r="I12" s="342"/>
      <c r="J12" s="343"/>
      <c r="K12" s="577"/>
      <c r="L12" s="578"/>
      <c r="M12" s="578"/>
      <c r="N12" s="578"/>
      <c r="O12" s="578"/>
      <c r="P12" s="579"/>
      <c r="Q12" s="342"/>
      <c r="R12" s="344"/>
      <c r="S12" s="345"/>
      <c r="T12" s="346"/>
      <c r="U12" s="578"/>
      <c r="V12" s="578"/>
      <c r="W12" s="578"/>
      <c r="X12" s="578"/>
      <c r="Y12" s="578"/>
      <c r="Z12" s="578"/>
      <c r="AA12" s="346"/>
      <c r="AB12" s="346"/>
      <c r="AC12" s="346"/>
      <c r="AD12" s="346"/>
      <c r="AE12" s="346"/>
      <c r="AF12" s="583"/>
      <c r="AG12" s="584"/>
      <c r="AH12" s="584"/>
      <c r="AI12" s="584"/>
      <c r="AJ12" s="584"/>
      <c r="AK12" s="584"/>
      <c r="AL12" s="585"/>
      <c r="AM12" s="331"/>
      <c r="AN12" s="347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48"/>
      <c r="BI12" s="341"/>
      <c r="BJ12" s="341"/>
      <c r="BK12" s="341"/>
      <c r="BL12" s="341"/>
      <c r="BM12" s="341"/>
      <c r="BN12" s="341"/>
      <c r="BO12" s="340"/>
      <c r="CK12" s="334"/>
      <c r="CL12" s="334"/>
      <c r="CM12" s="334"/>
      <c r="CN12" s="334"/>
      <c r="CO12" s="334"/>
      <c r="CP12" s="334"/>
      <c r="CQ12" s="334"/>
      <c r="CR12" s="334"/>
      <c r="CS12" s="334"/>
      <c r="CT12" s="334"/>
      <c r="CU12" s="334"/>
      <c r="CV12" s="334"/>
      <c r="CW12" s="334"/>
      <c r="CX12" s="334"/>
      <c r="CY12" s="334"/>
      <c r="CZ12" s="334"/>
      <c r="DA12" s="334"/>
      <c r="DB12" s="334"/>
      <c r="DC12" s="334"/>
      <c r="DD12" s="334"/>
      <c r="DE12" s="334"/>
      <c r="DF12" s="334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4"/>
      <c r="EH12" s="334"/>
      <c r="EI12" s="334"/>
      <c r="EJ12" s="334"/>
      <c r="EK12" s="334"/>
      <c r="EL12" s="334"/>
      <c r="EM12" s="334"/>
      <c r="EN12" s="334"/>
      <c r="EO12" s="334"/>
      <c r="EP12" s="334"/>
      <c r="EQ12" s="334"/>
      <c r="ER12" s="334"/>
      <c r="ES12" s="334"/>
      <c r="ET12" s="334"/>
      <c r="EU12" s="334"/>
      <c r="EV12" s="334"/>
      <c r="EW12" s="334"/>
      <c r="EX12" s="334"/>
      <c r="EY12" s="334"/>
      <c r="EZ12" s="334"/>
      <c r="FA12" s="334"/>
      <c r="FB12" s="334"/>
      <c r="FC12" s="334"/>
      <c r="FD12" s="334"/>
      <c r="FE12" s="334"/>
      <c r="FF12" s="334"/>
      <c r="FG12" s="334"/>
      <c r="FH12" s="334"/>
      <c r="FI12" s="334"/>
      <c r="FJ12" s="334"/>
      <c r="FK12" s="334"/>
      <c r="FL12" s="334"/>
      <c r="FM12" s="334"/>
      <c r="FN12" s="334"/>
      <c r="FO12" s="334"/>
      <c r="FP12" s="334"/>
      <c r="FQ12" s="334"/>
      <c r="FR12" s="334"/>
      <c r="FS12" s="334"/>
      <c r="FT12" s="334"/>
      <c r="FU12" s="334"/>
      <c r="FV12" s="334"/>
      <c r="FW12" s="334"/>
      <c r="FX12" s="334"/>
      <c r="FY12" s="334"/>
      <c r="FZ12" s="334"/>
      <c r="GA12" s="334"/>
      <c r="GB12" s="334"/>
      <c r="GC12" s="334"/>
      <c r="GD12" s="334"/>
      <c r="GE12" s="334"/>
      <c r="GF12" s="334"/>
      <c r="GG12" s="334"/>
      <c r="GH12" s="334"/>
      <c r="GI12" s="334"/>
      <c r="GJ12" s="334"/>
      <c r="GK12" s="334"/>
      <c r="GL12" s="334"/>
      <c r="GM12" s="334"/>
      <c r="GN12" s="334"/>
      <c r="GO12" s="334"/>
      <c r="GP12" s="334"/>
      <c r="GQ12" s="334"/>
      <c r="GR12" s="334"/>
      <c r="GS12" s="334"/>
      <c r="GT12" s="334"/>
      <c r="GU12" s="334"/>
      <c r="GV12" s="334"/>
      <c r="GW12" s="334"/>
      <c r="GX12" s="334"/>
      <c r="GY12" s="334"/>
      <c r="GZ12" s="334"/>
      <c r="HA12" s="334"/>
      <c r="HB12" s="334"/>
      <c r="HC12" s="334"/>
      <c r="HD12" s="334"/>
      <c r="HE12" s="334"/>
      <c r="HF12" s="334"/>
      <c r="HG12" s="334"/>
      <c r="HH12" s="334"/>
      <c r="HI12" s="334"/>
      <c r="HJ12" s="334"/>
      <c r="HK12" s="334"/>
      <c r="HL12" s="334"/>
      <c r="HM12" s="334"/>
      <c r="HN12" s="334"/>
      <c r="HO12" s="334"/>
      <c r="HP12" s="334"/>
      <c r="HQ12" s="334"/>
      <c r="HR12" s="334"/>
      <c r="HS12" s="334"/>
      <c r="HT12" s="334"/>
      <c r="HU12" s="334"/>
      <c r="HV12" s="334"/>
      <c r="HW12" s="334"/>
      <c r="HX12" s="334"/>
      <c r="HY12" s="334"/>
      <c r="HZ12" s="334"/>
      <c r="IA12" s="334"/>
      <c r="IB12" s="334"/>
      <c r="IC12" s="334"/>
      <c r="ID12" s="334"/>
      <c r="IE12" s="334"/>
      <c r="IF12" s="334"/>
      <c r="IG12" s="334"/>
      <c r="IH12" s="334"/>
      <c r="II12" s="334"/>
      <c r="IJ12" s="334"/>
      <c r="IK12" s="334"/>
      <c r="IL12" s="334"/>
      <c r="IM12" s="334"/>
      <c r="IN12" s="334"/>
      <c r="IO12" s="334"/>
    </row>
    <row r="13" spans="1:249" ht="9.9499999999999993" customHeight="1" thickBot="1">
      <c r="A13" s="331"/>
      <c r="B13" s="349"/>
      <c r="C13" s="349"/>
      <c r="D13" s="349"/>
      <c r="E13" s="349"/>
      <c r="F13" s="349"/>
      <c r="G13" s="349"/>
      <c r="H13" s="349"/>
      <c r="J13" s="350"/>
      <c r="K13" s="349"/>
      <c r="L13" s="349"/>
      <c r="M13" s="349"/>
      <c r="N13" s="349"/>
      <c r="O13" s="349"/>
      <c r="P13" s="349"/>
      <c r="R13" s="338"/>
      <c r="S13" s="350"/>
      <c r="T13" s="340"/>
      <c r="U13" s="351"/>
      <c r="V13" s="351"/>
      <c r="W13" s="351"/>
      <c r="X13" s="351"/>
      <c r="Y13" s="351"/>
      <c r="Z13" s="351"/>
      <c r="AA13" s="340"/>
      <c r="AB13" s="340"/>
      <c r="AC13" s="340"/>
      <c r="AD13" s="340"/>
      <c r="AE13" s="340"/>
      <c r="AF13" s="340"/>
      <c r="AG13" s="340"/>
      <c r="AH13" s="352"/>
      <c r="AI13" s="352"/>
      <c r="AJ13" s="352"/>
      <c r="AK13" s="352"/>
      <c r="AL13" s="352"/>
      <c r="AM13" s="347"/>
      <c r="AN13" s="347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48"/>
      <c r="BH13" s="348"/>
      <c r="BI13" s="348"/>
      <c r="BJ13" s="348"/>
      <c r="BK13" s="348"/>
      <c r="BL13" s="348"/>
      <c r="BM13" s="348"/>
      <c r="BN13" s="348"/>
      <c r="BO13" s="348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334"/>
      <c r="DD13" s="334"/>
      <c r="DE13" s="334"/>
      <c r="DF13" s="334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4"/>
      <c r="EH13" s="334"/>
      <c r="EI13" s="334"/>
      <c r="EJ13" s="334"/>
      <c r="EK13" s="334"/>
      <c r="EL13" s="334"/>
      <c r="EM13" s="334"/>
      <c r="EN13" s="334"/>
      <c r="EO13" s="334"/>
      <c r="EP13" s="334"/>
      <c r="EQ13" s="334"/>
      <c r="ER13" s="334"/>
      <c r="ES13" s="334"/>
      <c r="ET13" s="334"/>
      <c r="EU13" s="334"/>
      <c r="EV13" s="334"/>
      <c r="EW13" s="334"/>
      <c r="EX13" s="334"/>
      <c r="EY13" s="334"/>
      <c r="EZ13" s="334"/>
      <c r="FA13" s="334"/>
      <c r="FB13" s="334"/>
      <c r="FC13" s="334"/>
      <c r="FD13" s="334"/>
      <c r="FE13" s="334"/>
      <c r="FF13" s="334"/>
      <c r="FG13" s="334"/>
      <c r="FH13" s="334"/>
      <c r="FI13" s="334"/>
      <c r="FJ13" s="334"/>
      <c r="FK13" s="334"/>
      <c r="FL13" s="334"/>
      <c r="FM13" s="334"/>
      <c r="FN13" s="334"/>
      <c r="FO13" s="334"/>
      <c r="FP13" s="334"/>
      <c r="FQ13" s="334"/>
      <c r="FR13" s="334"/>
      <c r="FS13" s="334"/>
      <c r="FT13" s="334"/>
      <c r="FU13" s="334"/>
      <c r="FV13" s="334"/>
      <c r="FW13" s="334"/>
      <c r="FX13" s="334"/>
      <c r="FY13" s="334"/>
      <c r="FZ13" s="334"/>
      <c r="GA13" s="334"/>
      <c r="GB13" s="334"/>
      <c r="GC13" s="334"/>
      <c r="GD13" s="334"/>
      <c r="GE13" s="334"/>
      <c r="GF13" s="334"/>
      <c r="GG13" s="334"/>
      <c r="GH13" s="334"/>
      <c r="GI13" s="334"/>
      <c r="GJ13" s="334"/>
      <c r="GK13" s="334"/>
      <c r="GL13" s="334"/>
      <c r="GM13" s="334"/>
      <c r="GN13" s="334"/>
      <c r="GO13" s="334"/>
      <c r="GP13" s="334"/>
      <c r="GQ13" s="334"/>
      <c r="GR13" s="334"/>
      <c r="GS13" s="334"/>
      <c r="GT13" s="334"/>
      <c r="GU13" s="334"/>
      <c r="GV13" s="334"/>
      <c r="GW13" s="334"/>
      <c r="GX13" s="334"/>
      <c r="GY13" s="334"/>
      <c r="GZ13" s="334"/>
      <c r="HA13" s="334"/>
      <c r="HB13" s="334"/>
      <c r="HC13" s="334"/>
      <c r="HD13" s="334"/>
      <c r="HE13" s="334"/>
      <c r="HF13" s="334"/>
      <c r="HG13" s="334"/>
      <c r="HH13" s="334"/>
      <c r="HI13" s="334"/>
      <c r="HJ13" s="334"/>
      <c r="HK13" s="334"/>
      <c r="HL13" s="334"/>
      <c r="HM13" s="334"/>
      <c r="HN13" s="334"/>
      <c r="HO13" s="334"/>
      <c r="HP13" s="334"/>
      <c r="HQ13" s="334"/>
      <c r="HR13" s="334"/>
      <c r="HS13" s="334"/>
      <c r="HT13" s="334"/>
      <c r="HU13" s="334"/>
      <c r="HV13" s="334"/>
      <c r="HW13" s="334"/>
      <c r="HX13" s="334"/>
      <c r="HY13" s="334"/>
      <c r="HZ13" s="334"/>
      <c r="IA13" s="334"/>
      <c r="IB13" s="334"/>
      <c r="IC13" s="334"/>
      <c r="ID13" s="334"/>
      <c r="IE13" s="334"/>
      <c r="IF13" s="334"/>
      <c r="IG13" s="334"/>
      <c r="IH13" s="334"/>
      <c r="II13" s="334"/>
      <c r="IJ13" s="334"/>
      <c r="IK13" s="334"/>
      <c r="IL13" s="334"/>
      <c r="IM13" s="334"/>
      <c r="IN13" s="334"/>
      <c r="IO13" s="334"/>
    </row>
    <row r="14" spans="1:249" ht="9.9499999999999993" customHeight="1">
      <c r="A14" s="331"/>
      <c r="B14" s="351"/>
      <c r="C14" s="351"/>
      <c r="D14" s="351"/>
      <c r="E14" s="351"/>
      <c r="F14" s="351"/>
      <c r="G14" s="351"/>
      <c r="H14" s="351"/>
      <c r="J14" s="350"/>
      <c r="K14" s="351"/>
      <c r="L14" s="351"/>
      <c r="M14" s="351"/>
      <c r="N14" s="351"/>
      <c r="O14" s="351"/>
      <c r="P14" s="351"/>
      <c r="R14" s="338"/>
      <c r="S14" s="350"/>
      <c r="T14" s="340"/>
      <c r="U14" s="574" t="s">
        <v>712</v>
      </c>
      <c r="V14" s="575"/>
      <c r="W14" s="575"/>
      <c r="X14" s="575"/>
      <c r="Y14" s="575"/>
      <c r="Z14" s="576"/>
      <c r="AA14" s="353"/>
      <c r="AB14" s="353"/>
      <c r="AC14" s="340"/>
      <c r="AD14" s="340"/>
      <c r="AE14" s="340"/>
      <c r="AF14" s="580" t="s">
        <v>545</v>
      </c>
      <c r="AG14" s="581"/>
      <c r="AH14" s="581"/>
      <c r="AI14" s="581"/>
      <c r="AJ14" s="581"/>
      <c r="AK14" s="581"/>
      <c r="AL14" s="582"/>
      <c r="AM14" s="354"/>
      <c r="AN14" s="35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48"/>
      <c r="BH14" s="348"/>
      <c r="BI14" s="348"/>
      <c r="BJ14" s="348"/>
      <c r="BK14" s="348"/>
      <c r="BL14" s="348"/>
      <c r="BM14" s="348"/>
      <c r="BN14" s="348"/>
      <c r="BO14" s="348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  <c r="FX14" s="334"/>
      <c r="FY14" s="334"/>
      <c r="FZ14" s="334"/>
      <c r="GA14" s="334"/>
      <c r="GB14" s="334"/>
      <c r="GC14" s="334"/>
      <c r="GD14" s="334"/>
      <c r="GE14" s="334"/>
      <c r="GF14" s="334"/>
      <c r="GG14" s="334"/>
      <c r="GH14" s="334"/>
      <c r="GI14" s="334"/>
      <c r="GJ14" s="334"/>
      <c r="GK14" s="334"/>
      <c r="GL14" s="334"/>
      <c r="GM14" s="334"/>
      <c r="GN14" s="334"/>
      <c r="GO14" s="334"/>
      <c r="GP14" s="334"/>
      <c r="GQ14" s="334"/>
      <c r="GR14" s="334"/>
      <c r="GS14" s="334"/>
      <c r="GT14" s="334"/>
      <c r="GU14" s="334"/>
      <c r="GV14" s="334"/>
      <c r="GW14" s="334"/>
      <c r="GX14" s="334"/>
      <c r="GY14" s="334"/>
      <c r="GZ14" s="334"/>
      <c r="HA14" s="334"/>
      <c r="HB14" s="334"/>
      <c r="HC14" s="334"/>
      <c r="HD14" s="334"/>
      <c r="HE14" s="334"/>
      <c r="HF14" s="334"/>
      <c r="HG14" s="334"/>
      <c r="HH14" s="334"/>
      <c r="HI14" s="334"/>
      <c r="HJ14" s="334"/>
      <c r="HK14" s="334"/>
      <c r="HL14" s="334"/>
      <c r="HM14" s="334"/>
      <c r="HN14" s="334"/>
      <c r="HO14" s="334"/>
      <c r="HP14" s="334"/>
      <c r="HQ14" s="334"/>
      <c r="HR14" s="334"/>
      <c r="HS14" s="334"/>
      <c r="HT14" s="334"/>
      <c r="HU14" s="334"/>
      <c r="HV14" s="334"/>
      <c r="HW14" s="334"/>
      <c r="HX14" s="334"/>
      <c r="HY14" s="334"/>
      <c r="HZ14" s="334"/>
      <c r="IA14" s="334"/>
      <c r="IB14" s="334"/>
      <c r="IC14" s="334"/>
      <c r="ID14" s="334"/>
      <c r="IE14" s="334"/>
      <c r="IF14" s="334"/>
      <c r="IG14" s="334"/>
      <c r="IH14" s="334"/>
      <c r="II14" s="334"/>
      <c r="IJ14" s="334"/>
      <c r="IK14" s="334"/>
      <c r="IL14" s="334"/>
      <c r="IM14" s="334"/>
      <c r="IN14" s="334"/>
      <c r="IO14" s="334"/>
    </row>
    <row r="15" spans="1:249" ht="9.9499999999999993" customHeight="1" thickBot="1">
      <c r="A15" s="331"/>
      <c r="B15" s="351"/>
      <c r="C15" s="351"/>
      <c r="D15" s="351"/>
      <c r="E15" s="351"/>
      <c r="F15" s="351"/>
      <c r="G15" s="351"/>
      <c r="H15" s="351"/>
      <c r="J15" s="350"/>
      <c r="K15" s="351"/>
      <c r="L15" s="351"/>
      <c r="M15" s="351"/>
      <c r="N15" s="351"/>
      <c r="O15" s="351"/>
      <c r="P15" s="351"/>
      <c r="R15" s="338"/>
      <c r="S15" s="345"/>
      <c r="T15" s="355"/>
      <c r="U15" s="586"/>
      <c r="V15" s="587"/>
      <c r="W15" s="587"/>
      <c r="X15" s="587"/>
      <c r="Y15" s="587"/>
      <c r="Z15" s="588"/>
      <c r="AA15" s="356"/>
      <c r="AB15" s="357"/>
      <c r="AC15" s="346"/>
      <c r="AD15" s="345"/>
      <c r="AE15" s="358"/>
      <c r="AF15" s="583"/>
      <c r="AG15" s="584"/>
      <c r="AH15" s="584"/>
      <c r="AI15" s="584"/>
      <c r="AJ15" s="584"/>
      <c r="AK15" s="584"/>
      <c r="AL15" s="585"/>
      <c r="AM15" s="354"/>
      <c r="AN15" s="35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48"/>
      <c r="BH15" s="348"/>
      <c r="BI15" s="348"/>
      <c r="BJ15" s="348"/>
      <c r="BK15" s="348"/>
      <c r="BL15" s="348"/>
      <c r="BM15" s="348"/>
      <c r="BN15" s="348"/>
      <c r="BO15" s="348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  <c r="FX15" s="334"/>
      <c r="FY15" s="334"/>
      <c r="FZ15" s="334"/>
      <c r="GA15" s="334"/>
      <c r="GB15" s="334"/>
      <c r="GC15" s="334"/>
      <c r="GD15" s="334"/>
      <c r="GE15" s="334"/>
      <c r="GF15" s="334"/>
      <c r="GG15" s="334"/>
      <c r="GH15" s="334"/>
      <c r="GI15" s="334"/>
      <c r="GJ15" s="334"/>
      <c r="GK15" s="334"/>
      <c r="GL15" s="334"/>
      <c r="GM15" s="334"/>
      <c r="GN15" s="334"/>
      <c r="GO15" s="334"/>
      <c r="GP15" s="334"/>
      <c r="GQ15" s="334"/>
      <c r="GR15" s="334"/>
      <c r="GS15" s="334"/>
      <c r="GT15" s="334"/>
      <c r="GU15" s="334"/>
      <c r="GV15" s="334"/>
      <c r="GW15" s="334"/>
      <c r="GX15" s="334"/>
      <c r="GY15" s="334"/>
      <c r="GZ15" s="334"/>
      <c r="HA15" s="334"/>
      <c r="HB15" s="334"/>
      <c r="HC15" s="334"/>
      <c r="HD15" s="334"/>
      <c r="HE15" s="334"/>
      <c r="HF15" s="334"/>
      <c r="HG15" s="334"/>
      <c r="HH15" s="334"/>
      <c r="HI15" s="334"/>
      <c r="HJ15" s="334"/>
      <c r="HK15" s="334"/>
      <c r="HL15" s="334"/>
      <c r="HM15" s="334"/>
      <c r="HN15" s="334"/>
      <c r="HO15" s="334"/>
      <c r="HP15" s="334"/>
      <c r="HQ15" s="334"/>
      <c r="HR15" s="334"/>
      <c r="HS15" s="334"/>
      <c r="HT15" s="334"/>
      <c r="HU15" s="334"/>
      <c r="HV15" s="334"/>
      <c r="HW15" s="334"/>
      <c r="HX15" s="334"/>
      <c r="HY15" s="334"/>
      <c r="HZ15" s="334"/>
      <c r="IA15" s="334"/>
      <c r="IB15" s="334"/>
      <c r="IC15" s="334"/>
      <c r="ID15" s="334"/>
      <c r="IE15" s="334"/>
      <c r="IF15" s="334"/>
      <c r="IG15" s="334"/>
      <c r="IH15" s="334"/>
      <c r="II15" s="334"/>
      <c r="IJ15" s="334"/>
      <c r="IK15" s="334"/>
      <c r="IL15" s="334"/>
      <c r="IM15" s="334"/>
      <c r="IN15" s="334"/>
      <c r="IO15" s="334"/>
    </row>
    <row r="16" spans="1:249" ht="9.9499999999999993" customHeight="1">
      <c r="A16" s="331"/>
      <c r="B16" s="351"/>
      <c r="C16" s="351"/>
      <c r="D16" s="351"/>
      <c r="E16" s="351"/>
      <c r="F16" s="351"/>
      <c r="G16" s="351"/>
      <c r="H16" s="351"/>
      <c r="J16" s="350"/>
      <c r="K16" s="351"/>
      <c r="L16" s="351"/>
      <c r="M16" s="351"/>
      <c r="N16" s="351"/>
      <c r="O16" s="351"/>
      <c r="P16" s="351"/>
      <c r="R16" s="338"/>
      <c r="S16" s="350"/>
      <c r="T16" s="340"/>
      <c r="U16" s="359"/>
      <c r="V16" s="359"/>
      <c r="W16" s="359"/>
      <c r="X16" s="359"/>
      <c r="Y16" s="359"/>
      <c r="Z16" s="359"/>
      <c r="AA16" s="353"/>
      <c r="AB16" s="353"/>
      <c r="AC16" s="340"/>
      <c r="AD16" s="360"/>
      <c r="AE16" s="361"/>
      <c r="AF16" s="590" t="s">
        <v>713</v>
      </c>
      <c r="AG16" s="591"/>
      <c r="AH16" s="591"/>
      <c r="AI16" s="591"/>
      <c r="AJ16" s="591"/>
      <c r="AK16" s="591"/>
      <c r="AL16" s="592"/>
      <c r="AM16" s="354"/>
      <c r="AN16" s="354"/>
      <c r="AO16" s="334"/>
      <c r="AP16" s="334"/>
      <c r="AQ16" s="334"/>
      <c r="AR16" s="334"/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48"/>
      <c r="BH16" s="348"/>
      <c r="BI16" s="348"/>
      <c r="BJ16" s="348"/>
      <c r="BK16" s="348"/>
      <c r="BL16" s="348"/>
      <c r="BM16" s="348"/>
      <c r="BN16" s="348"/>
      <c r="BO16" s="348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  <c r="FX16" s="334"/>
      <c r="FY16" s="334"/>
      <c r="FZ16" s="334"/>
      <c r="GA16" s="334"/>
      <c r="GB16" s="334"/>
      <c r="GC16" s="334"/>
      <c r="GD16" s="334"/>
      <c r="GE16" s="334"/>
      <c r="GF16" s="334"/>
      <c r="GG16" s="334"/>
      <c r="GH16" s="334"/>
      <c r="GI16" s="334"/>
      <c r="GJ16" s="334"/>
      <c r="GK16" s="334"/>
      <c r="GL16" s="334"/>
      <c r="GM16" s="334"/>
      <c r="GN16" s="334"/>
      <c r="GO16" s="334"/>
      <c r="GP16" s="334"/>
      <c r="GQ16" s="334"/>
      <c r="GR16" s="334"/>
      <c r="GS16" s="334"/>
      <c r="GT16" s="334"/>
      <c r="GU16" s="334"/>
      <c r="GV16" s="334"/>
      <c r="GW16" s="334"/>
      <c r="GX16" s="334"/>
      <c r="GY16" s="334"/>
      <c r="GZ16" s="334"/>
      <c r="HA16" s="334"/>
      <c r="HB16" s="334"/>
      <c r="HC16" s="334"/>
      <c r="HD16" s="334"/>
      <c r="HE16" s="334"/>
      <c r="HF16" s="334"/>
      <c r="HG16" s="334"/>
      <c r="HH16" s="334"/>
      <c r="HI16" s="334"/>
      <c r="HJ16" s="334"/>
      <c r="HK16" s="334"/>
      <c r="HL16" s="334"/>
      <c r="HM16" s="334"/>
      <c r="HN16" s="334"/>
      <c r="HO16" s="334"/>
      <c r="HP16" s="334"/>
      <c r="HQ16" s="334"/>
      <c r="HR16" s="334"/>
      <c r="HS16" s="334"/>
      <c r="HT16" s="334"/>
      <c r="HU16" s="334"/>
      <c r="HV16" s="334"/>
      <c r="HW16" s="334"/>
      <c r="HX16" s="334"/>
      <c r="HY16" s="334"/>
      <c r="HZ16" s="334"/>
      <c r="IA16" s="334"/>
      <c r="IB16" s="334"/>
      <c r="IC16" s="334"/>
      <c r="ID16" s="334"/>
      <c r="IE16" s="334"/>
      <c r="IF16" s="334"/>
      <c r="IG16" s="334"/>
      <c r="IH16" s="334"/>
      <c r="II16" s="334"/>
      <c r="IJ16" s="334"/>
      <c r="IK16" s="334"/>
      <c r="IL16" s="334"/>
      <c r="IM16" s="334"/>
      <c r="IN16" s="334"/>
      <c r="IO16" s="334"/>
    </row>
    <row r="17" spans="1:249" ht="9.9499999999999993" customHeight="1">
      <c r="A17" s="331"/>
      <c r="B17" s="331"/>
      <c r="C17" s="331"/>
      <c r="D17" s="331"/>
      <c r="E17" s="331"/>
      <c r="F17" s="331"/>
      <c r="G17" s="331"/>
      <c r="H17" s="331"/>
      <c r="I17" s="331"/>
      <c r="J17" s="350"/>
      <c r="K17" s="331"/>
      <c r="L17" s="331"/>
      <c r="M17" s="331"/>
      <c r="N17" s="331"/>
      <c r="O17" s="338"/>
      <c r="P17" s="338"/>
      <c r="Q17" s="338"/>
      <c r="R17" s="338"/>
      <c r="S17" s="350"/>
      <c r="T17" s="340"/>
      <c r="U17" s="362"/>
      <c r="V17" s="362"/>
      <c r="W17" s="363"/>
      <c r="X17" s="363"/>
      <c r="Y17" s="363"/>
      <c r="Z17" s="363"/>
      <c r="AA17" s="340"/>
      <c r="AB17" s="340"/>
      <c r="AC17" s="340"/>
      <c r="AD17" s="345"/>
      <c r="AE17" s="358"/>
      <c r="AF17" s="593"/>
      <c r="AG17" s="594"/>
      <c r="AH17" s="594"/>
      <c r="AI17" s="594"/>
      <c r="AJ17" s="594"/>
      <c r="AK17" s="594"/>
      <c r="AL17" s="595"/>
      <c r="AN17" s="331"/>
      <c r="AO17" s="334"/>
      <c r="AP17" s="334"/>
      <c r="AQ17" s="334"/>
      <c r="AR17" s="334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48"/>
      <c r="BH17" s="348"/>
      <c r="BI17" s="348"/>
      <c r="BJ17" s="348"/>
      <c r="BK17" s="340"/>
      <c r="BL17" s="340"/>
      <c r="BM17" s="340"/>
      <c r="BN17" s="340"/>
      <c r="BO17" s="340"/>
      <c r="CK17" s="334"/>
      <c r="CL17" s="334"/>
      <c r="CM17" s="334"/>
      <c r="CN17" s="334"/>
      <c r="CO17" s="334"/>
      <c r="CP17" s="334"/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334"/>
      <c r="DD17" s="334"/>
      <c r="DE17" s="334"/>
      <c r="DF17" s="334"/>
      <c r="DG17" s="334"/>
      <c r="DH17" s="334"/>
      <c r="DI17" s="334"/>
      <c r="DJ17" s="334"/>
      <c r="DK17" s="334"/>
      <c r="DL17" s="334"/>
      <c r="DM17" s="334"/>
      <c r="DN17" s="334"/>
      <c r="DO17" s="334"/>
      <c r="DP17" s="334"/>
      <c r="DQ17" s="334"/>
      <c r="DR17" s="334"/>
      <c r="DS17" s="334"/>
      <c r="DT17" s="334"/>
      <c r="DU17" s="334"/>
      <c r="DV17" s="334"/>
      <c r="DW17" s="334"/>
      <c r="DX17" s="334"/>
      <c r="DY17" s="334"/>
      <c r="DZ17" s="334"/>
      <c r="EA17" s="334"/>
      <c r="EB17" s="334"/>
      <c r="EC17" s="334"/>
      <c r="ED17" s="334"/>
      <c r="EE17" s="334"/>
      <c r="EF17" s="334"/>
      <c r="EG17" s="334"/>
      <c r="EH17" s="334"/>
      <c r="EI17" s="334"/>
      <c r="EJ17" s="334"/>
      <c r="EK17" s="334"/>
      <c r="EL17" s="334"/>
      <c r="EM17" s="334"/>
      <c r="EN17" s="334"/>
      <c r="EO17" s="334"/>
      <c r="EP17" s="334"/>
      <c r="EQ17" s="334"/>
      <c r="ER17" s="334"/>
      <c r="ES17" s="334"/>
      <c r="ET17" s="334"/>
      <c r="EU17" s="334"/>
      <c r="EV17" s="334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334"/>
      <c r="FL17" s="334"/>
      <c r="FM17" s="334"/>
      <c r="FN17" s="334"/>
      <c r="FO17" s="334"/>
      <c r="FP17" s="334"/>
      <c r="FQ17" s="334"/>
      <c r="FR17" s="334"/>
      <c r="FS17" s="334"/>
      <c r="FT17" s="334"/>
      <c r="FU17" s="334"/>
      <c r="FV17" s="334"/>
      <c r="FW17" s="334"/>
      <c r="FX17" s="334"/>
      <c r="FY17" s="334"/>
      <c r="FZ17" s="334"/>
      <c r="GA17" s="334"/>
      <c r="GB17" s="334"/>
      <c r="GC17" s="334"/>
      <c r="GD17" s="334"/>
      <c r="GE17" s="334"/>
      <c r="GF17" s="334"/>
      <c r="GG17" s="334"/>
      <c r="GH17" s="334"/>
      <c r="GI17" s="334"/>
      <c r="GJ17" s="334"/>
      <c r="GK17" s="334"/>
      <c r="GL17" s="334"/>
      <c r="GM17" s="334"/>
      <c r="GN17" s="334"/>
      <c r="GO17" s="334"/>
      <c r="GP17" s="334"/>
      <c r="GQ17" s="334"/>
      <c r="GR17" s="334"/>
      <c r="GS17" s="334"/>
      <c r="GT17" s="334"/>
      <c r="GU17" s="334"/>
      <c r="GV17" s="334"/>
      <c r="GW17" s="334"/>
      <c r="GX17" s="334"/>
      <c r="GY17" s="334"/>
      <c r="GZ17" s="334"/>
      <c r="HA17" s="334"/>
      <c r="HB17" s="334"/>
      <c r="HC17" s="334"/>
      <c r="HD17" s="334"/>
      <c r="HE17" s="334"/>
      <c r="HF17" s="334"/>
      <c r="HG17" s="334"/>
      <c r="HH17" s="334"/>
      <c r="HI17" s="334"/>
      <c r="HJ17" s="334"/>
      <c r="HK17" s="334"/>
      <c r="HL17" s="334"/>
      <c r="HM17" s="334"/>
      <c r="HN17" s="334"/>
      <c r="HO17" s="334"/>
      <c r="HP17" s="334"/>
      <c r="HQ17" s="334"/>
      <c r="HR17" s="334"/>
      <c r="HS17" s="334"/>
      <c r="HT17" s="334"/>
      <c r="HU17" s="334"/>
      <c r="HV17" s="334"/>
      <c r="HW17" s="334"/>
      <c r="HX17" s="334"/>
      <c r="HY17" s="334"/>
      <c r="HZ17" s="334"/>
      <c r="IA17" s="334"/>
      <c r="IB17" s="334"/>
      <c r="IC17" s="334"/>
      <c r="ID17" s="334"/>
      <c r="IE17" s="334"/>
      <c r="IF17" s="334"/>
      <c r="IG17" s="334"/>
      <c r="IH17" s="334"/>
      <c r="II17" s="334"/>
      <c r="IJ17" s="334"/>
      <c r="IK17" s="334"/>
      <c r="IL17" s="334"/>
      <c r="IM17" s="334"/>
      <c r="IN17" s="334"/>
      <c r="IO17" s="334"/>
    </row>
    <row r="18" spans="1:249" ht="9.9499999999999993" customHeight="1">
      <c r="A18" s="331"/>
      <c r="B18" s="331"/>
      <c r="C18" s="331"/>
      <c r="D18" s="331"/>
      <c r="E18" s="331"/>
      <c r="F18" s="331"/>
      <c r="G18" s="331"/>
      <c r="H18" s="331"/>
      <c r="I18" s="331"/>
      <c r="J18" s="350"/>
      <c r="K18" s="331"/>
      <c r="L18" s="331"/>
      <c r="M18" s="331"/>
      <c r="N18" s="331"/>
      <c r="O18" s="338"/>
      <c r="P18" s="338"/>
      <c r="Q18" s="338"/>
      <c r="R18" s="338"/>
      <c r="S18" s="350"/>
      <c r="T18" s="340"/>
      <c r="U18" s="362"/>
      <c r="V18" s="362"/>
      <c r="W18" s="363"/>
      <c r="X18" s="363"/>
      <c r="Y18" s="364"/>
      <c r="Z18" s="364"/>
      <c r="AA18" s="340"/>
      <c r="AB18" s="340"/>
      <c r="AC18" s="340"/>
      <c r="AD18" s="360"/>
      <c r="AE18" s="361"/>
      <c r="AF18" s="600" t="s">
        <v>549</v>
      </c>
      <c r="AG18" s="601"/>
      <c r="AH18" s="601"/>
      <c r="AI18" s="601"/>
      <c r="AJ18" s="601"/>
      <c r="AK18" s="601"/>
      <c r="AL18" s="602"/>
      <c r="AM18" s="331"/>
      <c r="AN18" s="347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48"/>
      <c r="BH18" s="348"/>
      <c r="BI18" s="348"/>
      <c r="BJ18" s="348"/>
      <c r="BK18" s="340"/>
      <c r="BL18" s="340"/>
      <c r="BM18" s="340"/>
      <c r="BN18" s="340"/>
      <c r="BO18" s="340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  <c r="FX18" s="334"/>
      <c r="FY18" s="334"/>
      <c r="FZ18" s="334"/>
      <c r="GA18" s="334"/>
      <c r="GB18" s="334"/>
      <c r="GC18" s="334"/>
      <c r="GD18" s="334"/>
      <c r="GE18" s="334"/>
      <c r="GF18" s="334"/>
      <c r="GG18" s="334"/>
      <c r="GH18" s="334"/>
      <c r="GI18" s="334"/>
      <c r="GJ18" s="334"/>
      <c r="GK18" s="334"/>
      <c r="GL18" s="334"/>
      <c r="GM18" s="334"/>
      <c r="GN18" s="334"/>
      <c r="GO18" s="334"/>
      <c r="GP18" s="334"/>
      <c r="GQ18" s="334"/>
      <c r="GR18" s="334"/>
      <c r="GS18" s="334"/>
      <c r="GT18" s="334"/>
      <c r="GU18" s="334"/>
      <c r="GV18" s="334"/>
      <c r="GW18" s="334"/>
      <c r="GX18" s="334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334"/>
      <c r="IA18" s="334"/>
      <c r="IB18" s="334"/>
      <c r="IC18" s="334"/>
      <c r="ID18" s="334"/>
      <c r="IE18" s="334"/>
      <c r="IF18" s="334"/>
      <c r="IG18" s="334"/>
      <c r="IH18" s="334"/>
      <c r="II18" s="334"/>
      <c r="IJ18" s="334"/>
      <c r="IK18" s="334"/>
      <c r="IL18" s="334"/>
      <c r="IM18" s="334"/>
      <c r="IN18" s="334"/>
      <c r="IO18" s="334"/>
    </row>
    <row r="19" spans="1:249" ht="9.9499999999999993" customHeight="1">
      <c r="A19" s="331"/>
      <c r="B19" s="331"/>
      <c r="C19" s="331"/>
      <c r="D19" s="331"/>
      <c r="E19" s="331"/>
      <c r="F19" s="331"/>
      <c r="G19" s="331"/>
      <c r="H19" s="331"/>
      <c r="I19" s="331"/>
      <c r="J19" s="350"/>
      <c r="K19" s="331"/>
      <c r="L19" s="331"/>
      <c r="M19" s="331"/>
      <c r="N19" s="331"/>
      <c r="O19" s="338"/>
      <c r="P19" s="338"/>
      <c r="Q19" s="338"/>
      <c r="R19" s="338"/>
      <c r="S19" s="350"/>
      <c r="T19" s="340"/>
      <c r="U19" s="362"/>
      <c r="V19" s="362"/>
      <c r="W19" s="363"/>
      <c r="X19" s="363"/>
      <c r="Y19" s="364"/>
      <c r="Z19" s="364"/>
      <c r="AA19" s="340"/>
      <c r="AB19" s="340"/>
      <c r="AC19" s="340"/>
      <c r="AD19" s="345"/>
      <c r="AE19" s="358"/>
      <c r="AF19" s="603"/>
      <c r="AG19" s="604"/>
      <c r="AH19" s="604"/>
      <c r="AI19" s="604"/>
      <c r="AJ19" s="604"/>
      <c r="AK19" s="604"/>
      <c r="AL19" s="605"/>
      <c r="AM19" s="347"/>
      <c r="AN19" s="347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48"/>
      <c r="AZ19" s="348"/>
      <c r="BA19" s="348"/>
      <c r="BB19" s="348"/>
      <c r="BC19" s="348"/>
      <c r="BD19" s="348"/>
      <c r="BE19" s="348"/>
      <c r="BF19" s="334"/>
      <c r="BG19" s="348"/>
      <c r="BH19" s="348"/>
      <c r="BI19" s="348"/>
      <c r="BJ19" s="348"/>
      <c r="BK19" s="348"/>
      <c r="BL19" s="348"/>
      <c r="BM19" s="348"/>
      <c r="BN19" s="348"/>
      <c r="BO19" s="348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4"/>
      <c r="EA19" s="334"/>
      <c r="EB19" s="334"/>
      <c r="EC19" s="334"/>
      <c r="ED19" s="334"/>
      <c r="EE19" s="334"/>
      <c r="EF19" s="334"/>
      <c r="EG19" s="334"/>
      <c r="EH19" s="334"/>
      <c r="EI19" s="334"/>
      <c r="EJ19" s="334"/>
      <c r="EK19" s="334"/>
      <c r="EL19" s="334"/>
      <c r="EM19" s="334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334"/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  <c r="FX19" s="334"/>
      <c r="FY19" s="334"/>
      <c r="FZ19" s="334"/>
      <c r="GA19" s="334"/>
      <c r="GB19" s="334"/>
      <c r="GC19" s="334"/>
      <c r="GD19" s="334"/>
      <c r="GE19" s="334"/>
      <c r="GF19" s="334"/>
      <c r="GG19" s="334"/>
      <c r="GH19" s="334"/>
      <c r="GI19" s="334"/>
      <c r="GJ19" s="334"/>
      <c r="GK19" s="334"/>
      <c r="GL19" s="334"/>
      <c r="GM19" s="334"/>
      <c r="GN19" s="334"/>
      <c r="GO19" s="334"/>
      <c r="GP19" s="334"/>
      <c r="GQ19" s="334"/>
      <c r="GR19" s="334"/>
      <c r="GS19" s="334"/>
      <c r="GT19" s="334"/>
      <c r="GU19" s="334"/>
      <c r="GV19" s="334"/>
      <c r="GW19" s="334"/>
      <c r="GX19" s="334"/>
      <c r="GY19" s="334"/>
      <c r="GZ19" s="334"/>
      <c r="HA19" s="334"/>
      <c r="HB19" s="334"/>
      <c r="HC19" s="334"/>
      <c r="HD19" s="334"/>
      <c r="HE19" s="334"/>
      <c r="HF19" s="334"/>
      <c r="HG19" s="334"/>
      <c r="HH19" s="334"/>
      <c r="HI19" s="334"/>
      <c r="HJ19" s="334"/>
      <c r="HK19" s="334"/>
      <c r="HL19" s="334"/>
      <c r="HM19" s="334"/>
      <c r="HN19" s="334"/>
      <c r="HO19" s="334"/>
      <c r="HP19" s="334"/>
      <c r="HQ19" s="334"/>
      <c r="HR19" s="334"/>
      <c r="HS19" s="334"/>
      <c r="HT19" s="334"/>
      <c r="HU19" s="334"/>
      <c r="HV19" s="334"/>
      <c r="HW19" s="334"/>
      <c r="HX19" s="334"/>
      <c r="HY19" s="334"/>
      <c r="HZ19" s="334"/>
      <c r="IA19" s="334"/>
      <c r="IB19" s="334"/>
      <c r="IC19" s="334"/>
      <c r="ID19" s="334"/>
      <c r="IE19" s="334"/>
      <c r="IF19" s="334"/>
      <c r="IG19" s="334"/>
      <c r="IH19" s="334"/>
      <c r="II19" s="334"/>
      <c r="IJ19" s="334"/>
      <c r="IK19" s="334"/>
      <c r="IL19" s="334"/>
      <c r="IM19" s="334"/>
      <c r="IN19" s="334"/>
      <c r="IO19" s="334"/>
    </row>
    <row r="20" spans="1:249" ht="9.9499999999999993" customHeight="1">
      <c r="A20" s="331"/>
      <c r="B20" s="331"/>
      <c r="C20" s="331"/>
      <c r="D20" s="331"/>
      <c r="E20" s="331"/>
      <c r="J20" s="365"/>
      <c r="O20" s="338"/>
      <c r="P20" s="338"/>
      <c r="Q20" s="338"/>
      <c r="R20" s="338"/>
      <c r="S20" s="350"/>
      <c r="T20" s="340"/>
      <c r="U20" s="362"/>
      <c r="V20" s="362"/>
      <c r="W20" s="363"/>
      <c r="X20" s="363"/>
      <c r="Y20" s="363"/>
      <c r="Z20" s="363"/>
      <c r="AA20" s="340"/>
      <c r="AB20" s="340"/>
      <c r="AC20" s="340"/>
      <c r="AD20" s="360"/>
      <c r="AE20" s="361"/>
      <c r="AF20" s="606" t="s">
        <v>551</v>
      </c>
      <c r="AG20" s="607"/>
      <c r="AH20" s="607"/>
      <c r="AI20" s="607"/>
      <c r="AJ20" s="607"/>
      <c r="AK20" s="607"/>
      <c r="AL20" s="608"/>
      <c r="AM20" s="331"/>
      <c r="AN20" s="347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48"/>
      <c r="AZ20" s="348"/>
      <c r="BA20" s="348"/>
      <c r="BB20" s="348"/>
      <c r="BC20" s="348"/>
      <c r="BD20" s="348"/>
      <c r="BE20" s="348"/>
      <c r="BF20" s="334"/>
      <c r="BG20" s="348"/>
      <c r="BH20" s="348"/>
      <c r="BI20" s="348"/>
      <c r="BJ20" s="348"/>
      <c r="BK20" s="348"/>
      <c r="BL20" s="348"/>
      <c r="BM20" s="348"/>
      <c r="BN20" s="348"/>
      <c r="BO20" s="348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334"/>
      <c r="FY20" s="334"/>
      <c r="FZ20" s="334"/>
      <c r="GA20" s="334"/>
      <c r="GB20" s="334"/>
      <c r="GC20" s="334"/>
      <c r="GD20" s="334"/>
      <c r="GE20" s="334"/>
      <c r="GF20" s="334"/>
      <c r="GG20" s="334"/>
      <c r="GH20" s="334"/>
      <c r="GI20" s="334"/>
      <c r="GJ20" s="334"/>
      <c r="GK20" s="334"/>
      <c r="GL20" s="334"/>
      <c r="GM20" s="334"/>
      <c r="GN20" s="334"/>
      <c r="GO20" s="334"/>
      <c r="GP20" s="334"/>
      <c r="GQ20" s="334"/>
      <c r="GR20" s="334"/>
      <c r="GS20" s="334"/>
      <c r="GT20" s="334"/>
      <c r="GU20" s="334"/>
      <c r="GV20" s="334"/>
      <c r="GW20" s="334"/>
      <c r="GX20" s="334"/>
      <c r="GY20" s="334"/>
      <c r="GZ20" s="334"/>
      <c r="HA20" s="334"/>
      <c r="HB20" s="334"/>
      <c r="HC20" s="334"/>
      <c r="HD20" s="334"/>
      <c r="HE20" s="334"/>
      <c r="HF20" s="334"/>
      <c r="HG20" s="334"/>
      <c r="HH20" s="334"/>
      <c r="HI20" s="334"/>
      <c r="HJ20" s="334"/>
      <c r="HK20" s="334"/>
      <c r="HL20" s="334"/>
      <c r="HM20" s="334"/>
      <c r="HN20" s="334"/>
      <c r="HO20" s="334"/>
      <c r="HP20" s="334"/>
      <c r="HQ20" s="334"/>
      <c r="HR20" s="334"/>
      <c r="HS20" s="334"/>
      <c r="HT20" s="334"/>
      <c r="HU20" s="334"/>
      <c r="HV20" s="334"/>
      <c r="HW20" s="334"/>
      <c r="HX20" s="334"/>
      <c r="HY20" s="334"/>
      <c r="HZ20" s="334"/>
      <c r="IA20" s="334"/>
      <c r="IB20" s="334"/>
      <c r="IC20" s="334"/>
      <c r="ID20" s="334"/>
      <c r="IE20" s="334"/>
      <c r="IF20" s="334"/>
      <c r="IG20" s="334"/>
      <c r="IH20" s="334"/>
      <c r="II20" s="334"/>
      <c r="IJ20" s="334"/>
      <c r="IK20" s="334"/>
      <c r="IL20" s="334"/>
      <c r="IM20" s="334"/>
      <c r="IN20" s="334"/>
      <c r="IO20" s="334"/>
    </row>
    <row r="21" spans="1:249" ht="9.9499999999999993" customHeight="1">
      <c r="A21" s="331"/>
      <c r="B21" s="331"/>
      <c r="C21" s="331"/>
      <c r="D21" s="331"/>
      <c r="E21" s="331"/>
      <c r="J21" s="365"/>
      <c r="K21" s="331"/>
      <c r="L21" s="331"/>
      <c r="M21" s="331"/>
      <c r="N21" s="331"/>
      <c r="O21" s="338"/>
      <c r="P21" s="338"/>
      <c r="Q21" s="338"/>
      <c r="R21" s="338"/>
      <c r="S21" s="350"/>
      <c r="T21" s="340"/>
      <c r="U21" s="362"/>
      <c r="V21" s="362"/>
      <c r="W21" s="363"/>
      <c r="X21" s="363"/>
      <c r="Y21" s="363"/>
      <c r="Z21" s="363"/>
      <c r="AA21" s="340"/>
      <c r="AB21" s="340"/>
      <c r="AC21" s="340"/>
      <c r="AD21" s="340"/>
      <c r="AE21" s="340"/>
      <c r="AF21" s="609"/>
      <c r="AG21" s="610"/>
      <c r="AH21" s="610"/>
      <c r="AI21" s="610"/>
      <c r="AJ21" s="610"/>
      <c r="AK21" s="610"/>
      <c r="AL21" s="611"/>
      <c r="AM21" s="347"/>
      <c r="AN21" s="347"/>
      <c r="AO21" s="334"/>
      <c r="AP21" s="334"/>
      <c r="AQ21" s="334"/>
      <c r="AR21" s="334"/>
      <c r="AS21" s="334"/>
      <c r="AT21" s="334"/>
      <c r="AU21" s="334"/>
      <c r="AV21" s="334"/>
      <c r="AW21" s="334"/>
      <c r="AX21" s="334"/>
      <c r="AY21" s="348"/>
      <c r="AZ21" s="348"/>
      <c r="BA21" s="348"/>
      <c r="BB21" s="348"/>
      <c r="BC21" s="348"/>
      <c r="BD21" s="348"/>
      <c r="BE21" s="348"/>
      <c r="BF21" s="334"/>
      <c r="BG21" s="348"/>
      <c r="BH21" s="348"/>
      <c r="BI21" s="348"/>
      <c r="BJ21" s="348"/>
      <c r="BK21" s="348"/>
      <c r="BL21" s="348"/>
      <c r="BM21" s="348"/>
      <c r="BN21" s="348"/>
      <c r="BO21" s="348"/>
      <c r="CK21" s="334"/>
      <c r="CL21" s="334"/>
      <c r="CM21" s="334"/>
      <c r="CN21" s="334"/>
      <c r="CO21" s="334"/>
      <c r="CP21" s="334"/>
      <c r="CQ21" s="334"/>
      <c r="CR21" s="334"/>
      <c r="CS21" s="334"/>
      <c r="CT21" s="334"/>
      <c r="CU21" s="334"/>
      <c r="CV21" s="334"/>
      <c r="CW21" s="334"/>
      <c r="CX21" s="334"/>
      <c r="CY21" s="334"/>
      <c r="CZ21" s="334"/>
      <c r="DA21" s="334"/>
      <c r="DB21" s="334"/>
      <c r="DC21" s="334"/>
      <c r="DD21" s="334"/>
      <c r="DE21" s="334"/>
      <c r="DF21" s="334"/>
      <c r="DG21" s="334"/>
      <c r="DH21" s="334"/>
      <c r="DI21" s="334"/>
      <c r="DJ21" s="334"/>
      <c r="DK21" s="334"/>
      <c r="DL21" s="334"/>
      <c r="DM21" s="334"/>
      <c r="DN21" s="334"/>
      <c r="DO21" s="334"/>
      <c r="DP21" s="334"/>
      <c r="DQ21" s="334"/>
      <c r="DR21" s="334"/>
      <c r="DS21" s="334"/>
      <c r="DT21" s="334"/>
      <c r="DU21" s="334"/>
      <c r="DV21" s="334"/>
      <c r="DW21" s="334"/>
      <c r="DX21" s="334"/>
      <c r="DY21" s="334"/>
      <c r="DZ21" s="334"/>
      <c r="EA21" s="334"/>
      <c r="EB21" s="334"/>
      <c r="EC21" s="334"/>
      <c r="ED21" s="334"/>
      <c r="EE21" s="334"/>
      <c r="EF21" s="334"/>
      <c r="EG21" s="334"/>
      <c r="EH21" s="334"/>
      <c r="EI21" s="334"/>
      <c r="EJ21" s="334"/>
      <c r="EK21" s="334"/>
      <c r="EL21" s="334"/>
      <c r="EM21" s="334"/>
      <c r="EN21" s="334"/>
      <c r="EO21" s="334"/>
      <c r="EP21" s="334"/>
      <c r="EQ21" s="334"/>
      <c r="ER21" s="334"/>
      <c r="ES21" s="334"/>
      <c r="ET21" s="334"/>
      <c r="EU21" s="334"/>
      <c r="EV21" s="334"/>
      <c r="EW21" s="334"/>
      <c r="EX21" s="334"/>
      <c r="EY21" s="334"/>
      <c r="EZ21" s="334"/>
      <c r="FA21" s="334"/>
      <c r="FB21" s="334"/>
      <c r="FC21" s="334"/>
      <c r="FD21" s="334"/>
      <c r="FE21" s="334"/>
      <c r="FF21" s="334"/>
      <c r="FG21" s="334"/>
      <c r="FH21" s="334"/>
      <c r="FI21" s="334"/>
      <c r="FJ21" s="334"/>
      <c r="FK21" s="334"/>
      <c r="FL21" s="334"/>
      <c r="FM21" s="334"/>
      <c r="FN21" s="334"/>
      <c r="FO21" s="334"/>
      <c r="FP21" s="334"/>
      <c r="FQ21" s="334"/>
      <c r="FR21" s="334"/>
      <c r="FS21" s="334"/>
      <c r="FT21" s="334"/>
      <c r="FU21" s="334"/>
      <c r="FV21" s="334"/>
      <c r="FW21" s="334"/>
      <c r="FX21" s="334"/>
      <c r="FY21" s="334"/>
      <c r="FZ21" s="334"/>
      <c r="GA21" s="334"/>
      <c r="GB21" s="334"/>
      <c r="GC21" s="334"/>
      <c r="GD21" s="334"/>
      <c r="GE21" s="334"/>
      <c r="GF21" s="334"/>
      <c r="GG21" s="334"/>
      <c r="GH21" s="334"/>
      <c r="GI21" s="334"/>
      <c r="GJ21" s="334"/>
      <c r="GK21" s="334"/>
      <c r="GL21" s="334"/>
      <c r="GM21" s="334"/>
      <c r="GN21" s="334"/>
      <c r="GO21" s="334"/>
      <c r="GP21" s="334"/>
      <c r="GQ21" s="334"/>
      <c r="GR21" s="334"/>
      <c r="GS21" s="334"/>
      <c r="GT21" s="334"/>
      <c r="GU21" s="334"/>
      <c r="GV21" s="334"/>
      <c r="GW21" s="334"/>
      <c r="GX21" s="334"/>
      <c r="GY21" s="334"/>
      <c r="GZ21" s="334"/>
      <c r="HA21" s="334"/>
      <c r="HB21" s="334"/>
      <c r="HC21" s="334"/>
      <c r="HD21" s="334"/>
      <c r="HE21" s="334"/>
      <c r="HF21" s="334"/>
      <c r="HG21" s="334"/>
      <c r="HH21" s="334"/>
      <c r="HI21" s="334"/>
      <c r="HJ21" s="334"/>
      <c r="HK21" s="334"/>
      <c r="HL21" s="334"/>
      <c r="HM21" s="334"/>
      <c r="HN21" s="334"/>
      <c r="HO21" s="334"/>
      <c r="HP21" s="334"/>
      <c r="HQ21" s="334"/>
      <c r="HR21" s="334"/>
      <c r="HS21" s="334"/>
      <c r="HT21" s="334"/>
      <c r="HU21" s="334"/>
      <c r="HV21" s="334"/>
      <c r="HW21" s="334"/>
      <c r="HX21" s="334"/>
      <c r="HY21" s="334"/>
      <c r="HZ21" s="334"/>
      <c r="IA21" s="334"/>
      <c r="IB21" s="334"/>
      <c r="IC21" s="334"/>
      <c r="ID21" s="334"/>
      <c r="IE21" s="334"/>
      <c r="IF21" s="334"/>
      <c r="IG21" s="334"/>
      <c r="IH21" s="334"/>
      <c r="II21" s="334"/>
      <c r="IJ21" s="334"/>
      <c r="IK21" s="334"/>
      <c r="IL21" s="334"/>
      <c r="IM21" s="334"/>
      <c r="IN21" s="334"/>
      <c r="IO21" s="334"/>
    </row>
    <row r="22" spans="1:249" ht="9.9499999999999993" customHeight="1">
      <c r="A22" s="331"/>
      <c r="B22" s="331"/>
      <c r="C22" s="331"/>
      <c r="D22" s="331"/>
      <c r="E22" s="331"/>
      <c r="F22" s="331"/>
      <c r="G22" s="331"/>
      <c r="H22" s="331"/>
      <c r="I22" s="331"/>
      <c r="J22" s="350"/>
      <c r="K22" s="331"/>
      <c r="L22" s="331"/>
      <c r="M22" s="331"/>
      <c r="N22" s="331"/>
      <c r="O22" s="331"/>
      <c r="P22" s="331"/>
      <c r="Q22" s="338"/>
      <c r="R22" s="338"/>
      <c r="S22" s="350"/>
      <c r="T22" s="340"/>
      <c r="U22" s="362"/>
      <c r="V22" s="362"/>
      <c r="W22" s="362"/>
      <c r="X22" s="362"/>
      <c r="Y22" s="362"/>
      <c r="Z22" s="362"/>
      <c r="AA22" s="331"/>
      <c r="AB22" s="340"/>
      <c r="AC22" s="340"/>
      <c r="AD22" s="340"/>
      <c r="AE22" s="340"/>
      <c r="AG22" s="366"/>
      <c r="AH22" s="589" t="s">
        <v>714</v>
      </c>
      <c r="AI22" s="589"/>
      <c r="AJ22" s="589"/>
      <c r="AK22" s="589"/>
      <c r="AL22" s="589"/>
      <c r="AM22" s="589"/>
      <c r="AN22" s="589"/>
      <c r="AO22" s="589"/>
      <c r="AP22" s="334"/>
      <c r="AQ22" s="334"/>
      <c r="AR22" s="334"/>
      <c r="AS22" s="334"/>
      <c r="AT22" s="334"/>
      <c r="AU22" s="334"/>
      <c r="AV22" s="334"/>
      <c r="AW22" s="334"/>
      <c r="AX22" s="334"/>
      <c r="AY22" s="348"/>
      <c r="AZ22" s="348"/>
      <c r="BA22" s="348"/>
      <c r="BB22" s="348"/>
      <c r="BC22" s="348"/>
      <c r="BD22" s="348"/>
      <c r="BE22" s="348"/>
      <c r="BF22" s="334"/>
      <c r="BG22" s="348"/>
      <c r="BH22" s="348"/>
      <c r="BI22" s="348"/>
      <c r="BJ22" s="348"/>
      <c r="BK22" s="348"/>
      <c r="BL22" s="348"/>
      <c r="BM22" s="348"/>
      <c r="BN22" s="348"/>
      <c r="BO22" s="348"/>
      <c r="CK22" s="334"/>
      <c r="CL22" s="334"/>
      <c r="CM22" s="334"/>
      <c r="CN22" s="334"/>
      <c r="CO22" s="334"/>
      <c r="CP22" s="334"/>
      <c r="CQ22" s="334"/>
      <c r="CR22" s="334"/>
      <c r="CS22" s="334"/>
      <c r="CT22" s="334"/>
      <c r="CU22" s="334"/>
      <c r="CV22" s="334"/>
      <c r="CW22" s="334"/>
      <c r="CX22" s="334"/>
      <c r="CY22" s="334"/>
      <c r="CZ22" s="334"/>
      <c r="DA22" s="334"/>
      <c r="DB22" s="334"/>
      <c r="DC22" s="334"/>
      <c r="DD22" s="334"/>
      <c r="DE22" s="334"/>
      <c r="DF22" s="334"/>
      <c r="DG22" s="334"/>
      <c r="DH22" s="334"/>
      <c r="DI22" s="334"/>
      <c r="DJ22" s="334"/>
      <c r="DK22" s="334"/>
      <c r="DL22" s="334"/>
      <c r="DM22" s="334"/>
      <c r="DN22" s="334"/>
      <c r="DO22" s="334"/>
      <c r="DP22" s="334"/>
      <c r="DQ22" s="334"/>
      <c r="DR22" s="334"/>
      <c r="DS22" s="334"/>
      <c r="DT22" s="334"/>
      <c r="DU22" s="334"/>
      <c r="DV22" s="334"/>
      <c r="DW22" s="334"/>
      <c r="DX22" s="334"/>
      <c r="DY22" s="334"/>
      <c r="DZ22" s="334"/>
      <c r="EA22" s="334"/>
      <c r="EB22" s="334"/>
      <c r="EC22" s="334"/>
      <c r="ED22" s="334"/>
      <c r="EE22" s="334"/>
      <c r="EF22" s="334"/>
      <c r="EG22" s="334"/>
      <c r="EH22" s="334"/>
      <c r="EI22" s="334"/>
      <c r="EJ22" s="334"/>
      <c r="EK22" s="334"/>
      <c r="EL22" s="334"/>
      <c r="EM22" s="334"/>
      <c r="EN22" s="334"/>
      <c r="EO22" s="334"/>
      <c r="EP22" s="334"/>
      <c r="EQ22" s="334"/>
      <c r="ER22" s="334"/>
      <c r="ES22" s="334"/>
      <c r="ET22" s="334"/>
      <c r="EU22" s="334"/>
      <c r="EV22" s="334"/>
      <c r="EW22" s="334"/>
      <c r="EX22" s="334"/>
      <c r="EY22" s="334"/>
      <c r="EZ22" s="334"/>
      <c r="FA22" s="334"/>
      <c r="FB22" s="334"/>
      <c r="FC22" s="334"/>
      <c r="FD22" s="334"/>
      <c r="FE22" s="334"/>
      <c r="FF22" s="334"/>
      <c r="FG22" s="334"/>
      <c r="FH22" s="334"/>
      <c r="FI22" s="334"/>
      <c r="FJ22" s="334"/>
      <c r="FK22" s="334"/>
      <c r="FL22" s="334"/>
      <c r="FM22" s="334"/>
      <c r="FN22" s="334"/>
      <c r="FO22" s="334"/>
      <c r="FP22" s="334"/>
      <c r="FQ22" s="334"/>
      <c r="FR22" s="334"/>
      <c r="FS22" s="334"/>
      <c r="FT22" s="334"/>
      <c r="FU22" s="334"/>
      <c r="FV22" s="334"/>
      <c r="FW22" s="334"/>
      <c r="FX22" s="334"/>
      <c r="FY22" s="334"/>
      <c r="FZ22" s="334"/>
      <c r="GA22" s="334"/>
      <c r="GB22" s="334"/>
      <c r="GC22" s="334"/>
      <c r="GD22" s="334"/>
      <c r="GE22" s="334"/>
      <c r="GF22" s="334"/>
      <c r="GG22" s="334"/>
      <c r="GH22" s="334"/>
      <c r="GI22" s="334"/>
      <c r="GJ22" s="334"/>
      <c r="GK22" s="334"/>
      <c r="GL22" s="334"/>
      <c r="GM22" s="334"/>
      <c r="GN22" s="334"/>
      <c r="GO22" s="334"/>
      <c r="GP22" s="334"/>
      <c r="GQ22" s="334"/>
      <c r="GR22" s="334"/>
      <c r="GS22" s="334"/>
      <c r="GT22" s="334"/>
      <c r="GU22" s="334"/>
      <c r="GV22" s="334"/>
      <c r="GW22" s="334"/>
      <c r="GX22" s="334"/>
      <c r="GY22" s="334"/>
      <c r="GZ22" s="334"/>
      <c r="HA22" s="334"/>
      <c r="HB22" s="334"/>
      <c r="HC22" s="334"/>
      <c r="HD22" s="334"/>
      <c r="HE22" s="334"/>
      <c r="HF22" s="334"/>
      <c r="HG22" s="334"/>
      <c r="HH22" s="334"/>
      <c r="HI22" s="334"/>
      <c r="HJ22" s="334"/>
      <c r="HK22" s="334"/>
      <c r="HL22" s="334"/>
      <c r="HM22" s="334"/>
      <c r="HN22" s="334"/>
      <c r="HO22" s="334"/>
      <c r="HP22" s="334"/>
      <c r="HQ22" s="334"/>
      <c r="HR22" s="334"/>
      <c r="HS22" s="334"/>
      <c r="HT22" s="334"/>
      <c r="HU22" s="334"/>
      <c r="HV22" s="334"/>
      <c r="HW22" s="334"/>
      <c r="HX22" s="334"/>
      <c r="HY22" s="334"/>
      <c r="HZ22" s="334"/>
      <c r="IA22" s="334"/>
      <c r="IB22" s="334"/>
      <c r="IC22" s="334"/>
      <c r="ID22" s="334"/>
      <c r="IE22" s="334"/>
      <c r="IF22" s="334"/>
      <c r="IG22" s="334"/>
      <c r="IH22" s="334"/>
      <c r="II22" s="334"/>
      <c r="IJ22" s="334"/>
      <c r="IK22" s="334"/>
      <c r="IL22" s="334"/>
      <c r="IM22" s="334"/>
      <c r="IN22" s="334"/>
      <c r="IO22" s="334"/>
    </row>
    <row r="23" spans="1:249" ht="9.9499999999999993" customHeight="1">
      <c r="A23" s="331"/>
      <c r="B23" s="331"/>
      <c r="C23" s="331"/>
      <c r="D23" s="331"/>
      <c r="E23" s="331"/>
      <c r="F23" s="331"/>
      <c r="G23" s="331"/>
      <c r="H23" s="331"/>
      <c r="I23" s="331"/>
      <c r="J23" s="350"/>
      <c r="K23" s="331"/>
      <c r="L23" s="331"/>
      <c r="M23" s="331"/>
      <c r="N23" s="331"/>
      <c r="O23" s="331"/>
      <c r="P23" s="331"/>
      <c r="Q23" s="338"/>
      <c r="R23" s="338"/>
      <c r="S23" s="350"/>
      <c r="T23" s="340"/>
      <c r="U23" s="362"/>
      <c r="V23" s="362"/>
      <c r="W23" s="362"/>
      <c r="X23" s="362"/>
      <c r="Y23" s="362"/>
      <c r="Z23" s="362"/>
      <c r="AA23" s="331"/>
      <c r="AB23" s="340"/>
      <c r="AC23" s="340"/>
      <c r="AD23" s="340"/>
      <c r="AE23" s="340"/>
      <c r="AH23" s="589"/>
      <c r="AI23" s="589"/>
      <c r="AJ23" s="589"/>
      <c r="AK23" s="589"/>
      <c r="AL23" s="589"/>
      <c r="AM23" s="589"/>
      <c r="AN23" s="589"/>
      <c r="AO23" s="589"/>
      <c r="AP23" s="334"/>
      <c r="AQ23" s="334"/>
      <c r="AR23" s="334"/>
      <c r="AS23" s="334"/>
      <c r="AT23" s="334"/>
      <c r="AU23" s="334"/>
      <c r="AV23" s="334"/>
      <c r="AW23" s="334"/>
      <c r="AX23" s="334"/>
      <c r="AY23" s="348"/>
      <c r="AZ23" s="348"/>
      <c r="BA23" s="348"/>
      <c r="BB23" s="348"/>
      <c r="BC23" s="348"/>
      <c r="BD23" s="348"/>
      <c r="BE23" s="348"/>
      <c r="BF23" s="334"/>
      <c r="BG23" s="348"/>
      <c r="BH23" s="348"/>
      <c r="BI23" s="348"/>
      <c r="BJ23" s="348"/>
      <c r="BK23" s="340"/>
      <c r="BL23" s="340"/>
      <c r="BM23" s="340"/>
      <c r="BN23" s="340"/>
      <c r="BO23" s="353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4"/>
      <c r="DD23" s="334"/>
      <c r="DE23" s="334"/>
      <c r="DF23" s="334"/>
      <c r="DG23" s="334"/>
      <c r="DH23" s="334"/>
      <c r="DI23" s="334"/>
      <c r="DJ23" s="334"/>
      <c r="DK23" s="334"/>
      <c r="DL23" s="334"/>
      <c r="DM23" s="334"/>
      <c r="DN23" s="334"/>
      <c r="DO23" s="334"/>
      <c r="DP23" s="334"/>
      <c r="DQ23" s="334"/>
      <c r="DR23" s="334"/>
      <c r="DS23" s="334"/>
      <c r="DT23" s="334"/>
      <c r="DU23" s="334"/>
      <c r="DV23" s="334"/>
      <c r="DW23" s="334"/>
      <c r="DX23" s="334"/>
      <c r="DY23" s="334"/>
      <c r="DZ23" s="334"/>
      <c r="EA23" s="334"/>
      <c r="EB23" s="334"/>
      <c r="EC23" s="334"/>
      <c r="ED23" s="334"/>
      <c r="EE23" s="334"/>
      <c r="EF23" s="334"/>
      <c r="EG23" s="334"/>
      <c r="EH23" s="334"/>
      <c r="EI23" s="334"/>
      <c r="EJ23" s="334"/>
      <c r="EK23" s="334"/>
      <c r="EL23" s="334"/>
      <c r="EM23" s="334"/>
      <c r="EN23" s="334"/>
      <c r="EO23" s="334"/>
      <c r="EP23" s="334"/>
      <c r="EQ23" s="334"/>
      <c r="ER23" s="334"/>
      <c r="ES23" s="334"/>
      <c r="ET23" s="334"/>
      <c r="EU23" s="334"/>
      <c r="EV23" s="334"/>
      <c r="EW23" s="334"/>
      <c r="EX23" s="334"/>
      <c r="EY23" s="334"/>
      <c r="EZ23" s="334"/>
      <c r="FA23" s="334"/>
      <c r="FB23" s="334"/>
      <c r="FC23" s="334"/>
      <c r="FD23" s="334"/>
      <c r="FE23" s="3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  <c r="FX23" s="334"/>
      <c r="FY23" s="334"/>
      <c r="FZ23" s="334"/>
      <c r="GA23" s="334"/>
      <c r="GB23" s="334"/>
      <c r="GC23" s="334"/>
      <c r="GD23" s="334"/>
      <c r="GE23" s="334"/>
      <c r="GF23" s="334"/>
      <c r="GG23" s="334"/>
      <c r="GH23" s="334"/>
      <c r="GI23" s="334"/>
      <c r="GJ23" s="334"/>
      <c r="GK23" s="334"/>
      <c r="GL23" s="334"/>
      <c r="GM23" s="334"/>
      <c r="GN23" s="334"/>
      <c r="GO23" s="334"/>
      <c r="GP23" s="334"/>
      <c r="GQ23" s="334"/>
      <c r="GR23" s="334"/>
      <c r="GS23" s="334"/>
      <c r="GT23" s="334"/>
      <c r="GU23" s="334"/>
      <c r="GV23" s="334"/>
      <c r="GW23" s="334"/>
      <c r="GX23" s="334"/>
      <c r="GY23" s="334"/>
      <c r="GZ23" s="334"/>
      <c r="HA23" s="334"/>
      <c r="HB23" s="334"/>
      <c r="HC23" s="334"/>
      <c r="HD23" s="334"/>
      <c r="HE23" s="334"/>
      <c r="HF23" s="334"/>
      <c r="HG23" s="334"/>
      <c r="HH23" s="334"/>
      <c r="HI23" s="334"/>
      <c r="HJ23" s="334"/>
      <c r="HK23" s="334"/>
      <c r="HL23" s="334"/>
      <c r="HM23" s="334"/>
      <c r="HN23" s="334"/>
      <c r="HO23" s="334"/>
      <c r="HP23" s="334"/>
      <c r="HQ23" s="334"/>
      <c r="HR23" s="334"/>
      <c r="HS23" s="334"/>
      <c r="HT23" s="334"/>
      <c r="HU23" s="334"/>
      <c r="HV23" s="334"/>
      <c r="HW23" s="334"/>
      <c r="HX23" s="334"/>
      <c r="HY23" s="334"/>
      <c r="HZ23" s="334"/>
      <c r="IA23" s="334"/>
      <c r="IB23" s="334"/>
      <c r="IC23" s="334"/>
      <c r="ID23" s="334"/>
      <c r="IE23" s="334"/>
      <c r="IF23" s="334"/>
      <c r="IG23" s="334"/>
      <c r="IH23" s="334"/>
      <c r="II23" s="334"/>
      <c r="IJ23" s="334"/>
      <c r="IK23" s="334"/>
      <c r="IL23" s="334"/>
      <c r="IM23" s="334"/>
      <c r="IN23" s="334"/>
      <c r="IO23" s="334"/>
    </row>
    <row r="24" spans="1:249" ht="9.9499999999999993" customHeight="1" thickBot="1">
      <c r="A24" s="331"/>
      <c r="B24" s="331"/>
      <c r="C24" s="331"/>
      <c r="D24" s="331"/>
      <c r="E24" s="331"/>
      <c r="F24" s="331"/>
      <c r="G24" s="331"/>
      <c r="H24" s="331"/>
      <c r="I24" s="331"/>
      <c r="J24" s="350"/>
      <c r="K24" s="331"/>
      <c r="L24" s="331"/>
      <c r="M24" s="331"/>
      <c r="N24" s="331"/>
      <c r="O24" s="331"/>
      <c r="P24" s="331"/>
      <c r="Q24" s="338"/>
      <c r="R24" s="338"/>
      <c r="S24" s="350"/>
      <c r="T24" s="340"/>
      <c r="U24" s="362"/>
      <c r="V24" s="362"/>
      <c r="W24" s="362"/>
      <c r="X24" s="362"/>
      <c r="Y24" s="362"/>
      <c r="Z24" s="362"/>
      <c r="AA24" s="331"/>
      <c r="AB24" s="340"/>
      <c r="AC24" s="340"/>
      <c r="AD24" s="340"/>
      <c r="AE24" s="340"/>
      <c r="AH24" s="340"/>
      <c r="AI24" s="340"/>
      <c r="AJ24" s="340"/>
      <c r="AK24" s="340"/>
      <c r="AL24" s="340"/>
      <c r="AM24" s="340"/>
      <c r="AN24" s="340"/>
      <c r="AO24" s="340"/>
      <c r="AP24" s="334"/>
      <c r="AQ24" s="334"/>
      <c r="AR24" s="334"/>
      <c r="AS24" s="334"/>
      <c r="AT24" s="334"/>
      <c r="AU24" s="334"/>
      <c r="AV24" s="334"/>
      <c r="AW24" s="334"/>
      <c r="AX24" s="334"/>
      <c r="AY24" s="348"/>
      <c r="AZ24" s="348"/>
      <c r="BA24" s="348"/>
      <c r="BB24" s="348"/>
      <c r="BC24" s="348"/>
      <c r="BD24" s="348"/>
      <c r="BE24" s="348"/>
      <c r="BF24" s="334"/>
      <c r="BG24" s="348"/>
      <c r="BH24" s="348"/>
      <c r="BI24" s="348"/>
      <c r="BJ24" s="348"/>
      <c r="BK24" s="340"/>
      <c r="BL24" s="340"/>
      <c r="BM24" s="340"/>
      <c r="BN24" s="340"/>
      <c r="BO24" s="353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4"/>
      <c r="EE24" s="334"/>
      <c r="EF24" s="334"/>
      <c r="EG24" s="334"/>
      <c r="EH24" s="334"/>
      <c r="EI24" s="334"/>
      <c r="EJ24" s="334"/>
      <c r="EK24" s="334"/>
      <c r="EL24" s="334"/>
      <c r="EM24" s="334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  <c r="FX24" s="334"/>
      <c r="FY24" s="334"/>
      <c r="FZ24" s="334"/>
      <c r="GA24" s="334"/>
      <c r="GB24" s="334"/>
      <c r="GC24" s="334"/>
      <c r="GD24" s="334"/>
      <c r="GE24" s="334"/>
      <c r="GF24" s="334"/>
      <c r="GG24" s="334"/>
      <c r="GH24" s="334"/>
      <c r="GI24" s="334"/>
      <c r="GJ24" s="334"/>
      <c r="GK24" s="334"/>
      <c r="GL24" s="334"/>
      <c r="GM24" s="334"/>
      <c r="GN24" s="334"/>
      <c r="GO24" s="334"/>
      <c r="GP24" s="334"/>
      <c r="GQ24" s="334"/>
      <c r="GR24" s="334"/>
      <c r="GS24" s="334"/>
      <c r="GT24" s="334"/>
      <c r="GU24" s="334"/>
      <c r="GV24" s="334"/>
      <c r="GW24" s="334"/>
      <c r="GX24" s="334"/>
      <c r="GY24" s="334"/>
      <c r="GZ24" s="334"/>
      <c r="HA24" s="334"/>
      <c r="HB24" s="334"/>
      <c r="HC24" s="334"/>
      <c r="HD24" s="334"/>
      <c r="HE24" s="334"/>
      <c r="HF24" s="334"/>
      <c r="HG24" s="334"/>
      <c r="HH24" s="334"/>
      <c r="HI24" s="334"/>
      <c r="HJ24" s="334"/>
      <c r="HK24" s="334"/>
      <c r="HL24" s="334"/>
      <c r="HM24" s="334"/>
      <c r="HN24" s="334"/>
      <c r="HO24" s="334"/>
      <c r="HP24" s="334"/>
      <c r="HQ24" s="334"/>
      <c r="HR24" s="334"/>
      <c r="HS24" s="334"/>
      <c r="HT24" s="334"/>
      <c r="HU24" s="334"/>
      <c r="HV24" s="334"/>
      <c r="HW24" s="334"/>
      <c r="HX24" s="334"/>
      <c r="HY24" s="334"/>
      <c r="HZ24" s="334"/>
      <c r="IA24" s="334"/>
      <c r="IB24" s="334"/>
      <c r="IC24" s="334"/>
      <c r="ID24" s="334"/>
      <c r="IE24" s="334"/>
      <c r="IF24" s="334"/>
      <c r="IG24" s="334"/>
      <c r="IH24" s="334"/>
      <c r="II24" s="334"/>
      <c r="IJ24" s="334"/>
      <c r="IK24" s="334"/>
      <c r="IL24" s="334"/>
      <c r="IM24" s="334"/>
      <c r="IN24" s="334"/>
      <c r="IO24" s="334"/>
    </row>
    <row r="25" spans="1:249" ht="9.9499999999999993" customHeight="1">
      <c r="A25" s="331"/>
      <c r="B25" s="331"/>
      <c r="C25" s="331"/>
      <c r="D25" s="331"/>
      <c r="E25" s="331"/>
      <c r="F25" s="331"/>
      <c r="G25" s="331"/>
      <c r="H25" s="331"/>
      <c r="I25" s="331"/>
      <c r="J25" s="350"/>
      <c r="K25" s="331"/>
      <c r="L25" s="331"/>
      <c r="M25" s="331"/>
      <c r="N25" s="331"/>
      <c r="O25" s="331"/>
      <c r="P25" s="331"/>
      <c r="Q25" s="338"/>
      <c r="R25" s="338"/>
      <c r="S25" s="350"/>
      <c r="T25" s="340"/>
      <c r="U25" s="574" t="s">
        <v>715</v>
      </c>
      <c r="V25" s="575"/>
      <c r="W25" s="575"/>
      <c r="X25" s="575"/>
      <c r="Y25" s="575"/>
      <c r="Z25" s="576"/>
      <c r="AA25" s="331"/>
      <c r="AB25" s="340"/>
      <c r="AC25" s="340"/>
      <c r="AD25" s="340"/>
      <c r="AE25" s="340"/>
      <c r="AF25" s="580" t="s">
        <v>554</v>
      </c>
      <c r="AG25" s="581"/>
      <c r="AH25" s="581"/>
      <c r="AI25" s="581"/>
      <c r="AJ25" s="581"/>
      <c r="AK25" s="581"/>
      <c r="AL25" s="582"/>
      <c r="AM25" s="340"/>
      <c r="AN25" s="340"/>
      <c r="AO25" s="340"/>
      <c r="AP25" s="334"/>
      <c r="AQ25" s="334"/>
      <c r="AR25" s="334"/>
      <c r="AS25" s="334"/>
      <c r="AT25" s="334"/>
      <c r="AU25" s="334"/>
      <c r="AV25" s="334"/>
      <c r="AW25" s="334"/>
      <c r="AX25" s="334"/>
      <c r="AY25" s="348"/>
      <c r="AZ25" s="348"/>
      <c r="BA25" s="348"/>
      <c r="BB25" s="348"/>
      <c r="BC25" s="348"/>
      <c r="BD25" s="348"/>
      <c r="BE25" s="348"/>
      <c r="BF25" s="334"/>
      <c r="BG25" s="348"/>
      <c r="BH25" s="348"/>
      <c r="BI25" s="348"/>
      <c r="BJ25" s="348"/>
      <c r="BK25" s="340"/>
      <c r="BL25" s="340"/>
      <c r="BM25" s="340"/>
      <c r="BN25" s="340"/>
      <c r="BO25" s="353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334"/>
      <c r="DD25" s="334"/>
      <c r="DE25" s="334"/>
      <c r="DF25" s="334"/>
      <c r="DG25" s="334"/>
      <c r="DH25" s="334"/>
      <c r="DI25" s="334"/>
      <c r="DJ25" s="334"/>
      <c r="DK25" s="334"/>
      <c r="DL25" s="334"/>
      <c r="DM25" s="334"/>
      <c r="DN25" s="334"/>
      <c r="DO25" s="334"/>
      <c r="DP25" s="334"/>
      <c r="DQ25" s="334"/>
      <c r="DR25" s="334"/>
      <c r="DS25" s="334"/>
      <c r="DT25" s="334"/>
      <c r="DU25" s="334"/>
      <c r="DV25" s="334"/>
      <c r="DW25" s="334"/>
      <c r="DX25" s="334"/>
      <c r="DY25" s="334"/>
      <c r="DZ25" s="334"/>
      <c r="EA25" s="334"/>
      <c r="EB25" s="334"/>
      <c r="EC25" s="334"/>
      <c r="ED25" s="334"/>
      <c r="EE25" s="334"/>
      <c r="EF25" s="334"/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  <c r="FX25" s="334"/>
      <c r="FY25" s="334"/>
      <c r="FZ25" s="334"/>
      <c r="GA25" s="334"/>
      <c r="GB25" s="334"/>
      <c r="GC25" s="334"/>
      <c r="GD25" s="334"/>
      <c r="GE25" s="334"/>
      <c r="GF25" s="334"/>
      <c r="GG25" s="334"/>
      <c r="GH25" s="334"/>
      <c r="GI25" s="334"/>
      <c r="GJ25" s="334"/>
      <c r="GK25" s="334"/>
      <c r="GL25" s="334"/>
      <c r="GM25" s="334"/>
      <c r="GN25" s="334"/>
      <c r="GO25" s="334"/>
      <c r="GP25" s="334"/>
      <c r="GQ25" s="334"/>
      <c r="GR25" s="334"/>
      <c r="GS25" s="334"/>
      <c r="GT25" s="334"/>
      <c r="GU25" s="334"/>
      <c r="GV25" s="334"/>
      <c r="GW25" s="334"/>
      <c r="GX25" s="334"/>
      <c r="GY25" s="334"/>
      <c r="GZ25" s="334"/>
      <c r="HA25" s="334"/>
      <c r="HB25" s="334"/>
      <c r="HC25" s="334"/>
      <c r="HD25" s="334"/>
      <c r="HE25" s="334"/>
      <c r="HF25" s="334"/>
      <c r="HG25" s="334"/>
      <c r="HH25" s="334"/>
      <c r="HI25" s="334"/>
      <c r="HJ25" s="334"/>
      <c r="HK25" s="334"/>
      <c r="HL25" s="334"/>
      <c r="HM25" s="334"/>
      <c r="HN25" s="334"/>
      <c r="HO25" s="334"/>
      <c r="HP25" s="334"/>
      <c r="HQ25" s="334"/>
      <c r="HR25" s="334"/>
      <c r="HS25" s="334"/>
      <c r="HT25" s="334"/>
      <c r="HU25" s="334"/>
      <c r="HV25" s="334"/>
      <c r="HW25" s="334"/>
      <c r="HX25" s="334"/>
      <c r="HY25" s="334"/>
      <c r="HZ25" s="334"/>
      <c r="IA25" s="334"/>
      <c r="IB25" s="334"/>
      <c r="IC25" s="334"/>
      <c r="ID25" s="334"/>
      <c r="IE25" s="334"/>
      <c r="IF25" s="334"/>
      <c r="IG25" s="334"/>
      <c r="IH25" s="334"/>
      <c r="II25" s="334"/>
      <c r="IJ25" s="334"/>
      <c r="IK25" s="334"/>
      <c r="IL25" s="334"/>
      <c r="IM25" s="334"/>
      <c r="IN25" s="334"/>
      <c r="IO25" s="334"/>
    </row>
    <row r="26" spans="1:249" ht="9.9499999999999993" customHeight="1" thickBot="1">
      <c r="A26" s="331"/>
      <c r="B26" s="331"/>
      <c r="C26" s="331"/>
      <c r="D26" s="331"/>
      <c r="E26" s="331"/>
      <c r="F26" s="331"/>
      <c r="G26" s="331"/>
      <c r="H26" s="331"/>
      <c r="I26" s="331"/>
      <c r="J26" s="350"/>
      <c r="K26" s="331"/>
      <c r="L26" s="331"/>
      <c r="M26" s="331"/>
      <c r="N26" s="331"/>
      <c r="O26" s="331"/>
      <c r="P26" s="331"/>
      <c r="Q26" s="338"/>
      <c r="R26" s="338"/>
      <c r="S26" s="345"/>
      <c r="T26" s="355"/>
      <c r="U26" s="586"/>
      <c r="V26" s="587"/>
      <c r="W26" s="587"/>
      <c r="X26" s="587"/>
      <c r="Y26" s="587"/>
      <c r="Z26" s="588"/>
      <c r="AA26" s="367"/>
      <c r="AB26" s="346"/>
      <c r="AC26" s="346"/>
      <c r="AD26" s="345"/>
      <c r="AE26" s="358"/>
      <c r="AF26" s="583"/>
      <c r="AG26" s="584"/>
      <c r="AH26" s="584"/>
      <c r="AI26" s="584"/>
      <c r="AJ26" s="584"/>
      <c r="AK26" s="584"/>
      <c r="AL26" s="585"/>
      <c r="AM26" s="340"/>
      <c r="AN26" s="340"/>
      <c r="AO26" s="340"/>
      <c r="AP26" s="334"/>
      <c r="AQ26" s="334"/>
      <c r="AR26" s="334"/>
      <c r="AS26" s="334"/>
      <c r="AT26" s="334"/>
      <c r="AU26" s="334"/>
      <c r="AV26" s="334"/>
      <c r="AW26" s="334"/>
      <c r="AX26" s="334"/>
      <c r="AY26" s="348"/>
      <c r="AZ26" s="348"/>
      <c r="BA26" s="348"/>
      <c r="BB26" s="348"/>
      <c r="BC26" s="348"/>
      <c r="BD26" s="348"/>
      <c r="BE26" s="348"/>
      <c r="BF26" s="334"/>
      <c r="BG26" s="348"/>
      <c r="BH26" s="348"/>
      <c r="BI26" s="348"/>
      <c r="BJ26" s="348"/>
      <c r="BK26" s="340"/>
      <c r="BL26" s="340"/>
      <c r="BM26" s="340"/>
      <c r="BN26" s="340"/>
      <c r="BO26" s="353"/>
      <c r="CK26" s="334"/>
      <c r="CL26" s="334"/>
      <c r="CM26" s="334"/>
      <c r="CN26" s="334"/>
      <c r="CO26" s="334"/>
      <c r="CP26" s="334"/>
      <c r="CQ26" s="334"/>
      <c r="CR26" s="334"/>
      <c r="CS26" s="334"/>
      <c r="CT26" s="334"/>
      <c r="CU26" s="334"/>
      <c r="CV26" s="334"/>
      <c r="CW26" s="334"/>
      <c r="CX26" s="334"/>
      <c r="CY26" s="334"/>
      <c r="CZ26" s="334"/>
      <c r="DA26" s="334"/>
      <c r="DB26" s="334"/>
      <c r="DC26" s="334"/>
      <c r="DD26" s="334"/>
      <c r="DE26" s="334"/>
      <c r="DF26" s="334"/>
      <c r="DG26" s="334"/>
      <c r="DH26" s="334"/>
      <c r="DI26" s="334"/>
      <c r="DJ26" s="334"/>
      <c r="DK26" s="334"/>
      <c r="DL26" s="334"/>
      <c r="DM26" s="334"/>
      <c r="DN26" s="334"/>
      <c r="DO26" s="334"/>
      <c r="DP26" s="334"/>
      <c r="DQ26" s="334"/>
      <c r="DR26" s="334"/>
      <c r="DS26" s="334"/>
      <c r="DT26" s="334"/>
      <c r="DU26" s="334"/>
      <c r="DV26" s="334"/>
      <c r="DW26" s="334"/>
      <c r="DX26" s="334"/>
      <c r="DY26" s="334"/>
      <c r="DZ26" s="334"/>
      <c r="EA26" s="334"/>
      <c r="EB26" s="334"/>
      <c r="EC26" s="334"/>
      <c r="ED26" s="334"/>
      <c r="EE26" s="334"/>
      <c r="EF26" s="334"/>
      <c r="EG26" s="334"/>
      <c r="EH26" s="334"/>
      <c r="EI26" s="334"/>
      <c r="EJ26" s="334"/>
      <c r="EK26" s="334"/>
      <c r="EL26" s="334"/>
      <c r="EM26" s="334"/>
      <c r="EN26" s="334"/>
      <c r="EO26" s="334"/>
      <c r="EP26" s="334"/>
      <c r="EQ26" s="334"/>
      <c r="ER26" s="334"/>
      <c r="ES26" s="334"/>
      <c r="ET26" s="334"/>
      <c r="EU26" s="334"/>
      <c r="EV26" s="334"/>
      <c r="EW26" s="334"/>
      <c r="EX26" s="334"/>
      <c r="EY26" s="334"/>
      <c r="EZ26" s="334"/>
      <c r="FA26" s="334"/>
      <c r="FB26" s="334"/>
      <c r="FC26" s="334"/>
      <c r="FD26" s="334"/>
      <c r="FE26" s="334"/>
      <c r="FF26" s="334"/>
      <c r="FG26" s="334"/>
      <c r="FH26" s="334"/>
      <c r="FI26" s="334"/>
      <c r="FJ26" s="334"/>
      <c r="FK26" s="334"/>
      <c r="FL26" s="334"/>
      <c r="FM26" s="334"/>
      <c r="FN26" s="334"/>
      <c r="FO26" s="334"/>
      <c r="FP26" s="334"/>
      <c r="FQ26" s="334"/>
      <c r="FR26" s="334"/>
      <c r="FS26" s="334"/>
      <c r="FT26" s="334"/>
      <c r="FU26" s="334"/>
      <c r="FV26" s="334"/>
      <c r="FW26" s="334"/>
      <c r="FX26" s="334"/>
      <c r="FY26" s="334"/>
      <c r="FZ26" s="334"/>
      <c r="GA26" s="334"/>
      <c r="GB26" s="334"/>
      <c r="GC26" s="334"/>
      <c r="GD26" s="334"/>
      <c r="GE26" s="334"/>
      <c r="GF26" s="334"/>
      <c r="GG26" s="334"/>
      <c r="GH26" s="334"/>
      <c r="GI26" s="334"/>
      <c r="GJ26" s="334"/>
      <c r="GK26" s="334"/>
      <c r="GL26" s="334"/>
      <c r="GM26" s="334"/>
      <c r="GN26" s="334"/>
      <c r="GO26" s="334"/>
      <c r="GP26" s="334"/>
      <c r="GQ26" s="334"/>
      <c r="GR26" s="334"/>
      <c r="GS26" s="334"/>
      <c r="GT26" s="334"/>
      <c r="GU26" s="334"/>
      <c r="GV26" s="334"/>
      <c r="GW26" s="334"/>
      <c r="GX26" s="334"/>
      <c r="GY26" s="334"/>
      <c r="GZ26" s="334"/>
      <c r="HA26" s="334"/>
      <c r="HB26" s="334"/>
      <c r="HC26" s="334"/>
      <c r="HD26" s="334"/>
      <c r="HE26" s="334"/>
      <c r="HF26" s="334"/>
      <c r="HG26" s="334"/>
      <c r="HH26" s="334"/>
      <c r="HI26" s="334"/>
      <c r="HJ26" s="334"/>
      <c r="HK26" s="334"/>
      <c r="HL26" s="334"/>
      <c r="HM26" s="334"/>
      <c r="HN26" s="334"/>
      <c r="HO26" s="334"/>
      <c r="HP26" s="334"/>
      <c r="HQ26" s="334"/>
      <c r="HR26" s="334"/>
      <c r="HS26" s="334"/>
      <c r="HT26" s="334"/>
      <c r="HU26" s="334"/>
      <c r="HV26" s="334"/>
      <c r="HW26" s="334"/>
      <c r="HX26" s="334"/>
      <c r="HY26" s="334"/>
      <c r="HZ26" s="334"/>
      <c r="IA26" s="334"/>
      <c r="IB26" s="334"/>
      <c r="IC26" s="334"/>
      <c r="ID26" s="334"/>
      <c r="IE26" s="334"/>
      <c r="IF26" s="334"/>
      <c r="IG26" s="334"/>
      <c r="IH26" s="334"/>
      <c r="II26" s="334"/>
      <c r="IJ26" s="334"/>
      <c r="IK26" s="334"/>
      <c r="IL26" s="334"/>
      <c r="IM26" s="334"/>
      <c r="IN26" s="334"/>
      <c r="IO26" s="334"/>
    </row>
    <row r="27" spans="1:249" ht="9.9499999999999993" customHeight="1">
      <c r="A27" s="331"/>
      <c r="B27" s="331"/>
      <c r="C27" s="331"/>
      <c r="D27" s="331"/>
      <c r="E27" s="331"/>
      <c r="F27" s="331"/>
      <c r="G27" s="331"/>
      <c r="H27" s="331"/>
      <c r="I27" s="331"/>
      <c r="J27" s="350"/>
      <c r="K27" s="331"/>
      <c r="L27" s="331"/>
      <c r="M27" s="331"/>
      <c r="N27" s="331"/>
      <c r="O27" s="331"/>
      <c r="P27" s="331"/>
      <c r="Q27" s="338"/>
      <c r="R27" s="338"/>
      <c r="S27" s="350"/>
      <c r="T27" s="340"/>
      <c r="U27" s="359"/>
      <c r="V27" s="359"/>
      <c r="W27" s="359"/>
      <c r="X27" s="359"/>
      <c r="Y27" s="359"/>
      <c r="Z27" s="359"/>
      <c r="AA27" s="340"/>
      <c r="AB27" s="340"/>
      <c r="AC27" s="340"/>
      <c r="AD27" s="350"/>
      <c r="AE27" s="340"/>
      <c r="AF27" s="368"/>
      <c r="AG27" s="366"/>
      <c r="AH27" s="589" t="s">
        <v>716</v>
      </c>
      <c r="AI27" s="589"/>
      <c r="AJ27" s="589"/>
      <c r="AK27" s="589"/>
      <c r="AL27" s="589"/>
      <c r="AM27" s="589"/>
      <c r="AN27" s="589"/>
      <c r="AO27" s="589"/>
      <c r="AP27" s="334"/>
      <c r="AQ27" s="334"/>
      <c r="AR27" s="334"/>
      <c r="AS27" s="334"/>
      <c r="AT27" s="334"/>
      <c r="AU27" s="334"/>
      <c r="AV27" s="334"/>
      <c r="AW27" s="334"/>
      <c r="AX27" s="334"/>
      <c r="AY27" s="348"/>
      <c r="AZ27" s="348"/>
      <c r="BA27" s="348"/>
      <c r="BB27" s="348"/>
      <c r="BC27" s="348"/>
      <c r="BD27" s="348"/>
      <c r="BE27" s="348"/>
      <c r="BF27" s="334"/>
      <c r="BG27" s="348"/>
      <c r="BH27" s="348"/>
      <c r="BI27" s="348"/>
      <c r="BJ27" s="348"/>
      <c r="BK27" s="340"/>
      <c r="BL27" s="340"/>
      <c r="BM27" s="340"/>
      <c r="BN27" s="340"/>
      <c r="BO27" s="353"/>
      <c r="CK27" s="334"/>
      <c r="CL27" s="334"/>
      <c r="CM27" s="334"/>
      <c r="CN27" s="334"/>
      <c r="CO27" s="334"/>
      <c r="CP27" s="334"/>
      <c r="CQ27" s="334"/>
      <c r="CR27" s="334"/>
      <c r="CS27" s="334"/>
      <c r="CT27" s="334"/>
      <c r="CU27" s="334"/>
      <c r="CV27" s="334"/>
      <c r="CW27" s="334"/>
      <c r="CX27" s="334"/>
      <c r="CY27" s="334"/>
      <c r="CZ27" s="334"/>
      <c r="DA27" s="334"/>
      <c r="DB27" s="334"/>
      <c r="DC27" s="334"/>
      <c r="DD27" s="334"/>
      <c r="DE27" s="334"/>
      <c r="DF27" s="334"/>
      <c r="DG27" s="334"/>
      <c r="DH27" s="334"/>
      <c r="DI27" s="334"/>
      <c r="DJ27" s="334"/>
      <c r="DK27" s="334"/>
      <c r="DL27" s="334"/>
      <c r="DM27" s="334"/>
      <c r="DN27" s="334"/>
      <c r="DO27" s="334"/>
      <c r="DP27" s="334"/>
      <c r="DQ27" s="334"/>
      <c r="DR27" s="334"/>
      <c r="DS27" s="334"/>
      <c r="DT27" s="334"/>
      <c r="DU27" s="334"/>
      <c r="DV27" s="334"/>
      <c r="DW27" s="334"/>
      <c r="DX27" s="334"/>
      <c r="DY27" s="334"/>
      <c r="DZ27" s="334"/>
      <c r="EA27" s="334"/>
      <c r="EB27" s="334"/>
      <c r="EC27" s="334"/>
      <c r="ED27" s="334"/>
      <c r="EE27" s="334"/>
      <c r="EF27" s="334"/>
      <c r="EG27" s="334"/>
      <c r="EH27" s="334"/>
      <c r="EI27" s="334"/>
      <c r="EJ27" s="334"/>
      <c r="EK27" s="334"/>
      <c r="EL27" s="334"/>
      <c r="EM27" s="334"/>
      <c r="EN27" s="334"/>
      <c r="EO27" s="334"/>
      <c r="EP27" s="334"/>
      <c r="EQ27" s="334"/>
      <c r="ER27" s="334"/>
      <c r="ES27" s="334"/>
      <c r="ET27" s="334"/>
      <c r="EU27" s="334"/>
      <c r="EV27" s="334"/>
      <c r="EW27" s="334"/>
      <c r="EX27" s="334"/>
      <c r="EY27" s="334"/>
      <c r="EZ27" s="334"/>
      <c r="FA27" s="334"/>
      <c r="FB27" s="334"/>
      <c r="FC27" s="334"/>
      <c r="FD27" s="334"/>
      <c r="FE27" s="334"/>
      <c r="FF27" s="334"/>
      <c r="FG27" s="334"/>
      <c r="FH27" s="334"/>
      <c r="FI27" s="334"/>
      <c r="FJ27" s="334"/>
      <c r="FK27" s="334"/>
      <c r="FL27" s="334"/>
      <c r="FM27" s="334"/>
      <c r="FN27" s="334"/>
      <c r="FO27" s="334"/>
      <c r="FP27" s="334"/>
      <c r="FQ27" s="334"/>
      <c r="FR27" s="334"/>
      <c r="FS27" s="334"/>
      <c r="FT27" s="334"/>
      <c r="FU27" s="334"/>
      <c r="FV27" s="334"/>
      <c r="FW27" s="334"/>
      <c r="FX27" s="334"/>
      <c r="FY27" s="334"/>
      <c r="FZ27" s="334"/>
      <c r="GA27" s="334"/>
      <c r="GB27" s="334"/>
      <c r="GC27" s="334"/>
      <c r="GD27" s="334"/>
      <c r="GE27" s="334"/>
      <c r="GF27" s="334"/>
      <c r="GG27" s="334"/>
      <c r="GH27" s="334"/>
      <c r="GI27" s="334"/>
      <c r="GJ27" s="334"/>
      <c r="GK27" s="334"/>
      <c r="GL27" s="334"/>
      <c r="GM27" s="334"/>
      <c r="GN27" s="334"/>
      <c r="GO27" s="334"/>
      <c r="GP27" s="334"/>
      <c r="GQ27" s="334"/>
      <c r="GR27" s="334"/>
      <c r="GS27" s="334"/>
      <c r="GT27" s="334"/>
      <c r="GU27" s="334"/>
      <c r="GV27" s="334"/>
      <c r="GW27" s="334"/>
      <c r="GX27" s="334"/>
      <c r="GY27" s="334"/>
      <c r="GZ27" s="334"/>
      <c r="HA27" s="334"/>
      <c r="HB27" s="334"/>
      <c r="HC27" s="334"/>
      <c r="HD27" s="334"/>
      <c r="HE27" s="334"/>
      <c r="HF27" s="334"/>
      <c r="HG27" s="334"/>
      <c r="HH27" s="334"/>
      <c r="HI27" s="334"/>
      <c r="HJ27" s="334"/>
      <c r="HK27" s="334"/>
      <c r="HL27" s="334"/>
      <c r="HM27" s="334"/>
      <c r="HN27" s="334"/>
      <c r="HO27" s="334"/>
      <c r="HP27" s="334"/>
      <c r="HQ27" s="334"/>
      <c r="HR27" s="334"/>
      <c r="HS27" s="334"/>
      <c r="HT27" s="334"/>
      <c r="HU27" s="334"/>
      <c r="HV27" s="334"/>
      <c r="HW27" s="334"/>
      <c r="HX27" s="334"/>
      <c r="HY27" s="334"/>
      <c r="HZ27" s="334"/>
      <c r="IA27" s="334"/>
      <c r="IB27" s="334"/>
      <c r="IC27" s="334"/>
      <c r="ID27" s="334"/>
      <c r="IE27" s="334"/>
      <c r="IF27" s="334"/>
      <c r="IG27" s="334"/>
      <c r="IH27" s="334"/>
      <c r="II27" s="334"/>
      <c r="IJ27" s="334"/>
      <c r="IK27" s="334"/>
      <c r="IL27" s="334"/>
      <c r="IM27" s="334"/>
      <c r="IN27" s="334"/>
      <c r="IO27" s="334"/>
    </row>
    <row r="28" spans="1:249" ht="9.9499999999999993" customHeight="1">
      <c r="A28" s="331"/>
      <c r="B28" s="331"/>
      <c r="C28" s="331"/>
      <c r="D28" s="331"/>
      <c r="E28" s="331"/>
      <c r="F28" s="331"/>
      <c r="G28" s="331"/>
      <c r="H28" s="331"/>
      <c r="I28" s="331"/>
      <c r="J28" s="350"/>
      <c r="K28" s="331"/>
      <c r="L28" s="331"/>
      <c r="M28" s="331"/>
      <c r="N28" s="331"/>
      <c r="O28" s="331"/>
      <c r="P28" s="331"/>
      <c r="Q28" s="338"/>
      <c r="R28" s="338"/>
      <c r="S28" s="350"/>
      <c r="T28" s="340"/>
      <c r="U28" s="351"/>
      <c r="V28" s="351"/>
      <c r="W28" s="351"/>
      <c r="X28" s="351"/>
      <c r="Y28" s="351"/>
      <c r="Z28" s="351"/>
      <c r="AA28" s="340"/>
      <c r="AB28" s="340"/>
      <c r="AC28" s="340"/>
      <c r="AD28" s="350"/>
      <c r="AE28" s="340"/>
      <c r="AF28" s="369"/>
      <c r="AH28" s="589"/>
      <c r="AI28" s="589"/>
      <c r="AJ28" s="589"/>
      <c r="AK28" s="589"/>
      <c r="AL28" s="589"/>
      <c r="AM28" s="589"/>
      <c r="AN28" s="589"/>
      <c r="AO28" s="589"/>
      <c r="AP28" s="334"/>
      <c r="AQ28" s="334"/>
      <c r="AR28" s="334"/>
      <c r="AS28" s="334"/>
      <c r="AT28" s="334"/>
      <c r="AU28" s="334"/>
      <c r="AV28" s="334"/>
      <c r="AW28" s="334"/>
      <c r="AX28" s="334"/>
      <c r="AY28" s="348"/>
      <c r="AZ28" s="348"/>
      <c r="BA28" s="348"/>
      <c r="BB28" s="348"/>
      <c r="BC28" s="348"/>
      <c r="BD28" s="348"/>
      <c r="BE28" s="348"/>
      <c r="BF28" s="334"/>
      <c r="BG28" s="348"/>
      <c r="BH28" s="348"/>
      <c r="BI28" s="348"/>
      <c r="BJ28" s="348"/>
      <c r="BK28" s="340"/>
      <c r="BL28" s="340"/>
      <c r="BM28" s="340"/>
      <c r="BN28" s="340"/>
      <c r="BO28" s="353"/>
      <c r="CK28" s="334"/>
      <c r="CL28" s="334"/>
      <c r="CM28" s="334"/>
      <c r="CN28" s="334"/>
      <c r="CO28" s="334"/>
      <c r="CP28" s="334"/>
      <c r="CQ28" s="334"/>
      <c r="CR28" s="334"/>
      <c r="CS28" s="334"/>
      <c r="CT28" s="334"/>
      <c r="CU28" s="334"/>
      <c r="CV28" s="334"/>
      <c r="CW28" s="334"/>
      <c r="CX28" s="334"/>
      <c r="CY28" s="334"/>
      <c r="CZ28" s="334"/>
      <c r="DA28" s="334"/>
      <c r="DB28" s="334"/>
      <c r="DC28" s="334"/>
      <c r="DD28" s="334"/>
      <c r="DE28" s="334"/>
      <c r="DF28" s="334"/>
      <c r="DG28" s="334"/>
      <c r="DH28" s="334"/>
      <c r="DI28" s="334"/>
      <c r="DJ28" s="334"/>
      <c r="DK28" s="334"/>
      <c r="DL28" s="334"/>
      <c r="DM28" s="334"/>
      <c r="DN28" s="334"/>
      <c r="DO28" s="334"/>
      <c r="DP28" s="334"/>
      <c r="DQ28" s="334"/>
      <c r="DR28" s="334"/>
      <c r="DS28" s="334"/>
      <c r="DT28" s="334"/>
      <c r="DU28" s="334"/>
      <c r="DV28" s="334"/>
      <c r="DW28" s="334"/>
      <c r="DX28" s="334"/>
      <c r="DY28" s="334"/>
      <c r="DZ28" s="334"/>
      <c r="EA28" s="334"/>
      <c r="EB28" s="334"/>
      <c r="EC28" s="334"/>
      <c r="ED28" s="334"/>
      <c r="EE28" s="334"/>
      <c r="EF28" s="334"/>
      <c r="EG28" s="334"/>
      <c r="EH28" s="334"/>
      <c r="EI28" s="334"/>
      <c r="EJ28" s="334"/>
      <c r="EK28" s="334"/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4"/>
      <c r="FJ28" s="334"/>
      <c r="FK28" s="334"/>
      <c r="FL28" s="334"/>
      <c r="FM28" s="334"/>
      <c r="FN28" s="334"/>
      <c r="FO28" s="334"/>
      <c r="FP28" s="334"/>
      <c r="FQ28" s="334"/>
      <c r="FR28" s="334"/>
      <c r="FS28" s="334"/>
      <c r="FT28" s="334"/>
      <c r="FU28" s="334"/>
      <c r="FV28" s="334"/>
      <c r="FW28" s="334"/>
      <c r="FX28" s="334"/>
      <c r="FY28" s="334"/>
      <c r="FZ28" s="334"/>
      <c r="GA28" s="334"/>
      <c r="GB28" s="334"/>
      <c r="GC28" s="334"/>
      <c r="GD28" s="334"/>
      <c r="GE28" s="334"/>
      <c r="GF28" s="334"/>
      <c r="GG28" s="334"/>
      <c r="GH28" s="334"/>
      <c r="GI28" s="334"/>
      <c r="GJ28" s="334"/>
      <c r="GK28" s="334"/>
      <c r="GL28" s="334"/>
      <c r="GM28" s="334"/>
      <c r="GN28" s="334"/>
      <c r="GO28" s="334"/>
      <c r="GP28" s="334"/>
      <c r="GQ28" s="334"/>
      <c r="GR28" s="334"/>
      <c r="GS28" s="334"/>
      <c r="GT28" s="334"/>
      <c r="GU28" s="334"/>
      <c r="GV28" s="334"/>
      <c r="GW28" s="334"/>
      <c r="GX28" s="334"/>
      <c r="GY28" s="334"/>
      <c r="GZ28" s="334"/>
      <c r="HA28" s="334"/>
      <c r="HB28" s="334"/>
      <c r="HC28" s="334"/>
      <c r="HD28" s="334"/>
      <c r="HE28" s="334"/>
      <c r="HF28" s="334"/>
      <c r="HG28" s="334"/>
      <c r="HH28" s="334"/>
      <c r="HI28" s="334"/>
      <c r="HJ28" s="334"/>
      <c r="HK28" s="334"/>
      <c r="HL28" s="334"/>
      <c r="HM28" s="334"/>
      <c r="HN28" s="334"/>
      <c r="HO28" s="334"/>
      <c r="HP28" s="334"/>
      <c r="HQ28" s="334"/>
      <c r="HR28" s="334"/>
      <c r="HS28" s="334"/>
      <c r="HT28" s="334"/>
      <c r="HU28" s="334"/>
      <c r="HV28" s="334"/>
      <c r="HW28" s="334"/>
      <c r="HX28" s="334"/>
      <c r="HY28" s="334"/>
      <c r="HZ28" s="334"/>
      <c r="IA28" s="334"/>
      <c r="IB28" s="334"/>
      <c r="IC28" s="334"/>
      <c r="ID28" s="334"/>
      <c r="IE28" s="334"/>
      <c r="IF28" s="334"/>
      <c r="IG28" s="334"/>
      <c r="IH28" s="334"/>
      <c r="II28" s="334"/>
      <c r="IJ28" s="334"/>
      <c r="IK28" s="334"/>
      <c r="IL28" s="334"/>
      <c r="IM28" s="334"/>
      <c r="IN28" s="334"/>
      <c r="IO28" s="334"/>
    </row>
    <row r="29" spans="1:249" ht="9.9499999999999993" customHeight="1">
      <c r="A29" s="331"/>
      <c r="B29" s="331"/>
      <c r="C29" s="331"/>
      <c r="D29" s="331"/>
      <c r="E29" s="331"/>
      <c r="F29" s="331"/>
      <c r="G29" s="331"/>
      <c r="H29" s="331"/>
      <c r="I29" s="331"/>
      <c r="J29" s="350"/>
      <c r="K29" s="331"/>
      <c r="L29" s="331"/>
      <c r="M29" s="331"/>
      <c r="N29" s="331"/>
      <c r="O29" s="331"/>
      <c r="P29" s="331"/>
      <c r="Q29" s="338"/>
      <c r="R29" s="338"/>
      <c r="S29" s="350"/>
      <c r="T29" s="340"/>
      <c r="U29" s="351"/>
      <c r="V29" s="351"/>
      <c r="W29" s="351"/>
      <c r="X29" s="351"/>
      <c r="Y29" s="351"/>
      <c r="Z29" s="351"/>
      <c r="AA29" s="340"/>
      <c r="AB29" s="340"/>
      <c r="AC29" s="340"/>
      <c r="AD29" s="360"/>
      <c r="AE29" s="361"/>
      <c r="AF29" s="590" t="s">
        <v>558</v>
      </c>
      <c r="AG29" s="591"/>
      <c r="AH29" s="591"/>
      <c r="AI29" s="591"/>
      <c r="AJ29" s="591"/>
      <c r="AK29" s="591"/>
      <c r="AL29" s="592"/>
      <c r="AM29" s="340"/>
      <c r="AN29" s="340"/>
      <c r="AO29" s="340"/>
      <c r="AP29" s="334"/>
      <c r="AQ29" s="334"/>
      <c r="AR29" s="334"/>
      <c r="AS29" s="334"/>
      <c r="AT29" s="334"/>
      <c r="AU29" s="334"/>
      <c r="AV29" s="334"/>
      <c r="AW29" s="334"/>
      <c r="AX29" s="334"/>
      <c r="AY29" s="348"/>
      <c r="AZ29" s="348"/>
      <c r="BA29" s="348"/>
      <c r="BB29" s="348"/>
      <c r="BC29" s="348"/>
      <c r="BD29" s="348"/>
      <c r="BE29" s="348"/>
      <c r="BF29" s="334"/>
      <c r="BG29" s="348"/>
      <c r="BH29" s="348"/>
      <c r="BI29" s="348"/>
      <c r="BJ29" s="348"/>
      <c r="BK29" s="340"/>
      <c r="BL29" s="340"/>
      <c r="BM29" s="340"/>
      <c r="BN29" s="340"/>
      <c r="BO29" s="353"/>
      <c r="CK29" s="334"/>
      <c r="CL29" s="334"/>
      <c r="CM29" s="334"/>
      <c r="CN29" s="334"/>
      <c r="CO29" s="334"/>
      <c r="CP29" s="334"/>
      <c r="CQ29" s="334"/>
      <c r="CR29" s="334"/>
      <c r="CS29" s="334"/>
      <c r="CT29" s="334"/>
      <c r="CU29" s="334"/>
      <c r="CV29" s="334"/>
      <c r="CW29" s="334"/>
      <c r="CX29" s="334"/>
      <c r="CY29" s="334"/>
      <c r="CZ29" s="334"/>
      <c r="DA29" s="334"/>
      <c r="DB29" s="334"/>
      <c r="DC29" s="334"/>
      <c r="DD29" s="334"/>
      <c r="DE29" s="334"/>
      <c r="DF29" s="334"/>
      <c r="DG29" s="334"/>
      <c r="DH29" s="334"/>
      <c r="DI29" s="334"/>
      <c r="DJ29" s="334"/>
      <c r="DK29" s="334"/>
      <c r="DL29" s="334"/>
      <c r="DM29" s="334"/>
      <c r="DN29" s="334"/>
      <c r="DO29" s="334"/>
      <c r="DP29" s="334"/>
      <c r="DQ29" s="334"/>
      <c r="DR29" s="334"/>
      <c r="DS29" s="334"/>
      <c r="DT29" s="334"/>
      <c r="DU29" s="334"/>
      <c r="DV29" s="334"/>
      <c r="DW29" s="334"/>
      <c r="DX29" s="334"/>
      <c r="DY29" s="334"/>
      <c r="DZ29" s="334"/>
      <c r="EA29" s="334"/>
      <c r="EB29" s="334"/>
      <c r="EC29" s="334"/>
      <c r="ED29" s="334"/>
      <c r="EE29" s="334"/>
      <c r="EF29" s="334"/>
      <c r="EG29" s="334"/>
      <c r="EH29" s="334"/>
      <c r="EI29" s="334"/>
      <c r="EJ29" s="334"/>
      <c r="EK29" s="334"/>
      <c r="EL29" s="334"/>
      <c r="EM29" s="334"/>
      <c r="EN29" s="334"/>
      <c r="EO29" s="334"/>
      <c r="EP29" s="334"/>
      <c r="EQ29" s="334"/>
      <c r="ER29" s="334"/>
      <c r="ES29" s="334"/>
      <c r="ET29" s="334"/>
      <c r="EU29" s="334"/>
      <c r="EV29" s="334"/>
      <c r="EW29" s="334"/>
      <c r="EX29" s="334"/>
      <c r="EY29" s="334"/>
      <c r="EZ29" s="334"/>
      <c r="FA29" s="334"/>
      <c r="FB29" s="334"/>
      <c r="FC29" s="334"/>
      <c r="FD29" s="334"/>
      <c r="FE29" s="334"/>
      <c r="FF29" s="334"/>
      <c r="FG29" s="334"/>
      <c r="FH29" s="334"/>
      <c r="FI29" s="334"/>
      <c r="FJ29" s="334"/>
      <c r="FK29" s="334"/>
      <c r="FL29" s="334"/>
      <c r="FM29" s="334"/>
      <c r="FN29" s="334"/>
      <c r="FO29" s="334"/>
      <c r="FP29" s="334"/>
      <c r="FQ29" s="334"/>
      <c r="FR29" s="334"/>
      <c r="FS29" s="334"/>
      <c r="FT29" s="334"/>
      <c r="FU29" s="334"/>
      <c r="FV29" s="334"/>
      <c r="FW29" s="334"/>
      <c r="FX29" s="334"/>
      <c r="FY29" s="334"/>
      <c r="FZ29" s="334"/>
      <c r="GA29" s="334"/>
      <c r="GB29" s="334"/>
      <c r="GC29" s="334"/>
      <c r="GD29" s="334"/>
      <c r="GE29" s="334"/>
      <c r="GF29" s="334"/>
      <c r="GG29" s="334"/>
      <c r="GH29" s="334"/>
      <c r="GI29" s="334"/>
      <c r="GJ29" s="334"/>
      <c r="GK29" s="334"/>
      <c r="GL29" s="334"/>
      <c r="GM29" s="334"/>
      <c r="GN29" s="334"/>
      <c r="GO29" s="334"/>
      <c r="GP29" s="334"/>
      <c r="GQ29" s="334"/>
      <c r="GR29" s="334"/>
      <c r="GS29" s="334"/>
      <c r="GT29" s="334"/>
      <c r="GU29" s="334"/>
      <c r="GV29" s="334"/>
      <c r="GW29" s="334"/>
      <c r="GX29" s="334"/>
      <c r="GY29" s="334"/>
      <c r="GZ29" s="334"/>
      <c r="HA29" s="334"/>
      <c r="HB29" s="334"/>
      <c r="HC29" s="334"/>
      <c r="HD29" s="334"/>
      <c r="HE29" s="334"/>
      <c r="HF29" s="334"/>
      <c r="HG29" s="334"/>
      <c r="HH29" s="334"/>
      <c r="HI29" s="334"/>
      <c r="HJ29" s="334"/>
      <c r="HK29" s="334"/>
      <c r="HL29" s="334"/>
      <c r="HM29" s="334"/>
      <c r="HN29" s="334"/>
      <c r="HO29" s="334"/>
      <c r="HP29" s="334"/>
      <c r="HQ29" s="334"/>
      <c r="HR29" s="334"/>
      <c r="HS29" s="334"/>
      <c r="HT29" s="334"/>
      <c r="HU29" s="334"/>
      <c r="HV29" s="334"/>
      <c r="HW29" s="334"/>
      <c r="HX29" s="334"/>
      <c r="HY29" s="334"/>
      <c r="HZ29" s="334"/>
      <c r="IA29" s="334"/>
      <c r="IB29" s="334"/>
      <c r="IC29" s="334"/>
      <c r="ID29" s="334"/>
      <c r="IE29" s="334"/>
      <c r="IF29" s="334"/>
      <c r="IG29" s="334"/>
      <c r="IH29" s="334"/>
      <c r="II29" s="334"/>
      <c r="IJ29" s="334"/>
      <c r="IK29" s="334"/>
      <c r="IL29" s="334"/>
      <c r="IM29" s="334"/>
      <c r="IN29" s="334"/>
      <c r="IO29" s="334"/>
    </row>
    <row r="30" spans="1:249" ht="9.9499999999999993" customHeight="1">
      <c r="A30" s="331"/>
      <c r="B30" s="331"/>
      <c r="C30" s="331"/>
      <c r="D30" s="331"/>
      <c r="E30" s="331"/>
      <c r="F30" s="331"/>
      <c r="G30" s="331"/>
      <c r="H30" s="331"/>
      <c r="I30" s="331"/>
      <c r="J30" s="350"/>
      <c r="K30" s="331"/>
      <c r="L30" s="331"/>
      <c r="M30" s="331"/>
      <c r="N30" s="331"/>
      <c r="O30" s="331"/>
      <c r="P30" s="331"/>
      <c r="Q30" s="338"/>
      <c r="R30" s="338"/>
      <c r="S30" s="350"/>
      <c r="T30" s="340"/>
      <c r="U30" s="362"/>
      <c r="V30" s="362"/>
      <c r="W30" s="362"/>
      <c r="X30" s="362"/>
      <c r="Y30" s="362"/>
      <c r="Z30" s="362"/>
      <c r="AA30" s="331"/>
      <c r="AB30" s="340"/>
      <c r="AC30" s="340"/>
      <c r="AD30" s="340"/>
      <c r="AE30" s="340"/>
      <c r="AF30" s="593"/>
      <c r="AG30" s="594"/>
      <c r="AH30" s="594"/>
      <c r="AI30" s="594"/>
      <c r="AJ30" s="594"/>
      <c r="AK30" s="594"/>
      <c r="AL30" s="595"/>
      <c r="AM30" s="340"/>
      <c r="AN30" s="340"/>
      <c r="AO30" s="340"/>
      <c r="AP30" s="334"/>
      <c r="AQ30" s="334"/>
      <c r="AR30" s="334"/>
      <c r="AS30" s="334"/>
      <c r="AT30" s="334"/>
      <c r="AU30" s="334"/>
      <c r="AV30" s="334"/>
      <c r="AW30" s="334"/>
      <c r="AX30" s="334"/>
      <c r="AY30" s="348"/>
      <c r="AZ30" s="348"/>
      <c r="BA30" s="348"/>
      <c r="BB30" s="348"/>
      <c r="BC30" s="348"/>
      <c r="BD30" s="348"/>
      <c r="BE30" s="348"/>
      <c r="BF30" s="334"/>
      <c r="BG30" s="348"/>
      <c r="BH30" s="348"/>
      <c r="BI30" s="348"/>
      <c r="BJ30" s="348"/>
      <c r="BK30" s="340"/>
      <c r="BL30" s="340"/>
      <c r="BM30" s="340"/>
      <c r="BN30" s="340"/>
      <c r="BO30" s="353"/>
      <c r="CK30" s="334"/>
      <c r="CL30" s="334"/>
      <c r="CM30" s="334"/>
      <c r="CN30" s="334"/>
      <c r="CO30" s="334"/>
      <c r="CP30" s="334"/>
      <c r="CQ30" s="334"/>
      <c r="CR30" s="334"/>
      <c r="CS30" s="334"/>
      <c r="CT30" s="334"/>
      <c r="CU30" s="334"/>
      <c r="CV30" s="334"/>
      <c r="CW30" s="334"/>
      <c r="CX30" s="334"/>
      <c r="CY30" s="334"/>
      <c r="CZ30" s="334"/>
      <c r="DA30" s="334"/>
      <c r="DB30" s="334"/>
      <c r="DC30" s="334"/>
      <c r="DD30" s="334"/>
      <c r="DE30" s="334"/>
      <c r="DF30" s="334"/>
      <c r="DG30" s="334"/>
      <c r="DH30" s="334"/>
      <c r="DI30" s="334"/>
      <c r="DJ30" s="334"/>
      <c r="DK30" s="334"/>
      <c r="DL30" s="334"/>
      <c r="DM30" s="334"/>
      <c r="DN30" s="334"/>
      <c r="DO30" s="334"/>
      <c r="DP30" s="334"/>
      <c r="DQ30" s="334"/>
      <c r="DR30" s="334"/>
      <c r="DS30" s="334"/>
      <c r="DT30" s="334"/>
      <c r="DU30" s="334"/>
      <c r="DV30" s="334"/>
      <c r="DW30" s="334"/>
      <c r="DX30" s="334"/>
      <c r="DY30" s="334"/>
      <c r="DZ30" s="334"/>
      <c r="EA30" s="334"/>
      <c r="EB30" s="334"/>
      <c r="EC30" s="334"/>
      <c r="ED30" s="334"/>
      <c r="EE30" s="334"/>
      <c r="EF30" s="334"/>
      <c r="EG30" s="334"/>
      <c r="EH30" s="334"/>
      <c r="EI30" s="334"/>
      <c r="EJ30" s="334"/>
      <c r="EK30" s="334"/>
      <c r="EL30" s="334"/>
      <c r="EM30" s="334"/>
      <c r="EN30" s="334"/>
      <c r="EO30" s="334"/>
      <c r="EP30" s="334"/>
      <c r="EQ30" s="334"/>
      <c r="ER30" s="334"/>
      <c r="ES30" s="334"/>
      <c r="ET30" s="334"/>
      <c r="EU30" s="334"/>
      <c r="EV30" s="334"/>
      <c r="EW30" s="334"/>
      <c r="EX30" s="334"/>
      <c r="EY30" s="334"/>
      <c r="EZ30" s="334"/>
      <c r="FA30" s="334"/>
      <c r="FB30" s="334"/>
      <c r="FC30" s="334"/>
      <c r="FD30" s="334"/>
      <c r="FE30" s="334"/>
      <c r="FF30" s="334"/>
      <c r="FG30" s="334"/>
      <c r="FH30" s="334"/>
      <c r="FI30" s="334"/>
      <c r="FJ30" s="334"/>
      <c r="FK30" s="334"/>
      <c r="FL30" s="334"/>
      <c r="FM30" s="334"/>
      <c r="FN30" s="334"/>
      <c r="FO30" s="334"/>
      <c r="FP30" s="334"/>
      <c r="FQ30" s="334"/>
      <c r="FR30" s="334"/>
      <c r="FS30" s="334"/>
      <c r="FT30" s="334"/>
      <c r="FU30" s="334"/>
      <c r="FV30" s="334"/>
      <c r="FW30" s="334"/>
      <c r="FX30" s="334"/>
      <c r="FY30" s="334"/>
      <c r="FZ30" s="334"/>
      <c r="GA30" s="334"/>
      <c r="GB30" s="334"/>
      <c r="GC30" s="334"/>
      <c r="GD30" s="334"/>
      <c r="GE30" s="334"/>
      <c r="GF30" s="334"/>
      <c r="GG30" s="334"/>
      <c r="GH30" s="334"/>
      <c r="GI30" s="334"/>
      <c r="GJ30" s="334"/>
      <c r="GK30" s="334"/>
      <c r="GL30" s="334"/>
      <c r="GM30" s="334"/>
      <c r="GN30" s="334"/>
      <c r="GO30" s="334"/>
      <c r="GP30" s="334"/>
      <c r="GQ30" s="334"/>
      <c r="GR30" s="334"/>
      <c r="GS30" s="334"/>
      <c r="GT30" s="334"/>
      <c r="GU30" s="334"/>
      <c r="GV30" s="334"/>
      <c r="GW30" s="334"/>
      <c r="GX30" s="334"/>
      <c r="GY30" s="334"/>
      <c r="GZ30" s="334"/>
      <c r="HA30" s="334"/>
      <c r="HB30" s="334"/>
      <c r="HC30" s="334"/>
      <c r="HD30" s="334"/>
      <c r="HE30" s="334"/>
      <c r="HF30" s="334"/>
      <c r="HG30" s="334"/>
      <c r="HH30" s="334"/>
      <c r="HI30" s="334"/>
      <c r="HJ30" s="334"/>
      <c r="HK30" s="334"/>
      <c r="HL30" s="334"/>
      <c r="HM30" s="334"/>
      <c r="HN30" s="334"/>
      <c r="HO30" s="334"/>
      <c r="HP30" s="334"/>
      <c r="HQ30" s="334"/>
      <c r="HR30" s="334"/>
      <c r="HS30" s="334"/>
      <c r="HT30" s="334"/>
      <c r="HU30" s="334"/>
      <c r="HV30" s="334"/>
      <c r="HW30" s="334"/>
      <c r="HX30" s="334"/>
      <c r="HY30" s="334"/>
      <c r="HZ30" s="334"/>
      <c r="IA30" s="334"/>
      <c r="IB30" s="334"/>
      <c r="IC30" s="334"/>
      <c r="ID30" s="334"/>
      <c r="IE30" s="334"/>
      <c r="IF30" s="334"/>
      <c r="IG30" s="334"/>
      <c r="IH30" s="334"/>
      <c r="II30" s="334"/>
      <c r="IJ30" s="334"/>
      <c r="IK30" s="334"/>
      <c r="IL30" s="334"/>
      <c r="IM30" s="334"/>
      <c r="IN30" s="334"/>
      <c r="IO30" s="334"/>
    </row>
    <row r="31" spans="1:249" ht="9.9499999999999993" customHeight="1" thickBot="1">
      <c r="A31" s="331"/>
      <c r="B31" s="331"/>
      <c r="C31" s="331"/>
      <c r="D31" s="331"/>
      <c r="E31" s="331"/>
      <c r="F31" s="331"/>
      <c r="G31" s="331"/>
      <c r="H31" s="331"/>
      <c r="I31" s="331"/>
      <c r="J31" s="350"/>
      <c r="K31" s="331"/>
      <c r="L31" s="331"/>
      <c r="M31" s="331"/>
      <c r="N31" s="331"/>
      <c r="O31" s="331"/>
      <c r="P31" s="331"/>
      <c r="Q31" s="338"/>
      <c r="R31" s="338"/>
      <c r="S31" s="350"/>
      <c r="T31" s="340"/>
      <c r="U31" s="362"/>
      <c r="V31" s="362"/>
      <c r="W31" s="362"/>
      <c r="X31" s="362"/>
      <c r="Y31" s="362"/>
      <c r="Z31" s="362"/>
      <c r="AA31" s="331"/>
      <c r="AB31" s="340"/>
      <c r="AC31" s="340"/>
      <c r="AD31" s="340"/>
      <c r="AE31" s="340"/>
      <c r="AH31" s="340"/>
      <c r="AI31" s="340"/>
      <c r="AJ31" s="340"/>
      <c r="AK31" s="340"/>
      <c r="AL31" s="340"/>
      <c r="AM31" s="340"/>
      <c r="AN31" s="340"/>
      <c r="AO31" s="340"/>
      <c r="AP31" s="334"/>
      <c r="AQ31" s="334"/>
      <c r="AR31" s="334"/>
      <c r="AS31" s="334"/>
      <c r="AT31" s="334"/>
      <c r="AU31" s="334"/>
      <c r="AV31" s="334"/>
      <c r="AW31" s="334"/>
      <c r="AX31" s="334"/>
      <c r="AY31" s="348"/>
      <c r="AZ31" s="348"/>
      <c r="BA31" s="348"/>
      <c r="BB31" s="348"/>
      <c r="BC31" s="348"/>
      <c r="BD31" s="348"/>
      <c r="BE31" s="348"/>
      <c r="BF31" s="334"/>
      <c r="BG31" s="348"/>
      <c r="BH31" s="348"/>
      <c r="BI31" s="348"/>
      <c r="BJ31" s="348"/>
      <c r="BK31" s="340"/>
      <c r="BL31" s="340"/>
      <c r="BM31" s="340"/>
      <c r="BN31" s="340"/>
      <c r="BO31" s="353"/>
      <c r="CK31" s="334"/>
      <c r="CL31" s="334"/>
      <c r="CM31" s="334"/>
      <c r="CN31" s="334"/>
      <c r="CO31" s="334"/>
      <c r="CP31" s="334"/>
      <c r="CQ31" s="334"/>
      <c r="CR31" s="334"/>
      <c r="CS31" s="334"/>
      <c r="CT31" s="334"/>
      <c r="CU31" s="334"/>
      <c r="CV31" s="334"/>
      <c r="CW31" s="334"/>
      <c r="CX31" s="334"/>
      <c r="CY31" s="334"/>
      <c r="CZ31" s="334"/>
      <c r="DA31" s="334"/>
      <c r="DB31" s="334"/>
      <c r="DC31" s="334"/>
      <c r="DD31" s="334"/>
      <c r="DE31" s="334"/>
      <c r="DF31" s="334"/>
      <c r="DG31" s="334"/>
      <c r="DH31" s="334"/>
      <c r="DI31" s="334"/>
      <c r="DJ31" s="334"/>
      <c r="DK31" s="334"/>
      <c r="DL31" s="334"/>
      <c r="DM31" s="334"/>
      <c r="DN31" s="334"/>
      <c r="DO31" s="334"/>
      <c r="DP31" s="334"/>
      <c r="DQ31" s="334"/>
      <c r="DR31" s="334"/>
      <c r="DS31" s="334"/>
      <c r="DT31" s="334"/>
      <c r="DU31" s="334"/>
      <c r="DV31" s="334"/>
      <c r="DW31" s="334"/>
      <c r="DX31" s="334"/>
      <c r="DY31" s="334"/>
      <c r="DZ31" s="334"/>
      <c r="EA31" s="334"/>
      <c r="EB31" s="334"/>
      <c r="EC31" s="334"/>
      <c r="ED31" s="334"/>
      <c r="EE31" s="334"/>
      <c r="EF31" s="334"/>
      <c r="EG31" s="334"/>
      <c r="EH31" s="334"/>
      <c r="EI31" s="334"/>
      <c r="EJ31" s="334"/>
      <c r="EK31" s="334"/>
      <c r="EL31" s="334"/>
      <c r="EM31" s="334"/>
      <c r="EN31" s="334"/>
      <c r="EO31" s="334"/>
      <c r="EP31" s="334"/>
      <c r="EQ31" s="334"/>
      <c r="ER31" s="334"/>
      <c r="ES31" s="334"/>
      <c r="ET31" s="334"/>
      <c r="EU31" s="334"/>
      <c r="EV31" s="334"/>
      <c r="EW31" s="334"/>
      <c r="EX31" s="334"/>
      <c r="EY31" s="334"/>
      <c r="EZ31" s="334"/>
      <c r="FA31" s="334"/>
      <c r="FB31" s="334"/>
      <c r="FC31" s="334"/>
      <c r="FD31" s="334"/>
      <c r="FE31" s="334"/>
      <c r="FF31" s="334"/>
      <c r="FG31" s="334"/>
      <c r="FH31" s="334"/>
      <c r="FI31" s="334"/>
      <c r="FJ31" s="334"/>
      <c r="FK31" s="334"/>
      <c r="FL31" s="334"/>
      <c r="FM31" s="334"/>
      <c r="FN31" s="334"/>
      <c r="FO31" s="334"/>
      <c r="FP31" s="334"/>
      <c r="FQ31" s="334"/>
      <c r="FR31" s="334"/>
      <c r="FS31" s="334"/>
      <c r="FT31" s="334"/>
      <c r="FU31" s="334"/>
      <c r="FV31" s="334"/>
      <c r="FW31" s="334"/>
      <c r="FX31" s="334"/>
      <c r="FY31" s="334"/>
      <c r="FZ31" s="334"/>
      <c r="GA31" s="334"/>
      <c r="GB31" s="334"/>
      <c r="GC31" s="334"/>
      <c r="GD31" s="334"/>
      <c r="GE31" s="334"/>
      <c r="GF31" s="334"/>
      <c r="GG31" s="334"/>
      <c r="GH31" s="334"/>
      <c r="GI31" s="334"/>
      <c r="GJ31" s="334"/>
      <c r="GK31" s="334"/>
      <c r="GL31" s="334"/>
      <c r="GM31" s="334"/>
      <c r="GN31" s="334"/>
      <c r="GO31" s="334"/>
      <c r="GP31" s="334"/>
      <c r="GQ31" s="334"/>
      <c r="GR31" s="334"/>
      <c r="GS31" s="334"/>
      <c r="GT31" s="334"/>
      <c r="GU31" s="334"/>
      <c r="GV31" s="334"/>
      <c r="GW31" s="334"/>
      <c r="GX31" s="334"/>
      <c r="GY31" s="334"/>
      <c r="GZ31" s="334"/>
      <c r="HA31" s="334"/>
      <c r="HB31" s="334"/>
      <c r="HC31" s="334"/>
      <c r="HD31" s="334"/>
      <c r="HE31" s="334"/>
      <c r="HF31" s="334"/>
      <c r="HG31" s="334"/>
      <c r="HH31" s="334"/>
      <c r="HI31" s="334"/>
      <c r="HJ31" s="334"/>
      <c r="HK31" s="334"/>
      <c r="HL31" s="334"/>
      <c r="HM31" s="334"/>
      <c r="HN31" s="334"/>
      <c r="HO31" s="334"/>
      <c r="HP31" s="334"/>
      <c r="HQ31" s="334"/>
      <c r="HR31" s="334"/>
      <c r="HS31" s="334"/>
      <c r="HT31" s="334"/>
      <c r="HU31" s="334"/>
      <c r="HV31" s="334"/>
      <c r="HW31" s="334"/>
      <c r="HX31" s="334"/>
      <c r="HY31" s="334"/>
      <c r="HZ31" s="334"/>
      <c r="IA31" s="334"/>
      <c r="IB31" s="334"/>
      <c r="IC31" s="334"/>
      <c r="ID31" s="334"/>
      <c r="IE31" s="334"/>
      <c r="IF31" s="334"/>
      <c r="IG31" s="334"/>
      <c r="IH31" s="334"/>
      <c r="II31" s="334"/>
      <c r="IJ31" s="334"/>
      <c r="IK31" s="334"/>
      <c r="IL31" s="334"/>
      <c r="IM31" s="334"/>
      <c r="IN31" s="334"/>
      <c r="IO31" s="334"/>
    </row>
    <row r="32" spans="1:249" ht="9.9499999999999993" customHeight="1">
      <c r="A32" s="331"/>
      <c r="B32" s="331"/>
      <c r="C32" s="331"/>
      <c r="D32" s="331"/>
      <c r="E32" s="331"/>
      <c r="F32" s="331"/>
      <c r="G32" s="331"/>
      <c r="H32" s="331"/>
      <c r="I32" s="331"/>
      <c r="J32" s="350"/>
      <c r="K32" s="331"/>
      <c r="L32" s="331"/>
      <c r="M32" s="331"/>
      <c r="N32" s="331"/>
      <c r="O32" s="331"/>
      <c r="P32" s="331"/>
      <c r="Q32" s="331"/>
      <c r="R32" s="331"/>
      <c r="S32" s="350"/>
      <c r="T32" s="340"/>
      <c r="U32" s="574" t="s">
        <v>717</v>
      </c>
      <c r="V32" s="575"/>
      <c r="W32" s="575"/>
      <c r="X32" s="575"/>
      <c r="Y32" s="575"/>
      <c r="Z32" s="576"/>
      <c r="AA32" s="340"/>
      <c r="AB32" s="353"/>
      <c r="AC32" s="340"/>
      <c r="AD32" s="340"/>
      <c r="AE32" s="340"/>
      <c r="AF32" s="580" t="s">
        <v>563</v>
      </c>
      <c r="AG32" s="581"/>
      <c r="AH32" s="581"/>
      <c r="AI32" s="581"/>
      <c r="AJ32" s="581"/>
      <c r="AK32" s="581"/>
      <c r="AL32" s="582"/>
      <c r="AM32" s="573"/>
      <c r="AN32" s="596"/>
      <c r="AO32" s="334"/>
      <c r="AP32" s="334"/>
      <c r="AQ32" s="334"/>
      <c r="AR32" s="334"/>
      <c r="AS32" s="334"/>
      <c r="AT32" s="334"/>
      <c r="AU32" s="334"/>
      <c r="AV32" s="334"/>
      <c r="AW32" s="334"/>
      <c r="AX32" s="334"/>
      <c r="AY32" s="334"/>
      <c r="AZ32" s="334"/>
      <c r="BA32" s="334"/>
      <c r="BB32" s="334"/>
      <c r="BC32" s="334"/>
      <c r="BD32" s="334"/>
      <c r="BE32" s="334"/>
      <c r="BF32" s="334"/>
      <c r="BG32" s="348"/>
      <c r="BH32" s="348"/>
      <c r="BI32" s="341"/>
      <c r="BJ32" s="341"/>
      <c r="BK32" s="341"/>
      <c r="BL32" s="341"/>
      <c r="BM32" s="341"/>
      <c r="BN32" s="341"/>
      <c r="BO32" s="348"/>
      <c r="CK32" s="334"/>
      <c r="CL32" s="334"/>
      <c r="CM32" s="334"/>
      <c r="CN32" s="334"/>
      <c r="CO32" s="334"/>
      <c r="CP32" s="334"/>
      <c r="CQ32" s="334"/>
      <c r="CR32" s="334"/>
      <c r="CS32" s="334"/>
      <c r="CT32" s="334"/>
      <c r="CU32" s="334"/>
      <c r="CV32" s="334"/>
      <c r="CW32" s="334"/>
      <c r="CX32" s="334"/>
      <c r="CY32" s="334"/>
      <c r="CZ32" s="334"/>
      <c r="DA32" s="334"/>
      <c r="DB32" s="334"/>
      <c r="DC32" s="334"/>
      <c r="DD32" s="334"/>
      <c r="DE32" s="334"/>
      <c r="DF32" s="334"/>
      <c r="DG32" s="334"/>
      <c r="DH32" s="334"/>
      <c r="DI32" s="334"/>
      <c r="DJ32" s="334"/>
      <c r="DK32" s="334"/>
      <c r="DL32" s="334"/>
      <c r="DM32" s="334"/>
      <c r="DN32" s="334"/>
      <c r="DO32" s="334"/>
      <c r="DP32" s="334"/>
      <c r="DQ32" s="334"/>
      <c r="DR32" s="334"/>
      <c r="DS32" s="334"/>
      <c r="DT32" s="334"/>
      <c r="DU32" s="334"/>
      <c r="DV32" s="334"/>
      <c r="DW32" s="334"/>
      <c r="DX32" s="334"/>
      <c r="DY32" s="334"/>
      <c r="DZ32" s="334"/>
      <c r="EA32" s="334"/>
      <c r="EB32" s="334"/>
      <c r="EC32" s="334"/>
      <c r="ED32" s="334"/>
      <c r="EE32" s="334"/>
      <c r="EF32" s="334"/>
      <c r="EG32" s="334"/>
      <c r="EH32" s="334"/>
      <c r="EI32" s="334"/>
      <c r="EJ32" s="334"/>
      <c r="EK32" s="334"/>
      <c r="EL32" s="334"/>
      <c r="EM32" s="334"/>
      <c r="EN32" s="334"/>
      <c r="EO32" s="334"/>
      <c r="EP32" s="334"/>
      <c r="EQ32" s="334"/>
      <c r="ER32" s="334"/>
      <c r="ES32" s="334"/>
      <c r="ET32" s="334"/>
      <c r="EU32" s="334"/>
      <c r="EV32" s="334"/>
      <c r="EW32" s="334"/>
      <c r="EX32" s="334"/>
      <c r="EY32" s="334"/>
      <c r="EZ32" s="334"/>
      <c r="FA32" s="334"/>
      <c r="FB32" s="334"/>
      <c r="FC32" s="334"/>
      <c r="FD32" s="334"/>
      <c r="FE32" s="334"/>
      <c r="FF32" s="334"/>
      <c r="FG32" s="334"/>
      <c r="FH32" s="334"/>
      <c r="FI32" s="334"/>
      <c r="FJ32" s="334"/>
      <c r="FK32" s="334"/>
      <c r="FL32" s="334"/>
      <c r="FM32" s="334"/>
      <c r="FN32" s="334"/>
      <c r="FO32" s="334"/>
      <c r="FP32" s="334"/>
      <c r="FQ32" s="334"/>
      <c r="FR32" s="334"/>
      <c r="FS32" s="334"/>
      <c r="FT32" s="334"/>
      <c r="FU32" s="334"/>
      <c r="FV32" s="334"/>
      <c r="FW32" s="334"/>
      <c r="FX32" s="334"/>
      <c r="FY32" s="334"/>
      <c r="FZ32" s="334"/>
      <c r="GA32" s="334"/>
      <c r="GB32" s="334"/>
      <c r="GC32" s="334"/>
      <c r="GD32" s="334"/>
      <c r="GE32" s="334"/>
      <c r="GF32" s="334"/>
      <c r="GG32" s="334"/>
      <c r="GH32" s="334"/>
      <c r="GI32" s="334"/>
      <c r="GJ32" s="334"/>
      <c r="GK32" s="334"/>
      <c r="GL32" s="334"/>
      <c r="GM32" s="334"/>
      <c r="GN32" s="334"/>
      <c r="GO32" s="334"/>
      <c r="GP32" s="334"/>
      <c r="GQ32" s="334"/>
      <c r="GR32" s="334"/>
      <c r="GS32" s="334"/>
      <c r="GT32" s="334"/>
      <c r="GU32" s="334"/>
      <c r="GV32" s="334"/>
      <c r="GW32" s="334"/>
      <c r="GX32" s="334"/>
      <c r="GY32" s="334"/>
      <c r="GZ32" s="334"/>
      <c r="HA32" s="334"/>
      <c r="HB32" s="334"/>
      <c r="HC32" s="334"/>
      <c r="HD32" s="334"/>
      <c r="HE32" s="334"/>
      <c r="HF32" s="334"/>
      <c r="HG32" s="334"/>
      <c r="HH32" s="334"/>
      <c r="HI32" s="334"/>
      <c r="HJ32" s="334"/>
      <c r="HK32" s="334"/>
      <c r="HL32" s="334"/>
      <c r="HM32" s="334"/>
      <c r="HN32" s="334"/>
      <c r="HO32" s="334"/>
      <c r="HP32" s="334"/>
      <c r="HQ32" s="334"/>
      <c r="HR32" s="334"/>
      <c r="HS32" s="334"/>
      <c r="HT32" s="334"/>
      <c r="HU32" s="334"/>
      <c r="HV32" s="334"/>
      <c r="HW32" s="334"/>
      <c r="HX32" s="334"/>
      <c r="HY32" s="334"/>
      <c r="HZ32" s="334"/>
      <c r="IA32" s="334"/>
      <c r="IB32" s="334"/>
      <c r="IC32" s="334"/>
      <c r="ID32" s="334"/>
      <c r="IE32" s="334"/>
      <c r="IF32" s="334"/>
      <c r="IG32" s="334"/>
      <c r="IH32" s="334"/>
      <c r="II32" s="334"/>
      <c r="IJ32" s="334"/>
      <c r="IK32" s="334"/>
      <c r="IL32" s="334"/>
      <c r="IM32" s="334"/>
      <c r="IN32" s="334"/>
      <c r="IO32" s="334"/>
    </row>
    <row r="33" spans="1:249" ht="9.9499999999999993" customHeight="1" thickBot="1">
      <c r="A33" s="331"/>
      <c r="B33" s="331"/>
      <c r="C33" s="331"/>
      <c r="D33" s="331"/>
      <c r="E33" s="331"/>
      <c r="F33" s="331"/>
      <c r="G33" s="331"/>
      <c r="H33" s="331"/>
      <c r="I33" s="331"/>
      <c r="J33" s="350"/>
      <c r="K33" s="331"/>
      <c r="L33" s="331"/>
      <c r="M33" s="331"/>
      <c r="N33" s="331"/>
      <c r="O33" s="331"/>
      <c r="P33" s="331"/>
      <c r="Q33" s="331"/>
      <c r="R33" s="331"/>
      <c r="S33" s="345"/>
      <c r="T33" s="346"/>
      <c r="U33" s="586"/>
      <c r="V33" s="587"/>
      <c r="W33" s="587"/>
      <c r="X33" s="587"/>
      <c r="Y33" s="587"/>
      <c r="Z33" s="588"/>
      <c r="AA33" s="597"/>
      <c r="AB33" s="598"/>
      <c r="AC33" s="346"/>
      <c r="AD33" s="345"/>
      <c r="AE33" s="358"/>
      <c r="AF33" s="583"/>
      <c r="AG33" s="584"/>
      <c r="AH33" s="584"/>
      <c r="AI33" s="584"/>
      <c r="AJ33" s="584"/>
      <c r="AK33" s="584"/>
      <c r="AL33" s="585"/>
      <c r="AM33" s="596"/>
      <c r="AN33" s="596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4"/>
      <c r="BE33" s="334"/>
      <c r="BF33" s="334"/>
      <c r="BG33" s="348"/>
      <c r="BH33" s="348"/>
      <c r="BI33" s="348"/>
      <c r="BJ33" s="348"/>
      <c r="BK33" s="348"/>
      <c r="BL33" s="348"/>
      <c r="BM33" s="348"/>
      <c r="BN33" s="348"/>
      <c r="BO33" s="348"/>
      <c r="CK33" s="334"/>
      <c r="CL33" s="334"/>
      <c r="CM33" s="334"/>
      <c r="CN33" s="334"/>
      <c r="CO33" s="334"/>
      <c r="CP33" s="334"/>
      <c r="CQ33" s="334"/>
      <c r="CR33" s="334"/>
      <c r="CS33" s="334"/>
      <c r="CT33" s="334"/>
      <c r="CU33" s="334"/>
      <c r="CV33" s="334"/>
      <c r="CW33" s="334"/>
      <c r="CX33" s="334"/>
      <c r="CY33" s="334"/>
      <c r="CZ33" s="334"/>
      <c r="DA33" s="334"/>
      <c r="DB33" s="334"/>
      <c r="DC33" s="334"/>
      <c r="DD33" s="334"/>
      <c r="DE33" s="334"/>
      <c r="DF33" s="334"/>
      <c r="DG33" s="334"/>
      <c r="DH33" s="334"/>
      <c r="DI33" s="334"/>
      <c r="DJ33" s="334"/>
      <c r="DK33" s="334"/>
      <c r="DL33" s="334"/>
      <c r="DM33" s="334"/>
      <c r="DN33" s="334"/>
      <c r="DO33" s="334"/>
      <c r="DP33" s="334"/>
      <c r="DQ33" s="334"/>
      <c r="DR33" s="334"/>
      <c r="DS33" s="334"/>
      <c r="DT33" s="334"/>
      <c r="DU33" s="334"/>
      <c r="DV33" s="334"/>
      <c r="DW33" s="334"/>
      <c r="DX33" s="334"/>
      <c r="DY33" s="334"/>
      <c r="DZ33" s="334"/>
      <c r="EA33" s="334"/>
      <c r="EB33" s="334"/>
      <c r="EC33" s="334"/>
      <c r="ED33" s="334"/>
      <c r="EE33" s="334"/>
      <c r="EF33" s="334"/>
      <c r="EG33" s="334"/>
      <c r="EH33" s="334"/>
      <c r="EI33" s="334"/>
      <c r="EJ33" s="334"/>
      <c r="EK33" s="334"/>
      <c r="EL33" s="334"/>
      <c r="EM33" s="334"/>
      <c r="EN33" s="334"/>
      <c r="EO33" s="334"/>
      <c r="EP33" s="334"/>
      <c r="EQ33" s="334"/>
      <c r="ER33" s="334"/>
      <c r="ES33" s="334"/>
      <c r="ET33" s="334"/>
      <c r="EU33" s="334"/>
      <c r="EV33" s="334"/>
      <c r="EW33" s="334"/>
      <c r="EX33" s="334"/>
      <c r="EY33" s="334"/>
      <c r="EZ33" s="334"/>
      <c r="FA33" s="334"/>
      <c r="FB33" s="334"/>
      <c r="FC33" s="334"/>
      <c r="FD33" s="334"/>
      <c r="FE33" s="334"/>
      <c r="FF33" s="334"/>
      <c r="FG33" s="334"/>
      <c r="FH33" s="334"/>
      <c r="FI33" s="334"/>
      <c r="FJ33" s="334"/>
      <c r="FK33" s="334"/>
      <c r="FL33" s="334"/>
      <c r="FM33" s="334"/>
      <c r="FN33" s="334"/>
      <c r="FO33" s="334"/>
      <c r="FP33" s="334"/>
      <c r="FQ33" s="334"/>
      <c r="FR33" s="334"/>
      <c r="FS33" s="334"/>
      <c r="FT33" s="334"/>
      <c r="FU33" s="334"/>
      <c r="FV33" s="334"/>
      <c r="FW33" s="334"/>
      <c r="FX33" s="334"/>
      <c r="FY33" s="334"/>
      <c r="FZ33" s="334"/>
      <c r="GA33" s="334"/>
      <c r="GB33" s="334"/>
      <c r="GC33" s="334"/>
      <c r="GD33" s="334"/>
      <c r="GE33" s="334"/>
      <c r="GF33" s="334"/>
      <c r="GG33" s="334"/>
      <c r="GH33" s="334"/>
      <c r="GI33" s="334"/>
      <c r="GJ33" s="334"/>
      <c r="GK33" s="334"/>
      <c r="GL33" s="334"/>
      <c r="GM33" s="334"/>
      <c r="GN33" s="334"/>
      <c r="GO33" s="334"/>
      <c r="GP33" s="334"/>
      <c r="GQ33" s="334"/>
      <c r="GR33" s="334"/>
      <c r="GS33" s="334"/>
      <c r="GT33" s="334"/>
      <c r="GU33" s="334"/>
      <c r="GV33" s="334"/>
      <c r="GW33" s="334"/>
      <c r="GX33" s="334"/>
      <c r="GY33" s="334"/>
      <c r="GZ33" s="334"/>
      <c r="HA33" s="334"/>
      <c r="HB33" s="334"/>
      <c r="HC33" s="334"/>
      <c r="HD33" s="334"/>
      <c r="HE33" s="334"/>
      <c r="HF33" s="334"/>
      <c r="HG33" s="334"/>
      <c r="HH33" s="334"/>
      <c r="HI33" s="334"/>
      <c r="HJ33" s="334"/>
      <c r="HK33" s="334"/>
      <c r="HL33" s="334"/>
      <c r="HM33" s="334"/>
      <c r="HN33" s="334"/>
      <c r="HO33" s="334"/>
      <c r="HP33" s="334"/>
      <c r="HQ33" s="334"/>
      <c r="HR33" s="334"/>
      <c r="HS33" s="334"/>
      <c r="HT33" s="334"/>
      <c r="HU33" s="334"/>
      <c r="HV33" s="334"/>
      <c r="HW33" s="334"/>
      <c r="HX33" s="334"/>
      <c r="HY33" s="334"/>
      <c r="HZ33" s="334"/>
      <c r="IA33" s="334"/>
      <c r="IB33" s="334"/>
      <c r="IC33" s="334"/>
      <c r="ID33" s="334"/>
      <c r="IE33" s="334"/>
      <c r="IF33" s="334"/>
      <c r="IG33" s="334"/>
      <c r="IH33" s="334"/>
      <c r="II33" s="334"/>
      <c r="IJ33" s="334"/>
      <c r="IK33" s="334"/>
      <c r="IL33" s="334"/>
      <c r="IM33" s="334"/>
      <c r="IN33" s="334"/>
      <c r="IO33" s="334"/>
    </row>
    <row r="34" spans="1:249" ht="9.9499999999999993" customHeight="1">
      <c r="A34" s="331"/>
      <c r="B34" s="331"/>
      <c r="C34" s="331"/>
      <c r="D34" s="331"/>
      <c r="E34" s="331"/>
      <c r="F34" s="331"/>
      <c r="G34" s="331"/>
      <c r="H34" s="331"/>
      <c r="I34" s="331"/>
      <c r="J34" s="350"/>
      <c r="K34" s="331"/>
      <c r="L34" s="331"/>
      <c r="M34" s="331"/>
      <c r="N34" s="331"/>
      <c r="O34" s="331"/>
      <c r="P34" s="331"/>
      <c r="Q34" s="331"/>
      <c r="R34" s="331"/>
      <c r="S34" s="350"/>
      <c r="T34" s="340"/>
      <c r="U34" s="359"/>
      <c r="V34" s="359"/>
      <c r="W34" s="359"/>
      <c r="X34" s="359"/>
      <c r="Y34" s="359"/>
      <c r="Z34" s="359"/>
      <c r="AA34" s="599"/>
      <c r="AB34" s="599"/>
      <c r="AC34" s="340"/>
      <c r="AD34" s="350"/>
      <c r="AE34" s="340"/>
      <c r="AF34" s="580" t="s">
        <v>565</v>
      </c>
      <c r="AG34" s="581"/>
      <c r="AH34" s="581"/>
      <c r="AI34" s="581"/>
      <c r="AJ34" s="581"/>
      <c r="AK34" s="581"/>
      <c r="AL34" s="582"/>
      <c r="AM34" s="573"/>
      <c r="AN34" s="596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4"/>
      <c r="BE34" s="334"/>
      <c r="BF34" s="334"/>
      <c r="BG34" s="348"/>
      <c r="BH34" s="348"/>
      <c r="BI34" s="348"/>
      <c r="BJ34" s="348"/>
      <c r="BK34" s="348"/>
      <c r="BL34" s="348"/>
      <c r="BM34" s="348"/>
      <c r="BN34" s="348"/>
      <c r="BO34" s="348"/>
      <c r="CK34" s="334"/>
      <c r="CL34" s="334"/>
      <c r="CM34" s="334"/>
      <c r="CN34" s="334"/>
      <c r="CO34" s="334"/>
      <c r="CP34" s="334"/>
      <c r="CQ34" s="334"/>
      <c r="CR34" s="334"/>
      <c r="CS34" s="334"/>
      <c r="CT34" s="334"/>
      <c r="CU34" s="334"/>
      <c r="CV34" s="334"/>
      <c r="CW34" s="334"/>
      <c r="CX34" s="334"/>
      <c r="CY34" s="334"/>
      <c r="CZ34" s="334"/>
      <c r="DA34" s="334"/>
      <c r="DB34" s="334"/>
      <c r="DC34" s="334"/>
      <c r="DD34" s="334"/>
      <c r="DE34" s="334"/>
      <c r="DF34" s="334"/>
      <c r="DG34" s="334"/>
      <c r="DH34" s="334"/>
      <c r="DI34" s="334"/>
      <c r="DJ34" s="334"/>
      <c r="DK34" s="334"/>
      <c r="DL34" s="334"/>
      <c r="DM34" s="334"/>
      <c r="DN34" s="334"/>
      <c r="DO34" s="334"/>
      <c r="DP34" s="334"/>
      <c r="DQ34" s="334"/>
      <c r="DR34" s="334"/>
      <c r="DS34" s="334"/>
      <c r="DT34" s="334"/>
      <c r="DU34" s="334"/>
      <c r="DV34" s="334"/>
      <c r="DW34" s="334"/>
      <c r="DX34" s="334"/>
      <c r="DY34" s="334"/>
      <c r="DZ34" s="334"/>
      <c r="EA34" s="334"/>
      <c r="EB34" s="334"/>
      <c r="EC34" s="334"/>
      <c r="ED34" s="334"/>
      <c r="EE34" s="334"/>
      <c r="EF34" s="334"/>
      <c r="EG34" s="334"/>
      <c r="EH34" s="334"/>
      <c r="EI34" s="334"/>
      <c r="EJ34" s="334"/>
      <c r="EK34" s="334"/>
      <c r="EL34" s="334"/>
      <c r="EM34" s="334"/>
      <c r="EN34" s="334"/>
      <c r="EO34" s="334"/>
      <c r="EP34" s="334"/>
      <c r="EQ34" s="334"/>
      <c r="ER34" s="334"/>
      <c r="ES34" s="334"/>
      <c r="ET34" s="334"/>
      <c r="EU34" s="334"/>
      <c r="EV34" s="334"/>
      <c r="EW34" s="334"/>
      <c r="EX34" s="334"/>
      <c r="EY34" s="334"/>
      <c r="EZ34" s="334"/>
      <c r="FA34" s="334"/>
      <c r="FB34" s="334"/>
      <c r="FC34" s="334"/>
      <c r="FD34" s="334"/>
      <c r="FE34" s="334"/>
      <c r="FF34" s="334"/>
      <c r="FG34" s="334"/>
      <c r="FH34" s="334"/>
      <c r="FI34" s="334"/>
      <c r="FJ34" s="334"/>
      <c r="FK34" s="334"/>
      <c r="FL34" s="334"/>
      <c r="FM34" s="334"/>
      <c r="FN34" s="334"/>
      <c r="FO34" s="334"/>
      <c r="FP34" s="334"/>
      <c r="FQ34" s="334"/>
      <c r="FR34" s="334"/>
      <c r="FS34" s="334"/>
      <c r="FT34" s="334"/>
      <c r="FU34" s="334"/>
      <c r="FV34" s="334"/>
      <c r="FW34" s="334"/>
      <c r="FX34" s="334"/>
      <c r="FY34" s="334"/>
      <c r="FZ34" s="334"/>
      <c r="GA34" s="334"/>
      <c r="GB34" s="334"/>
      <c r="GC34" s="334"/>
      <c r="GD34" s="334"/>
      <c r="GE34" s="334"/>
      <c r="GF34" s="334"/>
      <c r="GG34" s="334"/>
      <c r="GH34" s="334"/>
      <c r="GI34" s="334"/>
      <c r="GJ34" s="334"/>
      <c r="GK34" s="334"/>
      <c r="GL34" s="334"/>
      <c r="GM34" s="334"/>
      <c r="GN34" s="334"/>
      <c r="GO34" s="334"/>
      <c r="GP34" s="334"/>
      <c r="GQ34" s="334"/>
      <c r="GR34" s="334"/>
      <c r="GS34" s="334"/>
      <c r="GT34" s="334"/>
      <c r="GU34" s="334"/>
      <c r="GV34" s="334"/>
      <c r="GW34" s="334"/>
      <c r="GX34" s="334"/>
      <c r="GY34" s="334"/>
      <c r="GZ34" s="334"/>
      <c r="HA34" s="334"/>
      <c r="HB34" s="334"/>
      <c r="HC34" s="334"/>
      <c r="HD34" s="334"/>
      <c r="HE34" s="334"/>
      <c r="HF34" s="334"/>
      <c r="HG34" s="334"/>
      <c r="HH34" s="334"/>
      <c r="HI34" s="334"/>
      <c r="HJ34" s="334"/>
      <c r="HK34" s="334"/>
      <c r="HL34" s="334"/>
      <c r="HM34" s="334"/>
      <c r="HN34" s="334"/>
      <c r="HO34" s="334"/>
      <c r="HP34" s="334"/>
      <c r="HQ34" s="334"/>
      <c r="HR34" s="334"/>
      <c r="HS34" s="334"/>
      <c r="HT34" s="334"/>
      <c r="HU34" s="334"/>
      <c r="HV34" s="334"/>
      <c r="HW34" s="334"/>
      <c r="HX34" s="334"/>
      <c r="HY34" s="334"/>
      <c r="HZ34" s="334"/>
      <c r="IA34" s="334"/>
      <c r="IB34" s="334"/>
      <c r="IC34" s="334"/>
      <c r="ID34" s="334"/>
      <c r="IE34" s="334"/>
      <c r="IF34" s="334"/>
      <c r="IG34" s="334"/>
      <c r="IH34" s="334"/>
      <c r="II34" s="334"/>
      <c r="IJ34" s="334"/>
      <c r="IK34" s="334"/>
      <c r="IL34" s="334"/>
      <c r="IM34" s="334"/>
      <c r="IN34" s="334"/>
      <c r="IO34" s="334"/>
    </row>
    <row r="35" spans="1:249" ht="9.9499999999999993" customHeight="1">
      <c r="A35" s="331"/>
      <c r="B35" s="331"/>
      <c r="C35" s="331"/>
      <c r="D35" s="331"/>
      <c r="E35" s="331"/>
      <c r="F35" s="331"/>
      <c r="G35" s="331"/>
      <c r="H35" s="331"/>
      <c r="I35" s="331"/>
      <c r="J35" s="350"/>
      <c r="K35" s="331"/>
      <c r="L35" s="331"/>
      <c r="M35" s="331"/>
      <c r="N35" s="331"/>
      <c r="O35" s="331"/>
      <c r="P35" s="331"/>
      <c r="Q35" s="331"/>
      <c r="R35" s="331"/>
      <c r="S35" s="350"/>
      <c r="T35" s="340"/>
      <c r="U35" s="362"/>
      <c r="V35" s="362"/>
      <c r="W35" s="362"/>
      <c r="X35" s="362"/>
      <c r="Y35" s="362"/>
      <c r="Z35" s="362"/>
      <c r="AA35" s="331"/>
      <c r="AB35" s="340"/>
      <c r="AC35" s="340"/>
      <c r="AD35" s="345"/>
      <c r="AE35" s="358"/>
      <c r="AF35" s="583"/>
      <c r="AG35" s="584"/>
      <c r="AH35" s="584"/>
      <c r="AI35" s="584"/>
      <c r="AJ35" s="584"/>
      <c r="AK35" s="584"/>
      <c r="AL35" s="585"/>
      <c r="AM35" s="596"/>
      <c r="AN35" s="596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4"/>
      <c r="BF35" s="334"/>
      <c r="BG35" s="348"/>
      <c r="BH35" s="348"/>
      <c r="BI35" s="348"/>
      <c r="BJ35" s="348"/>
      <c r="BK35" s="340"/>
      <c r="BL35" s="340"/>
      <c r="BM35" s="340"/>
      <c r="BN35" s="340"/>
      <c r="BO35" s="353"/>
      <c r="CK35" s="334"/>
      <c r="CL35" s="334"/>
      <c r="CM35" s="334"/>
      <c r="CN35" s="334"/>
      <c r="CO35" s="334"/>
      <c r="CP35" s="334"/>
      <c r="CQ35" s="334"/>
      <c r="CR35" s="334"/>
      <c r="CS35" s="334"/>
      <c r="CT35" s="334"/>
      <c r="CU35" s="334"/>
      <c r="CV35" s="334"/>
      <c r="CW35" s="334"/>
      <c r="CX35" s="334"/>
      <c r="CY35" s="334"/>
      <c r="CZ35" s="334"/>
      <c r="DA35" s="334"/>
      <c r="DB35" s="334"/>
      <c r="DC35" s="334"/>
      <c r="DD35" s="334"/>
      <c r="DE35" s="334"/>
      <c r="DF35" s="334"/>
      <c r="DG35" s="334"/>
      <c r="DH35" s="334"/>
      <c r="DI35" s="334"/>
      <c r="DJ35" s="334"/>
      <c r="DK35" s="334"/>
      <c r="DL35" s="334"/>
      <c r="DM35" s="334"/>
      <c r="DN35" s="334"/>
      <c r="DO35" s="334"/>
      <c r="DP35" s="334"/>
      <c r="DQ35" s="334"/>
      <c r="DR35" s="334"/>
      <c r="DS35" s="334"/>
      <c r="DT35" s="334"/>
      <c r="DU35" s="334"/>
      <c r="DV35" s="334"/>
      <c r="DW35" s="334"/>
      <c r="DX35" s="334"/>
      <c r="DY35" s="334"/>
      <c r="DZ35" s="334"/>
      <c r="EA35" s="334"/>
      <c r="EB35" s="334"/>
      <c r="EC35" s="334"/>
      <c r="ED35" s="334"/>
      <c r="EE35" s="334"/>
      <c r="EF35" s="334"/>
      <c r="EG35" s="334"/>
      <c r="EH35" s="334"/>
      <c r="EI35" s="334"/>
      <c r="EJ35" s="334"/>
      <c r="EK35" s="334"/>
      <c r="EL35" s="334"/>
      <c r="EM35" s="334"/>
      <c r="EN35" s="334"/>
      <c r="EO35" s="334"/>
      <c r="EP35" s="334"/>
      <c r="EQ35" s="334"/>
      <c r="ER35" s="334"/>
      <c r="ES35" s="334"/>
      <c r="ET35" s="334"/>
      <c r="EU35" s="334"/>
      <c r="EV35" s="334"/>
      <c r="EW35" s="334"/>
      <c r="EX35" s="334"/>
      <c r="EY35" s="334"/>
      <c r="EZ35" s="334"/>
      <c r="FA35" s="334"/>
      <c r="FB35" s="334"/>
      <c r="FC35" s="334"/>
      <c r="FD35" s="334"/>
      <c r="FE35" s="334"/>
      <c r="FF35" s="334"/>
      <c r="FG35" s="334"/>
      <c r="FH35" s="334"/>
      <c r="FI35" s="334"/>
      <c r="FJ35" s="334"/>
      <c r="FK35" s="334"/>
      <c r="FL35" s="334"/>
      <c r="FM35" s="334"/>
      <c r="FN35" s="334"/>
      <c r="FO35" s="334"/>
      <c r="FP35" s="334"/>
      <c r="FQ35" s="334"/>
      <c r="FR35" s="334"/>
      <c r="FS35" s="334"/>
      <c r="FT35" s="334"/>
      <c r="FU35" s="334"/>
      <c r="FV35" s="334"/>
      <c r="FW35" s="334"/>
      <c r="FX35" s="334"/>
      <c r="FY35" s="334"/>
      <c r="FZ35" s="334"/>
      <c r="GA35" s="334"/>
      <c r="GB35" s="334"/>
      <c r="GC35" s="334"/>
      <c r="GD35" s="334"/>
      <c r="GE35" s="334"/>
      <c r="GF35" s="334"/>
      <c r="GG35" s="334"/>
      <c r="GH35" s="334"/>
      <c r="GI35" s="334"/>
      <c r="GJ35" s="334"/>
      <c r="GK35" s="334"/>
      <c r="GL35" s="334"/>
      <c r="GM35" s="334"/>
      <c r="GN35" s="334"/>
      <c r="GO35" s="334"/>
      <c r="GP35" s="334"/>
      <c r="GQ35" s="334"/>
      <c r="GR35" s="334"/>
      <c r="GS35" s="334"/>
      <c r="GT35" s="334"/>
      <c r="GU35" s="334"/>
      <c r="GV35" s="334"/>
      <c r="GW35" s="334"/>
      <c r="GX35" s="334"/>
      <c r="GY35" s="334"/>
      <c r="GZ35" s="334"/>
      <c r="HA35" s="334"/>
      <c r="HB35" s="334"/>
      <c r="HC35" s="334"/>
      <c r="HD35" s="334"/>
      <c r="HE35" s="334"/>
      <c r="HF35" s="334"/>
      <c r="HG35" s="334"/>
      <c r="HH35" s="334"/>
      <c r="HI35" s="334"/>
      <c r="HJ35" s="334"/>
      <c r="HK35" s="334"/>
      <c r="HL35" s="334"/>
      <c r="HM35" s="334"/>
      <c r="HN35" s="334"/>
      <c r="HO35" s="334"/>
      <c r="HP35" s="334"/>
      <c r="HQ35" s="334"/>
      <c r="HR35" s="334"/>
      <c r="HS35" s="334"/>
      <c r="HT35" s="334"/>
      <c r="HU35" s="334"/>
      <c r="HV35" s="334"/>
      <c r="HW35" s="334"/>
      <c r="HX35" s="334"/>
      <c r="HY35" s="334"/>
      <c r="HZ35" s="334"/>
      <c r="IA35" s="334"/>
      <c r="IB35" s="334"/>
      <c r="IC35" s="334"/>
      <c r="ID35" s="334"/>
      <c r="IE35" s="334"/>
      <c r="IF35" s="334"/>
      <c r="IG35" s="334"/>
      <c r="IH35" s="334"/>
      <c r="II35" s="334"/>
      <c r="IJ35" s="334"/>
      <c r="IK35" s="334"/>
      <c r="IL35" s="334"/>
      <c r="IM35" s="334"/>
      <c r="IN35" s="334"/>
      <c r="IO35" s="334"/>
    </row>
    <row r="36" spans="1:249" ht="9.9499999999999993" customHeight="1">
      <c r="A36" s="331"/>
      <c r="B36" s="331"/>
      <c r="C36" s="331"/>
      <c r="D36" s="331"/>
      <c r="E36" s="331"/>
      <c r="F36" s="331"/>
      <c r="G36" s="331"/>
      <c r="H36" s="331"/>
      <c r="I36" s="331"/>
      <c r="J36" s="350"/>
      <c r="K36" s="331"/>
      <c r="L36" s="331"/>
      <c r="M36" s="331"/>
      <c r="N36" s="331"/>
      <c r="O36" s="331"/>
      <c r="P36" s="331"/>
      <c r="Q36" s="331"/>
      <c r="R36" s="331"/>
      <c r="S36" s="350"/>
      <c r="T36" s="340"/>
      <c r="U36" s="362"/>
      <c r="V36" s="362"/>
      <c r="W36" s="362"/>
      <c r="X36" s="362"/>
      <c r="Y36" s="362"/>
      <c r="Z36" s="362"/>
      <c r="AA36" s="331"/>
      <c r="AB36" s="340"/>
      <c r="AC36" s="340"/>
      <c r="AD36" s="350"/>
      <c r="AE36" s="340"/>
      <c r="AF36" s="606" t="s">
        <v>567</v>
      </c>
      <c r="AG36" s="607"/>
      <c r="AH36" s="607"/>
      <c r="AI36" s="607"/>
      <c r="AJ36" s="607"/>
      <c r="AK36" s="607"/>
      <c r="AL36" s="608"/>
      <c r="AM36" s="573"/>
      <c r="AN36" s="596"/>
      <c r="AO36" s="334"/>
      <c r="AP36" s="334"/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334"/>
      <c r="BB36" s="334"/>
      <c r="BC36" s="334"/>
      <c r="BD36" s="334"/>
      <c r="BE36" s="334"/>
      <c r="BF36" s="334"/>
      <c r="BG36" s="348"/>
      <c r="BH36" s="348"/>
      <c r="BI36" s="348"/>
      <c r="BJ36" s="348"/>
      <c r="BK36" s="348"/>
      <c r="BL36" s="348"/>
      <c r="BM36" s="348"/>
      <c r="BN36" s="348"/>
      <c r="BO36" s="348"/>
      <c r="CK36" s="334"/>
      <c r="CL36" s="334"/>
      <c r="CM36" s="334"/>
      <c r="CN36" s="334"/>
      <c r="CO36" s="334"/>
      <c r="CP36" s="334"/>
      <c r="CQ36" s="334"/>
      <c r="CR36" s="334"/>
      <c r="CS36" s="334"/>
      <c r="CT36" s="334"/>
      <c r="CU36" s="334"/>
      <c r="CV36" s="334"/>
      <c r="CW36" s="334"/>
      <c r="CX36" s="334"/>
      <c r="CY36" s="334"/>
      <c r="CZ36" s="334"/>
      <c r="DA36" s="334"/>
      <c r="DB36" s="334"/>
      <c r="DC36" s="334"/>
      <c r="DD36" s="334"/>
      <c r="DE36" s="334"/>
      <c r="DF36" s="334"/>
      <c r="DG36" s="334"/>
      <c r="DH36" s="334"/>
      <c r="DI36" s="334"/>
      <c r="DJ36" s="334"/>
      <c r="DK36" s="334"/>
      <c r="DL36" s="334"/>
      <c r="DM36" s="334"/>
      <c r="DN36" s="334"/>
      <c r="DO36" s="334"/>
      <c r="DP36" s="334"/>
      <c r="DQ36" s="334"/>
      <c r="DR36" s="334"/>
      <c r="DS36" s="334"/>
      <c r="DT36" s="334"/>
      <c r="DU36" s="334"/>
      <c r="DV36" s="334"/>
      <c r="DW36" s="334"/>
      <c r="DX36" s="334"/>
      <c r="DY36" s="334"/>
      <c r="DZ36" s="334"/>
      <c r="EA36" s="334"/>
      <c r="EB36" s="334"/>
      <c r="EC36" s="334"/>
      <c r="ED36" s="334"/>
      <c r="EE36" s="334"/>
      <c r="EF36" s="334"/>
      <c r="EG36" s="334"/>
      <c r="EH36" s="334"/>
      <c r="EI36" s="334"/>
      <c r="EJ36" s="334"/>
      <c r="EK36" s="334"/>
      <c r="EL36" s="334"/>
      <c r="EM36" s="334"/>
      <c r="EN36" s="334"/>
      <c r="EO36" s="334"/>
      <c r="EP36" s="334"/>
      <c r="EQ36" s="334"/>
      <c r="ER36" s="334"/>
      <c r="ES36" s="334"/>
      <c r="ET36" s="334"/>
      <c r="EU36" s="334"/>
      <c r="EV36" s="334"/>
      <c r="EW36" s="334"/>
      <c r="EX36" s="334"/>
      <c r="EY36" s="334"/>
      <c r="EZ36" s="334"/>
      <c r="FA36" s="334"/>
      <c r="FB36" s="334"/>
      <c r="FC36" s="334"/>
      <c r="FD36" s="334"/>
      <c r="FE36" s="334"/>
      <c r="FF36" s="334"/>
      <c r="FG36" s="334"/>
      <c r="FH36" s="334"/>
      <c r="FI36" s="334"/>
      <c r="FJ36" s="334"/>
      <c r="FK36" s="334"/>
      <c r="FL36" s="334"/>
      <c r="FM36" s="334"/>
      <c r="FN36" s="334"/>
      <c r="FO36" s="334"/>
      <c r="FP36" s="334"/>
      <c r="FQ36" s="334"/>
      <c r="FR36" s="334"/>
      <c r="FS36" s="334"/>
      <c r="FT36" s="334"/>
      <c r="FU36" s="334"/>
      <c r="FV36" s="334"/>
      <c r="FW36" s="334"/>
      <c r="FX36" s="334"/>
      <c r="FY36" s="334"/>
      <c r="FZ36" s="334"/>
      <c r="GA36" s="334"/>
      <c r="GB36" s="334"/>
      <c r="GC36" s="334"/>
      <c r="GD36" s="334"/>
      <c r="GE36" s="334"/>
      <c r="GF36" s="334"/>
      <c r="GG36" s="334"/>
      <c r="GH36" s="334"/>
      <c r="GI36" s="334"/>
      <c r="GJ36" s="334"/>
      <c r="GK36" s="334"/>
      <c r="GL36" s="334"/>
      <c r="GM36" s="334"/>
      <c r="GN36" s="334"/>
      <c r="GO36" s="334"/>
      <c r="GP36" s="334"/>
      <c r="GQ36" s="334"/>
      <c r="GR36" s="334"/>
      <c r="GS36" s="334"/>
      <c r="GT36" s="334"/>
      <c r="GU36" s="334"/>
      <c r="GV36" s="334"/>
      <c r="GW36" s="334"/>
      <c r="GX36" s="334"/>
      <c r="GY36" s="334"/>
      <c r="GZ36" s="334"/>
      <c r="HA36" s="334"/>
      <c r="HB36" s="334"/>
      <c r="HC36" s="334"/>
      <c r="HD36" s="334"/>
      <c r="HE36" s="334"/>
      <c r="HF36" s="334"/>
      <c r="HG36" s="334"/>
      <c r="HH36" s="334"/>
      <c r="HI36" s="334"/>
      <c r="HJ36" s="334"/>
      <c r="HK36" s="334"/>
      <c r="HL36" s="334"/>
      <c r="HM36" s="334"/>
      <c r="HN36" s="334"/>
      <c r="HO36" s="334"/>
      <c r="HP36" s="334"/>
      <c r="HQ36" s="334"/>
      <c r="HR36" s="334"/>
      <c r="HS36" s="334"/>
      <c r="HT36" s="334"/>
      <c r="HU36" s="334"/>
      <c r="HV36" s="334"/>
      <c r="HW36" s="334"/>
      <c r="HX36" s="334"/>
      <c r="HY36" s="334"/>
      <c r="HZ36" s="334"/>
      <c r="IA36" s="334"/>
      <c r="IB36" s="334"/>
      <c r="IC36" s="334"/>
      <c r="ID36" s="334"/>
      <c r="IE36" s="334"/>
      <c r="IF36" s="334"/>
      <c r="IG36" s="334"/>
      <c r="IH36" s="334"/>
      <c r="II36" s="334"/>
      <c r="IJ36" s="334"/>
      <c r="IK36" s="334"/>
      <c r="IL36" s="334"/>
      <c r="IM36" s="334"/>
      <c r="IN36" s="334"/>
      <c r="IO36" s="334"/>
    </row>
    <row r="37" spans="1:249" ht="9.9499999999999993" customHeight="1">
      <c r="A37" s="331"/>
      <c r="B37" s="331"/>
      <c r="C37" s="331"/>
      <c r="D37" s="331"/>
      <c r="E37" s="331"/>
      <c r="F37" s="331"/>
      <c r="G37" s="331"/>
      <c r="H37" s="331"/>
      <c r="I37" s="331"/>
      <c r="J37" s="350"/>
      <c r="K37" s="331"/>
      <c r="L37" s="331"/>
      <c r="M37" s="331"/>
      <c r="N37" s="331"/>
      <c r="O37" s="331"/>
      <c r="P37" s="331"/>
      <c r="Q37" s="331"/>
      <c r="R37" s="331"/>
      <c r="S37" s="350"/>
      <c r="T37" s="340"/>
      <c r="U37" s="362"/>
      <c r="V37" s="362"/>
      <c r="W37" s="362"/>
      <c r="X37" s="362"/>
      <c r="Y37" s="362"/>
      <c r="Z37" s="362"/>
      <c r="AA37" s="331"/>
      <c r="AB37" s="340"/>
      <c r="AC37" s="340"/>
      <c r="AD37" s="345"/>
      <c r="AE37" s="358"/>
      <c r="AF37" s="609"/>
      <c r="AG37" s="610"/>
      <c r="AH37" s="610"/>
      <c r="AI37" s="610"/>
      <c r="AJ37" s="610"/>
      <c r="AK37" s="610"/>
      <c r="AL37" s="611"/>
      <c r="AM37" s="596"/>
      <c r="AN37" s="596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34"/>
      <c r="BD37" s="334"/>
      <c r="BE37" s="334"/>
      <c r="BF37" s="334"/>
      <c r="BG37" s="348"/>
      <c r="BH37" s="348"/>
      <c r="BI37" s="348"/>
      <c r="BJ37" s="348"/>
      <c r="BK37" s="340"/>
      <c r="BL37" s="340"/>
      <c r="BM37" s="340"/>
      <c r="BN37" s="340"/>
      <c r="BO37" s="353"/>
      <c r="CK37" s="334"/>
      <c r="CL37" s="334"/>
      <c r="CM37" s="334"/>
      <c r="CN37" s="334"/>
      <c r="CO37" s="334"/>
      <c r="CP37" s="334"/>
      <c r="CQ37" s="334"/>
      <c r="CR37" s="334"/>
      <c r="CS37" s="334"/>
      <c r="CT37" s="334"/>
      <c r="CU37" s="334"/>
      <c r="CV37" s="334"/>
      <c r="CW37" s="334"/>
      <c r="CX37" s="334"/>
      <c r="CY37" s="334"/>
      <c r="CZ37" s="334"/>
      <c r="DA37" s="334"/>
      <c r="DB37" s="334"/>
      <c r="DC37" s="334"/>
      <c r="DD37" s="334"/>
      <c r="DE37" s="334"/>
      <c r="DF37" s="334"/>
      <c r="DG37" s="334"/>
      <c r="DH37" s="334"/>
      <c r="DI37" s="334"/>
      <c r="DJ37" s="334"/>
      <c r="DK37" s="334"/>
      <c r="DL37" s="334"/>
      <c r="DM37" s="334"/>
      <c r="DN37" s="334"/>
      <c r="DO37" s="334"/>
      <c r="DP37" s="334"/>
      <c r="DQ37" s="334"/>
      <c r="DR37" s="334"/>
      <c r="DS37" s="334"/>
      <c r="DT37" s="334"/>
      <c r="DU37" s="334"/>
      <c r="DV37" s="334"/>
      <c r="DW37" s="334"/>
      <c r="DX37" s="334"/>
      <c r="DY37" s="334"/>
      <c r="DZ37" s="334"/>
      <c r="EA37" s="334"/>
      <c r="EB37" s="334"/>
      <c r="EC37" s="334"/>
      <c r="ED37" s="334"/>
      <c r="EE37" s="334"/>
      <c r="EF37" s="334"/>
      <c r="EG37" s="334"/>
      <c r="EH37" s="334"/>
      <c r="EI37" s="334"/>
      <c r="EJ37" s="334"/>
      <c r="EK37" s="334"/>
      <c r="EL37" s="334"/>
      <c r="EM37" s="334"/>
      <c r="EN37" s="334"/>
      <c r="EO37" s="334"/>
      <c r="EP37" s="334"/>
      <c r="EQ37" s="334"/>
      <c r="ER37" s="334"/>
      <c r="ES37" s="334"/>
      <c r="ET37" s="334"/>
      <c r="EU37" s="334"/>
      <c r="EV37" s="334"/>
      <c r="EW37" s="334"/>
      <c r="EX37" s="334"/>
      <c r="EY37" s="334"/>
      <c r="EZ37" s="334"/>
      <c r="FA37" s="334"/>
      <c r="FB37" s="334"/>
      <c r="FC37" s="334"/>
      <c r="FD37" s="334"/>
      <c r="FE37" s="334"/>
      <c r="FF37" s="334"/>
      <c r="FG37" s="334"/>
      <c r="FH37" s="334"/>
      <c r="FI37" s="334"/>
      <c r="FJ37" s="334"/>
      <c r="FK37" s="334"/>
      <c r="FL37" s="334"/>
      <c r="FM37" s="334"/>
      <c r="FN37" s="334"/>
      <c r="FO37" s="334"/>
      <c r="FP37" s="334"/>
      <c r="FQ37" s="334"/>
      <c r="FR37" s="334"/>
      <c r="FS37" s="334"/>
      <c r="FT37" s="334"/>
      <c r="FU37" s="334"/>
      <c r="FV37" s="334"/>
      <c r="FW37" s="334"/>
      <c r="FX37" s="334"/>
      <c r="FY37" s="334"/>
      <c r="FZ37" s="334"/>
      <c r="GA37" s="334"/>
      <c r="GB37" s="334"/>
      <c r="GC37" s="334"/>
      <c r="GD37" s="334"/>
      <c r="GE37" s="334"/>
      <c r="GF37" s="334"/>
      <c r="GG37" s="334"/>
      <c r="GH37" s="334"/>
      <c r="GI37" s="334"/>
      <c r="GJ37" s="334"/>
      <c r="GK37" s="334"/>
      <c r="GL37" s="334"/>
      <c r="GM37" s="334"/>
      <c r="GN37" s="334"/>
      <c r="GO37" s="334"/>
      <c r="GP37" s="334"/>
      <c r="GQ37" s="334"/>
      <c r="GR37" s="334"/>
      <c r="GS37" s="334"/>
      <c r="GT37" s="334"/>
      <c r="GU37" s="334"/>
      <c r="GV37" s="334"/>
      <c r="GW37" s="334"/>
      <c r="GX37" s="334"/>
      <c r="GY37" s="334"/>
      <c r="GZ37" s="334"/>
      <c r="HA37" s="334"/>
      <c r="HB37" s="334"/>
      <c r="HC37" s="334"/>
      <c r="HD37" s="334"/>
      <c r="HE37" s="334"/>
      <c r="HF37" s="334"/>
      <c r="HG37" s="334"/>
      <c r="HH37" s="334"/>
      <c r="HI37" s="334"/>
      <c r="HJ37" s="334"/>
      <c r="HK37" s="334"/>
      <c r="HL37" s="334"/>
      <c r="HM37" s="334"/>
      <c r="HN37" s="334"/>
      <c r="HO37" s="334"/>
      <c r="HP37" s="334"/>
      <c r="HQ37" s="334"/>
      <c r="HR37" s="334"/>
      <c r="HS37" s="334"/>
      <c r="HT37" s="334"/>
      <c r="HU37" s="334"/>
      <c r="HV37" s="334"/>
      <c r="HW37" s="334"/>
      <c r="HX37" s="334"/>
      <c r="HY37" s="334"/>
      <c r="HZ37" s="334"/>
      <c r="IA37" s="334"/>
      <c r="IB37" s="334"/>
      <c r="IC37" s="334"/>
      <c r="ID37" s="334"/>
      <c r="IE37" s="334"/>
      <c r="IF37" s="334"/>
      <c r="IG37" s="334"/>
      <c r="IH37" s="334"/>
      <c r="II37" s="334"/>
      <c r="IJ37" s="334"/>
      <c r="IK37" s="334"/>
      <c r="IL37" s="334"/>
      <c r="IM37" s="334"/>
      <c r="IN37" s="334"/>
      <c r="IO37" s="334"/>
    </row>
    <row r="38" spans="1:249" ht="9.9499999999999993" customHeight="1">
      <c r="A38" s="331"/>
      <c r="B38" s="331"/>
      <c r="C38" s="331"/>
      <c r="D38" s="331"/>
      <c r="E38" s="331"/>
      <c r="F38" s="331"/>
      <c r="G38" s="331"/>
      <c r="H38" s="331"/>
      <c r="I38" s="331"/>
      <c r="J38" s="350"/>
      <c r="K38" s="331"/>
      <c r="L38" s="331"/>
      <c r="M38" s="331"/>
      <c r="N38" s="331"/>
      <c r="O38" s="331"/>
      <c r="P38" s="331"/>
      <c r="Q38" s="331"/>
      <c r="R38" s="331"/>
      <c r="S38" s="350"/>
      <c r="T38" s="340"/>
      <c r="U38" s="362"/>
      <c r="V38" s="362"/>
      <c r="W38" s="362"/>
      <c r="X38" s="362"/>
      <c r="Y38" s="362"/>
      <c r="Z38" s="362"/>
      <c r="AA38" s="331"/>
      <c r="AB38" s="340"/>
      <c r="AC38" s="340"/>
      <c r="AD38" s="350"/>
      <c r="AE38" s="340"/>
      <c r="AF38" s="580" t="s">
        <v>569</v>
      </c>
      <c r="AG38" s="581"/>
      <c r="AH38" s="581"/>
      <c r="AI38" s="581"/>
      <c r="AJ38" s="581"/>
      <c r="AK38" s="581"/>
      <c r="AL38" s="582"/>
      <c r="AM38" s="573"/>
      <c r="AN38" s="596"/>
      <c r="AO38" s="334"/>
      <c r="AP38" s="334"/>
      <c r="AQ38" s="334"/>
      <c r="AR38" s="334"/>
      <c r="AS38" s="334"/>
      <c r="AT38" s="334"/>
      <c r="AU38" s="334"/>
      <c r="AV38" s="334"/>
      <c r="AW38" s="334"/>
      <c r="AX38" s="334"/>
      <c r="AY38" s="334"/>
      <c r="AZ38" s="334"/>
      <c r="BA38" s="334"/>
      <c r="BB38" s="334"/>
      <c r="BC38" s="334"/>
      <c r="BD38" s="334"/>
      <c r="BE38" s="334"/>
      <c r="BF38" s="334"/>
      <c r="BG38" s="348"/>
      <c r="BH38" s="348"/>
      <c r="BI38" s="348"/>
      <c r="BJ38" s="348"/>
      <c r="BK38" s="348"/>
      <c r="BL38" s="348"/>
      <c r="BM38" s="348"/>
      <c r="BN38" s="348"/>
      <c r="BO38" s="348"/>
      <c r="CK38" s="334"/>
      <c r="CL38" s="334"/>
      <c r="CM38" s="334"/>
      <c r="CN38" s="334"/>
      <c r="CO38" s="334"/>
      <c r="CP38" s="334"/>
      <c r="CQ38" s="334"/>
      <c r="CR38" s="334"/>
      <c r="CS38" s="334"/>
      <c r="CT38" s="334"/>
      <c r="CU38" s="334"/>
      <c r="CV38" s="334"/>
      <c r="CW38" s="334"/>
      <c r="CX38" s="334"/>
      <c r="CY38" s="334"/>
      <c r="CZ38" s="334"/>
      <c r="DA38" s="334"/>
      <c r="DB38" s="334"/>
      <c r="DC38" s="334"/>
      <c r="DD38" s="334"/>
      <c r="DE38" s="334"/>
      <c r="DF38" s="334"/>
      <c r="DG38" s="334"/>
      <c r="DH38" s="334"/>
      <c r="DI38" s="334"/>
      <c r="DJ38" s="334"/>
      <c r="DK38" s="334"/>
      <c r="DL38" s="334"/>
      <c r="DM38" s="334"/>
      <c r="DN38" s="334"/>
      <c r="DO38" s="334"/>
      <c r="DP38" s="334"/>
      <c r="DQ38" s="334"/>
      <c r="DR38" s="334"/>
      <c r="DS38" s="334"/>
      <c r="DT38" s="334"/>
      <c r="DU38" s="334"/>
      <c r="DV38" s="334"/>
      <c r="DW38" s="334"/>
      <c r="DX38" s="334"/>
      <c r="DY38" s="334"/>
      <c r="DZ38" s="334"/>
      <c r="EA38" s="334"/>
      <c r="EB38" s="334"/>
      <c r="EC38" s="334"/>
      <c r="ED38" s="334"/>
      <c r="EE38" s="334"/>
      <c r="EF38" s="334"/>
      <c r="EG38" s="334"/>
      <c r="EH38" s="334"/>
      <c r="EI38" s="334"/>
      <c r="EJ38" s="334"/>
      <c r="EK38" s="334"/>
      <c r="EL38" s="334"/>
      <c r="EM38" s="334"/>
      <c r="EN38" s="334"/>
      <c r="EO38" s="334"/>
      <c r="EP38" s="334"/>
      <c r="EQ38" s="334"/>
      <c r="ER38" s="334"/>
      <c r="ES38" s="334"/>
      <c r="ET38" s="334"/>
      <c r="EU38" s="334"/>
      <c r="EV38" s="334"/>
      <c r="EW38" s="334"/>
      <c r="EX38" s="334"/>
      <c r="EY38" s="334"/>
      <c r="EZ38" s="334"/>
      <c r="FA38" s="334"/>
      <c r="FB38" s="334"/>
      <c r="FC38" s="334"/>
      <c r="FD38" s="334"/>
      <c r="FE38" s="334"/>
      <c r="FF38" s="334"/>
      <c r="FG38" s="334"/>
      <c r="FH38" s="334"/>
      <c r="FI38" s="334"/>
      <c r="FJ38" s="334"/>
      <c r="FK38" s="334"/>
      <c r="FL38" s="334"/>
      <c r="FM38" s="334"/>
      <c r="FN38" s="334"/>
      <c r="FO38" s="334"/>
      <c r="FP38" s="334"/>
      <c r="FQ38" s="334"/>
      <c r="FR38" s="334"/>
      <c r="FS38" s="334"/>
      <c r="FT38" s="334"/>
      <c r="FU38" s="334"/>
      <c r="FV38" s="334"/>
      <c r="FW38" s="334"/>
      <c r="FX38" s="334"/>
      <c r="FY38" s="334"/>
      <c r="FZ38" s="334"/>
      <c r="GA38" s="334"/>
      <c r="GB38" s="334"/>
      <c r="GC38" s="334"/>
      <c r="GD38" s="334"/>
      <c r="GE38" s="334"/>
      <c r="GF38" s="334"/>
      <c r="GG38" s="334"/>
      <c r="GH38" s="334"/>
      <c r="GI38" s="334"/>
      <c r="GJ38" s="334"/>
      <c r="GK38" s="334"/>
      <c r="GL38" s="334"/>
      <c r="GM38" s="334"/>
      <c r="GN38" s="334"/>
      <c r="GO38" s="334"/>
      <c r="GP38" s="334"/>
      <c r="GQ38" s="334"/>
      <c r="GR38" s="334"/>
      <c r="GS38" s="334"/>
      <c r="GT38" s="334"/>
      <c r="GU38" s="334"/>
      <c r="GV38" s="334"/>
      <c r="GW38" s="334"/>
      <c r="GX38" s="334"/>
      <c r="GY38" s="334"/>
      <c r="GZ38" s="334"/>
      <c r="HA38" s="334"/>
      <c r="HB38" s="334"/>
      <c r="HC38" s="334"/>
      <c r="HD38" s="334"/>
      <c r="HE38" s="334"/>
      <c r="HF38" s="334"/>
      <c r="HG38" s="334"/>
      <c r="HH38" s="334"/>
      <c r="HI38" s="334"/>
      <c r="HJ38" s="334"/>
      <c r="HK38" s="334"/>
      <c r="HL38" s="334"/>
      <c r="HM38" s="334"/>
      <c r="HN38" s="334"/>
      <c r="HO38" s="334"/>
      <c r="HP38" s="334"/>
      <c r="HQ38" s="334"/>
      <c r="HR38" s="334"/>
      <c r="HS38" s="334"/>
      <c r="HT38" s="334"/>
      <c r="HU38" s="334"/>
      <c r="HV38" s="334"/>
      <c r="HW38" s="334"/>
      <c r="HX38" s="334"/>
      <c r="HY38" s="334"/>
      <c r="HZ38" s="334"/>
      <c r="IA38" s="334"/>
      <c r="IB38" s="334"/>
      <c r="IC38" s="334"/>
      <c r="ID38" s="334"/>
      <c r="IE38" s="334"/>
      <c r="IF38" s="334"/>
      <c r="IG38" s="334"/>
      <c r="IH38" s="334"/>
      <c r="II38" s="334"/>
      <c r="IJ38" s="334"/>
      <c r="IK38" s="334"/>
      <c r="IL38" s="334"/>
      <c r="IM38" s="334"/>
      <c r="IN38" s="334"/>
      <c r="IO38" s="334"/>
    </row>
    <row r="39" spans="1:249" ht="9.9499999999999993" customHeight="1">
      <c r="A39" s="331"/>
      <c r="B39" s="331"/>
      <c r="C39" s="331"/>
      <c r="D39" s="331"/>
      <c r="E39" s="331"/>
      <c r="F39" s="331"/>
      <c r="G39" s="331"/>
      <c r="H39" s="331"/>
      <c r="I39" s="331"/>
      <c r="J39" s="350"/>
      <c r="K39" s="331"/>
      <c r="L39" s="331"/>
      <c r="M39" s="331"/>
      <c r="N39" s="331"/>
      <c r="O39" s="331"/>
      <c r="P39" s="331"/>
      <c r="Q39" s="331"/>
      <c r="R39" s="331"/>
      <c r="S39" s="350"/>
      <c r="T39" s="340"/>
      <c r="U39" s="362"/>
      <c r="V39" s="362"/>
      <c r="W39" s="362"/>
      <c r="X39" s="362"/>
      <c r="Y39" s="362"/>
      <c r="Z39" s="362"/>
      <c r="AA39" s="331"/>
      <c r="AB39" s="340"/>
      <c r="AC39" s="340"/>
      <c r="AD39" s="345"/>
      <c r="AE39" s="358"/>
      <c r="AF39" s="583"/>
      <c r="AG39" s="584"/>
      <c r="AH39" s="584"/>
      <c r="AI39" s="584"/>
      <c r="AJ39" s="584"/>
      <c r="AK39" s="584"/>
      <c r="AL39" s="585"/>
      <c r="AM39" s="596"/>
      <c r="AN39" s="596"/>
      <c r="AO39" s="334"/>
      <c r="AP39" s="334"/>
      <c r="AQ39" s="334"/>
      <c r="AR39" s="334"/>
      <c r="AS39" s="334"/>
      <c r="AT39" s="334"/>
      <c r="AU39" s="334"/>
      <c r="AV39" s="334"/>
      <c r="AW39" s="334"/>
      <c r="AX39" s="334"/>
      <c r="AY39" s="334"/>
      <c r="AZ39" s="334"/>
      <c r="BA39" s="334"/>
      <c r="BB39" s="334"/>
      <c r="BC39" s="334"/>
      <c r="BD39" s="334"/>
      <c r="BE39" s="334"/>
      <c r="BF39" s="334"/>
      <c r="BG39" s="348"/>
      <c r="BH39" s="348"/>
      <c r="BI39" s="348"/>
      <c r="BJ39" s="348"/>
      <c r="BK39" s="348"/>
      <c r="BL39" s="348"/>
      <c r="BM39" s="348"/>
      <c r="BN39" s="348"/>
      <c r="BO39" s="348"/>
      <c r="CK39" s="334"/>
      <c r="CL39" s="334"/>
      <c r="CM39" s="334"/>
      <c r="CN39" s="334"/>
      <c r="CO39" s="334"/>
      <c r="CP39" s="334"/>
      <c r="CQ39" s="334"/>
      <c r="CR39" s="334"/>
      <c r="CS39" s="334"/>
      <c r="CT39" s="334"/>
      <c r="CU39" s="334"/>
      <c r="CV39" s="334"/>
      <c r="CW39" s="334"/>
      <c r="CX39" s="334"/>
      <c r="CY39" s="334"/>
      <c r="CZ39" s="334"/>
      <c r="DA39" s="334"/>
      <c r="DB39" s="334"/>
      <c r="DC39" s="334"/>
      <c r="DD39" s="334"/>
      <c r="DE39" s="334"/>
      <c r="DF39" s="334"/>
      <c r="DG39" s="334"/>
      <c r="DH39" s="334"/>
      <c r="DI39" s="334"/>
      <c r="DJ39" s="334"/>
      <c r="DK39" s="334"/>
      <c r="DL39" s="334"/>
      <c r="DM39" s="334"/>
      <c r="DN39" s="334"/>
      <c r="DO39" s="334"/>
      <c r="DP39" s="334"/>
      <c r="DQ39" s="334"/>
      <c r="DR39" s="334"/>
      <c r="DS39" s="334"/>
      <c r="DT39" s="334"/>
      <c r="DU39" s="334"/>
      <c r="DV39" s="334"/>
      <c r="DW39" s="334"/>
      <c r="DX39" s="334"/>
      <c r="DY39" s="334"/>
      <c r="DZ39" s="334"/>
      <c r="EA39" s="334"/>
      <c r="EB39" s="334"/>
      <c r="EC39" s="334"/>
      <c r="ED39" s="334"/>
      <c r="EE39" s="334"/>
      <c r="EF39" s="334"/>
      <c r="EG39" s="334"/>
      <c r="EH39" s="334"/>
      <c r="EI39" s="334"/>
      <c r="EJ39" s="334"/>
      <c r="EK39" s="334"/>
      <c r="EL39" s="334"/>
      <c r="EM39" s="334"/>
      <c r="EN39" s="334"/>
      <c r="EO39" s="334"/>
      <c r="EP39" s="334"/>
      <c r="EQ39" s="334"/>
      <c r="ER39" s="334"/>
      <c r="ES39" s="334"/>
      <c r="ET39" s="334"/>
      <c r="EU39" s="334"/>
      <c r="EV39" s="334"/>
      <c r="EW39" s="334"/>
      <c r="EX39" s="334"/>
      <c r="EY39" s="334"/>
      <c r="EZ39" s="334"/>
      <c r="FA39" s="334"/>
      <c r="FB39" s="334"/>
      <c r="FC39" s="334"/>
      <c r="FD39" s="334"/>
      <c r="FE39" s="334"/>
      <c r="FF39" s="334"/>
      <c r="FG39" s="334"/>
      <c r="FH39" s="334"/>
      <c r="FI39" s="334"/>
      <c r="FJ39" s="334"/>
      <c r="FK39" s="334"/>
      <c r="FL39" s="334"/>
      <c r="FM39" s="334"/>
      <c r="FN39" s="334"/>
      <c r="FO39" s="334"/>
      <c r="FP39" s="334"/>
      <c r="FQ39" s="334"/>
      <c r="FR39" s="334"/>
      <c r="FS39" s="334"/>
      <c r="FT39" s="334"/>
      <c r="FU39" s="334"/>
      <c r="FV39" s="334"/>
      <c r="FW39" s="334"/>
      <c r="FX39" s="334"/>
      <c r="FY39" s="334"/>
      <c r="FZ39" s="334"/>
      <c r="GA39" s="334"/>
      <c r="GB39" s="334"/>
      <c r="GC39" s="334"/>
      <c r="GD39" s="334"/>
      <c r="GE39" s="334"/>
      <c r="GF39" s="334"/>
      <c r="GG39" s="334"/>
      <c r="GH39" s="334"/>
      <c r="GI39" s="334"/>
      <c r="GJ39" s="334"/>
      <c r="GK39" s="334"/>
      <c r="GL39" s="334"/>
      <c r="GM39" s="334"/>
      <c r="GN39" s="334"/>
      <c r="GO39" s="334"/>
      <c r="GP39" s="334"/>
      <c r="GQ39" s="334"/>
      <c r="GR39" s="334"/>
      <c r="GS39" s="334"/>
      <c r="GT39" s="334"/>
      <c r="GU39" s="334"/>
      <c r="GV39" s="334"/>
      <c r="GW39" s="334"/>
      <c r="GX39" s="334"/>
      <c r="GY39" s="334"/>
      <c r="GZ39" s="334"/>
      <c r="HA39" s="334"/>
      <c r="HB39" s="334"/>
      <c r="HC39" s="334"/>
      <c r="HD39" s="334"/>
      <c r="HE39" s="334"/>
      <c r="HF39" s="334"/>
      <c r="HG39" s="334"/>
      <c r="HH39" s="334"/>
      <c r="HI39" s="334"/>
      <c r="HJ39" s="334"/>
      <c r="HK39" s="334"/>
      <c r="HL39" s="334"/>
      <c r="HM39" s="334"/>
      <c r="HN39" s="334"/>
      <c r="HO39" s="334"/>
      <c r="HP39" s="334"/>
      <c r="HQ39" s="334"/>
      <c r="HR39" s="334"/>
      <c r="HS39" s="334"/>
      <c r="HT39" s="334"/>
      <c r="HU39" s="334"/>
      <c r="HV39" s="334"/>
      <c r="HW39" s="334"/>
      <c r="HX39" s="334"/>
      <c r="HY39" s="334"/>
      <c r="HZ39" s="334"/>
      <c r="IA39" s="334"/>
      <c r="IB39" s="334"/>
      <c r="IC39" s="334"/>
      <c r="ID39" s="334"/>
      <c r="IE39" s="334"/>
      <c r="IF39" s="334"/>
      <c r="IG39" s="334"/>
      <c r="IH39" s="334"/>
      <c r="II39" s="334"/>
      <c r="IJ39" s="334"/>
      <c r="IK39" s="334"/>
      <c r="IL39" s="334"/>
      <c r="IM39" s="334"/>
      <c r="IN39" s="334"/>
      <c r="IO39" s="334"/>
    </row>
    <row r="40" spans="1:249" ht="9.9499999999999993" customHeight="1">
      <c r="A40" s="331"/>
      <c r="B40" s="331"/>
      <c r="C40" s="331"/>
      <c r="D40" s="331"/>
      <c r="E40" s="331"/>
      <c r="F40" s="331"/>
      <c r="G40" s="331"/>
      <c r="H40" s="331"/>
      <c r="I40" s="331"/>
      <c r="J40" s="350"/>
      <c r="K40" s="331"/>
      <c r="L40" s="331"/>
      <c r="M40" s="331"/>
      <c r="N40" s="331"/>
      <c r="O40" s="331"/>
      <c r="P40" s="331"/>
      <c r="Q40" s="331"/>
      <c r="R40" s="331"/>
      <c r="S40" s="350"/>
      <c r="T40" s="340"/>
      <c r="U40" s="362"/>
      <c r="V40" s="362"/>
      <c r="W40" s="362"/>
      <c r="X40" s="362"/>
      <c r="Y40" s="362"/>
      <c r="Z40" s="362"/>
      <c r="AA40" s="331"/>
      <c r="AB40" s="340"/>
      <c r="AC40" s="340"/>
      <c r="AD40" s="350"/>
      <c r="AE40" s="340"/>
      <c r="AF40" s="580" t="s">
        <v>571</v>
      </c>
      <c r="AG40" s="581"/>
      <c r="AH40" s="581"/>
      <c r="AI40" s="581"/>
      <c r="AJ40" s="581"/>
      <c r="AK40" s="581"/>
      <c r="AL40" s="582"/>
      <c r="AM40" s="573"/>
      <c r="AN40" s="596"/>
      <c r="AO40" s="334"/>
      <c r="AP40" s="334"/>
      <c r="AQ40" s="334"/>
      <c r="AR40" s="334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34"/>
      <c r="BD40" s="334"/>
      <c r="BE40" s="334"/>
      <c r="BF40" s="334"/>
      <c r="BG40" s="348"/>
      <c r="BH40" s="348"/>
      <c r="BI40" s="348"/>
      <c r="BJ40" s="348"/>
      <c r="BK40" s="348"/>
      <c r="BL40" s="348"/>
      <c r="BM40" s="348"/>
      <c r="BN40" s="348"/>
      <c r="BO40" s="348"/>
      <c r="CK40" s="334"/>
      <c r="CL40" s="334"/>
      <c r="CM40" s="334"/>
      <c r="CN40" s="334"/>
      <c r="CO40" s="334"/>
      <c r="CP40" s="334"/>
      <c r="CQ40" s="334"/>
      <c r="CR40" s="334"/>
      <c r="CS40" s="334"/>
      <c r="CT40" s="334"/>
      <c r="CU40" s="334"/>
      <c r="CV40" s="334"/>
      <c r="CW40" s="334"/>
      <c r="CX40" s="334"/>
      <c r="CY40" s="334"/>
      <c r="CZ40" s="334"/>
      <c r="DA40" s="334"/>
      <c r="DB40" s="334"/>
      <c r="DC40" s="334"/>
      <c r="DD40" s="334"/>
      <c r="DE40" s="334"/>
      <c r="DF40" s="334"/>
      <c r="DG40" s="334"/>
      <c r="DH40" s="334"/>
      <c r="DI40" s="334"/>
      <c r="DJ40" s="334"/>
      <c r="DK40" s="334"/>
      <c r="DL40" s="334"/>
      <c r="DM40" s="334"/>
      <c r="DN40" s="334"/>
      <c r="DO40" s="334"/>
      <c r="DP40" s="334"/>
      <c r="DQ40" s="334"/>
      <c r="DR40" s="334"/>
      <c r="DS40" s="334"/>
      <c r="DT40" s="334"/>
      <c r="DU40" s="334"/>
      <c r="DV40" s="334"/>
      <c r="DW40" s="334"/>
      <c r="DX40" s="334"/>
      <c r="DY40" s="334"/>
      <c r="DZ40" s="334"/>
      <c r="EA40" s="334"/>
      <c r="EB40" s="334"/>
      <c r="EC40" s="334"/>
      <c r="ED40" s="334"/>
      <c r="EE40" s="334"/>
      <c r="EF40" s="334"/>
      <c r="EG40" s="334"/>
      <c r="EH40" s="334"/>
      <c r="EI40" s="334"/>
      <c r="EJ40" s="334"/>
      <c r="EK40" s="334"/>
      <c r="EL40" s="334"/>
      <c r="EM40" s="334"/>
      <c r="EN40" s="334"/>
      <c r="EO40" s="334"/>
      <c r="EP40" s="334"/>
      <c r="EQ40" s="334"/>
      <c r="ER40" s="334"/>
      <c r="ES40" s="334"/>
      <c r="ET40" s="334"/>
      <c r="EU40" s="334"/>
      <c r="EV40" s="334"/>
      <c r="EW40" s="334"/>
      <c r="EX40" s="334"/>
      <c r="EY40" s="334"/>
      <c r="EZ40" s="334"/>
      <c r="FA40" s="334"/>
      <c r="FB40" s="334"/>
      <c r="FC40" s="334"/>
      <c r="FD40" s="334"/>
      <c r="FE40" s="334"/>
      <c r="FF40" s="334"/>
      <c r="FG40" s="334"/>
      <c r="FH40" s="334"/>
      <c r="FI40" s="334"/>
      <c r="FJ40" s="334"/>
      <c r="FK40" s="334"/>
      <c r="FL40" s="334"/>
      <c r="FM40" s="334"/>
      <c r="FN40" s="334"/>
      <c r="FO40" s="334"/>
      <c r="FP40" s="334"/>
      <c r="FQ40" s="334"/>
      <c r="FR40" s="334"/>
      <c r="FS40" s="334"/>
      <c r="FT40" s="334"/>
      <c r="FU40" s="334"/>
      <c r="FV40" s="334"/>
      <c r="FW40" s="334"/>
      <c r="FX40" s="334"/>
      <c r="FY40" s="334"/>
      <c r="FZ40" s="334"/>
      <c r="GA40" s="334"/>
      <c r="GB40" s="334"/>
      <c r="GC40" s="334"/>
      <c r="GD40" s="334"/>
      <c r="GE40" s="334"/>
      <c r="GF40" s="334"/>
      <c r="GG40" s="334"/>
      <c r="GH40" s="334"/>
      <c r="GI40" s="334"/>
      <c r="GJ40" s="334"/>
      <c r="GK40" s="334"/>
      <c r="GL40" s="334"/>
      <c r="GM40" s="334"/>
      <c r="GN40" s="334"/>
      <c r="GO40" s="334"/>
      <c r="GP40" s="334"/>
      <c r="GQ40" s="334"/>
      <c r="GR40" s="334"/>
      <c r="GS40" s="334"/>
      <c r="GT40" s="334"/>
      <c r="GU40" s="334"/>
      <c r="GV40" s="334"/>
      <c r="GW40" s="334"/>
      <c r="GX40" s="334"/>
      <c r="GY40" s="334"/>
      <c r="GZ40" s="334"/>
      <c r="HA40" s="334"/>
      <c r="HB40" s="334"/>
      <c r="HC40" s="334"/>
      <c r="HD40" s="334"/>
      <c r="HE40" s="334"/>
      <c r="HF40" s="334"/>
      <c r="HG40" s="334"/>
      <c r="HH40" s="334"/>
      <c r="HI40" s="334"/>
      <c r="HJ40" s="334"/>
      <c r="HK40" s="334"/>
      <c r="HL40" s="334"/>
      <c r="HM40" s="334"/>
      <c r="HN40" s="334"/>
      <c r="HO40" s="334"/>
      <c r="HP40" s="334"/>
      <c r="HQ40" s="334"/>
      <c r="HR40" s="334"/>
      <c r="HS40" s="334"/>
      <c r="HT40" s="334"/>
      <c r="HU40" s="334"/>
      <c r="HV40" s="334"/>
      <c r="HW40" s="334"/>
      <c r="HX40" s="334"/>
      <c r="HY40" s="334"/>
      <c r="HZ40" s="334"/>
      <c r="IA40" s="334"/>
      <c r="IB40" s="334"/>
      <c r="IC40" s="334"/>
      <c r="ID40" s="334"/>
      <c r="IE40" s="334"/>
      <c r="IF40" s="334"/>
      <c r="IG40" s="334"/>
      <c r="IH40" s="334"/>
      <c r="II40" s="334"/>
      <c r="IJ40" s="334"/>
      <c r="IK40" s="334"/>
      <c r="IL40" s="334"/>
      <c r="IM40" s="334"/>
      <c r="IN40" s="334"/>
      <c r="IO40" s="334"/>
    </row>
    <row r="41" spans="1:249" ht="9.9499999999999993" customHeight="1">
      <c r="A41" s="331"/>
      <c r="B41" s="331"/>
      <c r="C41" s="331"/>
      <c r="D41" s="331"/>
      <c r="E41" s="331"/>
      <c r="F41" s="331"/>
      <c r="G41" s="331"/>
      <c r="H41" s="331"/>
      <c r="I41" s="331"/>
      <c r="J41" s="350"/>
      <c r="K41" s="331"/>
      <c r="L41" s="331"/>
      <c r="M41" s="331"/>
      <c r="N41" s="331"/>
      <c r="O41" s="331"/>
      <c r="P41" s="331"/>
      <c r="Q41" s="331"/>
      <c r="R41" s="331"/>
      <c r="S41" s="350"/>
      <c r="T41" s="340"/>
      <c r="U41" s="362"/>
      <c r="V41" s="362"/>
      <c r="W41" s="362"/>
      <c r="X41" s="362"/>
      <c r="Y41" s="362"/>
      <c r="Z41" s="362"/>
      <c r="AA41" s="331"/>
      <c r="AB41" s="340"/>
      <c r="AC41" s="340"/>
      <c r="AD41" s="345"/>
      <c r="AE41" s="358"/>
      <c r="AF41" s="583"/>
      <c r="AG41" s="584"/>
      <c r="AH41" s="584"/>
      <c r="AI41" s="584"/>
      <c r="AJ41" s="584"/>
      <c r="AK41" s="584"/>
      <c r="AL41" s="585"/>
      <c r="AM41" s="596"/>
      <c r="AN41" s="596"/>
      <c r="AO41" s="334"/>
      <c r="AP41" s="334"/>
      <c r="AQ41" s="334"/>
      <c r="AR41" s="334"/>
      <c r="AS41" s="334"/>
      <c r="AT41" s="334"/>
      <c r="AU41" s="334"/>
      <c r="AV41" s="334"/>
      <c r="AW41" s="334"/>
      <c r="AX41" s="334"/>
      <c r="AY41" s="334"/>
      <c r="AZ41" s="334"/>
      <c r="BA41" s="334"/>
      <c r="BB41" s="334"/>
      <c r="BC41" s="334"/>
      <c r="BD41" s="334"/>
      <c r="BE41" s="334"/>
      <c r="BF41" s="334"/>
      <c r="BG41" s="348"/>
      <c r="BH41" s="348"/>
      <c r="BI41" s="348"/>
      <c r="BJ41" s="348"/>
      <c r="BK41" s="340"/>
      <c r="BL41" s="340"/>
      <c r="BM41" s="340"/>
      <c r="BN41" s="340"/>
      <c r="BO41" s="353"/>
      <c r="CK41" s="334"/>
      <c r="CL41" s="334"/>
      <c r="CM41" s="334"/>
      <c r="CN41" s="334"/>
      <c r="CO41" s="334"/>
      <c r="CP41" s="334"/>
      <c r="CQ41" s="334"/>
      <c r="CR41" s="334"/>
      <c r="CS41" s="334"/>
      <c r="CT41" s="334"/>
      <c r="CU41" s="334"/>
      <c r="CV41" s="334"/>
      <c r="CW41" s="334"/>
      <c r="CX41" s="334"/>
      <c r="CY41" s="334"/>
      <c r="CZ41" s="334"/>
      <c r="DA41" s="334"/>
      <c r="DB41" s="334"/>
      <c r="DC41" s="334"/>
      <c r="DD41" s="334"/>
      <c r="DE41" s="334"/>
      <c r="DF41" s="334"/>
      <c r="DG41" s="334"/>
      <c r="DH41" s="334"/>
      <c r="DI41" s="334"/>
      <c r="DJ41" s="334"/>
      <c r="DK41" s="334"/>
      <c r="DL41" s="334"/>
      <c r="DM41" s="334"/>
      <c r="DN41" s="334"/>
      <c r="DO41" s="334"/>
      <c r="DP41" s="334"/>
      <c r="DQ41" s="334"/>
      <c r="DR41" s="334"/>
      <c r="DS41" s="334"/>
      <c r="DT41" s="334"/>
      <c r="DU41" s="334"/>
      <c r="DV41" s="334"/>
      <c r="DW41" s="334"/>
      <c r="DX41" s="334"/>
      <c r="DY41" s="334"/>
      <c r="DZ41" s="334"/>
      <c r="EA41" s="334"/>
      <c r="EB41" s="334"/>
      <c r="EC41" s="334"/>
      <c r="ED41" s="334"/>
      <c r="EE41" s="334"/>
      <c r="EF41" s="334"/>
      <c r="EG41" s="334"/>
      <c r="EH41" s="334"/>
      <c r="EI41" s="334"/>
      <c r="EJ41" s="334"/>
      <c r="EK41" s="334"/>
      <c r="EL41" s="334"/>
      <c r="EM41" s="334"/>
      <c r="EN41" s="334"/>
      <c r="EO41" s="334"/>
      <c r="EP41" s="334"/>
      <c r="EQ41" s="334"/>
      <c r="ER41" s="334"/>
      <c r="ES41" s="334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34"/>
      <c r="FE41" s="334"/>
      <c r="FF41" s="334"/>
      <c r="FG41" s="334"/>
      <c r="FH41" s="334"/>
      <c r="FI41" s="334"/>
      <c r="FJ41" s="334"/>
      <c r="FK41" s="334"/>
      <c r="FL41" s="334"/>
      <c r="FM41" s="334"/>
      <c r="FN41" s="334"/>
      <c r="FO41" s="334"/>
      <c r="FP41" s="334"/>
      <c r="FQ41" s="334"/>
      <c r="FR41" s="334"/>
      <c r="FS41" s="334"/>
      <c r="FT41" s="334"/>
      <c r="FU41" s="334"/>
      <c r="FV41" s="334"/>
      <c r="FW41" s="334"/>
      <c r="FX41" s="334"/>
      <c r="FY41" s="334"/>
      <c r="FZ41" s="334"/>
      <c r="GA41" s="334"/>
      <c r="GB41" s="334"/>
      <c r="GC41" s="334"/>
      <c r="GD41" s="334"/>
      <c r="GE41" s="334"/>
      <c r="GF41" s="334"/>
      <c r="GG41" s="334"/>
      <c r="GH41" s="334"/>
      <c r="GI41" s="334"/>
      <c r="GJ41" s="334"/>
      <c r="GK41" s="334"/>
      <c r="GL41" s="334"/>
      <c r="GM41" s="334"/>
      <c r="GN41" s="334"/>
      <c r="GO41" s="334"/>
      <c r="GP41" s="334"/>
      <c r="GQ41" s="334"/>
      <c r="GR41" s="334"/>
      <c r="GS41" s="334"/>
      <c r="GT41" s="334"/>
      <c r="GU41" s="334"/>
      <c r="GV41" s="334"/>
      <c r="GW41" s="334"/>
      <c r="GX41" s="334"/>
      <c r="GY41" s="334"/>
      <c r="GZ41" s="334"/>
      <c r="HA41" s="334"/>
      <c r="HB41" s="334"/>
      <c r="HC41" s="334"/>
      <c r="HD41" s="334"/>
      <c r="HE41" s="334"/>
      <c r="HF41" s="334"/>
      <c r="HG41" s="334"/>
      <c r="HH41" s="334"/>
      <c r="HI41" s="334"/>
      <c r="HJ41" s="334"/>
      <c r="HK41" s="334"/>
      <c r="HL41" s="334"/>
      <c r="HM41" s="334"/>
      <c r="HN41" s="334"/>
      <c r="HO41" s="334"/>
      <c r="HP41" s="334"/>
      <c r="HQ41" s="334"/>
      <c r="HR41" s="334"/>
      <c r="HS41" s="334"/>
      <c r="HT41" s="334"/>
      <c r="HU41" s="334"/>
      <c r="HV41" s="334"/>
      <c r="HW41" s="334"/>
      <c r="HX41" s="334"/>
      <c r="HY41" s="334"/>
      <c r="HZ41" s="334"/>
      <c r="IA41" s="334"/>
      <c r="IB41" s="334"/>
      <c r="IC41" s="334"/>
      <c r="ID41" s="334"/>
      <c r="IE41" s="334"/>
      <c r="IF41" s="334"/>
      <c r="IG41" s="334"/>
      <c r="IH41" s="334"/>
      <c r="II41" s="334"/>
      <c r="IJ41" s="334"/>
      <c r="IK41" s="334"/>
      <c r="IL41" s="334"/>
      <c r="IM41" s="334"/>
      <c r="IN41" s="334"/>
      <c r="IO41" s="334"/>
    </row>
    <row r="42" spans="1:249" ht="9.9499999999999993" customHeight="1">
      <c r="A42" s="331"/>
      <c r="B42" s="331"/>
      <c r="C42" s="331"/>
      <c r="D42" s="331"/>
      <c r="E42" s="331"/>
      <c r="F42" s="331"/>
      <c r="G42" s="331"/>
      <c r="H42" s="331"/>
      <c r="I42" s="331"/>
      <c r="J42" s="350"/>
      <c r="K42" s="331"/>
      <c r="L42" s="331"/>
      <c r="M42" s="331"/>
      <c r="N42" s="331"/>
      <c r="O42" s="331"/>
      <c r="P42" s="331"/>
      <c r="Q42" s="331"/>
      <c r="R42" s="331"/>
      <c r="S42" s="350"/>
      <c r="T42" s="340"/>
      <c r="U42" s="362"/>
      <c r="V42" s="362"/>
      <c r="W42" s="362"/>
      <c r="X42" s="362"/>
      <c r="Y42" s="362"/>
      <c r="Z42" s="362"/>
      <c r="AA42" s="331"/>
      <c r="AB42" s="340"/>
      <c r="AC42" s="340"/>
      <c r="AD42" s="350"/>
      <c r="AE42" s="340"/>
      <c r="AF42" s="580" t="s">
        <v>573</v>
      </c>
      <c r="AG42" s="581"/>
      <c r="AH42" s="581"/>
      <c r="AI42" s="581"/>
      <c r="AJ42" s="581"/>
      <c r="AK42" s="581"/>
      <c r="AL42" s="582"/>
      <c r="AM42" s="573"/>
      <c r="AN42" s="596"/>
      <c r="AO42" s="334"/>
      <c r="AP42" s="334"/>
      <c r="AQ42" s="334"/>
      <c r="AR42" s="334"/>
      <c r="AS42" s="334"/>
      <c r="AT42" s="334"/>
      <c r="AU42" s="334"/>
      <c r="AV42" s="334"/>
      <c r="AW42" s="334"/>
      <c r="AX42" s="334"/>
      <c r="AY42" s="348"/>
      <c r="AZ42" s="348"/>
      <c r="BA42" s="348"/>
      <c r="BB42" s="348"/>
      <c r="BC42" s="348"/>
      <c r="BD42" s="348"/>
      <c r="BE42" s="348"/>
      <c r="BF42" s="334"/>
      <c r="BG42" s="348"/>
      <c r="BH42" s="348"/>
      <c r="BI42" s="348"/>
      <c r="BJ42" s="348"/>
      <c r="BK42" s="348"/>
      <c r="BL42" s="348"/>
      <c r="BM42" s="348"/>
      <c r="BN42" s="348"/>
      <c r="BO42" s="353"/>
      <c r="CK42" s="334"/>
      <c r="CL42" s="334"/>
      <c r="CM42" s="334"/>
      <c r="CN42" s="334"/>
      <c r="CO42" s="334"/>
      <c r="CP42" s="334"/>
      <c r="CQ42" s="334"/>
      <c r="CR42" s="334"/>
      <c r="CS42" s="334"/>
      <c r="CT42" s="334"/>
      <c r="CU42" s="334"/>
      <c r="CV42" s="334"/>
      <c r="CW42" s="334"/>
      <c r="CX42" s="334"/>
      <c r="CY42" s="334"/>
      <c r="CZ42" s="334"/>
      <c r="DA42" s="334"/>
      <c r="DB42" s="334"/>
      <c r="DC42" s="334"/>
      <c r="DD42" s="334"/>
      <c r="DE42" s="334"/>
      <c r="DF42" s="334"/>
      <c r="DG42" s="334"/>
      <c r="DH42" s="334"/>
      <c r="DI42" s="334"/>
      <c r="DJ42" s="334"/>
      <c r="DK42" s="334"/>
      <c r="DL42" s="334"/>
      <c r="DM42" s="334"/>
      <c r="DN42" s="334"/>
      <c r="DO42" s="334"/>
      <c r="DP42" s="334"/>
      <c r="DQ42" s="334"/>
      <c r="DR42" s="334"/>
      <c r="DS42" s="334"/>
      <c r="DT42" s="334"/>
      <c r="DU42" s="334"/>
      <c r="DV42" s="334"/>
      <c r="DW42" s="334"/>
      <c r="DX42" s="334"/>
      <c r="DY42" s="334"/>
      <c r="DZ42" s="334"/>
      <c r="EA42" s="334"/>
      <c r="EB42" s="334"/>
      <c r="EC42" s="334"/>
      <c r="ED42" s="334"/>
      <c r="EE42" s="334"/>
      <c r="EF42" s="334"/>
      <c r="EG42" s="334"/>
      <c r="EH42" s="334"/>
      <c r="EI42" s="334"/>
      <c r="EJ42" s="334"/>
      <c r="EK42" s="334"/>
      <c r="EL42" s="334"/>
      <c r="EM42" s="334"/>
      <c r="EN42" s="334"/>
      <c r="EO42" s="334"/>
      <c r="EP42" s="334"/>
      <c r="EQ42" s="334"/>
      <c r="ER42" s="334"/>
      <c r="ES42" s="334"/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34"/>
      <c r="FE42" s="334"/>
      <c r="FF42" s="334"/>
      <c r="FG42" s="334"/>
      <c r="FH42" s="334"/>
      <c r="FI42" s="334"/>
      <c r="FJ42" s="334"/>
      <c r="FK42" s="334"/>
      <c r="FL42" s="334"/>
      <c r="FM42" s="334"/>
      <c r="FN42" s="334"/>
      <c r="FO42" s="334"/>
      <c r="FP42" s="334"/>
      <c r="FQ42" s="334"/>
      <c r="FR42" s="334"/>
      <c r="FS42" s="334"/>
      <c r="FT42" s="334"/>
      <c r="FU42" s="334"/>
      <c r="FV42" s="334"/>
      <c r="FW42" s="334"/>
      <c r="FX42" s="334"/>
      <c r="FY42" s="334"/>
      <c r="FZ42" s="334"/>
      <c r="GA42" s="334"/>
      <c r="GB42" s="334"/>
      <c r="GC42" s="334"/>
      <c r="GD42" s="334"/>
      <c r="GE42" s="334"/>
      <c r="GF42" s="334"/>
      <c r="GG42" s="334"/>
      <c r="GH42" s="334"/>
      <c r="GI42" s="334"/>
      <c r="GJ42" s="334"/>
      <c r="GK42" s="334"/>
      <c r="GL42" s="334"/>
      <c r="GM42" s="334"/>
      <c r="GN42" s="334"/>
      <c r="GO42" s="334"/>
      <c r="GP42" s="334"/>
      <c r="GQ42" s="334"/>
      <c r="GR42" s="334"/>
      <c r="GS42" s="334"/>
      <c r="GT42" s="334"/>
      <c r="GU42" s="334"/>
      <c r="GV42" s="334"/>
      <c r="GW42" s="334"/>
      <c r="GX42" s="334"/>
      <c r="GY42" s="334"/>
      <c r="GZ42" s="334"/>
      <c r="HA42" s="334"/>
      <c r="HB42" s="334"/>
      <c r="HC42" s="334"/>
      <c r="HD42" s="334"/>
      <c r="HE42" s="334"/>
      <c r="HF42" s="334"/>
      <c r="HG42" s="334"/>
      <c r="HH42" s="334"/>
      <c r="HI42" s="334"/>
      <c r="HJ42" s="334"/>
      <c r="HK42" s="334"/>
      <c r="HL42" s="334"/>
      <c r="HM42" s="334"/>
      <c r="HN42" s="334"/>
      <c r="HO42" s="334"/>
      <c r="HP42" s="334"/>
      <c r="HQ42" s="334"/>
      <c r="HR42" s="334"/>
      <c r="HS42" s="334"/>
      <c r="HT42" s="334"/>
      <c r="HU42" s="334"/>
      <c r="HV42" s="334"/>
      <c r="HW42" s="334"/>
      <c r="HX42" s="334"/>
      <c r="HY42" s="334"/>
      <c r="HZ42" s="334"/>
      <c r="IA42" s="334"/>
      <c r="IB42" s="334"/>
      <c r="IC42" s="334"/>
      <c r="ID42" s="334"/>
      <c r="IE42" s="334"/>
      <c r="IF42" s="334"/>
      <c r="IG42" s="334"/>
      <c r="IH42" s="334"/>
      <c r="II42" s="334"/>
      <c r="IJ42" s="334"/>
      <c r="IK42" s="334"/>
      <c r="IL42" s="334"/>
      <c r="IM42" s="334"/>
      <c r="IN42" s="334"/>
      <c r="IO42" s="334"/>
    </row>
    <row r="43" spans="1:249" ht="9.9499999999999993" customHeight="1">
      <c r="A43" s="331"/>
      <c r="B43" s="331"/>
      <c r="C43" s="331"/>
      <c r="D43" s="331"/>
      <c r="E43" s="331"/>
      <c r="F43" s="331"/>
      <c r="G43" s="331"/>
      <c r="H43" s="331"/>
      <c r="I43" s="331"/>
      <c r="J43" s="350"/>
      <c r="K43" s="331"/>
      <c r="L43" s="331"/>
      <c r="M43" s="331"/>
      <c r="N43" s="331"/>
      <c r="O43" s="331"/>
      <c r="P43" s="331"/>
      <c r="Q43" s="331"/>
      <c r="R43" s="331"/>
      <c r="S43" s="350"/>
      <c r="T43" s="340"/>
      <c r="U43" s="362"/>
      <c r="V43" s="362"/>
      <c r="W43" s="362"/>
      <c r="X43" s="362"/>
      <c r="Y43" s="362"/>
      <c r="Z43" s="362"/>
      <c r="AA43" s="331"/>
      <c r="AB43" s="340"/>
      <c r="AC43" s="340"/>
      <c r="AD43" s="346"/>
      <c r="AE43" s="358"/>
      <c r="AF43" s="583"/>
      <c r="AG43" s="584"/>
      <c r="AH43" s="584"/>
      <c r="AI43" s="584"/>
      <c r="AJ43" s="584"/>
      <c r="AK43" s="584"/>
      <c r="AL43" s="585"/>
      <c r="AM43" s="596"/>
      <c r="AN43" s="596"/>
      <c r="AO43" s="334"/>
      <c r="AP43" s="334"/>
      <c r="AQ43" s="334"/>
      <c r="AR43" s="334"/>
      <c r="AS43" s="334"/>
      <c r="AT43" s="334"/>
      <c r="AU43" s="334"/>
      <c r="AV43" s="334"/>
      <c r="AW43" s="334"/>
      <c r="AX43" s="334"/>
      <c r="AY43" s="348"/>
      <c r="AZ43" s="348"/>
      <c r="BA43" s="348"/>
      <c r="BB43" s="348"/>
      <c r="BC43" s="348"/>
      <c r="BD43" s="348"/>
      <c r="BE43" s="348"/>
      <c r="BF43" s="334"/>
      <c r="BG43" s="348"/>
      <c r="BH43" s="348"/>
      <c r="BI43" s="348"/>
      <c r="BJ43" s="348"/>
      <c r="BK43" s="348"/>
      <c r="BL43" s="348"/>
      <c r="BM43" s="348"/>
      <c r="BN43" s="348"/>
      <c r="BO43" s="348"/>
      <c r="CK43" s="334"/>
      <c r="CL43" s="334"/>
      <c r="CM43" s="334"/>
      <c r="CN43" s="334"/>
      <c r="CO43" s="334"/>
      <c r="CP43" s="334"/>
      <c r="CQ43" s="334"/>
      <c r="CR43" s="334"/>
      <c r="CS43" s="334"/>
      <c r="CT43" s="334"/>
      <c r="CU43" s="334"/>
      <c r="CV43" s="334"/>
      <c r="CW43" s="334"/>
      <c r="CX43" s="334"/>
      <c r="CY43" s="334"/>
      <c r="CZ43" s="334"/>
      <c r="DA43" s="334"/>
      <c r="DB43" s="334"/>
      <c r="DC43" s="334"/>
      <c r="DD43" s="334"/>
      <c r="DE43" s="334"/>
      <c r="DF43" s="334"/>
      <c r="DG43" s="334"/>
      <c r="DH43" s="334"/>
      <c r="DI43" s="334"/>
      <c r="DJ43" s="334"/>
      <c r="DK43" s="334"/>
      <c r="DL43" s="334"/>
      <c r="DM43" s="334"/>
      <c r="DN43" s="334"/>
      <c r="DO43" s="334"/>
      <c r="DP43" s="334"/>
      <c r="DQ43" s="334"/>
      <c r="DR43" s="334"/>
      <c r="DS43" s="334"/>
      <c r="DT43" s="334"/>
      <c r="DU43" s="334"/>
      <c r="DV43" s="334"/>
      <c r="DW43" s="334"/>
      <c r="DX43" s="334"/>
      <c r="DY43" s="334"/>
      <c r="DZ43" s="334"/>
      <c r="EA43" s="334"/>
      <c r="EB43" s="334"/>
      <c r="EC43" s="334"/>
      <c r="ED43" s="334"/>
      <c r="EE43" s="334"/>
      <c r="EF43" s="334"/>
      <c r="EG43" s="334"/>
      <c r="EH43" s="334"/>
      <c r="EI43" s="334"/>
      <c r="EJ43" s="334"/>
      <c r="EK43" s="334"/>
      <c r="EL43" s="334"/>
      <c r="EM43" s="334"/>
      <c r="EN43" s="334"/>
      <c r="EO43" s="334"/>
      <c r="EP43" s="334"/>
      <c r="EQ43" s="334"/>
      <c r="ER43" s="334"/>
      <c r="ES43" s="334"/>
      <c r="ET43" s="334"/>
      <c r="EU43" s="334"/>
      <c r="EV43" s="334"/>
      <c r="EW43" s="334"/>
      <c r="EX43" s="334"/>
      <c r="EY43" s="334"/>
      <c r="EZ43" s="334"/>
      <c r="FA43" s="334"/>
      <c r="FB43" s="334"/>
      <c r="FC43" s="334"/>
      <c r="FD43" s="334"/>
      <c r="FE43" s="334"/>
      <c r="FF43" s="334"/>
      <c r="FG43" s="334"/>
      <c r="FH43" s="334"/>
      <c r="FI43" s="334"/>
      <c r="FJ43" s="334"/>
      <c r="FK43" s="334"/>
      <c r="FL43" s="334"/>
      <c r="FM43" s="334"/>
      <c r="FN43" s="334"/>
      <c r="FO43" s="334"/>
      <c r="FP43" s="334"/>
      <c r="FQ43" s="334"/>
      <c r="FR43" s="334"/>
      <c r="FS43" s="334"/>
      <c r="FT43" s="334"/>
      <c r="FU43" s="334"/>
      <c r="FV43" s="334"/>
      <c r="FW43" s="334"/>
      <c r="FX43" s="334"/>
      <c r="FY43" s="334"/>
      <c r="FZ43" s="334"/>
      <c r="GA43" s="334"/>
      <c r="GB43" s="334"/>
      <c r="GC43" s="334"/>
      <c r="GD43" s="334"/>
      <c r="GE43" s="334"/>
      <c r="GF43" s="334"/>
      <c r="GG43" s="334"/>
      <c r="GH43" s="334"/>
      <c r="GI43" s="334"/>
      <c r="GJ43" s="334"/>
      <c r="GK43" s="334"/>
      <c r="GL43" s="334"/>
      <c r="GM43" s="334"/>
      <c r="GN43" s="334"/>
      <c r="GO43" s="334"/>
      <c r="GP43" s="334"/>
      <c r="GQ43" s="334"/>
      <c r="GR43" s="334"/>
      <c r="GS43" s="334"/>
      <c r="GT43" s="334"/>
      <c r="GU43" s="334"/>
      <c r="GV43" s="334"/>
      <c r="GW43" s="334"/>
      <c r="GX43" s="334"/>
      <c r="GY43" s="334"/>
      <c r="GZ43" s="334"/>
      <c r="HA43" s="334"/>
      <c r="HB43" s="334"/>
      <c r="HC43" s="334"/>
      <c r="HD43" s="334"/>
      <c r="HE43" s="334"/>
      <c r="HF43" s="334"/>
      <c r="HG43" s="334"/>
      <c r="HH43" s="334"/>
      <c r="HI43" s="334"/>
      <c r="HJ43" s="334"/>
      <c r="HK43" s="334"/>
      <c r="HL43" s="334"/>
      <c r="HM43" s="334"/>
      <c r="HN43" s="334"/>
      <c r="HO43" s="334"/>
      <c r="HP43" s="334"/>
      <c r="HQ43" s="334"/>
      <c r="HR43" s="334"/>
      <c r="HS43" s="334"/>
      <c r="HT43" s="334"/>
      <c r="HU43" s="334"/>
      <c r="HV43" s="334"/>
      <c r="HW43" s="334"/>
      <c r="HX43" s="334"/>
      <c r="HY43" s="334"/>
      <c r="HZ43" s="334"/>
      <c r="IA43" s="334"/>
      <c r="IB43" s="334"/>
      <c r="IC43" s="334"/>
      <c r="ID43" s="334"/>
      <c r="IE43" s="334"/>
      <c r="IF43" s="334"/>
      <c r="IG43" s="334"/>
      <c r="IH43" s="334"/>
      <c r="II43" s="334"/>
      <c r="IJ43" s="334"/>
      <c r="IK43" s="334"/>
      <c r="IL43" s="334"/>
      <c r="IM43" s="334"/>
      <c r="IN43" s="334"/>
      <c r="IO43" s="334"/>
    </row>
    <row r="44" spans="1:249" ht="9.9499999999999993" customHeight="1" thickBot="1">
      <c r="A44" s="331"/>
      <c r="B44" s="331"/>
      <c r="C44" s="331"/>
      <c r="D44" s="331"/>
      <c r="E44" s="331"/>
      <c r="F44" s="331"/>
      <c r="G44" s="331"/>
      <c r="H44" s="331"/>
      <c r="I44" s="331"/>
      <c r="J44" s="350"/>
      <c r="K44" s="331"/>
      <c r="L44" s="331"/>
      <c r="M44" s="331"/>
      <c r="N44" s="331"/>
      <c r="O44" s="331"/>
      <c r="P44" s="331"/>
      <c r="Q44" s="331"/>
      <c r="R44" s="331"/>
      <c r="S44" s="350"/>
      <c r="T44" s="340"/>
      <c r="U44" s="362"/>
      <c r="V44" s="362"/>
      <c r="W44" s="362"/>
      <c r="X44" s="362"/>
      <c r="Y44" s="362"/>
      <c r="Z44" s="362"/>
      <c r="AA44" s="331"/>
      <c r="AB44" s="331"/>
      <c r="AC44" s="340"/>
      <c r="AD44" s="340"/>
      <c r="AE44" s="340"/>
      <c r="AM44" s="331"/>
      <c r="AN44" s="331"/>
      <c r="AO44" s="334"/>
      <c r="AP44" s="334"/>
      <c r="AQ44" s="334"/>
      <c r="AR44" s="334"/>
      <c r="AS44" s="334"/>
      <c r="AT44" s="334"/>
      <c r="AU44" s="334"/>
      <c r="AV44" s="334"/>
      <c r="AW44" s="334"/>
      <c r="AX44" s="334"/>
      <c r="AY44" s="348"/>
      <c r="AZ44" s="348"/>
      <c r="BA44" s="348"/>
      <c r="BB44" s="348"/>
      <c r="BC44" s="348"/>
      <c r="BD44" s="348"/>
      <c r="BE44" s="348"/>
      <c r="BF44" s="334"/>
      <c r="BG44" s="348"/>
      <c r="BH44" s="348"/>
      <c r="BI44" s="348"/>
      <c r="BJ44" s="348"/>
      <c r="BK44" s="340"/>
      <c r="BL44" s="340"/>
      <c r="BM44" s="340"/>
      <c r="BN44" s="340"/>
      <c r="BO44" s="340"/>
      <c r="CK44" s="334"/>
      <c r="CL44" s="334"/>
      <c r="CM44" s="334"/>
      <c r="CN44" s="334"/>
      <c r="CO44" s="334"/>
      <c r="CP44" s="334"/>
      <c r="CQ44" s="334"/>
      <c r="CR44" s="334"/>
      <c r="CS44" s="334"/>
      <c r="CT44" s="334"/>
      <c r="CU44" s="334"/>
      <c r="CV44" s="334"/>
      <c r="CW44" s="334"/>
      <c r="CX44" s="334"/>
      <c r="CY44" s="334"/>
      <c r="CZ44" s="334"/>
      <c r="DA44" s="334"/>
      <c r="DB44" s="334"/>
      <c r="DC44" s="334"/>
      <c r="DD44" s="334"/>
      <c r="DE44" s="334"/>
      <c r="DF44" s="334"/>
      <c r="DG44" s="334"/>
      <c r="DH44" s="334"/>
      <c r="DI44" s="334"/>
      <c r="DJ44" s="334"/>
      <c r="DK44" s="334"/>
      <c r="DL44" s="334"/>
      <c r="DM44" s="334"/>
      <c r="DN44" s="334"/>
      <c r="DO44" s="334"/>
      <c r="DP44" s="334"/>
      <c r="DQ44" s="334"/>
      <c r="DR44" s="334"/>
      <c r="DS44" s="334"/>
      <c r="DT44" s="334"/>
      <c r="DU44" s="334"/>
      <c r="DV44" s="334"/>
      <c r="DW44" s="334"/>
      <c r="DX44" s="334"/>
      <c r="DY44" s="334"/>
      <c r="DZ44" s="334"/>
      <c r="EA44" s="334"/>
      <c r="EB44" s="334"/>
      <c r="EC44" s="334"/>
      <c r="ED44" s="334"/>
      <c r="EE44" s="334"/>
      <c r="EF44" s="334"/>
      <c r="EG44" s="334"/>
      <c r="EH44" s="334"/>
      <c r="EI44" s="334"/>
      <c r="EJ44" s="334"/>
      <c r="EK44" s="334"/>
      <c r="EL44" s="334"/>
      <c r="EM44" s="334"/>
      <c r="EN44" s="334"/>
      <c r="EO44" s="334"/>
      <c r="EP44" s="334"/>
      <c r="EQ44" s="334"/>
      <c r="ER44" s="334"/>
      <c r="ES44" s="334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34"/>
      <c r="FE44" s="334"/>
      <c r="FF44" s="334"/>
      <c r="FG44" s="334"/>
      <c r="FH44" s="334"/>
      <c r="FI44" s="334"/>
      <c r="FJ44" s="334"/>
      <c r="FK44" s="334"/>
      <c r="FL44" s="334"/>
      <c r="FM44" s="334"/>
      <c r="FN44" s="334"/>
      <c r="FO44" s="334"/>
      <c r="FP44" s="334"/>
      <c r="FQ44" s="334"/>
      <c r="FR44" s="334"/>
      <c r="FS44" s="334"/>
      <c r="FT44" s="334"/>
      <c r="FU44" s="334"/>
      <c r="FV44" s="334"/>
      <c r="FW44" s="334"/>
      <c r="FX44" s="334"/>
      <c r="FY44" s="334"/>
      <c r="FZ44" s="334"/>
      <c r="GA44" s="334"/>
      <c r="GB44" s="334"/>
      <c r="GC44" s="334"/>
      <c r="GD44" s="334"/>
      <c r="GE44" s="334"/>
      <c r="GF44" s="334"/>
      <c r="GG44" s="334"/>
      <c r="GH44" s="334"/>
      <c r="GI44" s="334"/>
      <c r="GJ44" s="334"/>
      <c r="GK44" s="334"/>
      <c r="GL44" s="334"/>
      <c r="GM44" s="334"/>
      <c r="GN44" s="334"/>
      <c r="GO44" s="334"/>
      <c r="GP44" s="334"/>
      <c r="GQ44" s="334"/>
      <c r="GR44" s="334"/>
      <c r="GS44" s="334"/>
      <c r="GT44" s="334"/>
      <c r="GU44" s="334"/>
      <c r="GV44" s="334"/>
      <c r="GW44" s="334"/>
      <c r="GX44" s="334"/>
      <c r="GY44" s="334"/>
      <c r="GZ44" s="334"/>
      <c r="HA44" s="334"/>
      <c r="HB44" s="334"/>
      <c r="HC44" s="334"/>
      <c r="HD44" s="334"/>
      <c r="HE44" s="334"/>
      <c r="HF44" s="334"/>
      <c r="HG44" s="334"/>
      <c r="HH44" s="334"/>
      <c r="HI44" s="334"/>
      <c r="HJ44" s="334"/>
      <c r="HK44" s="334"/>
      <c r="HL44" s="334"/>
      <c r="HM44" s="334"/>
      <c r="HN44" s="334"/>
      <c r="HO44" s="334"/>
      <c r="HP44" s="334"/>
      <c r="HQ44" s="334"/>
      <c r="HR44" s="334"/>
      <c r="HS44" s="334"/>
      <c r="HT44" s="334"/>
      <c r="HU44" s="334"/>
      <c r="HV44" s="334"/>
      <c r="HW44" s="334"/>
      <c r="HX44" s="334"/>
      <c r="HY44" s="334"/>
      <c r="HZ44" s="334"/>
      <c r="IA44" s="334"/>
      <c r="IB44" s="334"/>
      <c r="IC44" s="334"/>
      <c r="ID44" s="334"/>
      <c r="IE44" s="334"/>
      <c r="IF44" s="334"/>
      <c r="IG44" s="334"/>
      <c r="IH44" s="334"/>
      <c r="II44" s="334"/>
      <c r="IJ44" s="334"/>
      <c r="IK44" s="334"/>
      <c r="IL44" s="334"/>
      <c r="IM44" s="334"/>
      <c r="IN44" s="334"/>
      <c r="IO44" s="334"/>
    </row>
    <row r="45" spans="1:249" ht="9.9499999999999993" customHeight="1">
      <c r="A45" s="331"/>
      <c r="B45" s="331"/>
      <c r="C45" s="331"/>
      <c r="D45" s="331"/>
      <c r="E45" s="331"/>
      <c r="F45" s="331"/>
      <c r="G45" s="331"/>
      <c r="H45" s="331"/>
      <c r="I45" s="331"/>
      <c r="J45" s="350"/>
      <c r="K45" s="331"/>
      <c r="L45" s="331"/>
      <c r="M45" s="331"/>
      <c r="N45" s="331"/>
      <c r="O45" s="331"/>
      <c r="P45" s="331"/>
      <c r="Q45" s="331"/>
      <c r="R45" s="331"/>
      <c r="S45" s="350"/>
      <c r="T45" s="340"/>
      <c r="U45" s="574" t="s">
        <v>718</v>
      </c>
      <c r="V45" s="575"/>
      <c r="W45" s="575"/>
      <c r="X45" s="575"/>
      <c r="Y45" s="575"/>
      <c r="Z45" s="576"/>
      <c r="AA45" s="340"/>
      <c r="AB45" s="340"/>
      <c r="AC45" s="340"/>
      <c r="AD45" s="340"/>
      <c r="AE45" s="340"/>
      <c r="AF45" s="580" t="s">
        <v>576</v>
      </c>
      <c r="AG45" s="581"/>
      <c r="AH45" s="581"/>
      <c r="AI45" s="581"/>
      <c r="AJ45" s="581"/>
      <c r="AK45" s="581"/>
      <c r="AL45" s="582"/>
      <c r="AM45" s="573"/>
      <c r="AN45" s="596"/>
      <c r="AO45" s="334"/>
      <c r="AP45" s="334"/>
      <c r="AQ45" s="334"/>
      <c r="AR45" s="334"/>
      <c r="AS45" s="334"/>
      <c r="AT45" s="334"/>
      <c r="AU45" s="334"/>
      <c r="AV45" s="334"/>
      <c r="AW45" s="334"/>
      <c r="AX45" s="334"/>
      <c r="AY45" s="348"/>
      <c r="AZ45" s="348"/>
      <c r="BA45" s="348"/>
      <c r="BB45" s="348"/>
      <c r="BC45" s="348"/>
      <c r="BD45" s="348"/>
      <c r="BE45" s="348"/>
      <c r="BF45" s="334"/>
      <c r="BG45" s="348"/>
      <c r="BH45" s="348"/>
      <c r="BI45" s="348"/>
      <c r="BJ45" s="348"/>
      <c r="BK45" s="348"/>
      <c r="BL45" s="348"/>
      <c r="BM45" s="348"/>
      <c r="BN45" s="348"/>
      <c r="BO45" s="353"/>
      <c r="CK45" s="334"/>
      <c r="CL45" s="334"/>
      <c r="CM45" s="334"/>
      <c r="CN45" s="334"/>
      <c r="CO45" s="334"/>
      <c r="CP45" s="334"/>
      <c r="CQ45" s="334"/>
      <c r="CR45" s="334"/>
      <c r="CS45" s="334"/>
      <c r="CT45" s="334"/>
      <c r="CU45" s="334"/>
      <c r="CV45" s="334"/>
      <c r="CW45" s="334"/>
      <c r="CX45" s="334"/>
      <c r="CY45" s="334"/>
      <c r="CZ45" s="334"/>
      <c r="DA45" s="334"/>
      <c r="DB45" s="334"/>
      <c r="DC45" s="334"/>
      <c r="DD45" s="334"/>
      <c r="DE45" s="334"/>
      <c r="DF45" s="334"/>
      <c r="DG45" s="334"/>
      <c r="DH45" s="334"/>
      <c r="DI45" s="334"/>
      <c r="DJ45" s="334"/>
      <c r="DK45" s="334"/>
      <c r="DL45" s="334"/>
      <c r="DM45" s="334"/>
      <c r="DN45" s="334"/>
      <c r="DO45" s="334"/>
      <c r="DP45" s="334"/>
      <c r="DQ45" s="334"/>
      <c r="DR45" s="334"/>
      <c r="DS45" s="334"/>
      <c r="DT45" s="334"/>
      <c r="DU45" s="334"/>
      <c r="DV45" s="334"/>
      <c r="DW45" s="334"/>
      <c r="DX45" s="334"/>
      <c r="DY45" s="334"/>
      <c r="DZ45" s="334"/>
      <c r="EA45" s="334"/>
      <c r="EB45" s="334"/>
      <c r="EC45" s="334"/>
      <c r="ED45" s="334"/>
      <c r="EE45" s="334"/>
      <c r="EF45" s="334"/>
      <c r="EG45" s="334"/>
      <c r="EH45" s="334"/>
      <c r="EI45" s="334"/>
      <c r="EJ45" s="334"/>
      <c r="EK45" s="334"/>
      <c r="EL45" s="334"/>
      <c r="EM45" s="334"/>
      <c r="EN45" s="334"/>
      <c r="EO45" s="334"/>
      <c r="EP45" s="334"/>
      <c r="EQ45" s="334"/>
      <c r="ER45" s="334"/>
      <c r="ES45" s="334"/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34"/>
      <c r="FE45" s="334"/>
      <c r="FF45" s="334"/>
      <c r="FG45" s="334"/>
      <c r="FH45" s="334"/>
      <c r="FI45" s="334"/>
      <c r="FJ45" s="334"/>
      <c r="FK45" s="334"/>
      <c r="FL45" s="334"/>
      <c r="FM45" s="334"/>
      <c r="FN45" s="334"/>
      <c r="FO45" s="334"/>
      <c r="FP45" s="334"/>
      <c r="FQ45" s="334"/>
      <c r="FR45" s="334"/>
      <c r="FS45" s="334"/>
      <c r="FT45" s="334"/>
      <c r="FU45" s="334"/>
      <c r="FV45" s="334"/>
      <c r="FW45" s="334"/>
      <c r="FX45" s="334"/>
      <c r="FY45" s="334"/>
      <c r="FZ45" s="334"/>
      <c r="GA45" s="334"/>
      <c r="GB45" s="334"/>
      <c r="GC45" s="334"/>
      <c r="GD45" s="334"/>
      <c r="GE45" s="334"/>
      <c r="GF45" s="334"/>
      <c r="GG45" s="334"/>
      <c r="GH45" s="334"/>
      <c r="GI45" s="334"/>
      <c r="GJ45" s="334"/>
      <c r="GK45" s="334"/>
      <c r="GL45" s="334"/>
      <c r="GM45" s="334"/>
      <c r="GN45" s="334"/>
      <c r="GO45" s="334"/>
      <c r="GP45" s="334"/>
      <c r="GQ45" s="334"/>
      <c r="GR45" s="334"/>
      <c r="GS45" s="334"/>
      <c r="GT45" s="334"/>
      <c r="GU45" s="334"/>
      <c r="GV45" s="334"/>
      <c r="GW45" s="334"/>
      <c r="GX45" s="334"/>
      <c r="GY45" s="334"/>
      <c r="GZ45" s="334"/>
      <c r="HA45" s="334"/>
      <c r="HB45" s="334"/>
      <c r="HC45" s="334"/>
      <c r="HD45" s="334"/>
      <c r="HE45" s="334"/>
      <c r="HF45" s="334"/>
      <c r="HG45" s="334"/>
      <c r="HH45" s="334"/>
      <c r="HI45" s="334"/>
      <c r="HJ45" s="334"/>
      <c r="HK45" s="334"/>
      <c r="HL45" s="334"/>
      <c r="HM45" s="334"/>
      <c r="HN45" s="334"/>
      <c r="HO45" s="334"/>
      <c r="HP45" s="334"/>
      <c r="HQ45" s="334"/>
      <c r="HR45" s="334"/>
      <c r="HS45" s="334"/>
      <c r="HT45" s="334"/>
      <c r="HU45" s="334"/>
      <c r="HV45" s="334"/>
      <c r="HW45" s="334"/>
      <c r="HX45" s="334"/>
      <c r="HY45" s="334"/>
      <c r="HZ45" s="334"/>
      <c r="IA45" s="334"/>
      <c r="IB45" s="334"/>
      <c r="IC45" s="334"/>
      <c r="ID45" s="334"/>
      <c r="IE45" s="334"/>
      <c r="IF45" s="334"/>
      <c r="IG45" s="334"/>
      <c r="IH45" s="334"/>
      <c r="II45" s="334"/>
      <c r="IJ45" s="334"/>
      <c r="IK45" s="334"/>
      <c r="IL45" s="334"/>
      <c r="IM45" s="334"/>
      <c r="IN45" s="334"/>
      <c r="IO45" s="334"/>
    </row>
    <row r="46" spans="1:249" ht="9.9499999999999993" customHeight="1" thickBot="1">
      <c r="A46" s="331"/>
      <c r="B46" s="331"/>
      <c r="C46" s="331"/>
      <c r="D46" s="331"/>
      <c r="E46" s="331"/>
      <c r="F46" s="331"/>
      <c r="G46" s="331"/>
      <c r="H46" s="331"/>
      <c r="I46" s="331"/>
      <c r="J46" s="350"/>
      <c r="K46" s="331"/>
      <c r="L46" s="331"/>
      <c r="M46" s="331"/>
      <c r="N46" s="331"/>
      <c r="O46" s="331"/>
      <c r="P46" s="331"/>
      <c r="Q46" s="331"/>
      <c r="R46" s="331"/>
      <c r="S46" s="345"/>
      <c r="T46" s="346"/>
      <c r="U46" s="586"/>
      <c r="V46" s="587"/>
      <c r="W46" s="587"/>
      <c r="X46" s="587"/>
      <c r="Y46" s="587"/>
      <c r="Z46" s="588"/>
      <c r="AA46" s="598"/>
      <c r="AB46" s="598"/>
      <c r="AC46" s="346"/>
      <c r="AD46" s="345"/>
      <c r="AE46" s="358"/>
      <c r="AF46" s="583"/>
      <c r="AG46" s="584"/>
      <c r="AH46" s="584"/>
      <c r="AI46" s="584"/>
      <c r="AJ46" s="584"/>
      <c r="AK46" s="584"/>
      <c r="AL46" s="585"/>
      <c r="AM46" s="596"/>
      <c r="AN46" s="596"/>
      <c r="AO46" s="334"/>
      <c r="AP46" s="334"/>
      <c r="AQ46" s="334"/>
      <c r="AR46" s="334"/>
      <c r="AS46" s="334"/>
      <c r="AT46" s="334"/>
      <c r="AU46" s="334"/>
      <c r="AV46" s="334"/>
      <c r="AW46" s="334"/>
      <c r="AX46" s="334"/>
      <c r="AY46" s="348"/>
      <c r="AZ46" s="348"/>
      <c r="BA46" s="348"/>
      <c r="BB46" s="348"/>
      <c r="BC46" s="348"/>
      <c r="BD46" s="348"/>
      <c r="BE46" s="348"/>
      <c r="BF46" s="334"/>
      <c r="BG46" s="348"/>
      <c r="BH46" s="348"/>
      <c r="BI46" s="348"/>
      <c r="BJ46" s="348"/>
      <c r="BK46" s="348"/>
      <c r="BL46" s="348"/>
      <c r="BM46" s="348"/>
      <c r="BN46" s="348"/>
      <c r="BO46" s="348"/>
      <c r="CK46" s="334"/>
      <c r="CL46" s="334"/>
      <c r="CM46" s="334"/>
      <c r="CN46" s="334"/>
      <c r="CO46" s="334"/>
      <c r="CP46" s="334"/>
      <c r="CQ46" s="334"/>
      <c r="CR46" s="334"/>
      <c r="CS46" s="334"/>
      <c r="CT46" s="334"/>
      <c r="CU46" s="334"/>
      <c r="CV46" s="334"/>
      <c r="CW46" s="334"/>
      <c r="CX46" s="334"/>
      <c r="CY46" s="334"/>
      <c r="CZ46" s="334"/>
      <c r="DA46" s="334"/>
      <c r="DB46" s="334"/>
      <c r="DC46" s="334"/>
      <c r="DD46" s="334"/>
      <c r="DE46" s="334"/>
      <c r="DF46" s="334"/>
      <c r="DG46" s="334"/>
      <c r="DH46" s="334"/>
      <c r="DI46" s="334"/>
      <c r="DJ46" s="334"/>
      <c r="DK46" s="334"/>
      <c r="DL46" s="334"/>
      <c r="DM46" s="334"/>
      <c r="DN46" s="334"/>
      <c r="DO46" s="334"/>
      <c r="DP46" s="334"/>
      <c r="DQ46" s="334"/>
      <c r="DR46" s="334"/>
      <c r="DS46" s="334"/>
      <c r="DT46" s="334"/>
      <c r="DU46" s="334"/>
      <c r="DV46" s="334"/>
      <c r="DW46" s="334"/>
      <c r="DX46" s="334"/>
      <c r="DY46" s="334"/>
      <c r="DZ46" s="334"/>
      <c r="EA46" s="334"/>
      <c r="EB46" s="334"/>
      <c r="EC46" s="334"/>
      <c r="ED46" s="334"/>
      <c r="EE46" s="334"/>
      <c r="EF46" s="334"/>
      <c r="EG46" s="334"/>
      <c r="EH46" s="334"/>
      <c r="EI46" s="334"/>
      <c r="EJ46" s="334"/>
      <c r="EK46" s="334"/>
      <c r="EL46" s="334"/>
      <c r="EM46" s="334"/>
      <c r="EN46" s="334"/>
      <c r="EO46" s="334"/>
      <c r="EP46" s="334"/>
      <c r="EQ46" s="334"/>
      <c r="ER46" s="334"/>
      <c r="ES46" s="334"/>
      <c r="ET46" s="334"/>
      <c r="EU46" s="334"/>
      <c r="EV46" s="334"/>
      <c r="EW46" s="334"/>
      <c r="EX46" s="334"/>
      <c r="EY46" s="334"/>
      <c r="EZ46" s="334"/>
      <c r="FA46" s="334"/>
      <c r="FB46" s="334"/>
      <c r="FC46" s="334"/>
      <c r="FD46" s="334"/>
      <c r="FE46" s="334"/>
      <c r="FF46" s="334"/>
      <c r="FG46" s="334"/>
      <c r="FH46" s="334"/>
      <c r="FI46" s="334"/>
      <c r="FJ46" s="334"/>
      <c r="FK46" s="334"/>
      <c r="FL46" s="334"/>
      <c r="FM46" s="334"/>
      <c r="FN46" s="334"/>
      <c r="FO46" s="334"/>
      <c r="FP46" s="334"/>
      <c r="FQ46" s="334"/>
      <c r="FR46" s="334"/>
      <c r="FS46" s="334"/>
      <c r="FT46" s="334"/>
      <c r="FU46" s="334"/>
      <c r="FV46" s="334"/>
      <c r="FW46" s="334"/>
      <c r="FX46" s="334"/>
      <c r="FY46" s="334"/>
      <c r="FZ46" s="334"/>
      <c r="GA46" s="334"/>
      <c r="GB46" s="334"/>
      <c r="GC46" s="334"/>
      <c r="GD46" s="334"/>
      <c r="GE46" s="334"/>
      <c r="GF46" s="334"/>
      <c r="GG46" s="334"/>
      <c r="GH46" s="334"/>
      <c r="GI46" s="334"/>
      <c r="GJ46" s="334"/>
      <c r="GK46" s="334"/>
      <c r="GL46" s="334"/>
      <c r="GM46" s="334"/>
      <c r="GN46" s="334"/>
      <c r="GO46" s="334"/>
      <c r="GP46" s="334"/>
      <c r="GQ46" s="334"/>
      <c r="GR46" s="334"/>
      <c r="GS46" s="334"/>
      <c r="GT46" s="334"/>
      <c r="GU46" s="334"/>
      <c r="GV46" s="334"/>
      <c r="GW46" s="334"/>
      <c r="GX46" s="334"/>
      <c r="GY46" s="334"/>
      <c r="GZ46" s="334"/>
      <c r="HA46" s="334"/>
      <c r="HB46" s="334"/>
      <c r="HC46" s="334"/>
      <c r="HD46" s="334"/>
      <c r="HE46" s="334"/>
      <c r="HF46" s="334"/>
      <c r="HG46" s="334"/>
      <c r="HH46" s="334"/>
      <c r="HI46" s="334"/>
      <c r="HJ46" s="334"/>
      <c r="HK46" s="334"/>
      <c r="HL46" s="334"/>
      <c r="HM46" s="334"/>
      <c r="HN46" s="334"/>
      <c r="HO46" s="334"/>
      <c r="HP46" s="334"/>
      <c r="HQ46" s="334"/>
      <c r="HR46" s="334"/>
      <c r="HS46" s="334"/>
      <c r="HT46" s="334"/>
      <c r="HU46" s="334"/>
      <c r="HV46" s="334"/>
      <c r="HW46" s="334"/>
      <c r="HX46" s="334"/>
      <c r="HY46" s="334"/>
      <c r="HZ46" s="334"/>
      <c r="IA46" s="334"/>
      <c r="IB46" s="334"/>
      <c r="IC46" s="334"/>
      <c r="ID46" s="334"/>
      <c r="IE46" s="334"/>
      <c r="IF46" s="334"/>
      <c r="IG46" s="334"/>
      <c r="IH46" s="334"/>
      <c r="II46" s="334"/>
      <c r="IJ46" s="334"/>
      <c r="IK46" s="334"/>
      <c r="IL46" s="334"/>
      <c r="IM46" s="334"/>
      <c r="IN46" s="334"/>
      <c r="IO46" s="334"/>
    </row>
    <row r="47" spans="1:249" ht="9.9499999999999993" customHeight="1">
      <c r="A47" s="331"/>
      <c r="B47" s="331"/>
      <c r="C47" s="331"/>
      <c r="D47" s="331"/>
      <c r="E47" s="331"/>
      <c r="F47" s="331"/>
      <c r="G47" s="331"/>
      <c r="H47" s="331"/>
      <c r="I47" s="331"/>
      <c r="J47" s="350"/>
      <c r="K47" s="331"/>
      <c r="L47" s="331"/>
      <c r="M47" s="331"/>
      <c r="N47" s="331"/>
      <c r="O47" s="331"/>
      <c r="P47" s="331"/>
      <c r="Q47" s="331"/>
      <c r="R47" s="331"/>
      <c r="S47" s="350"/>
      <c r="T47" s="340"/>
      <c r="U47" s="359"/>
      <c r="V47" s="359"/>
      <c r="W47" s="359"/>
      <c r="X47" s="359"/>
      <c r="Y47" s="359"/>
      <c r="Z47" s="359"/>
      <c r="AA47" s="599"/>
      <c r="AB47" s="599"/>
      <c r="AC47" s="340"/>
      <c r="AD47" s="350"/>
      <c r="AE47" s="340"/>
      <c r="AF47" s="580" t="s">
        <v>719</v>
      </c>
      <c r="AG47" s="581"/>
      <c r="AH47" s="581"/>
      <c r="AI47" s="581"/>
      <c r="AJ47" s="581"/>
      <c r="AK47" s="581"/>
      <c r="AL47" s="582"/>
      <c r="AM47" s="573"/>
      <c r="AN47" s="596"/>
      <c r="AO47" s="334"/>
      <c r="AP47" s="334"/>
      <c r="AQ47" s="334"/>
      <c r="AR47" s="334"/>
      <c r="AS47" s="334"/>
      <c r="AT47" s="334"/>
      <c r="AU47" s="334"/>
      <c r="AV47" s="334"/>
      <c r="AW47" s="334"/>
      <c r="AX47" s="334"/>
      <c r="AY47" s="348"/>
      <c r="AZ47" s="348"/>
      <c r="BA47" s="348"/>
      <c r="BB47" s="348"/>
      <c r="BC47" s="348"/>
      <c r="BD47" s="348"/>
      <c r="BE47" s="348"/>
      <c r="BF47" s="334"/>
      <c r="BG47" s="348"/>
      <c r="BH47" s="348"/>
      <c r="BI47" s="334"/>
      <c r="BJ47" s="334"/>
      <c r="BK47" s="340"/>
      <c r="BL47" s="340"/>
      <c r="BM47" s="340"/>
      <c r="BN47" s="340"/>
      <c r="BO47" s="334"/>
      <c r="CK47" s="334"/>
      <c r="CL47" s="334"/>
      <c r="CM47" s="334"/>
      <c r="CN47" s="334"/>
      <c r="CO47" s="334"/>
      <c r="CP47" s="334"/>
      <c r="CQ47" s="334"/>
      <c r="CR47" s="334"/>
      <c r="CS47" s="334"/>
      <c r="CT47" s="334"/>
      <c r="CU47" s="334"/>
      <c r="CV47" s="334"/>
      <c r="CW47" s="334"/>
      <c r="CX47" s="334"/>
      <c r="CY47" s="334"/>
      <c r="CZ47" s="334"/>
      <c r="DA47" s="334"/>
      <c r="DB47" s="334"/>
      <c r="DC47" s="334"/>
      <c r="DD47" s="334"/>
      <c r="DE47" s="334"/>
      <c r="DF47" s="334"/>
      <c r="DG47" s="334"/>
      <c r="DH47" s="334"/>
      <c r="DI47" s="334"/>
      <c r="DJ47" s="334"/>
      <c r="DK47" s="334"/>
      <c r="DL47" s="334"/>
      <c r="DM47" s="334"/>
      <c r="DN47" s="334"/>
      <c r="DO47" s="334"/>
      <c r="DP47" s="334"/>
      <c r="DQ47" s="334"/>
      <c r="DR47" s="334"/>
      <c r="DS47" s="334"/>
      <c r="DT47" s="334"/>
      <c r="DU47" s="334"/>
      <c r="DV47" s="334"/>
      <c r="DW47" s="334"/>
      <c r="DX47" s="334"/>
      <c r="DY47" s="334"/>
      <c r="DZ47" s="334"/>
      <c r="EA47" s="334"/>
      <c r="EB47" s="334"/>
      <c r="EC47" s="334"/>
      <c r="ED47" s="334"/>
      <c r="EE47" s="334"/>
      <c r="EF47" s="334"/>
      <c r="EG47" s="334"/>
      <c r="EH47" s="334"/>
      <c r="EI47" s="334"/>
      <c r="EJ47" s="334"/>
      <c r="EK47" s="334"/>
      <c r="EL47" s="334"/>
      <c r="EM47" s="334"/>
      <c r="EN47" s="334"/>
      <c r="EO47" s="334"/>
      <c r="EP47" s="334"/>
      <c r="EQ47" s="334"/>
      <c r="ER47" s="334"/>
      <c r="ES47" s="334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34"/>
      <c r="FE47" s="334"/>
      <c r="FF47" s="334"/>
      <c r="FG47" s="334"/>
      <c r="FH47" s="334"/>
      <c r="FI47" s="334"/>
      <c r="FJ47" s="334"/>
      <c r="FK47" s="334"/>
      <c r="FL47" s="334"/>
      <c r="FM47" s="334"/>
      <c r="FN47" s="334"/>
      <c r="FO47" s="334"/>
      <c r="FP47" s="334"/>
      <c r="FQ47" s="334"/>
      <c r="FR47" s="334"/>
      <c r="FS47" s="334"/>
      <c r="FT47" s="334"/>
      <c r="FU47" s="334"/>
      <c r="FV47" s="334"/>
      <c r="FW47" s="334"/>
      <c r="FX47" s="334"/>
      <c r="FY47" s="334"/>
      <c r="FZ47" s="334"/>
      <c r="GA47" s="334"/>
      <c r="GB47" s="334"/>
      <c r="GC47" s="334"/>
      <c r="GD47" s="334"/>
      <c r="GE47" s="334"/>
      <c r="GF47" s="334"/>
      <c r="GG47" s="334"/>
      <c r="GH47" s="334"/>
      <c r="GI47" s="334"/>
      <c r="GJ47" s="334"/>
      <c r="GK47" s="334"/>
      <c r="GL47" s="334"/>
      <c r="GM47" s="334"/>
      <c r="GN47" s="334"/>
      <c r="GO47" s="334"/>
      <c r="GP47" s="334"/>
      <c r="GQ47" s="334"/>
      <c r="GR47" s="334"/>
      <c r="GS47" s="334"/>
      <c r="GT47" s="334"/>
      <c r="GU47" s="334"/>
      <c r="GV47" s="334"/>
      <c r="GW47" s="334"/>
      <c r="GX47" s="334"/>
      <c r="GY47" s="334"/>
      <c r="GZ47" s="334"/>
      <c r="HA47" s="334"/>
      <c r="HB47" s="334"/>
      <c r="HC47" s="334"/>
      <c r="HD47" s="334"/>
      <c r="HE47" s="334"/>
      <c r="HF47" s="334"/>
      <c r="HG47" s="334"/>
      <c r="HH47" s="334"/>
      <c r="HI47" s="334"/>
      <c r="HJ47" s="334"/>
      <c r="HK47" s="334"/>
      <c r="HL47" s="334"/>
      <c r="HM47" s="334"/>
      <c r="HN47" s="334"/>
      <c r="HO47" s="334"/>
      <c r="HP47" s="334"/>
      <c r="HQ47" s="334"/>
      <c r="HR47" s="334"/>
      <c r="HS47" s="334"/>
      <c r="HT47" s="334"/>
      <c r="HU47" s="334"/>
      <c r="HV47" s="334"/>
      <c r="HW47" s="334"/>
      <c r="HX47" s="334"/>
      <c r="HY47" s="334"/>
      <c r="HZ47" s="334"/>
      <c r="IA47" s="334"/>
      <c r="IB47" s="334"/>
      <c r="IC47" s="334"/>
      <c r="ID47" s="334"/>
      <c r="IE47" s="334"/>
      <c r="IF47" s="334"/>
      <c r="IG47" s="334"/>
      <c r="IH47" s="334"/>
      <c r="II47" s="334"/>
      <c r="IJ47" s="334"/>
      <c r="IK47" s="334"/>
      <c r="IL47" s="334"/>
      <c r="IM47" s="334"/>
      <c r="IN47" s="334"/>
      <c r="IO47" s="334"/>
    </row>
    <row r="48" spans="1:249" ht="9.9499999999999993" customHeight="1">
      <c r="A48" s="331"/>
      <c r="B48" s="331"/>
      <c r="C48" s="331"/>
      <c r="D48" s="331"/>
      <c r="E48" s="331"/>
      <c r="F48" s="331"/>
      <c r="G48" s="331"/>
      <c r="H48" s="331"/>
      <c r="I48" s="331"/>
      <c r="J48" s="350"/>
      <c r="K48" s="331"/>
      <c r="L48" s="331"/>
      <c r="M48" s="331"/>
      <c r="N48" s="331"/>
      <c r="O48" s="331"/>
      <c r="P48" s="331"/>
      <c r="Q48" s="331"/>
      <c r="R48" s="331"/>
      <c r="S48" s="350"/>
      <c r="T48" s="340"/>
      <c r="U48" s="362"/>
      <c r="V48" s="362"/>
      <c r="W48" s="362"/>
      <c r="X48" s="362"/>
      <c r="Y48" s="362"/>
      <c r="Z48" s="362"/>
      <c r="AA48" s="331"/>
      <c r="AB48" s="340"/>
      <c r="AC48" s="340"/>
      <c r="AD48" s="345"/>
      <c r="AE48" s="358"/>
      <c r="AF48" s="583"/>
      <c r="AG48" s="584"/>
      <c r="AH48" s="584"/>
      <c r="AI48" s="584"/>
      <c r="AJ48" s="584"/>
      <c r="AK48" s="584"/>
      <c r="AL48" s="585"/>
      <c r="AM48" s="596"/>
      <c r="AN48" s="596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48"/>
      <c r="AZ48" s="348"/>
      <c r="BA48" s="348"/>
      <c r="BB48" s="348"/>
      <c r="BC48" s="348"/>
      <c r="BD48" s="348"/>
      <c r="BE48" s="348"/>
      <c r="BF48" s="334"/>
      <c r="BG48" s="348"/>
      <c r="BH48" s="348"/>
      <c r="BI48" s="348"/>
      <c r="BJ48" s="348"/>
      <c r="BK48" s="348"/>
      <c r="BL48" s="348"/>
      <c r="BM48" s="348"/>
      <c r="BN48" s="348"/>
      <c r="BO48" s="348"/>
      <c r="CK48" s="334"/>
      <c r="CL48" s="334"/>
      <c r="CM48" s="334"/>
      <c r="CN48" s="334"/>
      <c r="CO48" s="334"/>
      <c r="CP48" s="334"/>
      <c r="CQ48" s="334"/>
      <c r="CR48" s="334"/>
      <c r="CS48" s="334"/>
      <c r="CT48" s="334"/>
      <c r="CU48" s="334"/>
      <c r="CV48" s="334"/>
      <c r="CW48" s="334"/>
      <c r="CX48" s="334"/>
      <c r="CY48" s="334"/>
      <c r="CZ48" s="334"/>
      <c r="DA48" s="334"/>
      <c r="DB48" s="334"/>
      <c r="DC48" s="334"/>
      <c r="DD48" s="334"/>
      <c r="DE48" s="334"/>
      <c r="DF48" s="334"/>
      <c r="DG48" s="334"/>
      <c r="DH48" s="334"/>
      <c r="DI48" s="334"/>
      <c r="DJ48" s="334"/>
      <c r="DK48" s="334"/>
      <c r="DL48" s="334"/>
      <c r="DM48" s="334"/>
      <c r="DN48" s="334"/>
      <c r="DO48" s="334"/>
      <c r="DP48" s="334"/>
      <c r="DQ48" s="334"/>
      <c r="DR48" s="334"/>
      <c r="DS48" s="334"/>
      <c r="DT48" s="334"/>
      <c r="DU48" s="334"/>
      <c r="DV48" s="334"/>
      <c r="DW48" s="334"/>
      <c r="DX48" s="334"/>
      <c r="DY48" s="334"/>
      <c r="DZ48" s="334"/>
      <c r="EA48" s="334"/>
      <c r="EB48" s="334"/>
      <c r="EC48" s="334"/>
      <c r="ED48" s="334"/>
      <c r="EE48" s="334"/>
      <c r="EF48" s="334"/>
      <c r="EG48" s="334"/>
      <c r="EH48" s="334"/>
      <c r="EI48" s="334"/>
      <c r="EJ48" s="334"/>
      <c r="EK48" s="334"/>
      <c r="EL48" s="334"/>
      <c r="EM48" s="334"/>
      <c r="EN48" s="334"/>
      <c r="EO48" s="334"/>
      <c r="EP48" s="334"/>
      <c r="EQ48" s="334"/>
      <c r="ER48" s="334"/>
      <c r="ES48" s="334"/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34"/>
      <c r="FE48" s="334"/>
      <c r="FF48" s="334"/>
      <c r="FG48" s="334"/>
      <c r="FH48" s="334"/>
      <c r="FI48" s="334"/>
      <c r="FJ48" s="334"/>
      <c r="FK48" s="334"/>
      <c r="FL48" s="334"/>
      <c r="FM48" s="334"/>
      <c r="FN48" s="334"/>
      <c r="FO48" s="334"/>
      <c r="FP48" s="334"/>
      <c r="FQ48" s="334"/>
      <c r="FR48" s="334"/>
      <c r="FS48" s="334"/>
      <c r="FT48" s="334"/>
      <c r="FU48" s="334"/>
      <c r="FV48" s="334"/>
      <c r="FW48" s="334"/>
      <c r="FX48" s="334"/>
      <c r="FY48" s="334"/>
      <c r="FZ48" s="334"/>
      <c r="GA48" s="334"/>
      <c r="GB48" s="334"/>
      <c r="GC48" s="334"/>
      <c r="GD48" s="334"/>
      <c r="GE48" s="334"/>
      <c r="GF48" s="334"/>
      <c r="GG48" s="334"/>
      <c r="GH48" s="334"/>
      <c r="GI48" s="334"/>
      <c r="GJ48" s="334"/>
      <c r="GK48" s="334"/>
      <c r="GL48" s="334"/>
      <c r="GM48" s="334"/>
      <c r="GN48" s="334"/>
      <c r="GO48" s="334"/>
      <c r="GP48" s="334"/>
      <c r="GQ48" s="334"/>
      <c r="GR48" s="334"/>
      <c r="GS48" s="334"/>
      <c r="GT48" s="334"/>
      <c r="GU48" s="334"/>
      <c r="GV48" s="334"/>
      <c r="GW48" s="334"/>
      <c r="GX48" s="334"/>
      <c r="GY48" s="334"/>
      <c r="GZ48" s="334"/>
      <c r="HA48" s="334"/>
      <c r="HB48" s="334"/>
      <c r="HC48" s="334"/>
      <c r="HD48" s="334"/>
      <c r="HE48" s="334"/>
      <c r="HF48" s="334"/>
      <c r="HG48" s="334"/>
      <c r="HH48" s="334"/>
      <c r="HI48" s="334"/>
      <c r="HJ48" s="334"/>
      <c r="HK48" s="334"/>
      <c r="HL48" s="334"/>
      <c r="HM48" s="334"/>
      <c r="HN48" s="334"/>
      <c r="HO48" s="334"/>
      <c r="HP48" s="334"/>
      <c r="HQ48" s="334"/>
      <c r="HR48" s="334"/>
      <c r="HS48" s="334"/>
      <c r="HT48" s="334"/>
      <c r="HU48" s="334"/>
      <c r="HV48" s="334"/>
      <c r="HW48" s="334"/>
      <c r="HX48" s="334"/>
      <c r="HY48" s="334"/>
      <c r="HZ48" s="334"/>
      <c r="IA48" s="334"/>
      <c r="IB48" s="334"/>
      <c r="IC48" s="334"/>
      <c r="ID48" s="334"/>
      <c r="IE48" s="334"/>
      <c r="IF48" s="334"/>
      <c r="IG48" s="334"/>
      <c r="IH48" s="334"/>
      <c r="II48" s="334"/>
      <c r="IJ48" s="334"/>
      <c r="IK48" s="334"/>
      <c r="IL48" s="334"/>
      <c r="IM48" s="334"/>
      <c r="IN48" s="334"/>
      <c r="IO48" s="334"/>
    </row>
    <row r="49" spans="1:249" ht="9.9499999999999993" customHeight="1">
      <c r="A49" s="331"/>
      <c r="B49" s="331"/>
      <c r="C49" s="331"/>
      <c r="D49" s="331"/>
      <c r="E49" s="331"/>
      <c r="F49" s="331"/>
      <c r="G49" s="331"/>
      <c r="H49" s="331"/>
      <c r="I49" s="331"/>
      <c r="J49" s="350"/>
      <c r="K49" s="331"/>
      <c r="L49" s="331"/>
      <c r="M49" s="331"/>
      <c r="N49" s="331"/>
      <c r="O49" s="331"/>
      <c r="P49" s="331"/>
      <c r="Q49" s="331"/>
      <c r="R49" s="331"/>
      <c r="S49" s="350"/>
      <c r="T49" s="340"/>
      <c r="U49" s="362"/>
      <c r="V49" s="362"/>
      <c r="W49" s="362"/>
      <c r="X49" s="362"/>
      <c r="Y49" s="362"/>
      <c r="Z49" s="362"/>
      <c r="AA49" s="331"/>
      <c r="AB49" s="340"/>
      <c r="AC49" s="340"/>
      <c r="AD49" s="350"/>
      <c r="AE49" s="340"/>
      <c r="AG49" s="366"/>
      <c r="AH49" s="589" t="s">
        <v>720</v>
      </c>
      <c r="AI49" s="589"/>
      <c r="AJ49" s="589"/>
      <c r="AK49" s="589"/>
      <c r="AL49" s="589"/>
      <c r="AM49" s="589"/>
      <c r="AN49" s="589"/>
      <c r="AO49" s="348"/>
      <c r="AP49" s="348"/>
      <c r="AQ49" s="348"/>
      <c r="AR49" s="348"/>
      <c r="AS49" s="348"/>
      <c r="AT49" s="348"/>
      <c r="AU49" s="348"/>
      <c r="AV49" s="348"/>
      <c r="AW49" s="348"/>
      <c r="AX49" s="348"/>
      <c r="AY49" s="348"/>
      <c r="AZ49" s="348"/>
      <c r="BA49" s="348"/>
      <c r="BB49" s="348"/>
      <c r="BC49" s="348"/>
      <c r="BD49" s="348"/>
      <c r="BE49" s="348"/>
      <c r="BF49" s="348"/>
      <c r="BG49" s="348"/>
      <c r="BH49" s="348"/>
      <c r="BI49" s="348"/>
      <c r="BJ49" s="348"/>
      <c r="BK49" s="348"/>
      <c r="BL49" s="348"/>
      <c r="BM49" s="348"/>
      <c r="BN49" s="348"/>
      <c r="BO49" s="348"/>
      <c r="CK49" s="334"/>
      <c r="CL49" s="334"/>
      <c r="CM49" s="334"/>
      <c r="CN49" s="334"/>
      <c r="CO49" s="334"/>
      <c r="CP49" s="334"/>
      <c r="CQ49" s="334"/>
      <c r="CR49" s="334"/>
      <c r="CS49" s="334"/>
      <c r="CT49" s="334"/>
      <c r="CU49" s="334"/>
      <c r="CV49" s="334"/>
      <c r="CW49" s="334"/>
      <c r="CX49" s="334"/>
      <c r="CY49" s="334"/>
      <c r="CZ49" s="334"/>
      <c r="DA49" s="334"/>
      <c r="DB49" s="334"/>
      <c r="DC49" s="334"/>
      <c r="DD49" s="334"/>
      <c r="DE49" s="334"/>
      <c r="DF49" s="334"/>
      <c r="DG49" s="334"/>
      <c r="DH49" s="334"/>
      <c r="DI49" s="334"/>
      <c r="DJ49" s="334"/>
      <c r="DK49" s="334"/>
      <c r="DL49" s="334"/>
      <c r="DM49" s="334"/>
      <c r="DN49" s="334"/>
      <c r="DO49" s="334"/>
      <c r="DP49" s="334"/>
      <c r="DQ49" s="334"/>
      <c r="DR49" s="334"/>
      <c r="DS49" s="334"/>
      <c r="DT49" s="334"/>
      <c r="DU49" s="334"/>
      <c r="DV49" s="334"/>
      <c r="DW49" s="334"/>
      <c r="DX49" s="334"/>
      <c r="DY49" s="334"/>
      <c r="DZ49" s="334"/>
      <c r="EA49" s="334"/>
      <c r="EB49" s="334"/>
      <c r="EC49" s="334"/>
      <c r="ED49" s="334"/>
      <c r="EE49" s="334"/>
      <c r="EF49" s="334"/>
      <c r="EG49" s="334"/>
      <c r="EH49" s="334"/>
      <c r="EI49" s="334"/>
      <c r="EJ49" s="334"/>
      <c r="EK49" s="334"/>
      <c r="EL49" s="334"/>
      <c r="EM49" s="334"/>
      <c r="EN49" s="334"/>
      <c r="EO49" s="334"/>
      <c r="EP49" s="334"/>
      <c r="EQ49" s="334"/>
      <c r="ER49" s="334"/>
      <c r="ES49" s="334"/>
      <c r="ET49" s="334"/>
      <c r="EU49" s="334"/>
      <c r="EV49" s="334"/>
      <c r="EW49" s="334"/>
      <c r="EX49" s="334"/>
      <c r="EY49" s="334"/>
      <c r="EZ49" s="334"/>
      <c r="FA49" s="334"/>
      <c r="FB49" s="334"/>
      <c r="FC49" s="334"/>
      <c r="FD49" s="334"/>
      <c r="FE49" s="334"/>
      <c r="FF49" s="334"/>
      <c r="FG49" s="334"/>
      <c r="FH49" s="334"/>
      <c r="FI49" s="334"/>
      <c r="FJ49" s="334"/>
      <c r="FK49" s="334"/>
      <c r="FL49" s="334"/>
      <c r="FM49" s="334"/>
      <c r="FN49" s="334"/>
      <c r="FO49" s="334"/>
      <c r="FP49" s="334"/>
      <c r="FQ49" s="334"/>
      <c r="FR49" s="334"/>
      <c r="FS49" s="334"/>
      <c r="FT49" s="334"/>
      <c r="FU49" s="334"/>
      <c r="FV49" s="334"/>
      <c r="FW49" s="334"/>
      <c r="FX49" s="334"/>
      <c r="FY49" s="334"/>
      <c r="FZ49" s="334"/>
      <c r="GA49" s="334"/>
      <c r="GB49" s="334"/>
      <c r="GC49" s="334"/>
      <c r="GD49" s="334"/>
      <c r="GE49" s="334"/>
      <c r="GF49" s="334"/>
      <c r="GG49" s="334"/>
      <c r="GH49" s="334"/>
      <c r="GI49" s="334"/>
      <c r="GJ49" s="334"/>
      <c r="GK49" s="334"/>
      <c r="GL49" s="334"/>
      <c r="GM49" s="334"/>
      <c r="GN49" s="334"/>
      <c r="GO49" s="334"/>
      <c r="GP49" s="334"/>
      <c r="GQ49" s="334"/>
      <c r="GR49" s="334"/>
      <c r="GS49" s="334"/>
      <c r="GT49" s="334"/>
      <c r="GU49" s="334"/>
      <c r="GV49" s="334"/>
      <c r="GW49" s="334"/>
      <c r="GX49" s="334"/>
      <c r="GY49" s="334"/>
      <c r="GZ49" s="334"/>
      <c r="HA49" s="334"/>
      <c r="HB49" s="334"/>
      <c r="HC49" s="334"/>
      <c r="HD49" s="334"/>
      <c r="HE49" s="334"/>
      <c r="HF49" s="334"/>
      <c r="HG49" s="334"/>
      <c r="HH49" s="334"/>
      <c r="HI49" s="334"/>
      <c r="HJ49" s="334"/>
      <c r="HK49" s="334"/>
      <c r="HL49" s="334"/>
      <c r="HM49" s="334"/>
      <c r="HN49" s="334"/>
      <c r="HO49" s="334"/>
      <c r="HP49" s="334"/>
      <c r="HQ49" s="334"/>
      <c r="HR49" s="334"/>
      <c r="HS49" s="334"/>
      <c r="HT49" s="334"/>
      <c r="HU49" s="334"/>
      <c r="HV49" s="334"/>
      <c r="HW49" s="334"/>
      <c r="HX49" s="334"/>
      <c r="HY49" s="334"/>
      <c r="HZ49" s="334"/>
      <c r="IA49" s="334"/>
      <c r="IB49" s="334"/>
      <c r="IC49" s="334"/>
      <c r="ID49" s="334"/>
      <c r="IE49" s="334"/>
      <c r="IF49" s="334"/>
      <c r="IG49" s="334"/>
      <c r="IH49" s="334"/>
      <c r="II49" s="334"/>
      <c r="IJ49" s="334"/>
      <c r="IK49" s="334"/>
      <c r="IL49" s="334"/>
      <c r="IM49" s="334"/>
      <c r="IN49" s="334"/>
      <c r="IO49" s="334"/>
    </row>
    <row r="50" spans="1:249" ht="9.9499999999999993" customHeight="1">
      <c r="A50" s="331"/>
      <c r="B50" s="331"/>
      <c r="C50" s="331"/>
      <c r="D50" s="331"/>
      <c r="E50" s="331"/>
      <c r="F50" s="331"/>
      <c r="G50" s="331"/>
      <c r="H50" s="331"/>
      <c r="I50" s="331"/>
      <c r="J50" s="350"/>
      <c r="K50" s="331"/>
      <c r="L50" s="331"/>
      <c r="M50" s="331"/>
      <c r="N50" s="331"/>
      <c r="O50" s="331"/>
      <c r="P50" s="331"/>
      <c r="Q50" s="331"/>
      <c r="R50" s="331"/>
      <c r="S50" s="350"/>
      <c r="T50" s="340"/>
      <c r="U50" s="362"/>
      <c r="V50" s="362"/>
      <c r="W50" s="362"/>
      <c r="X50" s="362"/>
      <c r="Y50" s="362"/>
      <c r="Z50" s="362"/>
      <c r="AA50" s="331"/>
      <c r="AB50" s="340"/>
      <c r="AC50" s="340"/>
      <c r="AD50" s="350"/>
      <c r="AE50" s="340"/>
      <c r="AG50" s="340"/>
      <c r="AH50" s="589"/>
      <c r="AI50" s="589"/>
      <c r="AJ50" s="589"/>
      <c r="AK50" s="589"/>
      <c r="AL50" s="589"/>
      <c r="AM50" s="589"/>
      <c r="AN50" s="589"/>
      <c r="AO50" s="334"/>
      <c r="AP50" s="334"/>
      <c r="AQ50" s="334"/>
      <c r="AR50" s="334"/>
      <c r="AS50" s="334"/>
      <c r="AT50" s="334"/>
      <c r="AU50" s="334"/>
      <c r="AV50" s="334"/>
      <c r="AW50" s="334"/>
      <c r="AX50" s="334"/>
      <c r="AY50" s="334"/>
      <c r="AZ50" s="334"/>
      <c r="BA50" s="334"/>
      <c r="BB50" s="334"/>
      <c r="BC50" s="334"/>
      <c r="BD50" s="334"/>
      <c r="BE50" s="334"/>
      <c r="BF50" s="334"/>
      <c r="BG50" s="348"/>
      <c r="BH50" s="348"/>
      <c r="BI50" s="341"/>
      <c r="BJ50" s="341"/>
      <c r="BK50" s="341"/>
      <c r="BL50" s="341"/>
      <c r="BM50" s="341"/>
      <c r="BN50" s="341"/>
      <c r="BO50" s="340"/>
      <c r="CK50" s="334"/>
      <c r="CL50" s="334"/>
      <c r="CM50" s="334"/>
      <c r="CN50" s="334"/>
      <c r="CO50" s="334"/>
      <c r="CP50" s="334"/>
      <c r="CQ50" s="334"/>
      <c r="CR50" s="334"/>
      <c r="CS50" s="334"/>
      <c r="CT50" s="334"/>
      <c r="CU50" s="334"/>
      <c r="CV50" s="334"/>
      <c r="CW50" s="334"/>
      <c r="CX50" s="334"/>
      <c r="CY50" s="334"/>
      <c r="CZ50" s="334"/>
      <c r="DA50" s="334"/>
      <c r="DB50" s="334"/>
      <c r="DC50" s="334"/>
      <c r="DD50" s="334"/>
      <c r="DE50" s="334"/>
      <c r="DF50" s="334"/>
      <c r="DG50" s="334"/>
      <c r="DH50" s="334"/>
      <c r="DI50" s="334"/>
      <c r="DJ50" s="334"/>
      <c r="DK50" s="334"/>
      <c r="DL50" s="334"/>
      <c r="DM50" s="334"/>
      <c r="DN50" s="334"/>
      <c r="DO50" s="334"/>
      <c r="DP50" s="334"/>
      <c r="DQ50" s="334"/>
      <c r="DR50" s="334"/>
      <c r="DS50" s="334"/>
      <c r="DT50" s="334"/>
      <c r="DU50" s="334"/>
      <c r="DV50" s="334"/>
      <c r="DW50" s="334"/>
      <c r="DX50" s="334"/>
      <c r="DY50" s="334"/>
      <c r="DZ50" s="334"/>
      <c r="EA50" s="334"/>
      <c r="EB50" s="334"/>
      <c r="EC50" s="334"/>
      <c r="ED50" s="334"/>
      <c r="EE50" s="334"/>
      <c r="EF50" s="334"/>
      <c r="EG50" s="334"/>
      <c r="EH50" s="334"/>
      <c r="EI50" s="334"/>
      <c r="EJ50" s="334"/>
      <c r="EK50" s="334"/>
      <c r="EL50" s="334"/>
      <c r="EM50" s="334"/>
      <c r="EN50" s="334"/>
      <c r="EO50" s="334"/>
      <c r="EP50" s="334"/>
      <c r="EQ50" s="334"/>
      <c r="ER50" s="334"/>
      <c r="ES50" s="334"/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34"/>
      <c r="FE50" s="334"/>
      <c r="FF50" s="334"/>
      <c r="FG50" s="334"/>
      <c r="FH50" s="334"/>
      <c r="FI50" s="334"/>
      <c r="FJ50" s="334"/>
      <c r="FK50" s="334"/>
      <c r="FL50" s="334"/>
      <c r="FM50" s="334"/>
      <c r="FN50" s="334"/>
      <c r="FO50" s="334"/>
      <c r="FP50" s="334"/>
      <c r="FQ50" s="334"/>
      <c r="FR50" s="334"/>
      <c r="FS50" s="334"/>
      <c r="FT50" s="334"/>
      <c r="FU50" s="334"/>
      <c r="FV50" s="334"/>
      <c r="FW50" s="334"/>
      <c r="FX50" s="334"/>
      <c r="FY50" s="334"/>
      <c r="FZ50" s="334"/>
      <c r="GA50" s="334"/>
      <c r="GB50" s="334"/>
      <c r="GC50" s="334"/>
      <c r="GD50" s="334"/>
      <c r="GE50" s="334"/>
      <c r="GF50" s="334"/>
      <c r="GG50" s="334"/>
      <c r="GH50" s="334"/>
      <c r="GI50" s="334"/>
      <c r="GJ50" s="334"/>
      <c r="GK50" s="334"/>
      <c r="GL50" s="334"/>
      <c r="GM50" s="334"/>
      <c r="GN50" s="334"/>
      <c r="GO50" s="334"/>
      <c r="GP50" s="334"/>
      <c r="GQ50" s="334"/>
      <c r="GR50" s="334"/>
      <c r="GS50" s="334"/>
      <c r="GT50" s="334"/>
      <c r="GU50" s="334"/>
      <c r="GV50" s="334"/>
      <c r="GW50" s="334"/>
      <c r="GX50" s="334"/>
      <c r="GY50" s="334"/>
      <c r="GZ50" s="334"/>
      <c r="HA50" s="334"/>
      <c r="HB50" s="334"/>
      <c r="HC50" s="334"/>
      <c r="HD50" s="334"/>
      <c r="HE50" s="334"/>
      <c r="HF50" s="334"/>
      <c r="HG50" s="334"/>
      <c r="HH50" s="334"/>
      <c r="HI50" s="334"/>
      <c r="HJ50" s="334"/>
      <c r="HK50" s="334"/>
      <c r="HL50" s="334"/>
      <c r="HM50" s="334"/>
      <c r="HN50" s="334"/>
      <c r="HO50" s="334"/>
      <c r="HP50" s="334"/>
      <c r="HQ50" s="334"/>
      <c r="HR50" s="334"/>
      <c r="HS50" s="334"/>
      <c r="HT50" s="334"/>
      <c r="HU50" s="334"/>
      <c r="HV50" s="334"/>
      <c r="HW50" s="334"/>
      <c r="HX50" s="334"/>
      <c r="HY50" s="334"/>
      <c r="HZ50" s="334"/>
      <c r="IA50" s="334"/>
      <c r="IB50" s="334"/>
      <c r="IC50" s="334"/>
      <c r="ID50" s="334"/>
      <c r="IE50" s="334"/>
      <c r="IF50" s="334"/>
      <c r="IG50" s="334"/>
      <c r="IH50" s="334"/>
      <c r="II50" s="334"/>
      <c r="IJ50" s="334"/>
      <c r="IK50" s="334"/>
      <c r="IL50" s="334"/>
      <c r="IM50" s="334"/>
      <c r="IN50" s="334"/>
      <c r="IO50" s="334"/>
    </row>
    <row r="51" spans="1:249" ht="9.9499999999999993" customHeight="1">
      <c r="A51" s="331"/>
      <c r="B51" s="331"/>
      <c r="C51" s="331"/>
      <c r="D51" s="331"/>
      <c r="E51" s="331"/>
      <c r="F51" s="331"/>
      <c r="G51" s="331"/>
      <c r="H51" s="331"/>
      <c r="I51" s="331"/>
      <c r="J51" s="350"/>
      <c r="K51" s="331"/>
      <c r="L51" s="331"/>
      <c r="M51" s="331"/>
      <c r="N51" s="331"/>
      <c r="O51" s="331"/>
      <c r="P51" s="331"/>
      <c r="Q51" s="331"/>
      <c r="R51" s="331"/>
      <c r="S51" s="350"/>
      <c r="T51" s="340"/>
      <c r="U51" s="363"/>
      <c r="V51" s="363"/>
      <c r="W51" s="363"/>
      <c r="X51" s="363"/>
      <c r="Y51" s="362"/>
      <c r="Z51" s="362"/>
      <c r="AA51" s="331"/>
      <c r="AB51" s="340"/>
      <c r="AC51" s="340"/>
      <c r="AD51" s="350"/>
      <c r="AE51" s="340"/>
      <c r="AF51" s="580" t="s">
        <v>580</v>
      </c>
      <c r="AG51" s="581"/>
      <c r="AH51" s="581"/>
      <c r="AI51" s="581"/>
      <c r="AJ51" s="581"/>
      <c r="AK51" s="581"/>
      <c r="AL51" s="582"/>
      <c r="AM51" s="573"/>
      <c r="AN51" s="596"/>
      <c r="AO51" s="334"/>
      <c r="AP51" s="334"/>
      <c r="AQ51" s="334"/>
      <c r="AR51" s="334"/>
      <c r="AS51" s="334"/>
      <c r="AT51" s="334"/>
      <c r="AU51" s="334"/>
      <c r="AV51" s="334"/>
      <c r="AW51" s="334"/>
      <c r="AX51" s="334"/>
      <c r="AY51" s="334"/>
      <c r="AZ51" s="334"/>
      <c r="BA51" s="334"/>
      <c r="BB51" s="334"/>
      <c r="BC51" s="334"/>
      <c r="BD51" s="334"/>
      <c r="BE51" s="334"/>
      <c r="BF51" s="334"/>
      <c r="BG51" s="348"/>
      <c r="BH51" s="348"/>
      <c r="BI51" s="348"/>
      <c r="BJ51" s="348"/>
      <c r="BK51" s="340"/>
      <c r="BL51" s="340"/>
      <c r="BM51" s="340"/>
      <c r="BN51" s="340"/>
      <c r="BO51" s="340"/>
      <c r="CK51" s="334"/>
      <c r="CL51" s="334"/>
      <c r="CM51" s="334"/>
      <c r="CN51" s="334"/>
      <c r="CO51" s="334"/>
      <c r="CP51" s="334"/>
      <c r="CQ51" s="334"/>
      <c r="CR51" s="334"/>
      <c r="CS51" s="334"/>
      <c r="CT51" s="334"/>
      <c r="CU51" s="334"/>
      <c r="CV51" s="334"/>
      <c r="CW51" s="334"/>
      <c r="CX51" s="334"/>
      <c r="CY51" s="334"/>
      <c r="CZ51" s="334"/>
      <c r="DA51" s="334"/>
      <c r="DB51" s="334"/>
      <c r="DC51" s="334"/>
      <c r="DD51" s="334"/>
      <c r="DE51" s="334"/>
      <c r="DF51" s="334"/>
      <c r="DG51" s="334"/>
      <c r="DH51" s="334"/>
      <c r="DI51" s="334"/>
      <c r="DJ51" s="334"/>
      <c r="DK51" s="334"/>
      <c r="DL51" s="334"/>
      <c r="DM51" s="334"/>
      <c r="DN51" s="334"/>
      <c r="DO51" s="334"/>
      <c r="DP51" s="334"/>
      <c r="DQ51" s="334"/>
      <c r="DR51" s="334"/>
      <c r="DS51" s="334"/>
      <c r="DT51" s="334"/>
      <c r="DU51" s="334"/>
      <c r="DV51" s="334"/>
      <c r="DW51" s="334"/>
      <c r="DX51" s="334"/>
      <c r="DY51" s="334"/>
      <c r="DZ51" s="334"/>
      <c r="EA51" s="334"/>
      <c r="EB51" s="334"/>
      <c r="EC51" s="334"/>
      <c r="ED51" s="334"/>
      <c r="EE51" s="334"/>
      <c r="EF51" s="334"/>
      <c r="EG51" s="334"/>
      <c r="EH51" s="334"/>
      <c r="EI51" s="334"/>
      <c r="EJ51" s="334"/>
      <c r="EK51" s="334"/>
      <c r="EL51" s="334"/>
      <c r="EM51" s="334"/>
      <c r="EN51" s="334"/>
      <c r="EO51" s="334"/>
      <c r="EP51" s="334"/>
      <c r="EQ51" s="334"/>
      <c r="ER51" s="334"/>
      <c r="ES51" s="334"/>
      <c r="ET51" s="334"/>
      <c r="EU51" s="334"/>
      <c r="EV51" s="334"/>
      <c r="EW51" s="334"/>
      <c r="EX51" s="334"/>
      <c r="EY51" s="334"/>
      <c r="EZ51" s="334"/>
      <c r="FA51" s="334"/>
      <c r="FB51" s="334"/>
      <c r="FC51" s="334"/>
      <c r="FD51" s="334"/>
      <c r="FE51" s="334"/>
      <c r="FF51" s="334"/>
      <c r="FG51" s="334"/>
      <c r="FH51" s="334"/>
      <c r="FI51" s="334"/>
      <c r="FJ51" s="334"/>
      <c r="FK51" s="334"/>
      <c r="FL51" s="334"/>
      <c r="FM51" s="334"/>
      <c r="FN51" s="334"/>
      <c r="FO51" s="334"/>
      <c r="FP51" s="334"/>
      <c r="FQ51" s="334"/>
      <c r="FR51" s="334"/>
      <c r="FS51" s="334"/>
      <c r="FT51" s="334"/>
      <c r="FU51" s="334"/>
      <c r="FV51" s="334"/>
      <c r="FW51" s="334"/>
      <c r="FX51" s="334"/>
      <c r="FY51" s="334"/>
      <c r="FZ51" s="334"/>
      <c r="GA51" s="334"/>
      <c r="GB51" s="334"/>
      <c r="GC51" s="334"/>
      <c r="GD51" s="334"/>
      <c r="GE51" s="334"/>
      <c r="GF51" s="334"/>
      <c r="GG51" s="334"/>
      <c r="GH51" s="334"/>
      <c r="GI51" s="334"/>
      <c r="GJ51" s="334"/>
      <c r="GK51" s="334"/>
      <c r="GL51" s="334"/>
      <c r="GM51" s="334"/>
      <c r="GN51" s="334"/>
      <c r="GO51" s="334"/>
      <c r="GP51" s="334"/>
      <c r="GQ51" s="334"/>
      <c r="GR51" s="334"/>
      <c r="GS51" s="334"/>
      <c r="GT51" s="334"/>
      <c r="GU51" s="334"/>
      <c r="GV51" s="334"/>
      <c r="GW51" s="334"/>
      <c r="GX51" s="334"/>
      <c r="GY51" s="334"/>
      <c r="GZ51" s="334"/>
      <c r="HA51" s="334"/>
      <c r="HB51" s="334"/>
      <c r="HC51" s="334"/>
      <c r="HD51" s="334"/>
      <c r="HE51" s="334"/>
      <c r="HF51" s="334"/>
      <c r="HG51" s="334"/>
      <c r="HH51" s="334"/>
      <c r="HI51" s="334"/>
      <c r="HJ51" s="334"/>
      <c r="HK51" s="334"/>
      <c r="HL51" s="334"/>
      <c r="HM51" s="334"/>
      <c r="HN51" s="334"/>
      <c r="HO51" s="334"/>
      <c r="HP51" s="334"/>
      <c r="HQ51" s="334"/>
      <c r="HR51" s="334"/>
      <c r="HS51" s="334"/>
      <c r="HT51" s="334"/>
      <c r="HU51" s="334"/>
      <c r="HV51" s="334"/>
      <c r="HW51" s="334"/>
      <c r="HX51" s="334"/>
      <c r="HY51" s="334"/>
      <c r="HZ51" s="334"/>
      <c r="IA51" s="334"/>
      <c r="IB51" s="334"/>
      <c r="IC51" s="334"/>
      <c r="ID51" s="334"/>
      <c r="IE51" s="334"/>
      <c r="IF51" s="334"/>
      <c r="IG51" s="334"/>
      <c r="IH51" s="334"/>
      <c r="II51" s="334"/>
      <c r="IJ51" s="334"/>
      <c r="IK51" s="334"/>
      <c r="IL51" s="334"/>
      <c r="IM51" s="334"/>
      <c r="IN51" s="334"/>
      <c r="IO51" s="334"/>
    </row>
    <row r="52" spans="1:249" ht="9.9499999999999993" customHeight="1">
      <c r="A52" s="331"/>
      <c r="B52" s="331"/>
      <c r="C52" s="331"/>
      <c r="D52" s="331"/>
      <c r="E52" s="331"/>
      <c r="F52" s="331"/>
      <c r="G52" s="331"/>
      <c r="H52" s="331"/>
      <c r="I52" s="331"/>
      <c r="J52" s="350"/>
      <c r="K52" s="331"/>
      <c r="L52" s="331"/>
      <c r="M52" s="331"/>
      <c r="N52" s="331"/>
      <c r="O52" s="331"/>
      <c r="P52" s="331"/>
      <c r="Q52" s="331"/>
      <c r="R52" s="331"/>
      <c r="S52" s="350"/>
      <c r="T52" s="340"/>
      <c r="U52" s="363"/>
      <c r="V52" s="363"/>
      <c r="W52" s="363"/>
      <c r="X52" s="363"/>
      <c r="Y52" s="362"/>
      <c r="Z52" s="362"/>
      <c r="AA52" s="331"/>
      <c r="AB52" s="340"/>
      <c r="AC52" s="340"/>
      <c r="AD52" s="345"/>
      <c r="AE52" s="358"/>
      <c r="AF52" s="583"/>
      <c r="AG52" s="584"/>
      <c r="AH52" s="584"/>
      <c r="AI52" s="584"/>
      <c r="AJ52" s="584"/>
      <c r="AK52" s="584"/>
      <c r="AL52" s="585"/>
      <c r="AM52" s="596"/>
      <c r="AN52" s="596"/>
      <c r="AO52" s="334"/>
      <c r="AP52" s="334"/>
      <c r="AQ52" s="334"/>
      <c r="AR52" s="334"/>
      <c r="AS52" s="334"/>
      <c r="AT52" s="334"/>
      <c r="AU52" s="334"/>
      <c r="AV52" s="334"/>
      <c r="AW52" s="334"/>
      <c r="AX52" s="334"/>
      <c r="AY52" s="334"/>
      <c r="AZ52" s="334"/>
      <c r="BA52" s="334"/>
      <c r="BB52" s="334"/>
      <c r="BC52" s="334"/>
      <c r="BD52" s="334"/>
      <c r="BE52" s="334"/>
      <c r="BF52" s="334"/>
      <c r="BG52" s="348"/>
      <c r="BH52" s="348"/>
      <c r="BI52" s="348"/>
      <c r="BJ52" s="348"/>
      <c r="BK52" s="340"/>
      <c r="BL52" s="340"/>
      <c r="BM52" s="340"/>
      <c r="BN52" s="340"/>
      <c r="BO52" s="340"/>
      <c r="CK52" s="334"/>
      <c r="CL52" s="334"/>
      <c r="CM52" s="334"/>
      <c r="CN52" s="334"/>
      <c r="CO52" s="334"/>
      <c r="CP52" s="334"/>
      <c r="CQ52" s="334"/>
      <c r="CR52" s="334"/>
      <c r="CS52" s="334"/>
      <c r="CT52" s="334"/>
      <c r="CU52" s="334"/>
      <c r="CV52" s="334"/>
      <c r="CW52" s="334"/>
      <c r="CX52" s="334"/>
      <c r="CY52" s="334"/>
      <c r="CZ52" s="334"/>
      <c r="DA52" s="334"/>
      <c r="DB52" s="334"/>
      <c r="DC52" s="334"/>
      <c r="DD52" s="334"/>
      <c r="DE52" s="334"/>
      <c r="DF52" s="334"/>
      <c r="DG52" s="334"/>
      <c r="DH52" s="334"/>
      <c r="DI52" s="334"/>
      <c r="DJ52" s="334"/>
      <c r="DK52" s="334"/>
      <c r="DL52" s="334"/>
      <c r="DM52" s="334"/>
      <c r="DN52" s="334"/>
      <c r="DO52" s="334"/>
      <c r="DP52" s="334"/>
      <c r="DQ52" s="334"/>
      <c r="DR52" s="334"/>
      <c r="DS52" s="334"/>
      <c r="DT52" s="334"/>
      <c r="DU52" s="334"/>
      <c r="DV52" s="334"/>
      <c r="DW52" s="334"/>
      <c r="DX52" s="334"/>
      <c r="DY52" s="334"/>
      <c r="DZ52" s="334"/>
      <c r="EA52" s="334"/>
      <c r="EB52" s="334"/>
      <c r="EC52" s="334"/>
      <c r="ED52" s="334"/>
      <c r="EE52" s="334"/>
      <c r="EF52" s="334"/>
      <c r="EG52" s="334"/>
      <c r="EH52" s="334"/>
      <c r="EI52" s="334"/>
      <c r="EJ52" s="334"/>
      <c r="EK52" s="334"/>
      <c r="EL52" s="334"/>
      <c r="EM52" s="334"/>
      <c r="EN52" s="334"/>
      <c r="EO52" s="334"/>
      <c r="EP52" s="334"/>
      <c r="EQ52" s="334"/>
      <c r="ER52" s="334"/>
      <c r="ES52" s="334"/>
      <c r="ET52" s="334"/>
      <c r="EU52" s="334"/>
      <c r="EV52" s="334"/>
      <c r="EW52" s="334"/>
      <c r="EX52" s="334"/>
      <c r="EY52" s="334"/>
      <c r="EZ52" s="334"/>
      <c r="FA52" s="334"/>
      <c r="FB52" s="334"/>
      <c r="FC52" s="334"/>
      <c r="FD52" s="334"/>
      <c r="FE52" s="334"/>
      <c r="FF52" s="334"/>
      <c r="FG52" s="334"/>
      <c r="FH52" s="334"/>
      <c r="FI52" s="334"/>
      <c r="FJ52" s="334"/>
      <c r="FK52" s="334"/>
      <c r="FL52" s="334"/>
      <c r="FM52" s="334"/>
      <c r="FN52" s="334"/>
      <c r="FO52" s="334"/>
      <c r="FP52" s="334"/>
      <c r="FQ52" s="334"/>
      <c r="FR52" s="334"/>
      <c r="FS52" s="334"/>
      <c r="FT52" s="334"/>
      <c r="FU52" s="334"/>
      <c r="FV52" s="334"/>
      <c r="FW52" s="334"/>
      <c r="FX52" s="334"/>
      <c r="FY52" s="334"/>
      <c r="FZ52" s="334"/>
      <c r="GA52" s="334"/>
      <c r="GB52" s="334"/>
      <c r="GC52" s="334"/>
      <c r="GD52" s="334"/>
      <c r="GE52" s="334"/>
      <c r="GF52" s="334"/>
      <c r="GG52" s="334"/>
      <c r="GH52" s="334"/>
      <c r="GI52" s="334"/>
      <c r="GJ52" s="334"/>
      <c r="GK52" s="334"/>
      <c r="GL52" s="334"/>
      <c r="GM52" s="334"/>
      <c r="GN52" s="334"/>
      <c r="GO52" s="334"/>
      <c r="GP52" s="334"/>
      <c r="GQ52" s="334"/>
      <c r="GR52" s="334"/>
      <c r="GS52" s="334"/>
      <c r="GT52" s="334"/>
      <c r="GU52" s="334"/>
      <c r="GV52" s="334"/>
      <c r="GW52" s="334"/>
      <c r="GX52" s="334"/>
      <c r="GY52" s="334"/>
      <c r="GZ52" s="334"/>
      <c r="HA52" s="334"/>
      <c r="HB52" s="334"/>
      <c r="HC52" s="334"/>
      <c r="HD52" s="334"/>
      <c r="HE52" s="334"/>
      <c r="HF52" s="334"/>
      <c r="HG52" s="334"/>
      <c r="HH52" s="334"/>
      <c r="HI52" s="334"/>
      <c r="HJ52" s="334"/>
      <c r="HK52" s="334"/>
      <c r="HL52" s="334"/>
      <c r="HM52" s="334"/>
      <c r="HN52" s="334"/>
      <c r="HO52" s="334"/>
      <c r="HP52" s="334"/>
      <c r="HQ52" s="334"/>
      <c r="HR52" s="334"/>
      <c r="HS52" s="334"/>
      <c r="HT52" s="334"/>
      <c r="HU52" s="334"/>
      <c r="HV52" s="334"/>
      <c r="HW52" s="334"/>
      <c r="HX52" s="334"/>
      <c r="HY52" s="334"/>
      <c r="HZ52" s="334"/>
      <c r="IA52" s="334"/>
      <c r="IB52" s="334"/>
      <c r="IC52" s="334"/>
      <c r="ID52" s="334"/>
      <c r="IE52" s="334"/>
      <c r="IF52" s="334"/>
      <c r="IG52" s="334"/>
      <c r="IH52" s="334"/>
      <c r="II52" s="334"/>
      <c r="IJ52" s="334"/>
      <c r="IK52" s="334"/>
      <c r="IL52" s="334"/>
      <c r="IM52" s="334"/>
      <c r="IN52" s="334"/>
      <c r="IO52" s="334"/>
    </row>
    <row r="53" spans="1:249" ht="9.9499999999999993" customHeight="1">
      <c r="A53" s="331"/>
      <c r="B53" s="331"/>
      <c r="C53" s="331"/>
      <c r="D53" s="331"/>
      <c r="E53" s="331"/>
      <c r="F53" s="331"/>
      <c r="G53" s="331"/>
      <c r="H53" s="331"/>
      <c r="I53" s="331"/>
      <c r="J53" s="350"/>
      <c r="K53" s="331"/>
      <c r="L53" s="331"/>
      <c r="M53" s="331"/>
      <c r="N53" s="331"/>
      <c r="O53" s="331"/>
      <c r="P53" s="331"/>
      <c r="Q53" s="331"/>
      <c r="R53" s="331"/>
      <c r="S53" s="350"/>
      <c r="T53" s="340"/>
      <c r="U53" s="363"/>
      <c r="V53" s="363"/>
      <c r="W53" s="363"/>
      <c r="X53" s="363"/>
      <c r="Y53" s="362"/>
      <c r="Z53" s="362"/>
      <c r="AA53" s="331"/>
      <c r="AB53" s="340"/>
      <c r="AC53" s="370"/>
      <c r="AD53" s="350"/>
      <c r="AE53" s="340"/>
      <c r="AF53" s="612" t="s">
        <v>582</v>
      </c>
      <c r="AG53" s="613"/>
      <c r="AH53" s="613"/>
      <c r="AI53" s="613"/>
      <c r="AJ53" s="613"/>
      <c r="AK53" s="613"/>
      <c r="AL53" s="614"/>
      <c r="AM53" s="573"/>
      <c r="AN53" s="596"/>
      <c r="AO53" s="334"/>
      <c r="AP53" s="334"/>
      <c r="AQ53" s="334"/>
      <c r="AR53" s="334"/>
      <c r="AS53" s="334"/>
      <c r="AT53" s="334"/>
      <c r="AU53" s="334"/>
      <c r="AV53" s="334"/>
      <c r="AW53" s="334"/>
      <c r="AX53" s="334"/>
      <c r="AY53" s="348"/>
      <c r="AZ53" s="348"/>
      <c r="BA53" s="348"/>
      <c r="BB53" s="348"/>
      <c r="BC53" s="348"/>
      <c r="BD53" s="348"/>
      <c r="BE53" s="348"/>
      <c r="BF53" s="334"/>
      <c r="BG53" s="348"/>
      <c r="BH53" s="348"/>
      <c r="BI53" s="348"/>
      <c r="BJ53" s="348"/>
      <c r="BK53" s="340"/>
      <c r="BL53" s="340"/>
      <c r="BM53" s="340"/>
      <c r="BN53" s="340"/>
      <c r="BO53" s="340"/>
      <c r="CK53" s="334"/>
      <c r="CL53" s="334"/>
      <c r="CM53" s="334"/>
      <c r="CN53" s="334"/>
      <c r="CO53" s="334"/>
      <c r="CP53" s="334"/>
      <c r="CQ53" s="334"/>
      <c r="CR53" s="334"/>
      <c r="CS53" s="334"/>
      <c r="CT53" s="334"/>
      <c r="CU53" s="334"/>
      <c r="CV53" s="334"/>
      <c r="CW53" s="334"/>
      <c r="CX53" s="334"/>
      <c r="CY53" s="334"/>
      <c r="CZ53" s="334"/>
      <c r="DA53" s="334"/>
      <c r="DB53" s="334"/>
      <c r="DC53" s="334"/>
      <c r="DD53" s="334"/>
      <c r="DE53" s="334"/>
      <c r="DF53" s="334"/>
      <c r="DG53" s="334"/>
      <c r="DH53" s="334"/>
      <c r="DI53" s="334"/>
      <c r="DJ53" s="334"/>
      <c r="DK53" s="334"/>
      <c r="DL53" s="334"/>
      <c r="DM53" s="334"/>
      <c r="DN53" s="334"/>
      <c r="DO53" s="334"/>
      <c r="DP53" s="334"/>
      <c r="DQ53" s="334"/>
      <c r="DR53" s="334"/>
      <c r="DS53" s="334"/>
      <c r="DT53" s="334"/>
      <c r="DU53" s="334"/>
      <c r="DV53" s="334"/>
      <c r="DW53" s="334"/>
      <c r="DX53" s="334"/>
      <c r="DY53" s="334"/>
      <c r="DZ53" s="334"/>
      <c r="EA53" s="334"/>
      <c r="EB53" s="334"/>
      <c r="EC53" s="334"/>
      <c r="ED53" s="334"/>
      <c r="EE53" s="334"/>
      <c r="EF53" s="334"/>
      <c r="EG53" s="334"/>
      <c r="EH53" s="334"/>
      <c r="EI53" s="334"/>
      <c r="EJ53" s="334"/>
      <c r="EK53" s="334"/>
      <c r="EL53" s="334"/>
      <c r="EM53" s="334"/>
      <c r="EN53" s="334"/>
      <c r="EO53" s="334"/>
      <c r="EP53" s="334"/>
      <c r="EQ53" s="334"/>
      <c r="ER53" s="334"/>
      <c r="ES53" s="334"/>
      <c r="ET53" s="334"/>
      <c r="EU53" s="334"/>
      <c r="EV53" s="334"/>
      <c r="EW53" s="334"/>
      <c r="EX53" s="334"/>
      <c r="EY53" s="334"/>
      <c r="EZ53" s="334"/>
      <c r="FA53" s="334"/>
      <c r="FB53" s="334"/>
      <c r="FC53" s="334"/>
      <c r="FD53" s="334"/>
      <c r="FE53" s="334"/>
      <c r="FF53" s="334"/>
      <c r="FG53" s="334"/>
      <c r="FH53" s="334"/>
      <c r="FI53" s="334"/>
      <c r="FJ53" s="334"/>
      <c r="FK53" s="334"/>
      <c r="FL53" s="334"/>
      <c r="FM53" s="334"/>
      <c r="FN53" s="334"/>
      <c r="FO53" s="334"/>
      <c r="FP53" s="334"/>
      <c r="FQ53" s="334"/>
      <c r="FR53" s="334"/>
      <c r="FS53" s="334"/>
      <c r="FT53" s="334"/>
      <c r="FU53" s="334"/>
      <c r="FV53" s="334"/>
      <c r="FW53" s="334"/>
      <c r="FX53" s="334"/>
      <c r="FY53" s="334"/>
      <c r="FZ53" s="334"/>
      <c r="GA53" s="334"/>
      <c r="GB53" s="334"/>
      <c r="GC53" s="334"/>
      <c r="GD53" s="334"/>
      <c r="GE53" s="334"/>
      <c r="GF53" s="334"/>
      <c r="GG53" s="334"/>
      <c r="GH53" s="334"/>
      <c r="GI53" s="334"/>
      <c r="GJ53" s="334"/>
      <c r="GK53" s="334"/>
      <c r="GL53" s="334"/>
      <c r="GM53" s="334"/>
      <c r="GN53" s="334"/>
      <c r="GO53" s="334"/>
      <c r="GP53" s="334"/>
      <c r="GQ53" s="334"/>
      <c r="GR53" s="334"/>
      <c r="GS53" s="334"/>
      <c r="GT53" s="334"/>
      <c r="GU53" s="334"/>
      <c r="GV53" s="334"/>
      <c r="GW53" s="334"/>
      <c r="GX53" s="334"/>
      <c r="GY53" s="334"/>
      <c r="GZ53" s="334"/>
      <c r="HA53" s="334"/>
      <c r="HB53" s="334"/>
      <c r="HC53" s="334"/>
      <c r="HD53" s="334"/>
      <c r="HE53" s="334"/>
      <c r="HF53" s="334"/>
      <c r="HG53" s="334"/>
      <c r="HH53" s="334"/>
      <c r="HI53" s="334"/>
      <c r="HJ53" s="334"/>
      <c r="HK53" s="334"/>
      <c r="HL53" s="334"/>
      <c r="HM53" s="334"/>
      <c r="HN53" s="334"/>
      <c r="HO53" s="334"/>
      <c r="HP53" s="334"/>
      <c r="HQ53" s="334"/>
      <c r="HR53" s="334"/>
      <c r="HS53" s="334"/>
      <c r="HT53" s="334"/>
      <c r="HU53" s="334"/>
      <c r="HV53" s="334"/>
      <c r="HW53" s="334"/>
      <c r="HX53" s="334"/>
      <c r="HY53" s="334"/>
      <c r="HZ53" s="334"/>
      <c r="IA53" s="334"/>
      <c r="IB53" s="334"/>
      <c r="IC53" s="334"/>
      <c r="ID53" s="334"/>
      <c r="IE53" s="334"/>
      <c r="IF53" s="334"/>
      <c r="IG53" s="334"/>
      <c r="IH53" s="334"/>
      <c r="II53" s="334"/>
      <c r="IJ53" s="334"/>
      <c r="IK53" s="334"/>
      <c r="IL53" s="334"/>
      <c r="IM53" s="334"/>
      <c r="IN53" s="334"/>
      <c r="IO53" s="334"/>
    </row>
    <row r="54" spans="1:249" ht="9.9499999999999993" customHeight="1">
      <c r="A54" s="331"/>
      <c r="B54" s="331"/>
      <c r="C54" s="331"/>
      <c r="D54" s="331"/>
      <c r="E54" s="331"/>
      <c r="F54" s="331"/>
      <c r="G54" s="331"/>
      <c r="H54" s="331"/>
      <c r="I54" s="331"/>
      <c r="J54" s="350"/>
      <c r="K54" s="331"/>
      <c r="L54" s="331"/>
      <c r="M54" s="331"/>
      <c r="N54" s="331"/>
      <c r="O54" s="331"/>
      <c r="P54" s="331"/>
      <c r="Q54" s="331"/>
      <c r="R54" s="331"/>
      <c r="S54" s="350"/>
      <c r="T54" s="340"/>
      <c r="U54" s="363"/>
      <c r="V54" s="363"/>
      <c r="W54" s="363"/>
      <c r="X54" s="363"/>
      <c r="Y54" s="362"/>
      <c r="Z54" s="362"/>
      <c r="AA54" s="331"/>
      <c r="AB54" s="340"/>
      <c r="AC54" s="370"/>
      <c r="AD54" s="345"/>
      <c r="AE54" s="358"/>
      <c r="AF54" s="615"/>
      <c r="AG54" s="616"/>
      <c r="AH54" s="616"/>
      <c r="AI54" s="616"/>
      <c r="AJ54" s="616"/>
      <c r="AK54" s="616"/>
      <c r="AL54" s="617"/>
      <c r="AM54" s="596"/>
      <c r="AN54" s="596"/>
      <c r="AO54" s="334"/>
      <c r="AP54" s="334"/>
      <c r="AQ54" s="334"/>
      <c r="AR54" s="334"/>
      <c r="AS54" s="334"/>
      <c r="AT54" s="334"/>
      <c r="AU54" s="334"/>
      <c r="AV54" s="334"/>
      <c r="AW54" s="334"/>
      <c r="AX54" s="334"/>
      <c r="AY54" s="348"/>
      <c r="AZ54" s="348"/>
      <c r="BA54" s="348"/>
      <c r="BB54" s="348"/>
      <c r="BC54" s="348"/>
      <c r="BD54" s="348"/>
      <c r="BE54" s="348"/>
      <c r="BF54" s="334"/>
      <c r="BG54" s="348"/>
      <c r="BH54" s="348"/>
      <c r="BI54" s="348"/>
      <c r="BJ54" s="348"/>
      <c r="BK54" s="340"/>
      <c r="BL54" s="340"/>
      <c r="BM54" s="340"/>
      <c r="BN54" s="340"/>
      <c r="BO54" s="340"/>
      <c r="CK54" s="334"/>
      <c r="CL54" s="334"/>
      <c r="CM54" s="334"/>
      <c r="CN54" s="334"/>
      <c r="CO54" s="334"/>
      <c r="CP54" s="334"/>
      <c r="CQ54" s="334"/>
      <c r="CR54" s="334"/>
      <c r="CS54" s="334"/>
      <c r="CT54" s="334"/>
      <c r="CU54" s="334"/>
      <c r="CV54" s="334"/>
      <c r="CW54" s="334"/>
      <c r="CX54" s="334"/>
      <c r="CY54" s="334"/>
      <c r="CZ54" s="334"/>
      <c r="DA54" s="334"/>
      <c r="DB54" s="334"/>
      <c r="DC54" s="334"/>
      <c r="DD54" s="334"/>
      <c r="DE54" s="334"/>
      <c r="DF54" s="334"/>
      <c r="DG54" s="334"/>
      <c r="DH54" s="334"/>
      <c r="DI54" s="334"/>
      <c r="DJ54" s="334"/>
      <c r="DK54" s="334"/>
      <c r="DL54" s="334"/>
      <c r="DM54" s="334"/>
      <c r="DN54" s="334"/>
      <c r="DO54" s="334"/>
      <c r="DP54" s="334"/>
      <c r="DQ54" s="334"/>
      <c r="DR54" s="334"/>
      <c r="DS54" s="334"/>
      <c r="DT54" s="334"/>
      <c r="DU54" s="334"/>
      <c r="DV54" s="334"/>
      <c r="DW54" s="334"/>
      <c r="DX54" s="334"/>
      <c r="DY54" s="334"/>
      <c r="DZ54" s="334"/>
      <c r="EA54" s="334"/>
      <c r="EB54" s="334"/>
      <c r="EC54" s="334"/>
      <c r="ED54" s="334"/>
      <c r="EE54" s="334"/>
      <c r="EF54" s="334"/>
      <c r="EG54" s="334"/>
      <c r="EH54" s="334"/>
      <c r="EI54" s="334"/>
      <c r="EJ54" s="334"/>
      <c r="EK54" s="334"/>
      <c r="EL54" s="334"/>
      <c r="EM54" s="334"/>
      <c r="EN54" s="334"/>
      <c r="EO54" s="334"/>
      <c r="EP54" s="334"/>
      <c r="EQ54" s="334"/>
      <c r="ER54" s="334"/>
      <c r="ES54" s="334"/>
      <c r="ET54" s="334"/>
      <c r="EU54" s="334"/>
      <c r="EV54" s="334"/>
      <c r="EW54" s="334"/>
      <c r="EX54" s="334"/>
      <c r="EY54" s="334"/>
      <c r="EZ54" s="334"/>
      <c r="FA54" s="334"/>
      <c r="FB54" s="334"/>
      <c r="FC54" s="334"/>
      <c r="FD54" s="334"/>
      <c r="FE54" s="334"/>
      <c r="FF54" s="334"/>
      <c r="FG54" s="334"/>
      <c r="FH54" s="334"/>
      <c r="FI54" s="334"/>
      <c r="FJ54" s="334"/>
      <c r="FK54" s="334"/>
      <c r="FL54" s="334"/>
      <c r="FM54" s="334"/>
      <c r="FN54" s="334"/>
      <c r="FO54" s="334"/>
      <c r="FP54" s="334"/>
      <c r="FQ54" s="334"/>
      <c r="FR54" s="334"/>
      <c r="FS54" s="334"/>
      <c r="FT54" s="334"/>
      <c r="FU54" s="334"/>
      <c r="FV54" s="334"/>
      <c r="FW54" s="334"/>
      <c r="FX54" s="334"/>
      <c r="FY54" s="334"/>
      <c r="FZ54" s="334"/>
      <c r="GA54" s="334"/>
      <c r="GB54" s="334"/>
      <c r="GC54" s="334"/>
      <c r="GD54" s="334"/>
      <c r="GE54" s="334"/>
      <c r="GF54" s="334"/>
      <c r="GG54" s="334"/>
      <c r="GH54" s="334"/>
      <c r="GI54" s="334"/>
      <c r="GJ54" s="334"/>
      <c r="GK54" s="334"/>
      <c r="GL54" s="334"/>
      <c r="GM54" s="334"/>
      <c r="GN54" s="334"/>
      <c r="GO54" s="334"/>
      <c r="GP54" s="334"/>
      <c r="GQ54" s="334"/>
      <c r="GR54" s="334"/>
      <c r="GS54" s="334"/>
      <c r="GT54" s="334"/>
      <c r="GU54" s="334"/>
      <c r="GV54" s="334"/>
      <c r="GW54" s="334"/>
      <c r="GX54" s="334"/>
      <c r="GY54" s="334"/>
      <c r="GZ54" s="334"/>
      <c r="HA54" s="334"/>
      <c r="HB54" s="334"/>
      <c r="HC54" s="334"/>
      <c r="HD54" s="334"/>
      <c r="HE54" s="334"/>
      <c r="HF54" s="334"/>
      <c r="HG54" s="334"/>
      <c r="HH54" s="334"/>
      <c r="HI54" s="334"/>
      <c r="HJ54" s="334"/>
      <c r="HK54" s="334"/>
      <c r="HL54" s="334"/>
      <c r="HM54" s="334"/>
      <c r="HN54" s="334"/>
      <c r="HO54" s="334"/>
      <c r="HP54" s="334"/>
      <c r="HQ54" s="334"/>
      <c r="HR54" s="334"/>
      <c r="HS54" s="334"/>
      <c r="HT54" s="334"/>
      <c r="HU54" s="334"/>
      <c r="HV54" s="334"/>
      <c r="HW54" s="334"/>
      <c r="HX54" s="334"/>
      <c r="HY54" s="334"/>
      <c r="HZ54" s="334"/>
      <c r="IA54" s="334"/>
      <c r="IB54" s="334"/>
      <c r="IC54" s="334"/>
      <c r="ID54" s="334"/>
      <c r="IE54" s="334"/>
      <c r="IF54" s="334"/>
      <c r="IG54" s="334"/>
      <c r="IH54" s="334"/>
      <c r="II54" s="334"/>
      <c r="IJ54" s="334"/>
      <c r="IK54" s="334"/>
      <c r="IL54" s="334"/>
      <c r="IM54" s="334"/>
      <c r="IN54" s="334"/>
      <c r="IO54" s="334"/>
    </row>
    <row r="55" spans="1:249" ht="9.9499999999999993" customHeight="1">
      <c r="A55" s="331"/>
      <c r="B55" s="331"/>
      <c r="C55" s="331"/>
      <c r="D55" s="331"/>
      <c r="E55" s="331"/>
      <c r="F55" s="331"/>
      <c r="G55" s="331"/>
      <c r="H55" s="331"/>
      <c r="I55" s="331"/>
      <c r="J55" s="350"/>
      <c r="K55" s="331"/>
      <c r="L55" s="331"/>
      <c r="M55" s="331"/>
      <c r="N55" s="331"/>
      <c r="O55" s="331"/>
      <c r="P55" s="331"/>
      <c r="Q55" s="331"/>
      <c r="R55" s="331"/>
      <c r="S55" s="350"/>
      <c r="T55" s="340"/>
      <c r="U55" s="363"/>
      <c r="V55" s="363"/>
      <c r="W55" s="363"/>
      <c r="X55" s="363"/>
      <c r="Y55" s="362"/>
      <c r="Z55" s="362"/>
      <c r="AA55" s="331"/>
      <c r="AB55" s="340"/>
      <c r="AC55" s="340"/>
      <c r="AD55" s="350"/>
      <c r="AE55" s="340"/>
      <c r="AF55" s="580" t="s">
        <v>584</v>
      </c>
      <c r="AG55" s="581"/>
      <c r="AH55" s="581"/>
      <c r="AI55" s="581"/>
      <c r="AJ55" s="581"/>
      <c r="AK55" s="581"/>
      <c r="AL55" s="582"/>
      <c r="AM55" s="573"/>
      <c r="AN55" s="596"/>
      <c r="AO55" s="334"/>
      <c r="AP55" s="334"/>
      <c r="AQ55" s="334"/>
      <c r="AR55" s="334"/>
      <c r="AS55" s="334"/>
      <c r="AT55" s="334"/>
      <c r="AU55" s="334"/>
      <c r="AV55" s="334"/>
      <c r="AW55" s="334"/>
      <c r="AX55" s="334"/>
      <c r="AY55" s="348"/>
      <c r="AZ55" s="348"/>
      <c r="BA55" s="348"/>
      <c r="BB55" s="348"/>
      <c r="BC55" s="348"/>
      <c r="BD55" s="348"/>
      <c r="BE55" s="348"/>
      <c r="BF55" s="334"/>
      <c r="BG55" s="348"/>
      <c r="BH55" s="348"/>
      <c r="BI55" s="348"/>
      <c r="BJ55" s="348"/>
      <c r="BK55" s="348"/>
      <c r="BL55" s="348"/>
      <c r="BM55" s="348"/>
      <c r="BN55" s="348"/>
      <c r="BO55" s="348"/>
      <c r="CK55" s="334"/>
      <c r="CL55" s="334"/>
      <c r="CM55" s="334"/>
      <c r="CN55" s="334"/>
      <c r="CO55" s="334"/>
      <c r="CP55" s="334"/>
      <c r="CQ55" s="334"/>
      <c r="CR55" s="334"/>
      <c r="CS55" s="334"/>
      <c r="CT55" s="334"/>
      <c r="CU55" s="334"/>
      <c r="CV55" s="334"/>
      <c r="CW55" s="334"/>
      <c r="CX55" s="334"/>
      <c r="CY55" s="334"/>
      <c r="CZ55" s="334"/>
      <c r="DA55" s="334"/>
      <c r="DB55" s="334"/>
      <c r="DC55" s="334"/>
      <c r="DD55" s="334"/>
      <c r="DE55" s="334"/>
      <c r="DF55" s="334"/>
      <c r="DG55" s="334"/>
      <c r="DH55" s="334"/>
      <c r="DI55" s="334"/>
      <c r="DJ55" s="334"/>
      <c r="DK55" s="334"/>
      <c r="DL55" s="334"/>
      <c r="DM55" s="334"/>
      <c r="DN55" s="334"/>
      <c r="DO55" s="334"/>
      <c r="DP55" s="334"/>
      <c r="DQ55" s="334"/>
      <c r="DR55" s="334"/>
      <c r="DS55" s="334"/>
      <c r="DT55" s="334"/>
      <c r="DU55" s="334"/>
      <c r="DV55" s="334"/>
      <c r="DW55" s="334"/>
      <c r="DX55" s="334"/>
      <c r="DY55" s="334"/>
      <c r="DZ55" s="334"/>
      <c r="EA55" s="334"/>
      <c r="EB55" s="334"/>
      <c r="EC55" s="334"/>
      <c r="ED55" s="334"/>
      <c r="EE55" s="334"/>
      <c r="EF55" s="334"/>
      <c r="EG55" s="334"/>
      <c r="EH55" s="334"/>
      <c r="EI55" s="334"/>
      <c r="EJ55" s="334"/>
      <c r="EK55" s="334"/>
      <c r="EL55" s="334"/>
      <c r="EM55" s="334"/>
      <c r="EN55" s="334"/>
      <c r="EO55" s="334"/>
      <c r="EP55" s="334"/>
      <c r="EQ55" s="334"/>
      <c r="ER55" s="334"/>
      <c r="ES55" s="334"/>
      <c r="ET55" s="334"/>
      <c r="EU55" s="334"/>
      <c r="EV55" s="334"/>
      <c r="EW55" s="334"/>
      <c r="EX55" s="334"/>
      <c r="EY55" s="334"/>
      <c r="EZ55" s="334"/>
      <c r="FA55" s="334"/>
      <c r="FB55" s="334"/>
      <c r="FC55" s="334"/>
      <c r="FD55" s="334"/>
      <c r="FE55" s="334"/>
      <c r="FF55" s="334"/>
      <c r="FG55" s="334"/>
      <c r="FH55" s="334"/>
      <c r="FI55" s="334"/>
      <c r="FJ55" s="334"/>
      <c r="FK55" s="334"/>
      <c r="FL55" s="334"/>
      <c r="FM55" s="334"/>
      <c r="FN55" s="334"/>
      <c r="FO55" s="334"/>
      <c r="FP55" s="334"/>
      <c r="FQ55" s="334"/>
      <c r="FR55" s="334"/>
      <c r="FS55" s="334"/>
      <c r="FT55" s="334"/>
      <c r="FU55" s="334"/>
      <c r="FV55" s="334"/>
      <c r="FW55" s="334"/>
      <c r="FX55" s="334"/>
      <c r="FY55" s="334"/>
      <c r="FZ55" s="334"/>
      <c r="GA55" s="334"/>
      <c r="GB55" s="334"/>
      <c r="GC55" s="334"/>
      <c r="GD55" s="334"/>
      <c r="GE55" s="334"/>
      <c r="GF55" s="334"/>
      <c r="GG55" s="334"/>
      <c r="GH55" s="334"/>
      <c r="GI55" s="334"/>
      <c r="GJ55" s="334"/>
      <c r="GK55" s="334"/>
      <c r="GL55" s="334"/>
      <c r="GM55" s="334"/>
      <c r="GN55" s="334"/>
      <c r="GO55" s="334"/>
      <c r="GP55" s="334"/>
      <c r="GQ55" s="334"/>
      <c r="GR55" s="334"/>
      <c r="GS55" s="334"/>
      <c r="GT55" s="334"/>
      <c r="GU55" s="334"/>
      <c r="GV55" s="334"/>
      <c r="GW55" s="334"/>
      <c r="GX55" s="334"/>
      <c r="GY55" s="334"/>
      <c r="GZ55" s="334"/>
      <c r="HA55" s="334"/>
      <c r="HB55" s="334"/>
      <c r="HC55" s="334"/>
      <c r="HD55" s="334"/>
      <c r="HE55" s="334"/>
      <c r="HF55" s="334"/>
      <c r="HG55" s="334"/>
      <c r="HH55" s="334"/>
      <c r="HI55" s="334"/>
      <c r="HJ55" s="334"/>
      <c r="HK55" s="334"/>
      <c r="HL55" s="334"/>
      <c r="HM55" s="334"/>
      <c r="HN55" s="334"/>
      <c r="HO55" s="334"/>
      <c r="HP55" s="334"/>
      <c r="HQ55" s="334"/>
      <c r="HR55" s="334"/>
      <c r="HS55" s="334"/>
      <c r="HT55" s="334"/>
      <c r="HU55" s="334"/>
      <c r="HV55" s="334"/>
      <c r="HW55" s="334"/>
      <c r="HX55" s="334"/>
      <c r="HY55" s="334"/>
      <c r="HZ55" s="334"/>
      <c r="IA55" s="334"/>
      <c r="IB55" s="334"/>
      <c r="IC55" s="334"/>
      <c r="ID55" s="334"/>
      <c r="IE55" s="334"/>
      <c r="IF55" s="334"/>
      <c r="IG55" s="334"/>
      <c r="IH55" s="334"/>
      <c r="II55" s="334"/>
      <c r="IJ55" s="334"/>
      <c r="IK55" s="334"/>
      <c r="IL55" s="334"/>
      <c r="IM55" s="334"/>
      <c r="IN55" s="334"/>
      <c r="IO55" s="334"/>
    </row>
    <row r="56" spans="1:249" ht="9.9499999999999993" customHeight="1">
      <c r="A56" s="331"/>
      <c r="B56" s="331"/>
      <c r="C56" s="331"/>
      <c r="D56" s="331"/>
      <c r="E56" s="331"/>
      <c r="F56" s="331"/>
      <c r="G56" s="331"/>
      <c r="H56" s="331"/>
      <c r="I56" s="331"/>
      <c r="J56" s="350"/>
      <c r="K56" s="331"/>
      <c r="L56" s="331"/>
      <c r="M56" s="331"/>
      <c r="N56" s="331"/>
      <c r="O56" s="331"/>
      <c r="P56" s="331"/>
      <c r="Q56" s="331"/>
      <c r="R56" s="331"/>
      <c r="S56" s="350"/>
      <c r="T56" s="340"/>
      <c r="U56" s="363"/>
      <c r="V56" s="363"/>
      <c r="W56" s="363"/>
      <c r="X56" s="363"/>
      <c r="Y56" s="362"/>
      <c r="Z56" s="362"/>
      <c r="AA56" s="331"/>
      <c r="AB56" s="340"/>
      <c r="AC56" s="340"/>
      <c r="AD56" s="345"/>
      <c r="AE56" s="358"/>
      <c r="AF56" s="583"/>
      <c r="AG56" s="584"/>
      <c r="AH56" s="584"/>
      <c r="AI56" s="584"/>
      <c r="AJ56" s="584"/>
      <c r="AK56" s="584"/>
      <c r="AL56" s="585"/>
      <c r="AM56" s="596"/>
      <c r="AN56" s="596"/>
      <c r="AO56" s="334"/>
      <c r="AP56" s="334"/>
      <c r="AQ56" s="334"/>
      <c r="AR56" s="334"/>
      <c r="AS56" s="334"/>
      <c r="AT56" s="334"/>
      <c r="AU56" s="334"/>
      <c r="AV56" s="334"/>
      <c r="AW56" s="334"/>
      <c r="AX56" s="334"/>
      <c r="AY56" s="348"/>
      <c r="AZ56" s="348"/>
      <c r="BA56" s="348"/>
      <c r="BB56" s="348"/>
      <c r="BC56" s="348"/>
      <c r="BD56" s="348"/>
      <c r="BE56" s="348"/>
      <c r="BF56" s="334"/>
      <c r="BG56" s="348"/>
      <c r="BH56" s="348"/>
      <c r="BI56" s="341"/>
      <c r="BJ56" s="341"/>
      <c r="BK56" s="341"/>
      <c r="BL56" s="341"/>
      <c r="BM56" s="341"/>
      <c r="BN56" s="341"/>
      <c r="BO56" s="353"/>
      <c r="CK56" s="334"/>
      <c r="CL56" s="334"/>
      <c r="CM56" s="334"/>
      <c r="CN56" s="334"/>
      <c r="CO56" s="334"/>
      <c r="CP56" s="334"/>
      <c r="CQ56" s="334"/>
      <c r="CR56" s="334"/>
      <c r="CS56" s="334"/>
      <c r="CT56" s="334"/>
      <c r="CU56" s="334"/>
      <c r="CV56" s="334"/>
      <c r="CW56" s="334"/>
      <c r="CX56" s="334"/>
      <c r="CY56" s="334"/>
      <c r="CZ56" s="334"/>
      <c r="DA56" s="334"/>
      <c r="DB56" s="334"/>
      <c r="DC56" s="334"/>
      <c r="DD56" s="334"/>
      <c r="DE56" s="334"/>
      <c r="DF56" s="334"/>
      <c r="DG56" s="334"/>
      <c r="DH56" s="334"/>
      <c r="DI56" s="334"/>
      <c r="DJ56" s="334"/>
      <c r="DK56" s="334"/>
      <c r="DL56" s="334"/>
      <c r="DM56" s="334"/>
      <c r="DN56" s="334"/>
      <c r="DO56" s="334"/>
      <c r="DP56" s="334"/>
      <c r="DQ56" s="334"/>
      <c r="DR56" s="334"/>
      <c r="DS56" s="334"/>
      <c r="DT56" s="334"/>
      <c r="DU56" s="334"/>
      <c r="DV56" s="334"/>
      <c r="DW56" s="334"/>
      <c r="DX56" s="334"/>
      <c r="DY56" s="334"/>
      <c r="DZ56" s="334"/>
      <c r="EA56" s="334"/>
      <c r="EB56" s="334"/>
      <c r="EC56" s="334"/>
      <c r="ED56" s="334"/>
      <c r="EE56" s="334"/>
      <c r="EF56" s="334"/>
      <c r="EG56" s="334"/>
      <c r="EH56" s="334"/>
      <c r="EI56" s="334"/>
      <c r="EJ56" s="334"/>
      <c r="EK56" s="334"/>
      <c r="EL56" s="334"/>
      <c r="EM56" s="334"/>
      <c r="EN56" s="334"/>
      <c r="EO56" s="334"/>
      <c r="EP56" s="334"/>
      <c r="EQ56" s="334"/>
      <c r="ER56" s="334"/>
      <c r="ES56" s="334"/>
      <c r="ET56" s="334"/>
      <c r="EU56" s="334"/>
      <c r="EV56" s="334"/>
      <c r="EW56" s="334"/>
      <c r="EX56" s="334"/>
      <c r="EY56" s="334"/>
      <c r="EZ56" s="334"/>
      <c r="FA56" s="334"/>
      <c r="FB56" s="334"/>
      <c r="FC56" s="334"/>
      <c r="FD56" s="334"/>
      <c r="FE56" s="334"/>
      <c r="FF56" s="334"/>
      <c r="FG56" s="334"/>
      <c r="FH56" s="334"/>
      <c r="FI56" s="334"/>
      <c r="FJ56" s="334"/>
      <c r="FK56" s="334"/>
      <c r="FL56" s="334"/>
      <c r="FM56" s="334"/>
      <c r="FN56" s="334"/>
      <c r="FO56" s="334"/>
      <c r="FP56" s="334"/>
      <c r="FQ56" s="334"/>
      <c r="FR56" s="334"/>
      <c r="FS56" s="334"/>
      <c r="FT56" s="334"/>
      <c r="FU56" s="334"/>
      <c r="FV56" s="334"/>
      <c r="FW56" s="334"/>
      <c r="FX56" s="334"/>
      <c r="FY56" s="334"/>
      <c r="FZ56" s="334"/>
      <c r="GA56" s="334"/>
      <c r="GB56" s="334"/>
      <c r="GC56" s="334"/>
      <c r="GD56" s="334"/>
      <c r="GE56" s="334"/>
      <c r="GF56" s="334"/>
      <c r="GG56" s="334"/>
      <c r="GH56" s="334"/>
      <c r="GI56" s="334"/>
      <c r="GJ56" s="334"/>
      <c r="GK56" s="334"/>
      <c r="GL56" s="334"/>
      <c r="GM56" s="334"/>
      <c r="GN56" s="334"/>
      <c r="GO56" s="334"/>
      <c r="GP56" s="334"/>
      <c r="GQ56" s="334"/>
      <c r="GR56" s="334"/>
      <c r="GS56" s="334"/>
      <c r="GT56" s="334"/>
      <c r="GU56" s="334"/>
      <c r="GV56" s="334"/>
      <c r="GW56" s="334"/>
      <c r="GX56" s="334"/>
      <c r="GY56" s="334"/>
      <c r="GZ56" s="334"/>
      <c r="HA56" s="334"/>
      <c r="HB56" s="334"/>
      <c r="HC56" s="334"/>
      <c r="HD56" s="334"/>
      <c r="HE56" s="334"/>
      <c r="HF56" s="334"/>
      <c r="HG56" s="334"/>
      <c r="HH56" s="334"/>
      <c r="HI56" s="334"/>
      <c r="HJ56" s="334"/>
      <c r="HK56" s="334"/>
      <c r="HL56" s="334"/>
      <c r="HM56" s="334"/>
      <c r="HN56" s="334"/>
      <c r="HO56" s="334"/>
      <c r="HP56" s="334"/>
      <c r="HQ56" s="334"/>
      <c r="HR56" s="334"/>
      <c r="HS56" s="334"/>
      <c r="HT56" s="334"/>
      <c r="HU56" s="334"/>
      <c r="HV56" s="334"/>
      <c r="HW56" s="334"/>
      <c r="HX56" s="334"/>
      <c r="HY56" s="334"/>
      <c r="HZ56" s="334"/>
      <c r="IA56" s="334"/>
      <c r="IB56" s="334"/>
      <c r="IC56" s="334"/>
      <c r="ID56" s="334"/>
      <c r="IE56" s="334"/>
      <c r="IF56" s="334"/>
      <c r="IG56" s="334"/>
      <c r="IH56" s="334"/>
      <c r="II56" s="334"/>
      <c r="IJ56" s="334"/>
      <c r="IK56" s="334"/>
      <c r="IL56" s="334"/>
      <c r="IM56" s="334"/>
      <c r="IN56" s="334"/>
      <c r="IO56" s="334"/>
    </row>
    <row r="57" spans="1:249" ht="9.9499999999999993" customHeight="1">
      <c r="A57" s="331"/>
      <c r="B57" s="331"/>
      <c r="C57" s="331"/>
      <c r="D57" s="331"/>
      <c r="E57" s="331"/>
      <c r="F57" s="331"/>
      <c r="G57" s="331"/>
      <c r="H57" s="331"/>
      <c r="I57" s="331"/>
      <c r="J57" s="350"/>
      <c r="K57" s="331"/>
      <c r="L57" s="331"/>
      <c r="M57" s="331"/>
      <c r="N57" s="331"/>
      <c r="O57" s="331"/>
      <c r="P57" s="331"/>
      <c r="Q57" s="331"/>
      <c r="R57" s="331"/>
      <c r="S57" s="350"/>
      <c r="T57" s="340"/>
      <c r="U57" s="363"/>
      <c r="V57" s="363"/>
      <c r="W57" s="363"/>
      <c r="X57" s="363"/>
      <c r="Y57" s="362"/>
      <c r="Z57" s="362"/>
      <c r="AA57" s="331"/>
      <c r="AB57" s="340"/>
      <c r="AC57" s="340"/>
      <c r="AD57" s="350"/>
      <c r="AE57" s="340"/>
      <c r="AF57" s="580" t="s">
        <v>587</v>
      </c>
      <c r="AG57" s="581"/>
      <c r="AH57" s="581"/>
      <c r="AI57" s="581"/>
      <c r="AJ57" s="581"/>
      <c r="AK57" s="581"/>
      <c r="AL57" s="582"/>
      <c r="AM57" s="573"/>
      <c r="AN57" s="596"/>
      <c r="AO57" s="334"/>
      <c r="AP57" s="334"/>
      <c r="AQ57" s="334"/>
      <c r="AR57" s="334"/>
      <c r="AS57" s="334"/>
      <c r="AT57" s="334"/>
      <c r="AU57" s="334"/>
      <c r="AV57" s="334"/>
      <c r="AW57" s="334"/>
      <c r="AX57" s="334"/>
      <c r="AY57" s="348"/>
      <c r="AZ57" s="348"/>
      <c r="BA57" s="348"/>
      <c r="BB57" s="348"/>
      <c r="BC57" s="348"/>
      <c r="BD57" s="348"/>
      <c r="BE57" s="348"/>
      <c r="BF57" s="334"/>
      <c r="BG57" s="348"/>
      <c r="BH57" s="348"/>
      <c r="BI57" s="348"/>
      <c r="BJ57" s="348"/>
      <c r="BK57" s="340"/>
      <c r="BL57" s="340"/>
      <c r="BM57" s="340"/>
      <c r="BN57" s="340"/>
      <c r="BO57" s="340"/>
      <c r="CK57" s="334"/>
      <c r="CL57" s="334"/>
      <c r="CM57" s="334"/>
      <c r="CN57" s="334"/>
      <c r="CO57" s="334"/>
      <c r="CP57" s="334"/>
      <c r="CQ57" s="334"/>
      <c r="CR57" s="334"/>
      <c r="CS57" s="334"/>
      <c r="CT57" s="334"/>
      <c r="CU57" s="334"/>
      <c r="CV57" s="334"/>
      <c r="CW57" s="334"/>
      <c r="CX57" s="334"/>
      <c r="CY57" s="334"/>
      <c r="CZ57" s="334"/>
      <c r="DA57" s="334"/>
      <c r="DB57" s="334"/>
      <c r="DC57" s="334"/>
      <c r="DD57" s="334"/>
      <c r="DE57" s="334"/>
      <c r="DF57" s="334"/>
      <c r="DG57" s="334"/>
      <c r="DH57" s="334"/>
      <c r="DI57" s="334"/>
      <c r="DJ57" s="334"/>
      <c r="DK57" s="334"/>
      <c r="DL57" s="334"/>
      <c r="DM57" s="334"/>
      <c r="DN57" s="334"/>
      <c r="DO57" s="334"/>
      <c r="DP57" s="334"/>
      <c r="DQ57" s="334"/>
      <c r="DR57" s="334"/>
      <c r="DS57" s="334"/>
      <c r="DT57" s="334"/>
      <c r="DU57" s="334"/>
      <c r="DV57" s="334"/>
      <c r="DW57" s="334"/>
      <c r="DX57" s="334"/>
      <c r="DY57" s="334"/>
      <c r="DZ57" s="334"/>
      <c r="EA57" s="334"/>
      <c r="EB57" s="334"/>
      <c r="EC57" s="334"/>
      <c r="ED57" s="334"/>
      <c r="EE57" s="334"/>
      <c r="EF57" s="334"/>
      <c r="EG57" s="334"/>
      <c r="EH57" s="334"/>
      <c r="EI57" s="334"/>
      <c r="EJ57" s="334"/>
      <c r="EK57" s="334"/>
      <c r="EL57" s="334"/>
      <c r="EM57" s="334"/>
      <c r="EN57" s="334"/>
      <c r="EO57" s="334"/>
      <c r="EP57" s="334"/>
      <c r="EQ57" s="334"/>
      <c r="ER57" s="334"/>
      <c r="ES57" s="334"/>
      <c r="ET57" s="334"/>
      <c r="EU57" s="334"/>
      <c r="EV57" s="334"/>
      <c r="EW57" s="334"/>
      <c r="EX57" s="334"/>
      <c r="EY57" s="334"/>
      <c r="EZ57" s="334"/>
      <c r="FA57" s="334"/>
      <c r="FB57" s="334"/>
      <c r="FC57" s="334"/>
      <c r="FD57" s="334"/>
      <c r="FE57" s="334"/>
      <c r="FF57" s="334"/>
      <c r="FG57" s="334"/>
      <c r="FH57" s="334"/>
      <c r="FI57" s="334"/>
      <c r="FJ57" s="334"/>
      <c r="FK57" s="334"/>
      <c r="FL57" s="334"/>
      <c r="FM57" s="334"/>
      <c r="FN57" s="334"/>
      <c r="FO57" s="334"/>
      <c r="FP57" s="334"/>
      <c r="FQ57" s="334"/>
      <c r="FR57" s="334"/>
      <c r="FS57" s="334"/>
      <c r="FT57" s="334"/>
      <c r="FU57" s="334"/>
      <c r="FV57" s="334"/>
      <c r="FW57" s="334"/>
      <c r="FX57" s="334"/>
      <c r="FY57" s="334"/>
      <c r="FZ57" s="334"/>
      <c r="GA57" s="334"/>
      <c r="GB57" s="334"/>
      <c r="GC57" s="334"/>
      <c r="GD57" s="334"/>
      <c r="GE57" s="334"/>
      <c r="GF57" s="334"/>
      <c r="GG57" s="334"/>
      <c r="GH57" s="334"/>
      <c r="GI57" s="334"/>
      <c r="GJ57" s="334"/>
      <c r="GK57" s="334"/>
      <c r="GL57" s="334"/>
      <c r="GM57" s="334"/>
      <c r="GN57" s="334"/>
      <c r="GO57" s="334"/>
      <c r="GP57" s="334"/>
      <c r="GQ57" s="334"/>
      <c r="GR57" s="334"/>
      <c r="GS57" s="334"/>
      <c r="GT57" s="334"/>
      <c r="GU57" s="334"/>
      <c r="GV57" s="334"/>
      <c r="GW57" s="334"/>
      <c r="GX57" s="334"/>
      <c r="GY57" s="334"/>
      <c r="GZ57" s="334"/>
      <c r="HA57" s="334"/>
      <c r="HB57" s="334"/>
      <c r="HC57" s="334"/>
      <c r="HD57" s="334"/>
      <c r="HE57" s="334"/>
      <c r="HF57" s="334"/>
      <c r="HG57" s="334"/>
      <c r="HH57" s="334"/>
      <c r="HI57" s="334"/>
      <c r="HJ57" s="334"/>
      <c r="HK57" s="334"/>
      <c r="HL57" s="334"/>
      <c r="HM57" s="334"/>
      <c r="HN57" s="334"/>
      <c r="HO57" s="334"/>
      <c r="HP57" s="334"/>
      <c r="HQ57" s="334"/>
      <c r="HR57" s="334"/>
      <c r="HS57" s="334"/>
      <c r="HT57" s="334"/>
      <c r="HU57" s="334"/>
      <c r="HV57" s="334"/>
      <c r="HW57" s="334"/>
      <c r="HX57" s="334"/>
      <c r="HY57" s="334"/>
      <c r="HZ57" s="334"/>
      <c r="IA57" s="334"/>
      <c r="IB57" s="334"/>
      <c r="IC57" s="334"/>
      <c r="ID57" s="334"/>
      <c r="IE57" s="334"/>
      <c r="IF57" s="334"/>
      <c r="IG57" s="334"/>
      <c r="IH57" s="334"/>
      <c r="II57" s="334"/>
      <c r="IJ57" s="334"/>
      <c r="IK57" s="334"/>
      <c r="IL57" s="334"/>
      <c r="IM57" s="334"/>
      <c r="IN57" s="334"/>
      <c r="IO57" s="334"/>
    </row>
    <row r="58" spans="1:249" ht="9.9499999999999993" customHeight="1">
      <c r="A58" s="331"/>
      <c r="B58" s="331"/>
      <c r="C58" s="331"/>
      <c r="D58" s="331"/>
      <c r="E58" s="331"/>
      <c r="F58" s="331"/>
      <c r="G58" s="331"/>
      <c r="H58" s="331"/>
      <c r="I58" s="331"/>
      <c r="J58" s="350"/>
      <c r="K58" s="331"/>
      <c r="L58" s="331"/>
      <c r="M58" s="331"/>
      <c r="N58" s="331"/>
      <c r="O58" s="331"/>
      <c r="P58" s="331"/>
      <c r="Q58" s="331"/>
      <c r="R58" s="331"/>
      <c r="S58" s="350"/>
      <c r="T58" s="340"/>
      <c r="U58" s="363"/>
      <c r="V58" s="363"/>
      <c r="W58" s="363"/>
      <c r="X58" s="363"/>
      <c r="Y58" s="362"/>
      <c r="Z58" s="362"/>
      <c r="AA58" s="331"/>
      <c r="AB58" s="340"/>
      <c r="AC58" s="340"/>
      <c r="AD58" s="345"/>
      <c r="AE58" s="358"/>
      <c r="AF58" s="583"/>
      <c r="AG58" s="584"/>
      <c r="AH58" s="584"/>
      <c r="AI58" s="584"/>
      <c r="AJ58" s="584"/>
      <c r="AK58" s="584"/>
      <c r="AL58" s="585"/>
      <c r="AM58" s="596"/>
      <c r="AN58" s="596"/>
      <c r="AO58" s="334"/>
      <c r="AP58" s="334"/>
      <c r="AQ58" s="334"/>
      <c r="AR58" s="334"/>
      <c r="AS58" s="334"/>
      <c r="AT58" s="334"/>
      <c r="AU58" s="334"/>
      <c r="AV58" s="334"/>
      <c r="AW58" s="334"/>
      <c r="AX58" s="334"/>
      <c r="AY58" s="348"/>
      <c r="AZ58" s="348"/>
      <c r="BA58" s="348"/>
      <c r="BB58" s="348"/>
      <c r="BC58" s="348"/>
      <c r="BD58" s="348"/>
      <c r="BE58" s="348"/>
      <c r="BF58" s="334"/>
      <c r="BG58" s="348"/>
      <c r="BH58" s="348"/>
      <c r="BI58" s="348"/>
      <c r="BJ58" s="348"/>
      <c r="BK58" s="340"/>
      <c r="BL58" s="340"/>
      <c r="BM58" s="340"/>
      <c r="BN58" s="340"/>
      <c r="BO58" s="340"/>
      <c r="CK58" s="334"/>
      <c r="CL58" s="334"/>
      <c r="CM58" s="334"/>
      <c r="CN58" s="334"/>
      <c r="CO58" s="334"/>
      <c r="CP58" s="334"/>
      <c r="CQ58" s="334"/>
      <c r="CR58" s="334"/>
      <c r="CS58" s="334"/>
      <c r="CT58" s="334"/>
      <c r="CU58" s="334"/>
      <c r="CV58" s="334"/>
      <c r="CW58" s="334"/>
      <c r="CX58" s="334"/>
      <c r="CY58" s="334"/>
      <c r="CZ58" s="334"/>
      <c r="DA58" s="334"/>
      <c r="DB58" s="334"/>
      <c r="DC58" s="334"/>
      <c r="DD58" s="334"/>
      <c r="DE58" s="334"/>
      <c r="DF58" s="334"/>
      <c r="DG58" s="334"/>
      <c r="DH58" s="334"/>
      <c r="DI58" s="334"/>
      <c r="DJ58" s="334"/>
      <c r="DK58" s="334"/>
      <c r="DL58" s="334"/>
      <c r="DM58" s="334"/>
      <c r="DN58" s="334"/>
      <c r="DO58" s="334"/>
      <c r="DP58" s="334"/>
      <c r="DQ58" s="334"/>
      <c r="DR58" s="334"/>
      <c r="DS58" s="334"/>
      <c r="DT58" s="334"/>
      <c r="DU58" s="334"/>
      <c r="DV58" s="334"/>
      <c r="DW58" s="334"/>
      <c r="DX58" s="334"/>
      <c r="DY58" s="334"/>
      <c r="DZ58" s="334"/>
      <c r="EA58" s="334"/>
      <c r="EB58" s="334"/>
      <c r="EC58" s="334"/>
      <c r="ED58" s="334"/>
      <c r="EE58" s="334"/>
      <c r="EF58" s="334"/>
      <c r="EG58" s="334"/>
      <c r="EH58" s="334"/>
      <c r="EI58" s="334"/>
      <c r="EJ58" s="334"/>
      <c r="EK58" s="334"/>
      <c r="EL58" s="334"/>
      <c r="EM58" s="334"/>
      <c r="EN58" s="334"/>
      <c r="EO58" s="334"/>
      <c r="EP58" s="334"/>
      <c r="EQ58" s="334"/>
      <c r="ER58" s="334"/>
      <c r="ES58" s="334"/>
      <c r="ET58" s="334"/>
      <c r="EU58" s="334"/>
      <c r="EV58" s="334"/>
      <c r="EW58" s="334"/>
      <c r="EX58" s="334"/>
      <c r="EY58" s="334"/>
      <c r="EZ58" s="334"/>
      <c r="FA58" s="334"/>
      <c r="FB58" s="334"/>
      <c r="FC58" s="334"/>
      <c r="FD58" s="334"/>
      <c r="FE58" s="334"/>
      <c r="FF58" s="334"/>
      <c r="FG58" s="334"/>
      <c r="FH58" s="334"/>
      <c r="FI58" s="334"/>
      <c r="FJ58" s="334"/>
      <c r="FK58" s="334"/>
      <c r="FL58" s="334"/>
      <c r="FM58" s="334"/>
      <c r="FN58" s="334"/>
      <c r="FO58" s="334"/>
      <c r="FP58" s="334"/>
      <c r="FQ58" s="334"/>
      <c r="FR58" s="334"/>
      <c r="FS58" s="334"/>
      <c r="FT58" s="334"/>
      <c r="FU58" s="334"/>
      <c r="FV58" s="334"/>
      <c r="FW58" s="334"/>
      <c r="FX58" s="334"/>
      <c r="FY58" s="334"/>
      <c r="FZ58" s="334"/>
      <c r="GA58" s="334"/>
      <c r="GB58" s="334"/>
      <c r="GC58" s="334"/>
      <c r="GD58" s="334"/>
      <c r="GE58" s="334"/>
      <c r="GF58" s="334"/>
      <c r="GG58" s="334"/>
      <c r="GH58" s="334"/>
      <c r="GI58" s="334"/>
      <c r="GJ58" s="334"/>
      <c r="GK58" s="334"/>
      <c r="GL58" s="334"/>
      <c r="GM58" s="334"/>
      <c r="GN58" s="334"/>
      <c r="GO58" s="334"/>
      <c r="GP58" s="334"/>
      <c r="GQ58" s="334"/>
      <c r="GR58" s="334"/>
      <c r="GS58" s="334"/>
      <c r="GT58" s="334"/>
      <c r="GU58" s="334"/>
      <c r="GV58" s="334"/>
      <c r="GW58" s="334"/>
      <c r="GX58" s="334"/>
      <c r="GY58" s="334"/>
      <c r="GZ58" s="334"/>
      <c r="HA58" s="334"/>
      <c r="HB58" s="334"/>
      <c r="HC58" s="334"/>
      <c r="HD58" s="334"/>
      <c r="HE58" s="334"/>
      <c r="HF58" s="334"/>
      <c r="HG58" s="334"/>
      <c r="HH58" s="334"/>
      <c r="HI58" s="334"/>
      <c r="HJ58" s="334"/>
      <c r="HK58" s="334"/>
      <c r="HL58" s="334"/>
      <c r="HM58" s="334"/>
      <c r="HN58" s="334"/>
      <c r="HO58" s="334"/>
      <c r="HP58" s="334"/>
      <c r="HQ58" s="334"/>
      <c r="HR58" s="334"/>
      <c r="HS58" s="334"/>
      <c r="HT58" s="334"/>
      <c r="HU58" s="334"/>
      <c r="HV58" s="334"/>
      <c r="HW58" s="334"/>
      <c r="HX58" s="334"/>
      <c r="HY58" s="334"/>
      <c r="HZ58" s="334"/>
      <c r="IA58" s="334"/>
      <c r="IB58" s="334"/>
      <c r="IC58" s="334"/>
      <c r="ID58" s="334"/>
      <c r="IE58" s="334"/>
      <c r="IF58" s="334"/>
      <c r="IG58" s="334"/>
      <c r="IH58" s="334"/>
      <c r="II58" s="334"/>
      <c r="IJ58" s="334"/>
      <c r="IK58" s="334"/>
      <c r="IL58" s="334"/>
      <c r="IM58" s="334"/>
      <c r="IN58" s="334"/>
      <c r="IO58" s="334"/>
    </row>
    <row r="59" spans="1:249" ht="9.9499999999999993" customHeight="1">
      <c r="A59" s="331"/>
      <c r="B59" s="331"/>
      <c r="C59" s="331"/>
      <c r="D59" s="331"/>
      <c r="E59" s="331"/>
      <c r="F59" s="331"/>
      <c r="G59" s="331"/>
      <c r="H59" s="331"/>
      <c r="I59" s="331"/>
      <c r="J59" s="350"/>
      <c r="K59" s="331"/>
      <c r="L59" s="331"/>
      <c r="M59" s="331"/>
      <c r="N59" s="331"/>
      <c r="O59" s="331"/>
      <c r="P59" s="331"/>
      <c r="Q59" s="331"/>
      <c r="R59" s="331"/>
      <c r="S59" s="350"/>
      <c r="T59" s="340"/>
      <c r="U59" s="363"/>
      <c r="V59" s="363"/>
      <c r="W59" s="363"/>
      <c r="X59" s="363"/>
      <c r="Y59" s="362"/>
      <c r="Z59" s="362"/>
      <c r="AA59" s="331"/>
      <c r="AB59" s="340"/>
      <c r="AC59" s="340"/>
      <c r="AD59" s="350"/>
      <c r="AE59" s="340"/>
      <c r="AF59" s="580" t="s">
        <v>589</v>
      </c>
      <c r="AG59" s="581"/>
      <c r="AH59" s="581"/>
      <c r="AI59" s="581"/>
      <c r="AJ59" s="581"/>
      <c r="AK59" s="581"/>
      <c r="AL59" s="582"/>
      <c r="AM59" s="573"/>
      <c r="AN59" s="596"/>
      <c r="AO59" s="334"/>
      <c r="AP59" s="334"/>
      <c r="AQ59" s="334"/>
      <c r="AR59" s="334"/>
      <c r="AS59" s="334"/>
      <c r="AT59" s="334"/>
      <c r="AU59" s="334"/>
      <c r="AV59" s="334"/>
      <c r="AW59" s="334"/>
      <c r="AX59" s="334"/>
      <c r="AY59" s="348"/>
      <c r="AZ59" s="348"/>
      <c r="BA59" s="348"/>
      <c r="BB59" s="348"/>
      <c r="BC59" s="348"/>
      <c r="BD59" s="348"/>
      <c r="BE59" s="348"/>
      <c r="BF59" s="334"/>
      <c r="BG59" s="348"/>
      <c r="BH59" s="348"/>
      <c r="BI59" s="348"/>
      <c r="BJ59" s="348"/>
      <c r="BK59" s="340"/>
      <c r="BL59" s="340"/>
      <c r="BM59" s="340"/>
      <c r="BN59" s="340"/>
      <c r="BO59" s="353"/>
      <c r="CK59" s="334"/>
      <c r="CL59" s="334"/>
      <c r="CM59" s="334"/>
      <c r="CN59" s="334"/>
      <c r="CO59" s="334"/>
      <c r="CP59" s="334"/>
      <c r="CQ59" s="334"/>
      <c r="CR59" s="334"/>
      <c r="CS59" s="334"/>
      <c r="CT59" s="334"/>
      <c r="CU59" s="334"/>
      <c r="CV59" s="334"/>
      <c r="CW59" s="334"/>
      <c r="CX59" s="334"/>
      <c r="CY59" s="334"/>
      <c r="CZ59" s="334"/>
      <c r="DA59" s="334"/>
      <c r="DB59" s="334"/>
      <c r="DC59" s="334"/>
      <c r="DD59" s="334"/>
      <c r="DE59" s="334"/>
      <c r="DF59" s="334"/>
      <c r="DG59" s="334"/>
      <c r="DH59" s="334"/>
      <c r="DI59" s="334"/>
      <c r="DJ59" s="334"/>
      <c r="DK59" s="334"/>
      <c r="DL59" s="334"/>
      <c r="DM59" s="334"/>
      <c r="DN59" s="334"/>
      <c r="DO59" s="334"/>
      <c r="DP59" s="334"/>
      <c r="DQ59" s="334"/>
      <c r="DR59" s="334"/>
      <c r="DS59" s="334"/>
      <c r="DT59" s="334"/>
      <c r="DU59" s="334"/>
      <c r="DV59" s="334"/>
      <c r="DW59" s="334"/>
      <c r="DX59" s="334"/>
      <c r="DY59" s="334"/>
      <c r="DZ59" s="334"/>
      <c r="EA59" s="334"/>
      <c r="EB59" s="334"/>
      <c r="EC59" s="334"/>
      <c r="ED59" s="334"/>
      <c r="EE59" s="334"/>
      <c r="EF59" s="334"/>
      <c r="EG59" s="334"/>
      <c r="EH59" s="334"/>
      <c r="EI59" s="334"/>
      <c r="EJ59" s="334"/>
      <c r="EK59" s="334"/>
      <c r="EL59" s="334"/>
      <c r="EM59" s="334"/>
      <c r="EN59" s="334"/>
      <c r="EO59" s="334"/>
      <c r="EP59" s="334"/>
      <c r="EQ59" s="334"/>
      <c r="ER59" s="334"/>
      <c r="ES59" s="334"/>
      <c r="ET59" s="334"/>
      <c r="EU59" s="334"/>
      <c r="EV59" s="334"/>
      <c r="EW59" s="334"/>
      <c r="EX59" s="334"/>
      <c r="EY59" s="334"/>
      <c r="EZ59" s="334"/>
      <c r="FA59" s="334"/>
      <c r="FB59" s="334"/>
      <c r="FC59" s="334"/>
      <c r="FD59" s="334"/>
      <c r="FE59" s="334"/>
      <c r="FF59" s="334"/>
      <c r="FG59" s="334"/>
      <c r="FH59" s="334"/>
      <c r="FI59" s="334"/>
      <c r="FJ59" s="334"/>
      <c r="FK59" s="334"/>
      <c r="FL59" s="334"/>
      <c r="FM59" s="334"/>
      <c r="FN59" s="334"/>
      <c r="FO59" s="334"/>
      <c r="FP59" s="334"/>
      <c r="FQ59" s="334"/>
      <c r="FR59" s="334"/>
      <c r="FS59" s="334"/>
      <c r="FT59" s="334"/>
      <c r="FU59" s="334"/>
      <c r="FV59" s="334"/>
      <c r="FW59" s="334"/>
      <c r="FX59" s="334"/>
      <c r="FY59" s="334"/>
      <c r="FZ59" s="334"/>
      <c r="GA59" s="334"/>
      <c r="GB59" s="334"/>
      <c r="GC59" s="334"/>
      <c r="GD59" s="334"/>
      <c r="GE59" s="334"/>
      <c r="GF59" s="334"/>
      <c r="GG59" s="334"/>
      <c r="GH59" s="334"/>
      <c r="GI59" s="334"/>
      <c r="GJ59" s="334"/>
      <c r="GK59" s="334"/>
      <c r="GL59" s="334"/>
      <c r="GM59" s="334"/>
      <c r="GN59" s="334"/>
      <c r="GO59" s="334"/>
      <c r="GP59" s="334"/>
      <c r="GQ59" s="334"/>
      <c r="GR59" s="334"/>
      <c r="GS59" s="334"/>
      <c r="GT59" s="334"/>
      <c r="GU59" s="334"/>
      <c r="GV59" s="334"/>
      <c r="GW59" s="334"/>
      <c r="GX59" s="334"/>
      <c r="GY59" s="334"/>
      <c r="GZ59" s="334"/>
      <c r="HA59" s="334"/>
      <c r="HB59" s="334"/>
      <c r="HC59" s="334"/>
      <c r="HD59" s="334"/>
      <c r="HE59" s="334"/>
      <c r="HF59" s="334"/>
      <c r="HG59" s="334"/>
      <c r="HH59" s="334"/>
      <c r="HI59" s="334"/>
      <c r="HJ59" s="334"/>
      <c r="HK59" s="334"/>
      <c r="HL59" s="334"/>
      <c r="HM59" s="334"/>
      <c r="HN59" s="334"/>
      <c r="HO59" s="334"/>
      <c r="HP59" s="334"/>
      <c r="HQ59" s="334"/>
      <c r="HR59" s="334"/>
      <c r="HS59" s="334"/>
      <c r="HT59" s="334"/>
      <c r="HU59" s="334"/>
      <c r="HV59" s="334"/>
      <c r="HW59" s="334"/>
      <c r="HX59" s="334"/>
      <c r="HY59" s="334"/>
      <c r="HZ59" s="334"/>
      <c r="IA59" s="334"/>
      <c r="IB59" s="334"/>
      <c r="IC59" s="334"/>
      <c r="ID59" s="334"/>
      <c r="IE59" s="334"/>
      <c r="IF59" s="334"/>
      <c r="IG59" s="334"/>
      <c r="IH59" s="334"/>
      <c r="II59" s="334"/>
      <c r="IJ59" s="334"/>
      <c r="IK59" s="334"/>
      <c r="IL59" s="334"/>
      <c r="IM59" s="334"/>
      <c r="IN59" s="334"/>
      <c r="IO59" s="334"/>
    </row>
    <row r="60" spans="1:249" ht="9.9499999999999993" customHeight="1">
      <c r="A60" s="331"/>
      <c r="B60" s="331"/>
      <c r="C60" s="331"/>
      <c r="D60" s="331"/>
      <c r="E60" s="331"/>
      <c r="F60" s="331"/>
      <c r="G60" s="331"/>
      <c r="H60" s="331"/>
      <c r="I60" s="331"/>
      <c r="J60" s="350"/>
      <c r="K60" s="331"/>
      <c r="L60" s="331"/>
      <c r="M60" s="331"/>
      <c r="N60" s="331"/>
      <c r="O60" s="331"/>
      <c r="P60" s="331"/>
      <c r="Q60" s="331"/>
      <c r="R60" s="331"/>
      <c r="S60" s="350"/>
      <c r="T60" s="340"/>
      <c r="U60" s="363"/>
      <c r="V60" s="363"/>
      <c r="W60" s="363"/>
      <c r="X60" s="363"/>
      <c r="Y60" s="362"/>
      <c r="Z60" s="362"/>
      <c r="AA60" s="331"/>
      <c r="AB60" s="340"/>
      <c r="AC60" s="340"/>
      <c r="AD60" s="346"/>
      <c r="AE60" s="358"/>
      <c r="AF60" s="583"/>
      <c r="AG60" s="584"/>
      <c r="AH60" s="584"/>
      <c r="AI60" s="584"/>
      <c r="AJ60" s="584"/>
      <c r="AK60" s="584"/>
      <c r="AL60" s="585"/>
      <c r="AM60" s="596"/>
      <c r="AN60" s="596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48"/>
      <c r="AZ60" s="348"/>
      <c r="BA60" s="348"/>
      <c r="BB60" s="348"/>
      <c r="BC60" s="348"/>
      <c r="BD60" s="348"/>
      <c r="BE60" s="348"/>
      <c r="BF60" s="334"/>
      <c r="BG60" s="348"/>
      <c r="BH60" s="348"/>
      <c r="BI60" s="348"/>
      <c r="BJ60" s="348"/>
      <c r="BK60" s="340"/>
      <c r="BL60" s="340"/>
      <c r="BM60" s="340"/>
      <c r="BN60" s="340"/>
      <c r="BO60" s="353"/>
      <c r="CK60" s="334"/>
      <c r="CL60" s="334"/>
      <c r="CM60" s="334"/>
      <c r="CN60" s="334"/>
      <c r="CO60" s="334"/>
      <c r="CP60" s="334"/>
      <c r="CQ60" s="334"/>
      <c r="CR60" s="334"/>
      <c r="CS60" s="334"/>
      <c r="CT60" s="334"/>
      <c r="CU60" s="334"/>
      <c r="CV60" s="334"/>
      <c r="CW60" s="334"/>
      <c r="CX60" s="334"/>
      <c r="CY60" s="334"/>
      <c r="CZ60" s="334"/>
      <c r="DA60" s="334"/>
      <c r="DB60" s="334"/>
      <c r="DC60" s="334"/>
      <c r="DD60" s="334"/>
      <c r="DE60" s="334"/>
      <c r="DF60" s="334"/>
      <c r="DG60" s="334"/>
      <c r="DH60" s="334"/>
      <c r="DI60" s="334"/>
      <c r="DJ60" s="334"/>
      <c r="DK60" s="334"/>
      <c r="DL60" s="334"/>
      <c r="DM60" s="334"/>
      <c r="DN60" s="334"/>
      <c r="DO60" s="334"/>
      <c r="DP60" s="334"/>
      <c r="DQ60" s="334"/>
      <c r="DR60" s="334"/>
      <c r="DS60" s="334"/>
      <c r="DT60" s="334"/>
      <c r="DU60" s="334"/>
      <c r="DV60" s="334"/>
      <c r="DW60" s="334"/>
      <c r="DX60" s="334"/>
      <c r="DY60" s="334"/>
      <c r="DZ60" s="334"/>
      <c r="EA60" s="334"/>
      <c r="EB60" s="334"/>
      <c r="EC60" s="334"/>
      <c r="ED60" s="334"/>
      <c r="EE60" s="334"/>
      <c r="EF60" s="334"/>
      <c r="EG60" s="334"/>
      <c r="EH60" s="334"/>
      <c r="EI60" s="334"/>
      <c r="EJ60" s="334"/>
      <c r="EK60" s="334"/>
      <c r="EL60" s="334"/>
      <c r="EM60" s="334"/>
      <c r="EN60" s="334"/>
      <c r="EO60" s="334"/>
      <c r="EP60" s="334"/>
      <c r="EQ60" s="334"/>
      <c r="ER60" s="334"/>
      <c r="ES60" s="334"/>
      <c r="ET60" s="334"/>
      <c r="EU60" s="334"/>
      <c r="EV60" s="334"/>
      <c r="EW60" s="334"/>
      <c r="EX60" s="334"/>
      <c r="EY60" s="334"/>
      <c r="EZ60" s="334"/>
      <c r="FA60" s="334"/>
      <c r="FB60" s="334"/>
      <c r="FC60" s="334"/>
      <c r="FD60" s="334"/>
      <c r="FE60" s="334"/>
      <c r="FF60" s="334"/>
      <c r="FG60" s="334"/>
      <c r="FH60" s="334"/>
      <c r="FI60" s="334"/>
      <c r="FJ60" s="334"/>
      <c r="FK60" s="334"/>
      <c r="FL60" s="334"/>
      <c r="FM60" s="334"/>
      <c r="FN60" s="334"/>
      <c r="FO60" s="334"/>
      <c r="FP60" s="334"/>
      <c r="FQ60" s="334"/>
      <c r="FR60" s="334"/>
      <c r="FS60" s="334"/>
      <c r="FT60" s="334"/>
      <c r="FU60" s="334"/>
      <c r="FV60" s="334"/>
      <c r="FW60" s="334"/>
      <c r="FX60" s="334"/>
      <c r="FY60" s="334"/>
      <c r="FZ60" s="334"/>
      <c r="GA60" s="334"/>
      <c r="GB60" s="334"/>
      <c r="GC60" s="334"/>
      <c r="GD60" s="334"/>
      <c r="GE60" s="334"/>
      <c r="GF60" s="334"/>
      <c r="GG60" s="334"/>
      <c r="GH60" s="334"/>
      <c r="GI60" s="334"/>
      <c r="GJ60" s="334"/>
      <c r="GK60" s="334"/>
      <c r="GL60" s="334"/>
      <c r="GM60" s="334"/>
      <c r="GN60" s="334"/>
      <c r="GO60" s="334"/>
      <c r="GP60" s="334"/>
      <c r="GQ60" s="334"/>
      <c r="GR60" s="334"/>
      <c r="GS60" s="334"/>
      <c r="GT60" s="334"/>
      <c r="GU60" s="334"/>
      <c r="GV60" s="334"/>
      <c r="GW60" s="334"/>
      <c r="GX60" s="334"/>
      <c r="GY60" s="334"/>
      <c r="GZ60" s="334"/>
      <c r="HA60" s="334"/>
      <c r="HB60" s="334"/>
      <c r="HC60" s="334"/>
      <c r="HD60" s="334"/>
      <c r="HE60" s="334"/>
      <c r="HF60" s="334"/>
      <c r="HG60" s="334"/>
      <c r="HH60" s="334"/>
      <c r="HI60" s="334"/>
      <c r="HJ60" s="334"/>
      <c r="HK60" s="334"/>
      <c r="HL60" s="334"/>
      <c r="HM60" s="334"/>
      <c r="HN60" s="334"/>
      <c r="HO60" s="334"/>
      <c r="HP60" s="334"/>
      <c r="HQ60" s="334"/>
      <c r="HR60" s="334"/>
      <c r="HS60" s="334"/>
      <c r="HT60" s="334"/>
      <c r="HU60" s="334"/>
      <c r="HV60" s="334"/>
      <c r="HW60" s="334"/>
      <c r="HX60" s="334"/>
      <c r="HY60" s="334"/>
      <c r="HZ60" s="334"/>
      <c r="IA60" s="334"/>
      <c r="IB60" s="334"/>
      <c r="IC60" s="334"/>
      <c r="ID60" s="334"/>
      <c r="IE60" s="334"/>
      <c r="IF60" s="334"/>
      <c r="IG60" s="334"/>
      <c r="IH60" s="334"/>
      <c r="II60" s="334"/>
      <c r="IJ60" s="334"/>
      <c r="IK60" s="334"/>
      <c r="IL60" s="334"/>
      <c r="IM60" s="334"/>
      <c r="IN60" s="334"/>
      <c r="IO60" s="334"/>
    </row>
    <row r="61" spans="1:249" ht="9.9499999999999993" customHeight="1" thickBot="1">
      <c r="A61" s="331"/>
      <c r="B61" s="331"/>
      <c r="C61" s="331"/>
      <c r="D61" s="331"/>
      <c r="E61" s="331"/>
      <c r="F61" s="331"/>
      <c r="G61" s="331"/>
      <c r="H61" s="331"/>
      <c r="I61" s="331"/>
      <c r="J61" s="350"/>
      <c r="K61" s="331"/>
      <c r="L61" s="331"/>
      <c r="M61" s="331"/>
      <c r="N61" s="331"/>
      <c r="O61" s="331"/>
      <c r="P61" s="331"/>
      <c r="Q61" s="331"/>
      <c r="R61" s="331"/>
      <c r="S61" s="350"/>
      <c r="T61" s="340"/>
      <c r="U61" s="363"/>
      <c r="V61" s="363"/>
      <c r="W61" s="363"/>
      <c r="X61" s="363"/>
      <c r="Y61" s="362"/>
      <c r="Z61" s="362"/>
      <c r="AA61" s="331"/>
      <c r="AB61" s="331"/>
      <c r="AC61" s="331"/>
      <c r="AD61" s="331"/>
      <c r="AE61" s="331"/>
      <c r="AF61" s="352"/>
      <c r="AG61" s="352"/>
      <c r="AH61" s="352"/>
      <c r="AI61" s="352"/>
      <c r="AJ61" s="352"/>
      <c r="AK61" s="352"/>
      <c r="AL61" s="352"/>
      <c r="AM61" s="331"/>
      <c r="AN61" s="331"/>
      <c r="AO61" s="334"/>
      <c r="AP61" s="334"/>
      <c r="AQ61" s="334"/>
      <c r="AR61" s="334"/>
      <c r="AS61" s="334"/>
      <c r="AT61" s="334"/>
      <c r="AU61" s="334"/>
      <c r="AV61" s="334"/>
      <c r="AW61" s="334"/>
      <c r="AX61" s="334"/>
      <c r="AY61" s="348"/>
      <c r="AZ61" s="348"/>
      <c r="BA61" s="348"/>
      <c r="BB61" s="348"/>
      <c r="BC61" s="348"/>
      <c r="BD61" s="348"/>
      <c r="BE61" s="348"/>
      <c r="BF61" s="334"/>
      <c r="BG61" s="348"/>
      <c r="BH61" s="348"/>
      <c r="BI61" s="348"/>
      <c r="BJ61" s="348"/>
      <c r="BK61" s="340"/>
      <c r="BL61" s="340"/>
      <c r="BM61" s="340"/>
      <c r="BN61" s="340"/>
      <c r="BO61" s="340"/>
      <c r="CK61" s="334"/>
      <c r="CL61" s="334"/>
      <c r="CM61" s="334"/>
      <c r="CN61" s="334"/>
      <c r="CO61" s="334"/>
      <c r="CP61" s="334"/>
      <c r="CQ61" s="334"/>
      <c r="CR61" s="334"/>
      <c r="CS61" s="334"/>
      <c r="CT61" s="334"/>
      <c r="CU61" s="334"/>
      <c r="CV61" s="334"/>
      <c r="CW61" s="334"/>
      <c r="CX61" s="334"/>
      <c r="CY61" s="334"/>
      <c r="CZ61" s="334"/>
      <c r="DA61" s="334"/>
      <c r="DB61" s="334"/>
      <c r="DC61" s="334"/>
      <c r="DD61" s="334"/>
      <c r="DE61" s="334"/>
      <c r="DF61" s="334"/>
      <c r="DG61" s="334"/>
      <c r="DH61" s="334"/>
      <c r="DI61" s="334"/>
      <c r="DJ61" s="334"/>
      <c r="DK61" s="334"/>
      <c r="DL61" s="334"/>
      <c r="DM61" s="334"/>
      <c r="DN61" s="334"/>
      <c r="DO61" s="334"/>
      <c r="DP61" s="334"/>
      <c r="DQ61" s="334"/>
      <c r="DR61" s="334"/>
      <c r="DS61" s="334"/>
      <c r="DT61" s="334"/>
      <c r="DU61" s="334"/>
      <c r="DV61" s="334"/>
      <c r="DW61" s="334"/>
      <c r="DX61" s="334"/>
      <c r="DY61" s="334"/>
      <c r="DZ61" s="334"/>
      <c r="EA61" s="334"/>
      <c r="EB61" s="334"/>
      <c r="EC61" s="334"/>
      <c r="ED61" s="334"/>
      <c r="EE61" s="334"/>
      <c r="EF61" s="334"/>
      <c r="EG61" s="334"/>
      <c r="EH61" s="334"/>
      <c r="EI61" s="334"/>
      <c r="EJ61" s="334"/>
      <c r="EK61" s="334"/>
      <c r="EL61" s="334"/>
      <c r="EM61" s="334"/>
      <c r="EN61" s="334"/>
      <c r="EO61" s="334"/>
      <c r="EP61" s="334"/>
      <c r="EQ61" s="334"/>
      <c r="ER61" s="334"/>
      <c r="ES61" s="334"/>
      <c r="ET61" s="334"/>
      <c r="EU61" s="334"/>
      <c r="EV61" s="334"/>
      <c r="EW61" s="334"/>
      <c r="EX61" s="334"/>
      <c r="EY61" s="334"/>
      <c r="EZ61" s="334"/>
      <c r="FA61" s="334"/>
      <c r="FB61" s="334"/>
      <c r="FC61" s="334"/>
      <c r="FD61" s="334"/>
      <c r="FE61" s="334"/>
      <c r="FF61" s="334"/>
      <c r="FG61" s="334"/>
      <c r="FH61" s="334"/>
      <c r="FI61" s="334"/>
      <c r="FJ61" s="334"/>
      <c r="FK61" s="334"/>
      <c r="FL61" s="334"/>
      <c r="FM61" s="334"/>
      <c r="FN61" s="334"/>
      <c r="FO61" s="334"/>
      <c r="FP61" s="334"/>
      <c r="FQ61" s="334"/>
      <c r="FR61" s="334"/>
      <c r="FS61" s="334"/>
      <c r="FT61" s="334"/>
      <c r="FU61" s="334"/>
      <c r="FV61" s="334"/>
      <c r="FW61" s="334"/>
      <c r="FX61" s="334"/>
      <c r="FY61" s="334"/>
      <c r="FZ61" s="334"/>
      <c r="GA61" s="334"/>
      <c r="GB61" s="334"/>
      <c r="GC61" s="334"/>
      <c r="GD61" s="334"/>
      <c r="GE61" s="334"/>
      <c r="GF61" s="334"/>
      <c r="GG61" s="334"/>
      <c r="GH61" s="334"/>
      <c r="GI61" s="334"/>
      <c r="GJ61" s="334"/>
      <c r="GK61" s="334"/>
      <c r="GL61" s="334"/>
      <c r="GM61" s="334"/>
      <c r="GN61" s="334"/>
      <c r="GO61" s="334"/>
      <c r="GP61" s="334"/>
      <c r="GQ61" s="334"/>
      <c r="GR61" s="334"/>
      <c r="GS61" s="334"/>
      <c r="GT61" s="334"/>
      <c r="GU61" s="334"/>
      <c r="GV61" s="334"/>
      <c r="GW61" s="334"/>
      <c r="GX61" s="334"/>
      <c r="GY61" s="334"/>
      <c r="GZ61" s="334"/>
      <c r="HA61" s="334"/>
      <c r="HB61" s="334"/>
      <c r="HC61" s="334"/>
      <c r="HD61" s="334"/>
      <c r="HE61" s="334"/>
      <c r="HF61" s="334"/>
      <c r="HG61" s="334"/>
      <c r="HH61" s="334"/>
      <c r="HI61" s="334"/>
      <c r="HJ61" s="334"/>
      <c r="HK61" s="334"/>
      <c r="HL61" s="334"/>
      <c r="HM61" s="334"/>
      <c r="HN61" s="334"/>
      <c r="HO61" s="334"/>
      <c r="HP61" s="334"/>
      <c r="HQ61" s="334"/>
      <c r="HR61" s="334"/>
      <c r="HS61" s="334"/>
      <c r="HT61" s="334"/>
      <c r="HU61" s="334"/>
      <c r="HV61" s="334"/>
      <c r="HW61" s="334"/>
      <c r="HX61" s="334"/>
      <c r="HY61" s="334"/>
      <c r="HZ61" s="334"/>
      <c r="IA61" s="334"/>
      <c r="IB61" s="334"/>
      <c r="IC61" s="334"/>
      <c r="ID61" s="334"/>
      <c r="IE61" s="334"/>
      <c r="IF61" s="334"/>
      <c r="IG61" s="334"/>
      <c r="IH61" s="334"/>
      <c r="II61" s="334"/>
      <c r="IJ61" s="334"/>
      <c r="IK61" s="334"/>
      <c r="IL61" s="334"/>
      <c r="IM61" s="334"/>
      <c r="IN61" s="334"/>
      <c r="IO61" s="334"/>
    </row>
    <row r="62" spans="1:249" ht="9.9499999999999993" customHeight="1">
      <c r="A62" s="331"/>
      <c r="B62" s="331"/>
      <c r="C62" s="331"/>
      <c r="D62" s="331"/>
      <c r="E62" s="331"/>
      <c r="F62" s="331"/>
      <c r="G62" s="331"/>
      <c r="H62" s="331"/>
      <c r="I62" s="331"/>
      <c r="J62" s="350"/>
      <c r="K62" s="331"/>
      <c r="L62" s="331"/>
      <c r="M62" s="331"/>
      <c r="N62" s="331"/>
      <c r="O62" s="331"/>
      <c r="P62" s="331"/>
      <c r="Q62" s="331"/>
      <c r="R62" s="331"/>
      <c r="S62" s="350"/>
      <c r="T62" s="340"/>
      <c r="U62" s="574" t="s">
        <v>591</v>
      </c>
      <c r="V62" s="575"/>
      <c r="W62" s="575"/>
      <c r="X62" s="575"/>
      <c r="Y62" s="575"/>
      <c r="Z62" s="576"/>
      <c r="AA62" s="340"/>
      <c r="AB62" s="353"/>
      <c r="AC62" s="340"/>
      <c r="AD62" s="340"/>
      <c r="AE62" s="340"/>
      <c r="AF62" s="580" t="s">
        <v>592</v>
      </c>
      <c r="AG62" s="581"/>
      <c r="AH62" s="581"/>
      <c r="AI62" s="581"/>
      <c r="AJ62" s="581"/>
      <c r="AK62" s="581"/>
      <c r="AL62" s="582"/>
      <c r="AM62" s="573"/>
      <c r="AN62" s="596"/>
      <c r="AO62" s="334"/>
      <c r="AP62" s="334"/>
      <c r="AQ62" s="334"/>
      <c r="AR62" s="334"/>
      <c r="AS62" s="334"/>
      <c r="AT62" s="334"/>
      <c r="AU62" s="334"/>
      <c r="AV62" s="334"/>
      <c r="AW62" s="334"/>
      <c r="AX62" s="334"/>
      <c r="AY62" s="348"/>
      <c r="AZ62" s="348"/>
      <c r="BA62" s="348"/>
      <c r="BB62" s="348"/>
      <c r="BC62" s="348"/>
      <c r="BD62" s="348"/>
      <c r="BE62" s="348"/>
      <c r="BF62" s="334"/>
      <c r="BG62" s="348"/>
      <c r="BH62" s="348"/>
      <c r="BI62" s="348"/>
      <c r="BJ62" s="348"/>
      <c r="BK62" s="340"/>
      <c r="BL62" s="340"/>
      <c r="BM62" s="340"/>
      <c r="BN62" s="340"/>
      <c r="BO62" s="340"/>
      <c r="CK62" s="334"/>
      <c r="CL62" s="334"/>
      <c r="CM62" s="334"/>
      <c r="CN62" s="334"/>
      <c r="CO62" s="334"/>
      <c r="CP62" s="334"/>
      <c r="CQ62" s="334"/>
      <c r="CR62" s="334"/>
      <c r="CS62" s="334"/>
      <c r="CT62" s="334"/>
      <c r="CU62" s="334"/>
      <c r="CV62" s="334"/>
      <c r="CW62" s="334"/>
      <c r="CX62" s="334"/>
      <c r="CY62" s="334"/>
      <c r="CZ62" s="334"/>
      <c r="DA62" s="334"/>
      <c r="DB62" s="334"/>
      <c r="DC62" s="334"/>
      <c r="DD62" s="334"/>
      <c r="DE62" s="334"/>
      <c r="DF62" s="334"/>
      <c r="DG62" s="334"/>
      <c r="DH62" s="334"/>
      <c r="DI62" s="334"/>
      <c r="DJ62" s="334"/>
      <c r="DK62" s="334"/>
      <c r="DL62" s="334"/>
      <c r="DM62" s="334"/>
      <c r="DN62" s="334"/>
      <c r="DO62" s="334"/>
      <c r="DP62" s="334"/>
      <c r="DQ62" s="334"/>
      <c r="DR62" s="334"/>
      <c r="DS62" s="334"/>
      <c r="DT62" s="334"/>
      <c r="DU62" s="334"/>
      <c r="DV62" s="334"/>
      <c r="DW62" s="334"/>
      <c r="DX62" s="334"/>
      <c r="DY62" s="334"/>
      <c r="DZ62" s="334"/>
      <c r="EA62" s="334"/>
      <c r="EB62" s="334"/>
      <c r="EC62" s="334"/>
      <c r="ED62" s="334"/>
      <c r="EE62" s="334"/>
      <c r="EF62" s="334"/>
      <c r="EG62" s="334"/>
      <c r="EH62" s="334"/>
      <c r="EI62" s="334"/>
      <c r="EJ62" s="334"/>
      <c r="EK62" s="334"/>
      <c r="EL62" s="334"/>
      <c r="EM62" s="334"/>
      <c r="EN62" s="334"/>
      <c r="EO62" s="334"/>
      <c r="EP62" s="334"/>
      <c r="EQ62" s="334"/>
      <c r="ER62" s="334"/>
      <c r="ES62" s="334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34"/>
      <c r="FE62" s="334"/>
      <c r="FF62" s="334"/>
      <c r="FG62" s="334"/>
      <c r="FH62" s="334"/>
      <c r="FI62" s="334"/>
      <c r="FJ62" s="334"/>
      <c r="FK62" s="334"/>
      <c r="FL62" s="334"/>
      <c r="FM62" s="334"/>
      <c r="FN62" s="334"/>
      <c r="FO62" s="334"/>
      <c r="FP62" s="334"/>
      <c r="FQ62" s="334"/>
      <c r="FR62" s="334"/>
      <c r="FS62" s="334"/>
      <c r="FT62" s="334"/>
      <c r="FU62" s="334"/>
      <c r="FV62" s="334"/>
      <c r="FW62" s="334"/>
      <c r="FX62" s="334"/>
      <c r="FY62" s="334"/>
      <c r="FZ62" s="334"/>
      <c r="GA62" s="334"/>
      <c r="GB62" s="334"/>
      <c r="GC62" s="334"/>
      <c r="GD62" s="334"/>
      <c r="GE62" s="334"/>
      <c r="GF62" s="334"/>
      <c r="GG62" s="334"/>
      <c r="GH62" s="334"/>
      <c r="GI62" s="334"/>
      <c r="GJ62" s="334"/>
      <c r="GK62" s="334"/>
      <c r="GL62" s="334"/>
      <c r="GM62" s="334"/>
      <c r="GN62" s="334"/>
      <c r="GO62" s="334"/>
      <c r="GP62" s="334"/>
      <c r="GQ62" s="334"/>
      <c r="GR62" s="334"/>
      <c r="GS62" s="334"/>
      <c r="GT62" s="334"/>
      <c r="GU62" s="334"/>
      <c r="GV62" s="334"/>
      <c r="GW62" s="334"/>
      <c r="GX62" s="334"/>
      <c r="GY62" s="334"/>
      <c r="GZ62" s="334"/>
      <c r="HA62" s="334"/>
      <c r="HB62" s="334"/>
      <c r="HC62" s="334"/>
      <c r="HD62" s="334"/>
      <c r="HE62" s="334"/>
      <c r="HF62" s="334"/>
      <c r="HG62" s="334"/>
      <c r="HH62" s="334"/>
      <c r="HI62" s="334"/>
      <c r="HJ62" s="334"/>
      <c r="HK62" s="334"/>
      <c r="HL62" s="334"/>
      <c r="HM62" s="334"/>
      <c r="HN62" s="334"/>
      <c r="HO62" s="334"/>
      <c r="HP62" s="334"/>
      <c r="HQ62" s="334"/>
      <c r="HR62" s="334"/>
      <c r="HS62" s="334"/>
      <c r="HT62" s="334"/>
      <c r="HU62" s="334"/>
      <c r="HV62" s="334"/>
      <c r="HW62" s="334"/>
      <c r="HX62" s="334"/>
      <c r="HY62" s="334"/>
      <c r="HZ62" s="334"/>
      <c r="IA62" s="334"/>
      <c r="IB62" s="334"/>
      <c r="IC62" s="334"/>
      <c r="ID62" s="334"/>
      <c r="IE62" s="334"/>
      <c r="IF62" s="334"/>
      <c r="IG62" s="334"/>
      <c r="IH62" s="334"/>
      <c r="II62" s="334"/>
      <c r="IJ62" s="334"/>
      <c r="IK62" s="334"/>
      <c r="IL62" s="334"/>
      <c r="IM62" s="334"/>
      <c r="IN62" s="334"/>
      <c r="IO62" s="334"/>
    </row>
    <row r="63" spans="1:249" ht="9.9499999999999993" customHeight="1" thickBot="1">
      <c r="A63" s="331"/>
      <c r="B63" s="331"/>
      <c r="C63" s="331"/>
      <c r="D63" s="331"/>
      <c r="E63" s="331"/>
      <c r="F63" s="331"/>
      <c r="G63" s="331"/>
      <c r="H63" s="331"/>
      <c r="I63" s="331"/>
      <c r="J63" s="350"/>
      <c r="K63" s="331"/>
      <c r="L63" s="331"/>
      <c r="M63" s="331"/>
      <c r="N63" s="331"/>
      <c r="O63" s="331"/>
      <c r="P63" s="331"/>
      <c r="Q63" s="331"/>
      <c r="R63" s="331"/>
      <c r="S63" s="345"/>
      <c r="T63" s="346"/>
      <c r="U63" s="586"/>
      <c r="V63" s="587"/>
      <c r="W63" s="587"/>
      <c r="X63" s="587"/>
      <c r="Y63" s="587"/>
      <c r="Z63" s="588"/>
      <c r="AA63" s="598"/>
      <c r="AB63" s="598"/>
      <c r="AC63" s="346"/>
      <c r="AD63" s="345"/>
      <c r="AE63" s="358"/>
      <c r="AF63" s="583"/>
      <c r="AG63" s="584"/>
      <c r="AH63" s="584"/>
      <c r="AI63" s="584"/>
      <c r="AJ63" s="584"/>
      <c r="AK63" s="584"/>
      <c r="AL63" s="585"/>
      <c r="AM63" s="596"/>
      <c r="AN63" s="596"/>
      <c r="AO63" s="334"/>
      <c r="AP63" s="334"/>
      <c r="AQ63" s="334"/>
      <c r="AR63" s="334"/>
      <c r="AS63" s="334"/>
      <c r="AT63" s="334"/>
      <c r="AU63" s="334"/>
      <c r="AV63" s="334"/>
      <c r="AW63" s="334"/>
      <c r="AX63" s="334"/>
      <c r="AY63" s="348"/>
      <c r="AZ63" s="348"/>
      <c r="BA63" s="348"/>
      <c r="BB63" s="348"/>
      <c r="BC63" s="348"/>
      <c r="BD63" s="348"/>
      <c r="BE63" s="348"/>
      <c r="BF63" s="334"/>
      <c r="BG63" s="348"/>
      <c r="BH63" s="348"/>
      <c r="BI63" s="348"/>
      <c r="BJ63" s="348"/>
      <c r="BK63" s="348"/>
      <c r="BL63" s="348"/>
      <c r="BM63" s="348"/>
      <c r="BN63" s="348"/>
      <c r="BO63" s="348"/>
      <c r="CK63" s="334"/>
      <c r="CL63" s="334"/>
      <c r="CM63" s="334"/>
      <c r="CN63" s="334"/>
      <c r="CO63" s="334"/>
      <c r="CP63" s="334"/>
      <c r="CQ63" s="334"/>
      <c r="CR63" s="334"/>
      <c r="CS63" s="334"/>
      <c r="CT63" s="334"/>
      <c r="CU63" s="334"/>
      <c r="CV63" s="334"/>
      <c r="CW63" s="334"/>
      <c r="CX63" s="334"/>
      <c r="CY63" s="334"/>
      <c r="CZ63" s="334"/>
      <c r="DA63" s="334"/>
      <c r="DB63" s="334"/>
      <c r="DC63" s="334"/>
      <c r="DD63" s="334"/>
      <c r="DE63" s="334"/>
      <c r="DF63" s="334"/>
      <c r="DG63" s="334"/>
      <c r="DH63" s="334"/>
      <c r="DI63" s="334"/>
      <c r="DJ63" s="334"/>
      <c r="DK63" s="334"/>
      <c r="DL63" s="334"/>
      <c r="DM63" s="334"/>
      <c r="DN63" s="334"/>
      <c r="DO63" s="334"/>
      <c r="DP63" s="334"/>
      <c r="DQ63" s="334"/>
      <c r="DR63" s="334"/>
      <c r="DS63" s="334"/>
      <c r="DT63" s="334"/>
      <c r="DU63" s="334"/>
      <c r="DV63" s="334"/>
      <c r="DW63" s="334"/>
      <c r="DX63" s="334"/>
      <c r="DY63" s="334"/>
      <c r="DZ63" s="334"/>
      <c r="EA63" s="334"/>
      <c r="EB63" s="334"/>
      <c r="EC63" s="334"/>
      <c r="ED63" s="334"/>
      <c r="EE63" s="334"/>
      <c r="EF63" s="334"/>
      <c r="EG63" s="334"/>
      <c r="EH63" s="334"/>
      <c r="EI63" s="334"/>
      <c r="EJ63" s="334"/>
      <c r="EK63" s="334"/>
      <c r="EL63" s="334"/>
      <c r="EM63" s="334"/>
      <c r="EN63" s="334"/>
      <c r="EO63" s="334"/>
      <c r="EP63" s="334"/>
      <c r="EQ63" s="334"/>
      <c r="ER63" s="334"/>
      <c r="ES63" s="334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34"/>
      <c r="FE63" s="334"/>
      <c r="FF63" s="334"/>
      <c r="FG63" s="334"/>
      <c r="FH63" s="334"/>
      <c r="FI63" s="334"/>
      <c r="FJ63" s="334"/>
      <c r="FK63" s="334"/>
      <c r="FL63" s="334"/>
      <c r="FM63" s="334"/>
      <c r="FN63" s="334"/>
      <c r="FO63" s="334"/>
      <c r="FP63" s="334"/>
      <c r="FQ63" s="334"/>
      <c r="FR63" s="334"/>
      <c r="FS63" s="334"/>
      <c r="FT63" s="334"/>
      <c r="FU63" s="334"/>
      <c r="FV63" s="334"/>
      <c r="FW63" s="334"/>
      <c r="FX63" s="334"/>
      <c r="FY63" s="334"/>
      <c r="FZ63" s="334"/>
      <c r="GA63" s="334"/>
      <c r="GB63" s="334"/>
      <c r="GC63" s="334"/>
      <c r="GD63" s="334"/>
      <c r="GE63" s="334"/>
      <c r="GF63" s="334"/>
      <c r="GG63" s="334"/>
      <c r="GH63" s="334"/>
      <c r="GI63" s="334"/>
      <c r="GJ63" s="334"/>
      <c r="GK63" s="334"/>
      <c r="GL63" s="334"/>
      <c r="GM63" s="334"/>
      <c r="GN63" s="334"/>
      <c r="GO63" s="334"/>
      <c r="GP63" s="334"/>
      <c r="GQ63" s="334"/>
      <c r="GR63" s="334"/>
      <c r="GS63" s="334"/>
      <c r="GT63" s="334"/>
      <c r="GU63" s="334"/>
      <c r="GV63" s="334"/>
      <c r="GW63" s="334"/>
      <c r="GX63" s="334"/>
      <c r="GY63" s="334"/>
      <c r="GZ63" s="334"/>
      <c r="HA63" s="334"/>
      <c r="HB63" s="334"/>
      <c r="HC63" s="334"/>
      <c r="HD63" s="334"/>
      <c r="HE63" s="334"/>
      <c r="HF63" s="334"/>
      <c r="HG63" s="334"/>
      <c r="HH63" s="334"/>
      <c r="HI63" s="334"/>
      <c r="HJ63" s="334"/>
      <c r="HK63" s="334"/>
      <c r="HL63" s="334"/>
      <c r="HM63" s="334"/>
      <c r="HN63" s="334"/>
      <c r="HO63" s="334"/>
      <c r="HP63" s="334"/>
      <c r="HQ63" s="334"/>
      <c r="HR63" s="334"/>
      <c r="HS63" s="334"/>
      <c r="HT63" s="334"/>
      <c r="HU63" s="334"/>
      <c r="HV63" s="334"/>
      <c r="HW63" s="334"/>
      <c r="HX63" s="334"/>
      <c r="HY63" s="334"/>
      <c r="HZ63" s="334"/>
      <c r="IA63" s="334"/>
      <c r="IB63" s="334"/>
      <c r="IC63" s="334"/>
      <c r="ID63" s="334"/>
      <c r="IE63" s="334"/>
      <c r="IF63" s="334"/>
      <c r="IG63" s="334"/>
      <c r="IH63" s="334"/>
      <c r="II63" s="334"/>
      <c r="IJ63" s="334"/>
      <c r="IK63" s="334"/>
      <c r="IL63" s="334"/>
      <c r="IM63" s="334"/>
      <c r="IN63" s="334"/>
      <c r="IO63" s="334"/>
    </row>
    <row r="64" spans="1:249" ht="9.9499999999999993" customHeight="1">
      <c r="A64" s="331"/>
      <c r="B64" s="331"/>
      <c r="C64" s="331"/>
      <c r="D64" s="331"/>
      <c r="E64" s="331"/>
      <c r="F64" s="331"/>
      <c r="G64" s="331"/>
      <c r="H64" s="331"/>
      <c r="I64" s="331"/>
      <c r="J64" s="350"/>
      <c r="K64" s="331"/>
      <c r="L64" s="331"/>
      <c r="M64" s="331"/>
      <c r="N64" s="331"/>
      <c r="O64" s="331"/>
      <c r="P64" s="331"/>
      <c r="Q64" s="331"/>
      <c r="R64" s="331"/>
      <c r="S64" s="350"/>
      <c r="T64" s="340"/>
      <c r="U64" s="359"/>
      <c r="V64" s="359"/>
      <c r="W64" s="359"/>
      <c r="X64" s="359"/>
      <c r="Y64" s="359"/>
      <c r="Z64" s="359"/>
      <c r="AA64" s="599"/>
      <c r="AB64" s="599"/>
      <c r="AC64" s="340"/>
      <c r="AD64" s="350"/>
      <c r="AE64" s="340"/>
      <c r="AG64" s="366"/>
      <c r="AH64" s="589" t="s">
        <v>721</v>
      </c>
      <c r="AI64" s="589"/>
      <c r="AJ64" s="589"/>
      <c r="AK64" s="589"/>
      <c r="AL64" s="589"/>
      <c r="AM64" s="589"/>
      <c r="AN64" s="589"/>
      <c r="AO64" s="573"/>
      <c r="AP64" s="573"/>
      <c r="AQ64" s="334"/>
      <c r="AR64" s="334"/>
      <c r="AS64" s="334"/>
      <c r="AT64" s="334"/>
      <c r="AU64" s="334"/>
      <c r="AV64" s="334"/>
      <c r="AW64" s="334"/>
      <c r="AX64" s="334"/>
      <c r="AY64" s="348"/>
      <c r="AZ64" s="348"/>
      <c r="BA64" s="348"/>
      <c r="BB64" s="348"/>
      <c r="BC64" s="348"/>
      <c r="BD64" s="348"/>
      <c r="BE64" s="348"/>
      <c r="BF64" s="334"/>
      <c r="BG64" s="348"/>
      <c r="BH64" s="348"/>
      <c r="BI64" s="341"/>
      <c r="BJ64" s="341"/>
      <c r="BK64" s="341"/>
      <c r="BL64" s="341"/>
      <c r="BM64" s="341"/>
      <c r="BN64" s="341"/>
      <c r="BO64" s="340"/>
      <c r="CK64" s="334"/>
      <c r="CL64" s="334"/>
      <c r="CM64" s="334"/>
      <c r="CN64" s="334"/>
      <c r="CO64" s="334"/>
      <c r="CP64" s="334"/>
      <c r="CQ64" s="334"/>
      <c r="CR64" s="334"/>
      <c r="CS64" s="334"/>
      <c r="CT64" s="334"/>
      <c r="CU64" s="334"/>
      <c r="CV64" s="334"/>
      <c r="CW64" s="334"/>
      <c r="CX64" s="334"/>
      <c r="CY64" s="334"/>
      <c r="CZ64" s="334"/>
      <c r="DA64" s="334"/>
      <c r="DB64" s="334"/>
      <c r="DC64" s="334"/>
      <c r="DD64" s="334"/>
      <c r="DE64" s="334"/>
      <c r="DF64" s="334"/>
      <c r="DG64" s="334"/>
      <c r="DH64" s="334"/>
      <c r="DI64" s="334"/>
      <c r="DJ64" s="334"/>
      <c r="DK64" s="334"/>
      <c r="DL64" s="334"/>
      <c r="DM64" s="334"/>
      <c r="DN64" s="334"/>
      <c r="DO64" s="334"/>
      <c r="DP64" s="334"/>
      <c r="DQ64" s="334"/>
      <c r="DR64" s="334"/>
      <c r="DS64" s="334"/>
      <c r="DT64" s="334"/>
      <c r="DU64" s="334"/>
      <c r="DV64" s="334"/>
      <c r="DW64" s="334"/>
      <c r="DX64" s="334"/>
      <c r="DY64" s="334"/>
      <c r="DZ64" s="334"/>
      <c r="EA64" s="334"/>
      <c r="EB64" s="334"/>
      <c r="EC64" s="334"/>
      <c r="ED64" s="334"/>
      <c r="EE64" s="334"/>
      <c r="EF64" s="334"/>
      <c r="EG64" s="334"/>
      <c r="EH64" s="334"/>
      <c r="EI64" s="334"/>
      <c r="EJ64" s="334"/>
      <c r="EK64" s="334"/>
      <c r="EL64" s="334"/>
      <c r="EM64" s="334"/>
      <c r="EN64" s="334"/>
      <c r="EO64" s="334"/>
      <c r="EP64" s="334"/>
      <c r="EQ64" s="334"/>
      <c r="ER64" s="334"/>
      <c r="ES64" s="334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34"/>
      <c r="FE64" s="334"/>
      <c r="FF64" s="334"/>
      <c r="FG64" s="334"/>
      <c r="FH64" s="334"/>
      <c r="FI64" s="334"/>
      <c r="FJ64" s="334"/>
      <c r="FK64" s="334"/>
      <c r="FL64" s="334"/>
      <c r="FM64" s="334"/>
      <c r="FN64" s="334"/>
      <c r="FO64" s="334"/>
      <c r="FP64" s="334"/>
      <c r="FQ64" s="334"/>
      <c r="FR64" s="334"/>
      <c r="FS64" s="334"/>
      <c r="FT64" s="334"/>
      <c r="FU64" s="334"/>
      <c r="FV64" s="334"/>
      <c r="FW64" s="334"/>
      <c r="FX64" s="334"/>
      <c r="FY64" s="334"/>
      <c r="FZ64" s="334"/>
      <c r="GA64" s="334"/>
      <c r="GB64" s="334"/>
      <c r="GC64" s="334"/>
      <c r="GD64" s="334"/>
      <c r="GE64" s="334"/>
      <c r="GF64" s="334"/>
      <c r="GG64" s="334"/>
      <c r="GH64" s="334"/>
      <c r="GI64" s="334"/>
      <c r="GJ64" s="334"/>
      <c r="GK64" s="334"/>
      <c r="GL64" s="334"/>
      <c r="GM64" s="334"/>
      <c r="GN64" s="334"/>
      <c r="GO64" s="334"/>
      <c r="GP64" s="334"/>
      <c r="GQ64" s="334"/>
      <c r="GR64" s="334"/>
      <c r="GS64" s="334"/>
      <c r="GT64" s="334"/>
      <c r="GU64" s="334"/>
      <c r="GV64" s="334"/>
      <c r="GW64" s="334"/>
      <c r="GX64" s="334"/>
      <c r="GY64" s="334"/>
      <c r="GZ64" s="334"/>
      <c r="HA64" s="334"/>
      <c r="HB64" s="334"/>
      <c r="HC64" s="334"/>
      <c r="HD64" s="334"/>
      <c r="HE64" s="334"/>
      <c r="HF64" s="334"/>
      <c r="HG64" s="334"/>
      <c r="HH64" s="334"/>
      <c r="HI64" s="334"/>
      <c r="HJ64" s="334"/>
      <c r="HK64" s="334"/>
      <c r="HL64" s="334"/>
      <c r="HM64" s="334"/>
      <c r="HN64" s="334"/>
      <c r="HO64" s="334"/>
      <c r="HP64" s="334"/>
      <c r="HQ64" s="334"/>
      <c r="HR64" s="334"/>
      <c r="HS64" s="334"/>
      <c r="HT64" s="334"/>
      <c r="HU64" s="334"/>
      <c r="HV64" s="334"/>
      <c r="HW64" s="334"/>
      <c r="HX64" s="334"/>
      <c r="HY64" s="334"/>
      <c r="HZ64" s="334"/>
      <c r="IA64" s="334"/>
      <c r="IB64" s="334"/>
      <c r="IC64" s="334"/>
      <c r="ID64" s="334"/>
      <c r="IE64" s="334"/>
      <c r="IF64" s="334"/>
      <c r="IG64" s="334"/>
      <c r="IH64" s="334"/>
      <c r="II64" s="334"/>
      <c r="IJ64" s="334"/>
      <c r="IK64" s="334"/>
      <c r="IL64" s="334"/>
      <c r="IM64" s="334"/>
      <c r="IN64" s="334"/>
      <c r="IO64" s="334"/>
    </row>
    <row r="65" spans="1:249" ht="9.9499999999999993" customHeight="1">
      <c r="A65" s="331"/>
      <c r="B65" s="331"/>
      <c r="C65" s="331"/>
      <c r="D65" s="331"/>
      <c r="E65" s="331"/>
      <c r="F65" s="331"/>
      <c r="G65" s="331"/>
      <c r="H65" s="331"/>
      <c r="I65" s="331"/>
      <c r="J65" s="350"/>
      <c r="K65" s="331"/>
      <c r="L65" s="331"/>
      <c r="M65" s="331"/>
      <c r="N65" s="331"/>
      <c r="O65" s="331"/>
      <c r="P65" s="331"/>
      <c r="Q65" s="331"/>
      <c r="R65" s="331"/>
      <c r="S65" s="350"/>
      <c r="T65" s="340"/>
      <c r="U65" s="363"/>
      <c r="V65" s="363"/>
      <c r="W65" s="363"/>
      <c r="X65" s="363"/>
      <c r="Y65" s="362"/>
      <c r="Z65" s="362"/>
      <c r="AA65" s="331"/>
      <c r="AB65" s="331"/>
      <c r="AC65" s="340"/>
      <c r="AD65" s="350"/>
      <c r="AE65" s="340"/>
      <c r="AG65" s="371"/>
      <c r="AH65" s="589"/>
      <c r="AI65" s="589"/>
      <c r="AJ65" s="589"/>
      <c r="AK65" s="589"/>
      <c r="AL65" s="589"/>
      <c r="AM65" s="589"/>
      <c r="AN65" s="589"/>
      <c r="AO65" s="573"/>
      <c r="AP65" s="573"/>
      <c r="AQ65" s="334"/>
      <c r="AR65" s="334"/>
      <c r="AS65" s="334"/>
      <c r="AT65" s="334"/>
      <c r="AU65" s="334"/>
      <c r="AV65" s="334"/>
      <c r="AW65" s="334"/>
      <c r="AX65" s="334"/>
      <c r="AY65" s="348"/>
      <c r="AZ65" s="348"/>
      <c r="BA65" s="348"/>
      <c r="BB65" s="348"/>
      <c r="BC65" s="348"/>
      <c r="BD65" s="348"/>
      <c r="BE65" s="348"/>
      <c r="BF65" s="334"/>
      <c r="BG65" s="334"/>
      <c r="BH65" s="348"/>
      <c r="BI65" s="341"/>
      <c r="BJ65" s="341"/>
      <c r="BK65" s="341"/>
      <c r="BL65" s="341"/>
      <c r="BM65" s="341"/>
      <c r="BN65" s="341"/>
      <c r="BO65" s="340"/>
      <c r="CK65" s="334"/>
      <c r="CL65" s="334"/>
      <c r="CM65" s="334"/>
      <c r="CN65" s="334"/>
      <c r="CO65" s="334"/>
      <c r="CP65" s="334"/>
      <c r="CQ65" s="334"/>
      <c r="CR65" s="334"/>
      <c r="CS65" s="334"/>
      <c r="CT65" s="334"/>
      <c r="CU65" s="334"/>
      <c r="CV65" s="334"/>
      <c r="CW65" s="334"/>
      <c r="CX65" s="334"/>
      <c r="CY65" s="334"/>
      <c r="CZ65" s="334"/>
      <c r="DA65" s="334"/>
      <c r="DB65" s="334"/>
      <c r="DC65" s="334"/>
      <c r="DD65" s="334"/>
      <c r="DE65" s="334"/>
      <c r="DF65" s="334"/>
      <c r="DG65" s="334"/>
      <c r="DH65" s="334"/>
      <c r="DI65" s="334"/>
      <c r="DJ65" s="334"/>
      <c r="DK65" s="334"/>
      <c r="DL65" s="334"/>
      <c r="DM65" s="334"/>
      <c r="DN65" s="334"/>
      <c r="DO65" s="334"/>
      <c r="DP65" s="334"/>
      <c r="DQ65" s="334"/>
      <c r="DR65" s="334"/>
      <c r="DS65" s="334"/>
      <c r="DT65" s="334"/>
      <c r="DU65" s="334"/>
      <c r="DV65" s="334"/>
      <c r="DW65" s="334"/>
      <c r="DX65" s="334"/>
      <c r="DY65" s="334"/>
      <c r="DZ65" s="334"/>
      <c r="EA65" s="334"/>
      <c r="EB65" s="334"/>
      <c r="EC65" s="334"/>
      <c r="ED65" s="334"/>
      <c r="EE65" s="334"/>
      <c r="EF65" s="334"/>
      <c r="EG65" s="334"/>
      <c r="EH65" s="334"/>
      <c r="EI65" s="334"/>
      <c r="EJ65" s="334"/>
      <c r="EK65" s="334"/>
      <c r="EL65" s="334"/>
      <c r="EM65" s="334"/>
      <c r="EN65" s="334"/>
      <c r="EO65" s="334"/>
      <c r="EP65" s="334"/>
      <c r="EQ65" s="334"/>
      <c r="ER65" s="334"/>
      <c r="ES65" s="334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34"/>
      <c r="FE65" s="334"/>
      <c r="FF65" s="334"/>
      <c r="FG65" s="334"/>
      <c r="FH65" s="334"/>
      <c r="FI65" s="334"/>
      <c r="FJ65" s="334"/>
      <c r="FK65" s="334"/>
      <c r="FL65" s="334"/>
      <c r="FM65" s="334"/>
      <c r="FN65" s="334"/>
      <c r="FO65" s="334"/>
      <c r="FP65" s="334"/>
      <c r="FQ65" s="334"/>
      <c r="FR65" s="334"/>
      <c r="FS65" s="334"/>
      <c r="FT65" s="334"/>
      <c r="FU65" s="334"/>
      <c r="FV65" s="334"/>
      <c r="FW65" s="334"/>
      <c r="FX65" s="334"/>
      <c r="FY65" s="334"/>
      <c r="FZ65" s="334"/>
      <c r="GA65" s="334"/>
      <c r="GB65" s="334"/>
      <c r="GC65" s="334"/>
      <c r="GD65" s="334"/>
      <c r="GE65" s="334"/>
      <c r="GF65" s="334"/>
      <c r="GG65" s="334"/>
      <c r="GH65" s="334"/>
      <c r="GI65" s="334"/>
      <c r="GJ65" s="334"/>
      <c r="GK65" s="334"/>
      <c r="GL65" s="334"/>
      <c r="GM65" s="334"/>
      <c r="GN65" s="334"/>
      <c r="GO65" s="334"/>
      <c r="GP65" s="334"/>
      <c r="GQ65" s="334"/>
      <c r="GR65" s="334"/>
      <c r="GS65" s="334"/>
      <c r="GT65" s="334"/>
      <c r="GU65" s="334"/>
      <c r="GV65" s="334"/>
      <c r="GW65" s="334"/>
      <c r="GX65" s="334"/>
      <c r="GY65" s="334"/>
      <c r="GZ65" s="334"/>
      <c r="HA65" s="334"/>
      <c r="HB65" s="334"/>
      <c r="HC65" s="334"/>
      <c r="HD65" s="334"/>
      <c r="HE65" s="334"/>
      <c r="HF65" s="334"/>
      <c r="HG65" s="334"/>
      <c r="HH65" s="334"/>
      <c r="HI65" s="334"/>
      <c r="HJ65" s="334"/>
      <c r="HK65" s="334"/>
      <c r="HL65" s="334"/>
      <c r="HM65" s="334"/>
      <c r="HN65" s="334"/>
      <c r="HO65" s="334"/>
      <c r="HP65" s="334"/>
      <c r="HQ65" s="334"/>
      <c r="HR65" s="334"/>
      <c r="HS65" s="334"/>
      <c r="HT65" s="334"/>
      <c r="HU65" s="334"/>
      <c r="HV65" s="334"/>
      <c r="HW65" s="334"/>
      <c r="HX65" s="334"/>
      <c r="HY65" s="334"/>
      <c r="HZ65" s="334"/>
      <c r="IA65" s="334"/>
      <c r="IB65" s="334"/>
      <c r="IC65" s="334"/>
      <c r="ID65" s="334"/>
      <c r="IE65" s="334"/>
      <c r="IF65" s="334"/>
      <c r="IG65" s="334"/>
      <c r="IH65" s="334"/>
      <c r="II65" s="334"/>
      <c r="IJ65" s="334"/>
      <c r="IK65" s="334"/>
      <c r="IL65" s="334"/>
      <c r="IM65" s="334"/>
      <c r="IN65" s="334"/>
      <c r="IO65" s="334"/>
    </row>
    <row r="66" spans="1:249" ht="9.9499999999999993" customHeight="1">
      <c r="A66" s="331"/>
      <c r="B66" s="331"/>
      <c r="C66" s="331"/>
      <c r="D66" s="331"/>
      <c r="E66" s="331"/>
      <c r="F66" s="331"/>
      <c r="G66" s="331"/>
      <c r="H66" s="331"/>
      <c r="I66" s="331"/>
      <c r="J66" s="350"/>
      <c r="K66" s="331"/>
      <c r="L66" s="331"/>
      <c r="M66" s="331"/>
      <c r="N66" s="331"/>
      <c r="O66" s="331"/>
      <c r="P66" s="331"/>
      <c r="Q66" s="331"/>
      <c r="R66" s="331"/>
      <c r="S66" s="350"/>
      <c r="T66" s="340"/>
      <c r="U66" s="363"/>
      <c r="V66" s="363"/>
      <c r="W66" s="363"/>
      <c r="X66" s="363"/>
      <c r="Y66" s="362"/>
      <c r="Z66" s="362"/>
      <c r="AA66" s="331"/>
      <c r="AB66" s="331"/>
      <c r="AC66" s="340"/>
      <c r="AD66" s="350"/>
      <c r="AE66" s="340"/>
      <c r="AG66" s="366"/>
      <c r="AH66" s="589" t="s">
        <v>722</v>
      </c>
      <c r="AI66" s="589"/>
      <c r="AJ66" s="589"/>
      <c r="AK66" s="589"/>
      <c r="AL66" s="589"/>
      <c r="AM66" s="589"/>
      <c r="AN66" s="589"/>
      <c r="AO66" s="334"/>
      <c r="AP66" s="334"/>
      <c r="AQ66" s="334"/>
      <c r="AR66" s="334"/>
      <c r="AS66" s="334"/>
      <c r="AT66" s="334"/>
      <c r="AU66" s="334"/>
      <c r="AV66" s="334"/>
      <c r="AW66" s="334"/>
      <c r="AX66" s="334"/>
      <c r="AY66" s="348"/>
      <c r="AZ66" s="348"/>
      <c r="BA66" s="348"/>
      <c r="BB66" s="348"/>
      <c r="BC66" s="348"/>
      <c r="BD66" s="348"/>
      <c r="BE66" s="348"/>
      <c r="BF66" s="334"/>
      <c r="BG66" s="334"/>
      <c r="BH66" s="348"/>
      <c r="BI66" s="348"/>
      <c r="BJ66" s="348"/>
      <c r="BK66" s="340"/>
      <c r="BL66" s="340"/>
      <c r="BM66" s="340"/>
      <c r="BN66" s="340"/>
      <c r="BO66" s="340"/>
      <c r="BS66" s="331"/>
      <c r="BT66" s="331"/>
      <c r="BU66" s="331"/>
      <c r="BV66" s="331"/>
      <c r="BW66" s="331"/>
      <c r="BX66" s="331"/>
      <c r="BY66" s="331"/>
      <c r="BZ66" s="331"/>
      <c r="CA66" s="331"/>
      <c r="CB66" s="331"/>
      <c r="CK66" s="334"/>
      <c r="CL66" s="334"/>
      <c r="CM66" s="334"/>
      <c r="CN66" s="334"/>
      <c r="CO66" s="334"/>
      <c r="CP66" s="334"/>
      <c r="CQ66" s="334"/>
      <c r="CR66" s="334"/>
      <c r="CS66" s="334"/>
      <c r="CT66" s="334"/>
      <c r="CU66" s="334"/>
      <c r="CV66" s="334"/>
      <c r="CW66" s="334"/>
      <c r="CX66" s="334"/>
      <c r="CY66" s="334"/>
      <c r="CZ66" s="334"/>
      <c r="DA66" s="334"/>
      <c r="DB66" s="334"/>
      <c r="DC66" s="334"/>
      <c r="DD66" s="334"/>
      <c r="DE66" s="334"/>
      <c r="DF66" s="334"/>
      <c r="DG66" s="334"/>
      <c r="DH66" s="334"/>
      <c r="DI66" s="334"/>
      <c r="DJ66" s="334"/>
      <c r="DK66" s="334"/>
      <c r="DL66" s="334"/>
      <c r="DM66" s="334"/>
      <c r="DN66" s="334"/>
      <c r="DO66" s="334"/>
      <c r="DP66" s="334"/>
      <c r="DQ66" s="334"/>
      <c r="DR66" s="334"/>
      <c r="DS66" s="334"/>
      <c r="DT66" s="334"/>
      <c r="DU66" s="334"/>
      <c r="DV66" s="334"/>
      <c r="DW66" s="334"/>
      <c r="DX66" s="334"/>
      <c r="DY66" s="334"/>
      <c r="DZ66" s="334"/>
      <c r="EA66" s="334"/>
      <c r="EB66" s="334"/>
      <c r="EC66" s="334"/>
      <c r="ED66" s="334"/>
      <c r="EE66" s="334"/>
      <c r="EF66" s="334"/>
      <c r="EG66" s="334"/>
      <c r="EH66" s="334"/>
      <c r="EI66" s="334"/>
      <c r="EJ66" s="334"/>
      <c r="EK66" s="334"/>
      <c r="EL66" s="334"/>
      <c r="EM66" s="334"/>
      <c r="EN66" s="334"/>
      <c r="EO66" s="334"/>
      <c r="EP66" s="334"/>
      <c r="EQ66" s="334"/>
      <c r="ER66" s="334"/>
      <c r="ES66" s="334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34"/>
      <c r="FE66" s="334"/>
      <c r="FF66" s="334"/>
      <c r="FG66" s="334"/>
      <c r="FH66" s="334"/>
      <c r="FI66" s="334"/>
      <c r="FJ66" s="334"/>
      <c r="FK66" s="334"/>
      <c r="FL66" s="334"/>
      <c r="FM66" s="334"/>
      <c r="FN66" s="334"/>
      <c r="FO66" s="334"/>
      <c r="FP66" s="334"/>
      <c r="FQ66" s="334"/>
      <c r="FR66" s="334"/>
      <c r="FS66" s="334"/>
      <c r="FT66" s="334"/>
      <c r="FU66" s="334"/>
      <c r="FV66" s="334"/>
      <c r="FW66" s="334"/>
      <c r="FX66" s="334"/>
      <c r="FY66" s="334"/>
      <c r="FZ66" s="334"/>
      <c r="GA66" s="334"/>
      <c r="GB66" s="334"/>
      <c r="GC66" s="334"/>
      <c r="GD66" s="334"/>
      <c r="GE66" s="334"/>
      <c r="GF66" s="334"/>
      <c r="GG66" s="334"/>
      <c r="GH66" s="334"/>
      <c r="GI66" s="334"/>
      <c r="GJ66" s="334"/>
      <c r="GK66" s="334"/>
      <c r="GL66" s="334"/>
      <c r="GM66" s="334"/>
      <c r="GN66" s="334"/>
      <c r="GO66" s="334"/>
      <c r="GP66" s="334"/>
      <c r="GQ66" s="334"/>
      <c r="GR66" s="334"/>
      <c r="GS66" s="334"/>
      <c r="GT66" s="334"/>
      <c r="GU66" s="334"/>
      <c r="GV66" s="334"/>
      <c r="GW66" s="334"/>
      <c r="GX66" s="334"/>
      <c r="GY66" s="334"/>
      <c r="GZ66" s="334"/>
      <c r="HA66" s="334"/>
      <c r="HB66" s="334"/>
      <c r="HC66" s="334"/>
      <c r="HD66" s="334"/>
      <c r="HE66" s="334"/>
      <c r="HF66" s="334"/>
      <c r="HG66" s="334"/>
      <c r="HH66" s="334"/>
      <c r="HI66" s="334"/>
      <c r="HJ66" s="334"/>
      <c r="HK66" s="334"/>
      <c r="HL66" s="334"/>
      <c r="HM66" s="334"/>
      <c r="HN66" s="334"/>
      <c r="HO66" s="334"/>
      <c r="HP66" s="334"/>
      <c r="HQ66" s="334"/>
      <c r="HR66" s="334"/>
      <c r="HS66" s="334"/>
      <c r="HT66" s="334"/>
      <c r="HU66" s="334"/>
      <c r="HV66" s="334"/>
      <c r="HW66" s="334"/>
      <c r="HX66" s="334"/>
      <c r="HY66" s="334"/>
      <c r="HZ66" s="334"/>
      <c r="IA66" s="334"/>
      <c r="IB66" s="334"/>
      <c r="IC66" s="334"/>
      <c r="ID66" s="334"/>
      <c r="IE66" s="334"/>
      <c r="IF66" s="334"/>
      <c r="IG66" s="334"/>
      <c r="IH66" s="334"/>
      <c r="II66" s="334"/>
      <c r="IJ66" s="334"/>
      <c r="IK66" s="334"/>
      <c r="IL66" s="334"/>
      <c r="IM66" s="334"/>
      <c r="IN66" s="334"/>
      <c r="IO66" s="334"/>
    </row>
    <row r="67" spans="1:249" ht="9.9499999999999993" customHeight="1">
      <c r="A67" s="331"/>
      <c r="B67" s="331"/>
      <c r="C67" s="331"/>
      <c r="D67" s="331"/>
      <c r="E67" s="331"/>
      <c r="F67" s="331"/>
      <c r="G67" s="331"/>
      <c r="H67" s="331"/>
      <c r="I67" s="331"/>
      <c r="J67" s="350"/>
      <c r="K67" s="331"/>
      <c r="L67" s="331"/>
      <c r="M67" s="331"/>
      <c r="N67" s="331"/>
      <c r="O67" s="331"/>
      <c r="P67" s="331"/>
      <c r="Q67" s="331"/>
      <c r="R67" s="331"/>
      <c r="S67" s="350"/>
      <c r="T67" s="340"/>
      <c r="U67" s="363"/>
      <c r="V67" s="363"/>
      <c r="W67" s="363"/>
      <c r="X67" s="363"/>
      <c r="Y67" s="362"/>
      <c r="Z67" s="362"/>
      <c r="AA67" s="331"/>
      <c r="AB67" s="331"/>
      <c r="AC67" s="340"/>
      <c r="AD67" s="350"/>
      <c r="AE67" s="340"/>
      <c r="AG67" s="371"/>
      <c r="AH67" s="589"/>
      <c r="AI67" s="589"/>
      <c r="AJ67" s="589"/>
      <c r="AK67" s="589"/>
      <c r="AL67" s="589"/>
      <c r="AM67" s="589"/>
      <c r="AN67" s="589"/>
      <c r="AO67" s="334"/>
      <c r="AP67" s="334"/>
      <c r="AQ67" s="334"/>
      <c r="AR67" s="334"/>
      <c r="AS67" s="334"/>
      <c r="AT67" s="334"/>
      <c r="AU67" s="334"/>
      <c r="AV67" s="334"/>
      <c r="AW67" s="334"/>
      <c r="AX67" s="334"/>
      <c r="AY67" s="348"/>
      <c r="AZ67" s="348"/>
      <c r="BA67" s="348"/>
      <c r="BB67" s="348"/>
      <c r="BC67" s="348"/>
      <c r="BD67" s="348"/>
      <c r="BE67" s="348"/>
      <c r="BF67" s="334"/>
      <c r="BG67" s="334"/>
      <c r="BH67" s="348"/>
      <c r="BI67" s="348"/>
      <c r="BJ67" s="348"/>
      <c r="BK67" s="340"/>
      <c r="BL67" s="340"/>
      <c r="BM67" s="340"/>
      <c r="BN67" s="340"/>
      <c r="BO67" s="340"/>
      <c r="BS67" s="331"/>
      <c r="BT67" s="331"/>
      <c r="BU67" s="331"/>
      <c r="BV67" s="331"/>
      <c r="BW67" s="331"/>
      <c r="BX67" s="331"/>
      <c r="BY67" s="331"/>
      <c r="BZ67" s="331"/>
      <c r="CA67" s="331"/>
      <c r="CB67" s="331"/>
      <c r="CK67" s="334"/>
      <c r="CL67" s="334"/>
      <c r="CM67" s="334"/>
      <c r="CN67" s="334"/>
      <c r="CO67" s="334"/>
      <c r="CP67" s="334"/>
      <c r="CQ67" s="334"/>
      <c r="CR67" s="334"/>
      <c r="CS67" s="334"/>
      <c r="CT67" s="334"/>
      <c r="CU67" s="334"/>
      <c r="CV67" s="334"/>
      <c r="CW67" s="334"/>
      <c r="CX67" s="334"/>
      <c r="CY67" s="334"/>
      <c r="CZ67" s="334"/>
      <c r="DA67" s="334"/>
      <c r="DB67" s="334"/>
      <c r="DC67" s="334"/>
      <c r="DD67" s="334"/>
      <c r="DE67" s="334"/>
      <c r="DF67" s="334"/>
      <c r="DG67" s="334"/>
      <c r="DH67" s="334"/>
      <c r="DI67" s="334"/>
      <c r="DJ67" s="334"/>
      <c r="DK67" s="334"/>
      <c r="DL67" s="334"/>
      <c r="DM67" s="334"/>
      <c r="DN67" s="334"/>
      <c r="DO67" s="334"/>
      <c r="DP67" s="334"/>
      <c r="DQ67" s="334"/>
      <c r="DR67" s="334"/>
      <c r="DS67" s="334"/>
      <c r="DT67" s="334"/>
      <c r="DU67" s="334"/>
      <c r="DV67" s="334"/>
      <c r="DW67" s="334"/>
      <c r="DX67" s="334"/>
      <c r="DY67" s="334"/>
      <c r="DZ67" s="334"/>
      <c r="EA67" s="334"/>
      <c r="EB67" s="334"/>
      <c r="EC67" s="334"/>
      <c r="ED67" s="334"/>
      <c r="EE67" s="334"/>
      <c r="EF67" s="334"/>
      <c r="EG67" s="334"/>
      <c r="EH67" s="334"/>
      <c r="EI67" s="334"/>
      <c r="EJ67" s="334"/>
      <c r="EK67" s="334"/>
      <c r="EL67" s="334"/>
      <c r="EM67" s="334"/>
      <c r="EN67" s="334"/>
      <c r="EO67" s="334"/>
      <c r="EP67" s="334"/>
      <c r="EQ67" s="334"/>
      <c r="ER67" s="334"/>
      <c r="ES67" s="334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34"/>
      <c r="FE67" s="334"/>
      <c r="FF67" s="334"/>
      <c r="FG67" s="334"/>
      <c r="FH67" s="334"/>
      <c r="FI67" s="334"/>
      <c r="FJ67" s="334"/>
      <c r="FK67" s="334"/>
      <c r="FL67" s="334"/>
      <c r="FM67" s="334"/>
      <c r="FN67" s="334"/>
      <c r="FO67" s="334"/>
      <c r="FP67" s="334"/>
      <c r="FQ67" s="334"/>
      <c r="FR67" s="334"/>
      <c r="FS67" s="334"/>
      <c r="FT67" s="334"/>
      <c r="FU67" s="334"/>
      <c r="FV67" s="334"/>
      <c r="FW67" s="334"/>
      <c r="FX67" s="334"/>
      <c r="FY67" s="334"/>
      <c r="FZ67" s="334"/>
      <c r="GA67" s="334"/>
      <c r="GB67" s="334"/>
      <c r="GC67" s="334"/>
      <c r="GD67" s="334"/>
      <c r="GE67" s="334"/>
      <c r="GF67" s="334"/>
      <c r="GG67" s="334"/>
      <c r="GH67" s="334"/>
      <c r="GI67" s="334"/>
      <c r="GJ67" s="334"/>
      <c r="GK67" s="334"/>
      <c r="GL67" s="334"/>
      <c r="GM67" s="334"/>
      <c r="GN67" s="334"/>
      <c r="GO67" s="334"/>
      <c r="GP67" s="334"/>
      <c r="GQ67" s="334"/>
      <c r="GR67" s="334"/>
      <c r="GS67" s="334"/>
      <c r="GT67" s="334"/>
      <c r="GU67" s="334"/>
      <c r="GV67" s="334"/>
      <c r="GW67" s="334"/>
      <c r="GX67" s="334"/>
      <c r="GY67" s="334"/>
      <c r="GZ67" s="334"/>
      <c r="HA67" s="334"/>
      <c r="HB67" s="334"/>
      <c r="HC67" s="334"/>
      <c r="HD67" s="334"/>
      <c r="HE67" s="334"/>
      <c r="HF67" s="334"/>
      <c r="HG67" s="334"/>
      <c r="HH67" s="334"/>
      <c r="HI67" s="334"/>
      <c r="HJ67" s="334"/>
      <c r="HK67" s="334"/>
      <c r="HL67" s="334"/>
      <c r="HM67" s="334"/>
      <c r="HN67" s="334"/>
      <c r="HO67" s="334"/>
      <c r="HP67" s="334"/>
      <c r="HQ67" s="334"/>
      <c r="HR67" s="334"/>
      <c r="HS67" s="334"/>
      <c r="HT67" s="334"/>
      <c r="HU67" s="334"/>
      <c r="HV67" s="334"/>
      <c r="HW67" s="334"/>
      <c r="HX67" s="334"/>
      <c r="HY67" s="334"/>
      <c r="HZ67" s="334"/>
      <c r="IA67" s="334"/>
      <c r="IB67" s="334"/>
      <c r="IC67" s="334"/>
      <c r="ID67" s="334"/>
      <c r="IE67" s="334"/>
      <c r="IF67" s="334"/>
      <c r="IG67" s="334"/>
      <c r="IH67" s="334"/>
      <c r="II67" s="334"/>
      <c r="IJ67" s="334"/>
      <c r="IK67" s="334"/>
      <c r="IL67" s="334"/>
      <c r="IM67" s="334"/>
      <c r="IN67" s="334"/>
      <c r="IO67" s="334"/>
    </row>
    <row r="68" spans="1:249" ht="9.9499999999999993" customHeight="1">
      <c r="A68" s="331"/>
      <c r="B68" s="331"/>
      <c r="C68" s="331"/>
      <c r="D68" s="331"/>
      <c r="E68" s="331"/>
      <c r="F68" s="331"/>
      <c r="G68" s="331"/>
      <c r="H68" s="331"/>
      <c r="I68" s="331"/>
      <c r="J68" s="350"/>
      <c r="K68" s="331"/>
      <c r="L68" s="331"/>
      <c r="M68" s="331"/>
      <c r="N68" s="331"/>
      <c r="O68" s="331"/>
      <c r="P68" s="331"/>
      <c r="Q68" s="331"/>
      <c r="R68" s="331"/>
      <c r="S68" s="350"/>
      <c r="T68" s="340"/>
      <c r="U68" s="363"/>
      <c r="V68" s="363"/>
      <c r="W68" s="363"/>
      <c r="X68" s="363"/>
      <c r="Y68" s="362"/>
      <c r="Z68" s="362"/>
      <c r="AA68" s="331"/>
      <c r="AB68" s="331"/>
      <c r="AC68" s="340"/>
      <c r="AD68" s="350"/>
      <c r="AE68" s="340"/>
      <c r="AF68" s="340"/>
      <c r="AG68" s="366"/>
      <c r="AH68" s="589" t="s">
        <v>723</v>
      </c>
      <c r="AI68" s="589"/>
      <c r="AJ68" s="589"/>
      <c r="AK68" s="589"/>
      <c r="AL68" s="589"/>
      <c r="AM68" s="589"/>
      <c r="AN68" s="589"/>
      <c r="AO68" s="334"/>
      <c r="AP68" s="334"/>
      <c r="AQ68" s="334"/>
      <c r="AR68" s="334"/>
      <c r="AS68" s="334"/>
      <c r="AT68" s="334"/>
      <c r="AU68" s="334"/>
      <c r="AV68" s="334"/>
      <c r="AW68" s="334"/>
      <c r="AX68" s="334"/>
      <c r="AY68" s="348"/>
      <c r="AZ68" s="348"/>
      <c r="BA68" s="348"/>
      <c r="BB68" s="348"/>
      <c r="BC68" s="348"/>
      <c r="BD68" s="348"/>
      <c r="BE68" s="348"/>
      <c r="BF68" s="334"/>
      <c r="BG68" s="334"/>
      <c r="BH68" s="334"/>
      <c r="BI68" s="348"/>
      <c r="BJ68" s="348"/>
      <c r="BK68" s="348"/>
      <c r="BL68" s="348"/>
      <c r="BM68" s="348"/>
      <c r="BN68" s="348"/>
      <c r="BO68" s="340"/>
      <c r="BS68" s="331"/>
      <c r="BT68" s="331"/>
      <c r="BU68" s="331"/>
      <c r="BV68" s="331"/>
      <c r="BW68" s="331"/>
      <c r="BX68" s="331"/>
      <c r="BY68" s="331"/>
      <c r="BZ68" s="331"/>
      <c r="CA68" s="331"/>
      <c r="CB68" s="331"/>
      <c r="CK68" s="334"/>
      <c r="CL68" s="334"/>
      <c r="CM68" s="334"/>
      <c r="CN68" s="334"/>
      <c r="CO68" s="334"/>
      <c r="CP68" s="334"/>
      <c r="CQ68" s="334"/>
      <c r="CR68" s="334"/>
      <c r="CS68" s="334"/>
      <c r="CT68" s="334"/>
      <c r="CU68" s="334"/>
      <c r="CV68" s="334"/>
      <c r="CW68" s="334"/>
      <c r="CX68" s="334"/>
      <c r="CY68" s="334"/>
      <c r="CZ68" s="334"/>
      <c r="DA68" s="334"/>
      <c r="DB68" s="334"/>
      <c r="DC68" s="334"/>
      <c r="DD68" s="334"/>
      <c r="DE68" s="334"/>
      <c r="DF68" s="334"/>
      <c r="DG68" s="334"/>
      <c r="DH68" s="334"/>
      <c r="DI68" s="334"/>
      <c r="DJ68" s="334"/>
      <c r="DK68" s="334"/>
      <c r="DL68" s="334"/>
      <c r="DM68" s="334"/>
      <c r="DN68" s="334"/>
      <c r="DO68" s="334"/>
      <c r="DP68" s="334"/>
      <c r="DQ68" s="334"/>
      <c r="DR68" s="334"/>
      <c r="DS68" s="334"/>
      <c r="DT68" s="334"/>
      <c r="DU68" s="334"/>
      <c r="DV68" s="334"/>
      <c r="DW68" s="334"/>
      <c r="DX68" s="334"/>
      <c r="DY68" s="334"/>
      <c r="DZ68" s="334"/>
      <c r="EA68" s="334"/>
      <c r="EB68" s="334"/>
      <c r="EC68" s="334"/>
      <c r="ED68" s="334"/>
      <c r="EE68" s="334"/>
      <c r="EF68" s="334"/>
      <c r="EG68" s="334"/>
      <c r="EH68" s="334"/>
      <c r="EI68" s="334"/>
      <c r="EJ68" s="334"/>
      <c r="EK68" s="334"/>
      <c r="EL68" s="334"/>
      <c r="EM68" s="334"/>
      <c r="EN68" s="334"/>
      <c r="EO68" s="334"/>
      <c r="EP68" s="334"/>
      <c r="EQ68" s="334"/>
      <c r="ER68" s="334"/>
      <c r="ES68" s="334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34"/>
      <c r="FE68" s="334"/>
      <c r="FF68" s="334"/>
      <c r="FG68" s="334"/>
      <c r="FH68" s="334"/>
      <c r="FI68" s="334"/>
      <c r="FJ68" s="334"/>
      <c r="FK68" s="334"/>
      <c r="FL68" s="334"/>
      <c r="FM68" s="334"/>
      <c r="FN68" s="334"/>
      <c r="FO68" s="334"/>
      <c r="FP68" s="334"/>
      <c r="FQ68" s="334"/>
      <c r="FR68" s="334"/>
      <c r="FS68" s="334"/>
      <c r="FT68" s="334"/>
      <c r="FU68" s="334"/>
      <c r="FV68" s="334"/>
      <c r="FW68" s="334"/>
      <c r="FX68" s="334"/>
      <c r="FY68" s="334"/>
      <c r="FZ68" s="334"/>
      <c r="GA68" s="334"/>
      <c r="GB68" s="334"/>
      <c r="GC68" s="334"/>
      <c r="GD68" s="334"/>
      <c r="GE68" s="334"/>
      <c r="GF68" s="334"/>
      <c r="GG68" s="334"/>
      <c r="GH68" s="334"/>
      <c r="GI68" s="334"/>
      <c r="GJ68" s="334"/>
      <c r="GK68" s="334"/>
      <c r="GL68" s="334"/>
      <c r="GM68" s="334"/>
      <c r="GN68" s="334"/>
      <c r="GO68" s="334"/>
      <c r="GP68" s="334"/>
      <c r="GQ68" s="334"/>
      <c r="GR68" s="334"/>
      <c r="GS68" s="334"/>
      <c r="GT68" s="334"/>
      <c r="GU68" s="334"/>
      <c r="GV68" s="334"/>
      <c r="GW68" s="334"/>
      <c r="GX68" s="334"/>
      <c r="GY68" s="334"/>
      <c r="GZ68" s="334"/>
      <c r="HA68" s="334"/>
      <c r="HB68" s="334"/>
      <c r="HC68" s="334"/>
      <c r="HD68" s="334"/>
      <c r="HE68" s="334"/>
      <c r="HF68" s="334"/>
      <c r="HG68" s="334"/>
      <c r="HH68" s="334"/>
      <c r="HI68" s="334"/>
      <c r="HJ68" s="334"/>
      <c r="HK68" s="334"/>
      <c r="HL68" s="334"/>
      <c r="HM68" s="334"/>
      <c r="HN68" s="334"/>
      <c r="HO68" s="334"/>
      <c r="HP68" s="334"/>
      <c r="HQ68" s="334"/>
      <c r="HR68" s="334"/>
      <c r="HS68" s="334"/>
      <c r="HT68" s="334"/>
      <c r="HU68" s="334"/>
      <c r="HV68" s="334"/>
      <c r="HW68" s="334"/>
      <c r="HX68" s="334"/>
      <c r="HY68" s="334"/>
      <c r="HZ68" s="334"/>
      <c r="IA68" s="334"/>
      <c r="IB68" s="334"/>
      <c r="IC68" s="334"/>
      <c r="ID68" s="334"/>
      <c r="IE68" s="334"/>
      <c r="IF68" s="334"/>
      <c r="IG68" s="334"/>
      <c r="IH68" s="334"/>
      <c r="II68" s="334"/>
      <c r="IJ68" s="334"/>
      <c r="IK68" s="334"/>
      <c r="IL68" s="334"/>
      <c r="IM68" s="334"/>
      <c r="IN68" s="334"/>
      <c r="IO68" s="334"/>
    </row>
    <row r="69" spans="1:249" ht="9.9499999999999993" customHeight="1">
      <c r="A69" s="331"/>
      <c r="B69" s="331"/>
      <c r="C69" s="331"/>
      <c r="D69" s="331"/>
      <c r="E69" s="331"/>
      <c r="F69" s="331"/>
      <c r="G69" s="331"/>
      <c r="H69" s="331"/>
      <c r="I69" s="331"/>
      <c r="J69" s="350"/>
      <c r="K69" s="331"/>
      <c r="L69" s="331"/>
      <c r="M69" s="331"/>
      <c r="N69" s="331"/>
      <c r="O69" s="331"/>
      <c r="P69" s="331"/>
      <c r="Q69" s="331"/>
      <c r="R69" s="331"/>
      <c r="S69" s="350"/>
      <c r="T69" s="340"/>
      <c r="U69" s="363"/>
      <c r="V69" s="363"/>
      <c r="W69" s="363"/>
      <c r="X69" s="363"/>
      <c r="Y69" s="362"/>
      <c r="Z69" s="362"/>
      <c r="AA69" s="331"/>
      <c r="AB69" s="331"/>
      <c r="AC69" s="340"/>
      <c r="AD69" s="350"/>
      <c r="AE69" s="340"/>
      <c r="AG69" s="371"/>
      <c r="AH69" s="589"/>
      <c r="AI69" s="589"/>
      <c r="AJ69" s="589"/>
      <c r="AK69" s="589"/>
      <c r="AL69" s="589"/>
      <c r="AM69" s="589"/>
      <c r="AN69" s="589"/>
      <c r="AO69" s="334"/>
      <c r="AP69" s="334"/>
      <c r="AQ69" s="334"/>
      <c r="AR69" s="334"/>
      <c r="AS69" s="334"/>
      <c r="AT69" s="334"/>
      <c r="AU69" s="334"/>
      <c r="AV69" s="334"/>
      <c r="AW69" s="334"/>
      <c r="AX69" s="334"/>
      <c r="AY69" s="348"/>
      <c r="AZ69" s="348"/>
      <c r="BA69" s="348"/>
      <c r="BB69" s="348"/>
      <c r="BC69" s="348"/>
      <c r="BD69" s="348"/>
      <c r="BE69" s="348"/>
      <c r="BF69" s="334"/>
      <c r="BG69" s="334"/>
      <c r="BH69" s="334"/>
      <c r="BI69" s="348"/>
      <c r="BJ69" s="348"/>
      <c r="BK69" s="340"/>
      <c r="BL69" s="340"/>
      <c r="BM69" s="340"/>
      <c r="BN69" s="340"/>
      <c r="BO69" s="340"/>
      <c r="BS69" s="331"/>
      <c r="BT69" s="331"/>
      <c r="BU69" s="331"/>
      <c r="BV69" s="331"/>
      <c r="BW69" s="331"/>
      <c r="BX69" s="331"/>
      <c r="BY69" s="331"/>
      <c r="BZ69" s="331"/>
      <c r="CA69" s="331"/>
      <c r="CB69" s="331"/>
      <c r="CK69" s="334"/>
      <c r="CL69" s="334"/>
      <c r="CM69" s="334"/>
      <c r="CN69" s="334"/>
      <c r="CO69" s="334"/>
      <c r="CP69" s="334"/>
      <c r="CQ69" s="334"/>
      <c r="CR69" s="334"/>
      <c r="CS69" s="334"/>
      <c r="CT69" s="334"/>
      <c r="CU69" s="334"/>
      <c r="CV69" s="334"/>
      <c r="CW69" s="334"/>
      <c r="CX69" s="334"/>
      <c r="CY69" s="334"/>
      <c r="CZ69" s="334"/>
      <c r="DA69" s="334"/>
      <c r="DB69" s="334"/>
      <c r="DC69" s="334"/>
      <c r="DD69" s="334"/>
      <c r="DE69" s="334"/>
      <c r="DF69" s="334"/>
      <c r="DG69" s="334"/>
      <c r="DH69" s="334"/>
      <c r="DI69" s="334"/>
      <c r="DJ69" s="334"/>
      <c r="DK69" s="334"/>
      <c r="DL69" s="334"/>
      <c r="DM69" s="334"/>
      <c r="DN69" s="334"/>
      <c r="DO69" s="334"/>
      <c r="DP69" s="334"/>
      <c r="DQ69" s="334"/>
      <c r="DR69" s="334"/>
      <c r="DS69" s="334"/>
      <c r="DT69" s="334"/>
      <c r="DU69" s="334"/>
      <c r="DV69" s="334"/>
      <c r="DW69" s="334"/>
      <c r="DX69" s="334"/>
      <c r="DY69" s="334"/>
      <c r="DZ69" s="334"/>
      <c r="EA69" s="334"/>
      <c r="EB69" s="334"/>
      <c r="EC69" s="334"/>
      <c r="ED69" s="334"/>
      <c r="EE69" s="334"/>
      <c r="EF69" s="334"/>
      <c r="EG69" s="334"/>
      <c r="EH69" s="334"/>
      <c r="EI69" s="334"/>
      <c r="EJ69" s="334"/>
      <c r="EK69" s="334"/>
      <c r="EL69" s="334"/>
      <c r="EM69" s="334"/>
      <c r="EN69" s="334"/>
      <c r="EO69" s="334"/>
      <c r="EP69" s="334"/>
      <c r="EQ69" s="334"/>
      <c r="ER69" s="334"/>
      <c r="ES69" s="334"/>
      <c r="ET69" s="334"/>
      <c r="EU69" s="334"/>
      <c r="EV69" s="334"/>
      <c r="EW69" s="334"/>
      <c r="EX69" s="334"/>
      <c r="EY69" s="334"/>
      <c r="EZ69" s="334"/>
      <c r="FA69" s="334"/>
      <c r="FB69" s="334"/>
      <c r="FC69" s="334"/>
      <c r="FD69" s="334"/>
      <c r="FE69" s="334"/>
      <c r="FF69" s="334"/>
      <c r="FG69" s="334"/>
      <c r="FH69" s="334"/>
      <c r="FI69" s="334"/>
      <c r="FJ69" s="334"/>
      <c r="FK69" s="334"/>
      <c r="FL69" s="334"/>
      <c r="FM69" s="334"/>
      <c r="FN69" s="334"/>
      <c r="FO69" s="334"/>
      <c r="FP69" s="334"/>
      <c r="FQ69" s="334"/>
      <c r="FR69" s="334"/>
      <c r="FS69" s="334"/>
      <c r="FT69" s="334"/>
      <c r="FU69" s="334"/>
      <c r="FV69" s="334"/>
      <c r="FW69" s="334"/>
      <c r="FX69" s="334"/>
      <c r="FY69" s="334"/>
      <c r="FZ69" s="334"/>
      <c r="GA69" s="334"/>
      <c r="GB69" s="334"/>
      <c r="GC69" s="334"/>
      <c r="GD69" s="334"/>
      <c r="GE69" s="334"/>
      <c r="GF69" s="334"/>
      <c r="GG69" s="334"/>
      <c r="GH69" s="334"/>
      <c r="GI69" s="334"/>
      <c r="GJ69" s="334"/>
      <c r="GK69" s="334"/>
      <c r="GL69" s="334"/>
      <c r="GM69" s="334"/>
      <c r="GN69" s="334"/>
      <c r="GO69" s="334"/>
      <c r="GP69" s="334"/>
      <c r="GQ69" s="334"/>
      <c r="GR69" s="334"/>
      <c r="GS69" s="334"/>
      <c r="GT69" s="334"/>
      <c r="GU69" s="334"/>
      <c r="GV69" s="334"/>
      <c r="GW69" s="334"/>
      <c r="GX69" s="334"/>
      <c r="GY69" s="334"/>
      <c r="GZ69" s="334"/>
      <c r="HA69" s="334"/>
      <c r="HB69" s="334"/>
      <c r="HC69" s="334"/>
      <c r="HD69" s="334"/>
      <c r="HE69" s="334"/>
      <c r="HF69" s="334"/>
      <c r="HG69" s="334"/>
      <c r="HH69" s="334"/>
      <c r="HI69" s="334"/>
      <c r="HJ69" s="334"/>
      <c r="HK69" s="334"/>
      <c r="HL69" s="334"/>
      <c r="HM69" s="334"/>
      <c r="HN69" s="334"/>
      <c r="HO69" s="334"/>
      <c r="HP69" s="334"/>
      <c r="HQ69" s="334"/>
      <c r="HR69" s="334"/>
      <c r="HS69" s="334"/>
      <c r="HT69" s="334"/>
      <c r="HU69" s="334"/>
      <c r="HV69" s="334"/>
      <c r="HW69" s="334"/>
      <c r="HX69" s="334"/>
      <c r="HY69" s="334"/>
      <c r="HZ69" s="334"/>
      <c r="IA69" s="334"/>
      <c r="IB69" s="334"/>
      <c r="IC69" s="334"/>
      <c r="ID69" s="334"/>
      <c r="IE69" s="334"/>
      <c r="IF69" s="334"/>
      <c r="IG69" s="334"/>
      <c r="IH69" s="334"/>
      <c r="II69" s="334"/>
      <c r="IJ69" s="334"/>
      <c r="IK69" s="334"/>
      <c r="IL69" s="334"/>
      <c r="IM69" s="334"/>
      <c r="IN69" s="334"/>
      <c r="IO69" s="334"/>
    </row>
    <row r="70" spans="1:249" ht="9.9499999999999993" customHeight="1">
      <c r="A70" s="331"/>
      <c r="B70" s="331"/>
      <c r="C70" s="331"/>
      <c r="D70" s="331"/>
      <c r="E70" s="331"/>
      <c r="F70" s="331"/>
      <c r="G70" s="331"/>
      <c r="H70" s="331"/>
      <c r="I70" s="331"/>
      <c r="J70" s="350"/>
      <c r="K70" s="331"/>
      <c r="L70" s="331"/>
      <c r="M70" s="331"/>
      <c r="N70" s="331"/>
      <c r="O70" s="331"/>
      <c r="P70" s="331"/>
      <c r="Q70" s="331"/>
      <c r="R70" s="331"/>
      <c r="S70" s="350"/>
      <c r="T70" s="340"/>
      <c r="U70" s="363"/>
      <c r="V70" s="363"/>
      <c r="W70" s="363"/>
      <c r="X70" s="363"/>
      <c r="Y70" s="362"/>
      <c r="Z70" s="362"/>
      <c r="AA70" s="331"/>
      <c r="AB70" s="331"/>
      <c r="AC70" s="340"/>
      <c r="AD70" s="350"/>
      <c r="AE70" s="340"/>
      <c r="AG70" s="366"/>
      <c r="AH70" s="589" t="s">
        <v>724</v>
      </c>
      <c r="AI70" s="589"/>
      <c r="AJ70" s="589"/>
      <c r="AK70" s="589"/>
      <c r="AL70" s="589"/>
      <c r="AM70" s="589"/>
      <c r="AN70" s="589"/>
      <c r="AO70" s="334"/>
      <c r="AP70" s="334"/>
      <c r="AQ70" s="334"/>
      <c r="AR70" s="334"/>
      <c r="AS70" s="334"/>
      <c r="AT70" s="334"/>
      <c r="AU70" s="334"/>
      <c r="AV70" s="334"/>
      <c r="AW70" s="334"/>
      <c r="AX70" s="334"/>
      <c r="AY70" s="348"/>
      <c r="AZ70" s="348"/>
      <c r="BA70" s="348"/>
      <c r="BB70" s="348"/>
      <c r="BC70" s="348"/>
      <c r="BD70" s="348"/>
      <c r="BE70" s="348"/>
      <c r="BF70" s="334"/>
      <c r="BG70" s="334"/>
      <c r="BH70" s="334"/>
      <c r="BI70" s="348"/>
      <c r="BJ70" s="348"/>
      <c r="BK70" s="348"/>
      <c r="BL70" s="348"/>
      <c r="BM70" s="348"/>
      <c r="BN70" s="348"/>
      <c r="BO70" s="353"/>
      <c r="BS70" s="331"/>
      <c r="BT70" s="331"/>
      <c r="BU70" s="331"/>
      <c r="BV70" s="331"/>
      <c r="BW70" s="331"/>
      <c r="BX70" s="331"/>
      <c r="BY70" s="331"/>
      <c r="BZ70" s="331"/>
      <c r="CA70" s="331"/>
      <c r="CB70" s="331"/>
      <c r="CK70" s="334"/>
      <c r="CL70" s="334"/>
      <c r="CM70" s="334"/>
      <c r="CN70" s="334"/>
      <c r="CO70" s="334"/>
      <c r="CP70" s="334"/>
      <c r="CQ70" s="334"/>
      <c r="CR70" s="334"/>
      <c r="CS70" s="334"/>
      <c r="CT70" s="334"/>
      <c r="CU70" s="334"/>
      <c r="CV70" s="334"/>
      <c r="CW70" s="334"/>
      <c r="CX70" s="334"/>
      <c r="CY70" s="334"/>
      <c r="CZ70" s="334"/>
      <c r="DA70" s="334"/>
      <c r="DB70" s="334"/>
      <c r="DC70" s="334"/>
      <c r="DD70" s="334"/>
      <c r="DE70" s="334"/>
      <c r="DF70" s="334"/>
      <c r="DG70" s="334"/>
      <c r="DH70" s="334"/>
      <c r="DI70" s="334"/>
      <c r="DJ70" s="334"/>
      <c r="DK70" s="334"/>
      <c r="DL70" s="334"/>
      <c r="DM70" s="334"/>
      <c r="DN70" s="334"/>
      <c r="DO70" s="334"/>
      <c r="DP70" s="334"/>
      <c r="DQ70" s="334"/>
      <c r="DR70" s="334"/>
      <c r="DS70" s="334"/>
      <c r="DT70" s="334"/>
      <c r="DU70" s="334"/>
      <c r="DV70" s="334"/>
      <c r="DW70" s="334"/>
      <c r="DX70" s="334"/>
      <c r="DY70" s="334"/>
      <c r="DZ70" s="334"/>
      <c r="EA70" s="334"/>
      <c r="EB70" s="334"/>
      <c r="EC70" s="334"/>
      <c r="ED70" s="334"/>
      <c r="EE70" s="334"/>
      <c r="EF70" s="334"/>
      <c r="EG70" s="334"/>
      <c r="EH70" s="334"/>
      <c r="EI70" s="334"/>
      <c r="EJ70" s="334"/>
      <c r="EK70" s="334"/>
      <c r="EL70" s="334"/>
      <c r="EM70" s="334"/>
      <c r="EN70" s="334"/>
      <c r="EO70" s="334"/>
      <c r="EP70" s="334"/>
      <c r="EQ70" s="334"/>
      <c r="ER70" s="334"/>
      <c r="ES70" s="334"/>
      <c r="ET70" s="334"/>
      <c r="EU70" s="334"/>
      <c r="EV70" s="334"/>
      <c r="EW70" s="334"/>
      <c r="EX70" s="334"/>
      <c r="EY70" s="334"/>
      <c r="EZ70" s="334"/>
      <c r="FA70" s="334"/>
      <c r="FB70" s="334"/>
      <c r="FC70" s="334"/>
      <c r="FD70" s="334"/>
      <c r="FE70" s="334"/>
      <c r="FF70" s="334"/>
      <c r="FG70" s="334"/>
      <c r="FH70" s="334"/>
      <c r="FI70" s="334"/>
      <c r="FJ70" s="334"/>
      <c r="FK70" s="334"/>
      <c r="FL70" s="334"/>
      <c r="FM70" s="334"/>
      <c r="FN70" s="334"/>
      <c r="FO70" s="334"/>
      <c r="FP70" s="334"/>
      <c r="FQ70" s="334"/>
      <c r="FR70" s="334"/>
      <c r="FS70" s="334"/>
      <c r="FT70" s="334"/>
      <c r="FU70" s="334"/>
      <c r="FV70" s="334"/>
      <c r="FW70" s="334"/>
      <c r="FX70" s="334"/>
      <c r="FY70" s="334"/>
      <c r="FZ70" s="334"/>
      <c r="GA70" s="334"/>
      <c r="GB70" s="334"/>
      <c r="GC70" s="334"/>
      <c r="GD70" s="334"/>
      <c r="GE70" s="334"/>
      <c r="GF70" s="334"/>
      <c r="GG70" s="334"/>
      <c r="GH70" s="334"/>
      <c r="GI70" s="334"/>
      <c r="GJ70" s="334"/>
      <c r="GK70" s="334"/>
      <c r="GL70" s="334"/>
      <c r="GM70" s="334"/>
      <c r="GN70" s="334"/>
      <c r="GO70" s="334"/>
      <c r="GP70" s="334"/>
      <c r="GQ70" s="334"/>
      <c r="GR70" s="334"/>
      <c r="GS70" s="334"/>
      <c r="GT70" s="334"/>
      <c r="GU70" s="334"/>
      <c r="GV70" s="334"/>
      <c r="GW70" s="334"/>
      <c r="GX70" s="334"/>
      <c r="GY70" s="334"/>
      <c r="GZ70" s="334"/>
      <c r="HA70" s="334"/>
      <c r="HB70" s="334"/>
      <c r="HC70" s="334"/>
      <c r="HD70" s="334"/>
      <c r="HE70" s="334"/>
      <c r="HF70" s="334"/>
      <c r="HG70" s="334"/>
      <c r="HH70" s="334"/>
      <c r="HI70" s="334"/>
      <c r="HJ70" s="334"/>
      <c r="HK70" s="334"/>
      <c r="HL70" s="334"/>
      <c r="HM70" s="334"/>
      <c r="HN70" s="334"/>
      <c r="HO70" s="334"/>
      <c r="HP70" s="334"/>
      <c r="HQ70" s="334"/>
      <c r="HR70" s="334"/>
      <c r="HS70" s="334"/>
      <c r="HT70" s="334"/>
      <c r="HU70" s="334"/>
      <c r="HV70" s="334"/>
      <c r="HW70" s="334"/>
      <c r="HX70" s="334"/>
      <c r="HY70" s="334"/>
      <c r="HZ70" s="334"/>
      <c r="IA70" s="334"/>
      <c r="IB70" s="334"/>
      <c r="IC70" s="334"/>
      <c r="ID70" s="334"/>
      <c r="IE70" s="334"/>
      <c r="IF70" s="334"/>
      <c r="IG70" s="334"/>
      <c r="IH70" s="334"/>
      <c r="II70" s="334"/>
      <c r="IJ70" s="334"/>
      <c r="IK70" s="334"/>
      <c r="IL70" s="334"/>
      <c r="IM70" s="334"/>
      <c r="IN70" s="334"/>
      <c r="IO70" s="334"/>
    </row>
    <row r="71" spans="1:249" ht="9.9499999999999993" customHeight="1">
      <c r="A71" s="331"/>
      <c r="B71" s="331"/>
      <c r="C71" s="331"/>
      <c r="D71" s="331"/>
      <c r="E71" s="331"/>
      <c r="F71" s="331"/>
      <c r="G71" s="331"/>
      <c r="H71" s="331"/>
      <c r="I71" s="331"/>
      <c r="J71" s="350"/>
      <c r="K71" s="331"/>
      <c r="L71" s="331"/>
      <c r="M71" s="331"/>
      <c r="N71" s="331"/>
      <c r="O71" s="331"/>
      <c r="P71" s="331"/>
      <c r="Q71" s="331"/>
      <c r="R71" s="331"/>
      <c r="S71" s="350"/>
      <c r="T71" s="340"/>
      <c r="U71" s="363"/>
      <c r="V71" s="363"/>
      <c r="W71" s="363"/>
      <c r="X71" s="363"/>
      <c r="Y71" s="362"/>
      <c r="Z71" s="362"/>
      <c r="AA71" s="331"/>
      <c r="AB71" s="331"/>
      <c r="AC71" s="340"/>
      <c r="AD71" s="350"/>
      <c r="AE71" s="340"/>
      <c r="AH71" s="589"/>
      <c r="AI71" s="589"/>
      <c r="AJ71" s="589"/>
      <c r="AK71" s="589"/>
      <c r="AL71" s="589"/>
      <c r="AM71" s="589"/>
      <c r="AN71" s="589"/>
      <c r="AO71" s="334"/>
      <c r="AP71" s="334"/>
      <c r="AQ71" s="334"/>
      <c r="AR71" s="334"/>
      <c r="AS71" s="334"/>
      <c r="AT71" s="334"/>
      <c r="AU71" s="334"/>
      <c r="AV71" s="334"/>
      <c r="AW71" s="334"/>
      <c r="AX71" s="334"/>
      <c r="AY71" s="348"/>
      <c r="AZ71" s="348"/>
      <c r="BA71" s="348"/>
      <c r="BB71" s="348"/>
      <c r="BC71" s="348"/>
      <c r="BD71" s="348"/>
      <c r="BE71" s="348"/>
      <c r="BF71" s="334"/>
      <c r="BG71" s="334"/>
      <c r="BH71" s="334"/>
      <c r="BI71" s="341"/>
      <c r="BJ71" s="341"/>
      <c r="BK71" s="341"/>
      <c r="BL71" s="341"/>
      <c r="BM71" s="341"/>
      <c r="BN71" s="341"/>
      <c r="BO71" s="340"/>
      <c r="BS71" s="331"/>
      <c r="BT71" s="331"/>
      <c r="BU71" s="331"/>
      <c r="BV71" s="331"/>
      <c r="BW71" s="331"/>
      <c r="BX71" s="331"/>
      <c r="BY71" s="331"/>
      <c r="BZ71" s="331"/>
      <c r="CA71" s="331"/>
      <c r="CB71" s="331"/>
      <c r="CK71" s="334"/>
      <c r="CL71" s="334"/>
      <c r="CM71" s="334"/>
      <c r="CN71" s="334"/>
      <c r="CO71" s="334"/>
      <c r="CP71" s="334"/>
      <c r="CQ71" s="334"/>
      <c r="CR71" s="334"/>
      <c r="CS71" s="334"/>
      <c r="CT71" s="334"/>
      <c r="CU71" s="334"/>
      <c r="CV71" s="334"/>
      <c r="CW71" s="334"/>
      <c r="CX71" s="334"/>
      <c r="CY71" s="334"/>
      <c r="CZ71" s="334"/>
      <c r="DA71" s="334"/>
      <c r="DB71" s="334"/>
      <c r="DC71" s="334"/>
      <c r="DD71" s="334"/>
      <c r="DE71" s="334"/>
      <c r="DF71" s="334"/>
      <c r="DG71" s="334"/>
      <c r="DH71" s="334"/>
      <c r="DI71" s="334"/>
      <c r="DJ71" s="334"/>
      <c r="DK71" s="334"/>
      <c r="DL71" s="334"/>
      <c r="DM71" s="334"/>
      <c r="DN71" s="334"/>
      <c r="DO71" s="334"/>
      <c r="DP71" s="334"/>
      <c r="DQ71" s="334"/>
      <c r="DR71" s="334"/>
      <c r="DS71" s="334"/>
      <c r="DT71" s="334"/>
      <c r="DU71" s="334"/>
      <c r="DV71" s="334"/>
      <c r="DW71" s="334"/>
      <c r="DX71" s="334"/>
      <c r="DY71" s="334"/>
      <c r="DZ71" s="334"/>
      <c r="EA71" s="334"/>
      <c r="EB71" s="334"/>
      <c r="EC71" s="334"/>
      <c r="ED71" s="334"/>
      <c r="EE71" s="334"/>
      <c r="EF71" s="334"/>
      <c r="EG71" s="334"/>
      <c r="EH71" s="334"/>
      <c r="EI71" s="334"/>
      <c r="EJ71" s="334"/>
      <c r="EK71" s="334"/>
      <c r="EL71" s="334"/>
      <c r="EM71" s="334"/>
      <c r="EN71" s="334"/>
      <c r="EO71" s="334"/>
      <c r="EP71" s="334"/>
      <c r="EQ71" s="334"/>
      <c r="ER71" s="334"/>
      <c r="ES71" s="334"/>
      <c r="ET71" s="334"/>
      <c r="EU71" s="334"/>
      <c r="EV71" s="334"/>
      <c r="EW71" s="334"/>
      <c r="EX71" s="334"/>
      <c r="EY71" s="334"/>
      <c r="EZ71" s="334"/>
      <c r="FA71" s="334"/>
      <c r="FB71" s="334"/>
      <c r="FC71" s="334"/>
      <c r="FD71" s="334"/>
      <c r="FE71" s="334"/>
      <c r="FF71" s="334"/>
      <c r="FG71" s="334"/>
      <c r="FH71" s="334"/>
      <c r="FI71" s="334"/>
      <c r="FJ71" s="334"/>
      <c r="FK71" s="334"/>
      <c r="FL71" s="334"/>
      <c r="FM71" s="334"/>
      <c r="FN71" s="334"/>
      <c r="FO71" s="334"/>
      <c r="FP71" s="334"/>
      <c r="FQ71" s="334"/>
      <c r="FR71" s="334"/>
      <c r="FS71" s="334"/>
      <c r="FT71" s="334"/>
      <c r="FU71" s="334"/>
      <c r="FV71" s="334"/>
      <c r="FW71" s="334"/>
      <c r="FX71" s="334"/>
      <c r="FY71" s="334"/>
      <c r="FZ71" s="334"/>
      <c r="GA71" s="334"/>
      <c r="GB71" s="334"/>
      <c r="GC71" s="334"/>
      <c r="GD71" s="334"/>
      <c r="GE71" s="334"/>
      <c r="GF71" s="334"/>
      <c r="GG71" s="334"/>
      <c r="GH71" s="334"/>
      <c r="GI71" s="334"/>
      <c r="GJ71" s="334"/>
      <c r="GK71" s="334"/>
      <c r="GL71" s="334"/>
      <c r="GM71" s="334"/>
      <c r="GN71" s="334"/>
      <c r="GO71" s="334"/>
      <c r="GP71" s="334"/>
      <c r="GQ71" s="334"/>
      <c r="GR71" s="334"/>
      <c r="GS71" s="334"/>
      <c r="GT71" s="334"/>
      <c r="GU71" s="334"/>
      <c r="GV71" s="334"/>
      <c r="GW71" s="334"/>
      <c r="GX71" s="334"/>
      <c r="GY71" s="334"/>
      <c r="GZ71" s="334"/>
      <c r="HA71" s="334"/>
      <c r="HB71" s="334"/>
      <c r="HC71" s="334"/>
      <c r="HD71" s="334"/>
      <c r="HE71" s="334"/>
      <c r="HF71" s="334"/>
      <c r="HG71" s="334"/>
      <c r="HH71" s="334"/>
      <c r="HI71" s="334"/>
      <c r="HJ71" s="334"/>
      <c r="HK71" s="334"/>
      <c r="HL71" s="334"/>
      <c r="HM71" s="334"/>
      <c r="HN71" s="334"/>
      <c r="HO71" s="334"/>
      <c r="HP71" s="334"/>
      <c r="HQ71" s="334"/>
      <c r="HR71" s="334"/>
      <c r="HS71" s="334"/>
      <c r="HT71" s="334"/>
      <c r="HU71" s="334"/>
      <c r="HV71" s="334"/>
      <c r="HW71" s="334"/>
      <c r="HX71" s="334"/>
      <c r="HY71" s="334"/>
      <c r="HZ71" s="334"/>
      <c r="IA71" s="334"/>
      <c r="IB71" s="334"/>
      <c r="IC71" s="334"/>
      <c r="ID71" s="334"/>
      <c r="IE71" s="334"/>
      <c r="IF71" s="334"/>
      <c r="IG71" s="334"/>
      <c r="IH71" s="334"/>
      <c r="II71" s="334"/>
      <c r="IJ71" s="334"/>
      <c r="IK71" s="334"/>
      <c r="IL71" s="334"/>
      <c r="IM71" s="334"/>
      <c r="IN71" s="334"/>
      <c r="IO71" s="334"/>
    </row>
    <row r="72" spans="1:249" ht="9.9499999999999993" customHeight="1">
      <c r="A72" s="331"/>
      <c r="B72" s="331"/>
      <c r="C72" s="331"/>
      <c r="D72" s="331"/>
      <c r="E72" s="331"/>
      <c r="F72" s="331"/>
      <c r="G72" s="331"/>
      <c r="H72" s="331"/>
      <c r="I72" s="331"/>
      <c r="J72" s="350"/>
      <c r="K72" s="331"/>
      <c r="L72" s="331"/>
      <c r="M72" s="331"/>
      <c r="N72" s="331"/>
      <c r="O72" s="331"/>
      <c r="P72" s="331"/>
      <c r="Q72" s="331"/>
      <c r="R72" s="331"/>
      <c r="S72" s="350"/>
      <c r="T72" s="340"/>
      <c r="U72" s="363"/>
      <c r="V72" s="363"/>
      <c r="W72" s="363"/>
      <c r="X72" s="363"/>
      <c r="Y72" s="362"/>
      <c r="Z72" s="362"/>
      <c r="AA72" s="331"/>
      <c r="AB72" s="331"/>
      <c r="AC72" s="340"/>
      <c r="AD72" s="350"/>
      <c r="AE72" s="340"/>
      <c r="AF72" s="580" t="s">
        <v>596</v>
      </c>
      <c r="AG72" s="581"/>
      <c r="AH72" s="581"/>
      <c r="AI72" s="581"/>
      <c r="AJ72" s="581"/>
      <c r="AK72" s="581"/>
      <c r="AL72" s="582"/>
      <c r="AM72" s="573"/>
      <c r="AN72" s="596"/>
      <c r="AO72" s="334"/>
      <c r="AP72" s="334"/>
      <c r="AQ72" s="334"/>
      <c r="AR72" s="334"/>
      <c r="AS72" s="334"/>
      <c r="AT72" s="334"/>
      <c r="AU72" s="334"/>
      <c r="AV72" s="334"/>
      <c r="AW72" s="348"/>
      <c r="AX72" s="334"/>
      <c r="AY72" s="348"/>
      <c r="AZ72" s="348"/>
      <c r="BA72" s="348"/>
      <c r="BB72" s="348"/>
      <c r="BC72" s="348"/>
      <c r="BD72" s="348"/>
      <c r="BE72" s="348"/>
      <c r="BF72" s="334"/>
      <c r="BG72" s="334"/>
      <c r="BH72" s="334"/>
      <c r="BI72" s="348"/>
      <c r="BJ72" s="348"/>
      <c r="BK72" s="348"/>
      <c r="BL72" s="348"/>
      <c r="BM72" s="348"/>
      <c r="BN72" s="348"/>
      <c r="BO72" s="340"/>
      <c r="BS72" s="331"/>
      <c r="BT72" s="331"/>
      <c r="BU72" s="331"/>
      <c r="BV72" s="331"/>
      <c r="BW72" s="331"/>
      <c r="BX72" s="331"/>
      <c r="BY72" s="331"/>
      <c r="BZ72" s="331"/>
      <c r="CA72" s="331"/>
      <c r="CB72" s="331"/>
      <c r="CK72" s="334"/>
      <c r="CL72" s="334"/>
      <c r="CM72" s="334"/>
      <c r="CN72" s="334"/>
      <c r="CO72" s="334"/>
      <c r="CP72" s="334"/>
      <c r="CQ72" s="334"/>
      <c r="CR72" s="334"/>
      <c r="CS72" s="334"/>
      <c r="CT72" s="334"/>
      <c r="CU72" s="334"/>
      <c r="CV72" s="334"/>
      <c r="CW72" s="334"/>
      <c r="CX72" s="334"/>
      <c r="CY72" s="334"/>
      <c r="CZ72" s="334"/>
      <c r="DA72" s="334"/>
      <c r="DB72" s="334"/>
      <c r="DC72" s="334"/>
      <c r="DD72" s="334"/>
      <c r="DE72" s="334"/>
      <c r="DF72" s="334"/>
      <c r="DG72" s="334"/>
      <c r="DH72" s="334"/>
      <c r="DI72" s="334"/>
      <c r="DJ72" s="334"/>
      <c r="DK72" s="334"/>
      <c r="DL72" s="334"/>
      <c r="DM72" s="334"/>
      <c r="DN72" s="334"/>
      <c r="DO72" s="334"/>
      <c r="DP72" s="334"/>
      <c r="DQ72" s="334"/>
      <c r="DR72" s="334"/>
      <c r="DS72" s="334"/>
      <c r="DT72" s="334"/>
      <c r="DU72" s="334"/>
      <c r="DV72" s="334"/>
      <c r="DW72" s="334"/>
      <c r="DX72" s="334"/>
      <c r="DY72" s="334"/>
      <c r="DZ72" s="334"/>
      <c r="EA72" s="334"/>
      <c r="EB72" s="334"/>
      <c r="EC72" s="334"/>
      <c r="ED72" s="334"/>
      <c r="EE72" s="334"/>
      <c r="EF72" s="334"/>
      <c r="EG72" s="334"/>
      <c r="EH72" s="334"/>
      <c r="EI72" s="334"/>
      <c r="EJ72" s="334"/>
      <c r="EK72" s="334"/>
      <c r="EL72" s="334"/>
      <c r="EM72" s="334"/>
      <c r="EN72" s="334"/>
      <c r="EO72" s="334"/>
      <c r="EP72" s="334"/>
      <c r="EQ72" s="334"/>
      <c r="ER72" s="334"/>
      <c r="ES72" s="334"/>
      <c r="ET72" s="334"/>
      <c r="EU72" s="334"/>
      <c r="EV72" s="334"/>
      <c r="EW72" s="334"/>
      <c r="EX72" s="334"/>
      <c r="EY72" s="334"/>
      <c r="EZ72" s="334"/>
      <c r="FA72" s="334"/>
      <c r="FB72" s="334"/>
      <c r="FC72" s="334"/>
      <c r="FD72" s="334"/>
      <c r="FE72" s="334"/>
      <c r="FF72" s="334"/>
      <c r="FG72" s="334"/>
      <c r="FH72" s="334"/>
      <c r="FI72" s="334"/>
      <c r="FJ72" s="334"/>
      <c r="FK72" s="334"/>
      <c r="FL72" s="334"/>
      <c r="FM72" s="334"/>
      <c r="FN72" s="334"/>
      <c r="FO72" s="334"/>
      <c r="FP72" s="334"/>
      <c r="FQ72" s="334"/>
      <c r="FR72" s="334"/>
      <c r="FS72" s="334"/>
      <c r="FT72" s="334"/>
      <c r="FU72" s="334"/>
      <c r="FV72" s="334"/>
      <c r="FW72" s="334"/>
      <c r="FX72" s="334"/>
      <c r="FY72" s="334"/>
      <c r="FZ72" s="334"/>
      <c r="GA72" s="334"/>
      <c r="GB72" s="334"/>
      <c r="GC72" s="334"/>
      <c r="GD72" s="334"/>
      <c r="GE72" s="334"/>
      <c r="GF72" s="334"/>
      <c r="GG72" s="334"/>
      <c r="GH72" s="334"/>
      <c r="GI72" s="334"/>
      <c r="GJ72" s="334"/>
      <c r="GK72" s="334"/>
      <c r="GL72" s="334"/>
      <c r="GM72" s="334"/>
      <c r="GN72" s="334"/>
      <c r="GO72" s="334"/>
      <c r="GP72" s="334"/>
      <c r="GQ72" s="334"/>
      <c r="GR72" s="334"/>
      <c r="GS72" s="334"/>
      <c r="GT72" s="334"/>
      <c r="GU72" s="334"/>
      <c r="GV72" s="334"/>
      <c r="GW72" s="334"/>
      <c r="GX72" s="334"/>
      <c r="GY72" s="334"/>
      <c r="GZ72" s="334"/>
      <c r="HA72" s="334"/>
      <c r="HB72" s="334"/>
      <c r="HC72" s="334"/>
      <c r="HD72" s="334"/>
      <c r="HE72" s="334"/>
      <c r="HF72" s="334"/>
      <c r="HG72" s="334"/>
      <c r="HH72" s="334"/>
      <c r="HI72" s="334"/>
      <c r="HJ72" s="334"/>
      <c r="HK72" s="334"/>
      <c r="HL72" s="334"/>
      <c r="HM72" s="334"/>
      <c r="HN72" s="334"/>
      <c r="HO72" s="334"/>
      <c r="HP72" s="334"/>
      <c r="HQ72" s="334"/>
      <c r="HR72" s="334"/>
      <c r="HS72" s="334"/>
      <c r="HT72" s="334"/>
      <c r="HU72" s="334"/>
      <c r="HV72" s="334"/>
      <c r="HW72" s="334"/>
      <c r="HX72" s="334"/>
      <c r="HY72" s="334"/>
      <c r="HZ72" s="334"/>
      <c r="IA72" s="334"/>
      <c r="IB72" s="334"/>
      <c r="IC72" s="334"/>
      <c r="ID72" s="334"/>
      <c r="IE72" s="334"/>
      <c r="IF72" s="334"/>
      <c r="IG72" s="334"/>
      <c r="IH72" s="334"/>
      <c r="II72" s="334"/>
      <c r="IJ72" s="334"/>
      <c r="IK72" s="334"/>
      <c r="IL72" s="334"/>
      <c r="IM72" s="334"/>
      <c r="IN72" s="334"/>
      <c r="IO72" s="334"/>
    </row>
    <row r="73" spans="1:249" ht="9.9499999999999993" customHeight="1">
      <c r="A73" s="331"/>
      <c r="B73" s="331"/>
      <c r="C73" s="331"/>
      <c r="D73" s="331"/>
      <c r="E73" s="331"/>
      <c r="F73" s="331"/>
      <c r="G73" s="331"/>
      <c r="H73" s="331"/>
      <c r="I73" s="331"/>
      <c r="J73" s="350"/>
      <c r="K73" s="331"/>
      <c r="L73" s="331"/>
      <c r="M73" s="331"/>
      <c r="N73" s="331"/>
      <c r="O73" s="331"/>
      <c r="P73" s="331"/>
      <c r="Q73" s="331"/>
      <c r="R73" s="331"/>
      <c r="S73" s="350"/>
      <c r="T73" s="340"/>
      <c r="U73" s="363"/>
      <c r="V73" s="363"/>
      <c r="W73" s="363"/>
      <c r="X73" s="363"/>
      <c r="Y73" s="362"/>
      <c r="Z73" s="362"/>
      <c r="AA73" s="331"/>
      <c r="AB73" s="331"/>
      <c r="AC73" s="340"/>
      <c r="AD73" s="345"/>
      <c r="AE73" s="358"/>
      <c r="AF73" s="583"/>
      <c r="AG73" s="584"/>
      <c r="AH73" s="584"/>
      <c r="AI73" s="584"/>
      <c r="AJ73" s="584"/>
      <c r="AK73" s="584"/>
      <c r="AL73" s="585"/>
      <c r="AM73" s="596"/>
      <c r="AN73" s="596"/>
      <c r="AO73" s="334"/>
      <c r="AP73" s="334"/>
      <c r="AQ73" s="334"/>
      <c r="AR73" s="334"/>
      <c r="AS73" s="334"/>
      <c r="AT73" s="334"/>
      <c r="AU73" s="334"/>
      <c r="AV73" s="334"/>
      <c r="AW73" s="340"/>
      <c r="AX73" s="340"/>
      <c r="AY73" s="334"/>
      <c r="AZ73" s="334"/>
      <c r="BA73" s="334"/>
      <c r="BB73" s="334"/>
      <c r="BC73" s="334"/>
      <c r="BD73" s="334"/>
      <c r="BE73" s="334"/>
      <c r="BF73" s="334"/>
      <c r="BG73" s="334"/>
      <c r="BH73" s="334"/>
      <c r="BI73" s="334"/>
      <c r="BJ73" s="334"/>
      <c r="BK73" s="334"/>
      <c r="BL73" s="334"/>
      <c r="BM73" s="334"/>
      <c r="BN73" s="334"/>
      <c r="BO73" s="334"/>
      <c r="BS73" s="331"/>
      <c r="BT73" s="331"/>
      <c r="BU73" s="331"/>
      <c r="BV73" s="331"/>
      <c r="BW73" s="331"/>
      <c r="BX73" s="331"/>
      <c r="BY73" s="331"/>
      <c r="BZ73" s="331"/>
      <c r="CA73" s="331"/>
      <c r="CB73" s="331"/>
      <c r="CK73" s="334"/>
      <c r="CL73" s="334"/>
      <c r="CM73" s="334"/>
      <c r="CN73" s="334"/>
      <c r="CO73" s="334"/>
      <c r="CP73" s="334"/>
      <c r="CQ73" s="334"/>
      <c r="CR73" s="334"/>
      <c r="CS73" s="334"/>
      <c r="CT73" s="334"/>
      <c r="CU73" s="334"/>
      <c r="CV73" s="334"/>
      <c r="CW73" s="334"/>
      <c r="CX73" s="334"/>
      <c r="CY73" s="334"/>
      <c r="CZ73" s="334"/>
      <c r="DA73" s="334"/>
      <c r="DB73" s="334"/>
      <c r="DC73" s="334"/>
      <c r="DD73" s="334"/>
      <c r="DE73" s="334"/>
      <c r="DF73" s="334"/>
      <c r="DG73" s="334"/>
      <c r="DH73" s="334"/>
      <c r="DI73" s="334"/>
      <c r="DJ73" s="334"/>
      <c r="DK73" s="334"/>
      <c r="DL73" s="334"/>
      <c r="DM73" s="334"/>
      <c r="DN73" s="334"/>
      <c r="DO73" s="334"/>
      <c r="DP73" s="334"/>
      <c r="DQ73" s="334"/>
      <c r="DR73" s="334"/>
      <c r="DS73" s="334"/>
      <c r="DT73" s="334"/>
      <c r="DU73" s="334"/>
      <c r="DV73" s="334"/>
      <c r="DW73" s="334"/>
      <c r="DX73" s="334"/>
      <c r="DY73" s="334"/>
      <c r="DZ73" s="334"/>
      <c r="EA73" s="334"/>
      <c r="EB73" s="334"/>
      <c r="EC73" s="334"/>
      <c r="ED73" s="334"/>
      <c r="EE73" s="334"/>
      <c r="EF73" s="334"/>
      <c r="EG73" s="334"/>
      <c r="EH73" s="334"/>
      <c r="EI73" s="334"/>
      <c r="EJ73" s="334"/>
      <c r="EK73" s="334"/>
      <c r="EL73" s="334"/>
      <c r="EM73" s="334"/>
      <c r="EN73" s="334"/>
      <c r="EO73" s="334"/>
      <c r="EP73" s="334"/>
      <c r="EQ73" s="334"/>
      <c r="ER73" s="334"/>
      <c r="ES73" s="334"/>
      <c r="ET73" s="334"/>
      <c r="EU73" s="334"/>
      <c r="EV73" s="334"/>
      <c r="EW73" s="334"/>
      <c r="EX73" s="334"/>
      <c r="EY73" s="334"/>
      <c r="EZ73" s="334"/>
      <c r="FA73" s="334"/>
      <c r="FB73" s="334"/>
      <c r="FC73" s="334"/>
      <c r="FD73" s="334"/>
      <c r="FE73" s="334"/>
      <c r="FF73" s="334"/>
      <c r="FG73" s="334"/>
      <c r="FH73" s="334"/>
      <c r="FI73" s="334"/>
      <c r="FJ73" s="334"/>
      <c r="FK73" s="334"/>
      <c r="FL73" s="334"/>
      <c r="FM73" s="334"/>
      <c r="FN73" s="334"/>
      <c r="FO73" s="334"/>
      <c r="FP73" s="334"/>
      <c r="FQ73" s="334"/>
      <c r="FR73" s="334"/>
      <c r="FS73" s="334"/>
      <c r="FT73" s="334"/>
      <c r="FU73" s="334"/>
      <c r="FV73" s="334"/>
      <c r="FW73" s="334"/>
      <c r="FX73" s="334"/>
      <c r="FY73" s="334"/>
      <c r="FZ73" s="334"/>
      <c r="GA73" s="334"/>
      <c r="GB73" s="334"/>
      <c r="GC73" s="334"/>
      <c r="GD73" s="334"/>
      <c r="GE73" s="334"/>
      <c r="GF73" s="334"/>
      <c r="GG73" s="334"/>
      <c r="GH73" s="334"/>
      <c r="GI73" s="334"/>
      <c r="GJ73" s="334"/>
      <c r="GK73" s="334"/>
      <c r="GL73" s="334"/>
      <c r="GM73" s="334"/>
      <c r="GN73" s="334"/>
      <c r="GO73" s="334"/>
      <c r="GP73" s="334"/>
      <c r="GQ73" s="334"/>
      <c r="GR73" s="334"/>
      <c r="GS73" s="334"/>
      <c r="GT73" s="334"/>
      <c r="GU73" s="334"/>
      <c r="GV73" s="334"/>
      <c r="GW73" s="334"/>
      <c r="GX73" s="334"/>
      <c r="GY73" s="334"/>
      <c r="GZ73" s="334"/>
      <c r="HA73" s="334"/>
      <c r="HB73" s="334"/>
      <c r="HC73" s="334"/>
      <c r="HD73" s="334"/>
      <c r="HE73" s="334"/>
      <c r="HF73" s="334"/>
      <c r="HG73" s="334"/>
      <c r="HH73" s="334"/>
      <c r="HI73" s="334"/>
      <c r="HJ73" s="334"/>
      <c r="HK73" s="334"/>
      <c r="HL73" s="334"/>
      <c r="HM73" s="334"/>
      <c r="HN73" s="334"/>
      <c r="HO73" s="334"/>
      <c r="HP73" s="334"/>
      <c r="HQ73" s="334"/>
      <c r="HR73" s="334"/>
      <c r="HS73" s="334"/>
      <c r="HT73" s="334"/>
      <c r="HU73" s="334"/>
      <c r="HV73" s="334"/>
      <c r="HW73" s="334"/>
      <c r="HX73" s="334"/>
      <c r="HY73" s="334"/>
      <c r="HZ73" s="334"/>
      <c r="IA73" s="334"/>
      <c r="IB73" s="334"/>
      <c r="IC73" s="334"/>
      <c r="ID73" s="334"/>
      <c r="IE73" s="334"/>
      <c r="IF73" s="334"/>
      <c r="IG73" s="334"/>
      <c r="IH73" s="334"/>
      <c r="II73" s="334"/>
      <c r="IJ73" s="334"/>
      <c r="IK73" s="334"/>
      <c r="IL73" s="334"/>
      <c r="IM73" s="334"/>
      <c r="IN73" s="334"/>
      <c r="IO73" s="334"/>
    </row>
    <row r="74" spans="1:249" ht="9.9499999999999993" customHeight="1">
      <c r="A74" s="331"/>
      <c r="B74" s="331"/>
      <c r="C74" s="331"/>
      <c r="D74" s="331"/>
      <c r="E74" s="331"/>
      <c r="F74" s="331"/>
      <c r="G74" s="331"/>
      <c r="H74" s="331"/>
      <c r="I74" s="331"/>
      <c r="J74" s="350"/>
      <c r="K74" s="331"/>
      <c r="L74" s="331"/>
      <c r="M74" s="331"/>
      <c r="N74" s="331"/>
      <c r="O74" s="331"/>
      <c r="P74" s="331"/>
      <c r="Q74" s="331"/>
      <c r="R74" s="331"/>
      <c r="S74" s="350"/>
      <c r="T74" s="340"/>
      <c r="U74" s="363"/>
      <c r="V74" s="363"/>
      <c r="W74" s="363"/>
      <c r="X74" s="363"/>
      <c r="Y74" s="362"/>
      <c r="Z74" s="362"/>
      <c r="AA74" s="331"/>
      <c r="AB74" s="331"/>
      <c r="AC74" s="340"/>
      <c r="AD74" s="350"/>
      <c r="AE74" s="340"/>
      <c r="AG74" s="366"/>
      <c r="AH74" s="589" t="s">
        <v>725</v>
      </c>
      <c r="AI74" s="589"/>
      <c r="AJ74" s="589"/>
      <c r="AK74" s="589"/>
      <c r="AL74" s="589"/>
      <c r="AM74" s="589"/>
      <c r="AN74" s="589"/>
      <c r="AO74" s="334"/>
      <c r="AP74" s="334"/>
      <c r="AQ74" s="334"/>
      <c r="AR74" s="334"/>
      <c r="AS74" s="334"/>
      <c r="AT74" s="334"/>
      <c r="AU74" s="334"/>
      <c r="AV74" s="334"/>
      <c r="AW74" s="340"/>
      <c r="AX74" s="340"/>
      <c r="AY74" s="334"/>
      <c r="AZ74" s="334"/>
      <c r="BA74" s="334"/>
      <c r="BB74" s="334"/>
      <c r="BC74" s="334"/>
      <c r="BD74" s="334"/>
      <c r="BE74" s="334"/>
      <c r="BF74" s="334"/>
      <c r="BG74" s="334"/>
      <c r="BH74" s="334"/>
      <c r="BI74" s="334"/>
      <c r="BJ74" s="334"/>
      <c r="BK74" s="334"/>
      <c r="BL74" s="334"/>
      <c r="BM74" s="334"/>
      <c r="BN74" s="334"/>
      <c r="BO74" s="334"/>
      <c r="BS74" s="331"/>
      <c r="BT74" s="331"/>
      <c r="BU74" s="331"/>
      <c r="BV74" s="331"/>
      <c r="BW74" s="331"/>
      <c r="BX74" s="331"/>
      <c r="BY74" s="331"/>
      <c r="BZ74" s="331"/>
      <c r="CA74" s="331"/>
      <c r="CB74" s="331"/>
      <c r="CK74" s="334"/>
      <c r="CL74" s="334"/>
      <c r="CM74" s="334"/>
      <c r="CN74" s="334"/>
      <c r="CO74" s="334"/>
      <c r="CP74" s="334"/>
      <c r="CQ74" s="334"/>
      <c r="CR74" s="334"/>
      <c r="CS74" s="334"/>
      <c r="CT74" s="334"/>
      <c r="CU74" s="334"/>
      <c r="CV74" s="334"/>
      <c r="CW74" s="334"/>
      <c r="CX74" s="334"/>
      <c r="CY74" s="334"/>
      <c r="CZ74" s="334"/>
      <c r="DA74" s="334"/>
      <c r="DB74" s="334"/>
      <c r="DC74" s="334"/>
      <c r="DD74" s="334"/>
      <c r="DE74" s="334"/>
      <c r="DF74" s="334"/>
      <c r="DG74" s="334"/>
      <c r="DH74" s="334"/>
      <c r="DI74" s="334"/>
      <c r="DJ74" s="334"/>
      <c r="DK74" s="334"/>
      <c r="DL74" s="334"/>
      <c r="DM74" s="334"/>
      <c r="DN74" s="334"/>
      <c r="DO74" s="334"/>
      <c r="DP74" s="334"/>
      <c r="DQ74" s="334"/>
      <c r="DR74" s="334"/>
      <c r="DS74" s="334"/>
      <c r="DT74" s="334"/>
      <c r="DU74" s="334"/>
      <c r="DV74" s="334"/>
      <c r="DW74" s="334"/>
      <c r="DX74" s="334"/>
      <c r="DY74" s="334"/>
      <c r="DZ74" s="334"/>
      <c r="EA74" s="334"/>
      <c r="EB74" s="334"/>
      <c r="EC74" s="334"/>
      <c r="ED74" s="334"/>
      <c r="EE74" s="334"/>
      <c r="EF74" s="334"/>
      <c r="EG74" s="334"/>
      <c r="EH74" s="334"/>
      <c r="EI74" s="334"/>
      <c r="EJ74" s="334"/>
      <c r="EK74" s="334"/>
      <c r="EL74" s="334"/>
      <c r="EM74" s="334"/>
      <c r="EN74" s="334"/>
      <c r="EO74" s="334"/>
      <c r="EP74" s="334"/>
      <c r="EQ74" s="334"/>
      <c r="ER74" s="334"/>
      <c r="ES74" s="334"/>
      <c r="ET74" s="334"/>
      <c r="EU74" s="334"/>
      <c r="EV74" s="334"/>
      <c r="EW74" s="334"/>
      <c r="EX74" s="334"/>
      <c r="EY74" s="334"/>
      <c r="EZ74" s="334"/>
      <c r="FA74" s="334"/>
      <c r="FB74" s="334"/>
      <c r="FC74" s="334"/>
      <c r="FD74" s="334"/>
      <c r="FE74" s="334"/>
      <c r="FF74" s="334"/>
      <c r="FG74" s="334"/>
      <c r="FH74" s="334"/>
      <c r="FI74" s="334"/>
      <c r="FJ74" s="334"/>
      <c r="FK74" s="334"/>
      <c r="FL74" s="334"/>
      <c r="FM74" s="334"/>
      <c r="FN74" s="334"/>
      <c r="FO74" s="334"/>
      <c r="FP74" s="334"/>
      <c r="FQ74" s="334"/>
      <c r="FR74" s="334"/>
      <c r="FS74" s="334"/>
      <c r="FT74" s="334"/>
      <c r="FU74" s="334"/>
      <c r="FV74" s="334"/>
      <c r="FW74" s="334"/>
      <c r="FX74" s="334"/>
      <c r="FY74" s="334"/>
      <c r="FZ74" s="334"/>
      <c r="GA74" s="334"/>
      <c r="GB74" s="334"/>
      <c r="GC74" s="334"/>
      <c r="GD74" s="334"/>
      <c r="GE74" s="334"/>
      <c r="GF74" s="334"/>
      <c r="GG74" s="334"/>
      <c r="GH74" s="334"/>
      <c r="GI74" s="334"/>
      <c r="GJ74" s="334"/>
      <c r="GK74" s="334"/>
      <c r="GL74" s="334"/>
      <c r="GM74" s="334"/>
      <c r="GN74" s="334"/>
      <c r="GO74" s="334"/>
      <c r="GP74" s="334"/>
      <c r="GQ74" s="334"/>
      <c r="GR74" s="334"/>
      <c r="GS74" s="334"/>
      <c r="GT74" s="334"/>
      <c r="GU74" s="334"/>
      <c r="GV74" s="334"/>
      <c r="GW74" s="334"/>
      <c r="GX74" s="334"/>
      <c r="GY74" s="334"/>
      <c r="GZ74" s="334"/>
      <c r="HA74" s="334"/>
      <c r="HB74" s="334"/>
      <c r="HC74" s="334"/>
      <c r="HD74" s="334"/>
      <c r="HE74" s="334"/>
      <c r="HF74" s="334"/>
      <c r="HG74" s="334"/>
      <c r="HH74" s="334"/>
      <c r="HI74" s="334"/>
      <c r="HJ74" s="334"/>
      <c r="HK74" s="334"/>
      <c r="HL74" s="334"/>
      <c r="HM74" s="334"/>
      <c r="HN74" s="334"/>
      <c r="HO74" s="334"/>
      <c r="HP74" s="334"/>
      <c r="HQ74" s="334"/>
      <c r="HR74" s="334"/>
      <c r="HS74" s="334"/>
      <c r="HT74" s="334"/>
      <c r="HU74" s="334"/>
      <c r="HV74" s="334"/>
      <c r="HW74" s="334"/>
      <c r="HX74" s="334"/>
      <c r="HY74" s="334"/>
      <c r="HZ74" s="334"/>
      <c r="IA74" s="334"/>
      <c r="IB74" s="334"/>
      <c r="IC74" s="334"/>
      <c r="ID74" s="334"/>
      <c r="IE74" s="334"/>
      <c r="IF74" s="334"/>
      <c r="IG74" s="334"/>
      <c r="IH74" s="334"/>
      <c r="II74" s="334"/>
      <c r="IJ74" s="334"/>
      <c r="IK74" s="334"/>
      <c r="IL74" s="334"/>
      <c r="IM74" s="334"/>
      <c r="IN74" s="334"/>
      <c r="IO74" s="334"/>
    </row>
    <row r="75" spans="1:249" ht="9.9499999999999993" customHeight="1">
      <c r="A75" s="331"/>
      <c r="B75" s="331"/>
      <c r="C75" s="331"/>
      <c r="D75" s="331"/>
      <c r="E75" s="331"/>
      <c r="F75" s="331"/>
      <c r="G75" s="331"/>
      <c r="H75" s="331"/>
      <c r="I75" s="331"/>
      <c r="J75" s="350"/>
      <c r="K75" s="331"/>
      <c r="L75" s="331"/>
      <c r="M75" s="331"/>
      <c r="N75" s="331"/>
      <c r="O75" s="331"/>
      <c r="P75" s="331"/>
      <c r="Q75" s="331"/>
      <c r="R75" s="331"/>
      <c r="S75" s="350"/>
      <c r="T75" s="340"/>
      <c r="U75" s="363"/>
      <c r="V75" s="363"/>
      <c r="W75" s="363"/>
      <c r="X75" s="363"/>
      <c r="Y75" s="362"/>
      <c r="Z75" s="362"/>
      <c r="AA75" s="331"/>
      <c r="AB75" s="331"/>
      <c r="AC75" s="340"/>
      <c r="AD75" s="350"/>
      <c r="AE75" s="340"/>
      <c r="AH75" s="589"/>
      <c r="AI75" s="589"/>
      <c r="AJ75" s="589"/>
      <c r="AK75" s="589"/>
      <c r="AL75" s="589"/>
      <c r="AM75" s="589"/>
      <c r="AN75" s="589"/>
      <c r="AO75" s="334"/>
      <c r="AP75" s="334"/>
      <c r="AQ75" s="334"/>
      <c r="AR75" s="334"/>
      <c r="AS75" s="334"/>
      <c r="AT75" s="334"/>
      <c r="AU75" s="334"/>
      <c r="AV75" s="334"/>
      <c r="AW75" s="340"/>
      <c r="AX75" s="340"/>
      <c r="AY75" s="340"/>
      <c r="AZ75" s="340"/>
      <c r="BA75" s="340"/>
      <c r="BB75" s="340"/>
      <c r="BC75" s="340"/>
      <c r="BD75" s="340"/>
      <c r="BE75" s="340"/>
      <c r="BF75" s="334"/>
      <c r="BG75" s="334"/>
      <c r="BH75" s="334"/>
      <c r="BI75" s="334"/>
      <c r="BJ75" s="334"/>
      <c r="BK75" s="334"/>
      <c r="BL75" s="334"/>
      <c r="BM75" s="334"/>
      <c r="BN75" s="334"/>
      <c r="BO75" s="334"/>
      <c r="BS75" s="331"/>
      <c r="BT75" s="331"/>
      <c r="BU75" s="331"/>
      <c r="BV75" s="331"/>
      <c r="BW75" s="331"/>
      <c r="BX75" s="331"/>
      <c r="BY75" s="331"/>
      <c r="BZ75" s="331"/>
      <c r="CA75" s="331"/>
      <c r="CB75" s="331"/>
      <c r="CK75" s="334"/>
      <c r="CL75" s="334"/>
      <c r="CM75" s="334"/>
      <c r="CN75" s="334"/>
      <c r="CO75" s="334"/>
      <c r="CP75" s="334"/>
      <c r="CQ75" s="334"/>
      <c r="CR75" s="334"/>
      <c r="CS75" s="334"/>
      <c r="CT75" s="334"/>
      <c r="CU75" s="334"/>
      <c r="CV75" s="334"/>
      <c r="CW75" s="334"/>
      <c r="CX75" s="334"/>
      <c r="CY75" s="334"/>
      <c r="CZ75" s="334"/>
      <c r="DA75" s="334"/>
      <c r="DB75" s="334"/>
      <c r="DC75" s="334"/>
      <c r="DD75" s="334"/>
      <c r="DE75" s="334"/>
      <c r="DF75" s="334"/>
      <c r="DG75" s="334"/>
      <c r="DH75" s="334"/>
      <c r="DI75" s="334"/>
      <c r="DJ75" s="334"/>
      <c r="DK75" s="334"/>
      <c r="DL75" s="334"/>
      <c r="DM75" s="334"/>
      <c r="DN75" s="334"/>
      <c r="DO75" s="334"/>
      <c r="DP75" s="334"/>
      <c r="DQ75" s="334"/>
      <c r="DR75" s="334"/>
      <c r="DS75" s="334"/>
      <c r="DT75" s="334"/>
      <c r="DU75" s="334"/>
      <c r="DV75" s="334"/>
      <c r="DW75" s="334"/>
      <c r="DX75" s="334"/>
      <c r="DY75" s="334"/>
      <c r="DZ75" s="334"/>
      <c r="EA75" s="334"/>
      <c r="EB75" s="334"/>
      <c r="EC75" s="334"/>
      <c r="ED75" s="334"/>
      <c r="EE75" s="334"/>
      <c r="EF75" s="334"/>
      <c r="EG75" s="334"/>
      <c r="EH75" s="334"/>
      <c r="EI75" s="334"/>
      <c r="EJ75" s="334"/>
      <c r="EK75" s="334"/>
      <c r="EL75" s="334"/>
      <c r="EM75" s="334"/>
      <c r="EN75" s="334"/>
      <c r="EO75" s="334"/>
      <c r="EP75" s="334"/>
      <c r="EQ75" s="334"/>
      <c r="ER75" s="334"/>
      <c r="ES75" s="334"/>
      <c r="ET75" s="334"/>
      <c r="EU75" s="334"/>
      <c r="EV75" s="334"/>
      <c r="EW75" s="334"/>
      <c r="EX75" s="334"/>
      <c r="EY75" s="334"/>
      <c r="EZ75" s="334"/>
      <c r="FA75" s="334"/>
      <c r="FB75" s="334"/>
      <c r="FC75" s="334"/>
      <c r="FD75" s="334"/>
      <c r="FE75" s="334"/>
      <c r="FF75" s="334"/>
      <c r="FG75" s="334"/>
      <c r="FH75" s="334"/>
      <c r="FI75" s="334"/>
      <c r="FJ75" s="334"/>
      <c r="FK75" s="334"/>
      <c r="FL75" s="334"/>
      <c r="FM75" s="334"/>
      <c r="FN75" s="334"/>
      <c r="FO75" s="334"/>
      <c r="FP75" s="334"/>
      <c r="FQ75" s="334"/>
      <c r="FR75" s="334"/>
      <c r="FS75" s="334"/>
      <c r="FT75" s="334"/>
      <c r="FU75" s="334"/>
      <c r="FV75" s="334"/>
      <c r="FW75" s="334"/>
      <c r="FX75" s="334"/>
      <c r="FY75" s="334"/>
      <c r="FZ75" s="334"/>
      <c r="GA75" s="334"/>
      <c r="GB75" s="334"/>
      <c r="GC75" s="334"/>
      <c r="GD75" s="334"/>
      <c r="GE75" s="334"/>
      <c r="GF75" s="334"/>
      <c r="GG75" s="334"/>
      <c r="GH75" s="334"/>
      <c r="GI75" s="334"/>
      <c r="GJ75" s="334"/>
      <c r="GK75" s="334"/>
      <c r="GL75" s="334"/>
      <c r="GM75" s="334"/>
      <c r="GN75" s="334"/>
      <c r="GO75" s="334"/>
      <c r="GP75" s="334"/>
      <c r="GQ75" s="334"/>
      <c r="GR75" s="334"/>
      <c r="GS75" s="334"/>
      <c r="GT75" s="334"/>
      <c r="GU75" s="334"/>
      <c r="GV75" s="334"/>
      <c r="GW75" s="334"/>
      <c r="GX75" s="334"/>
      <c r="GY75" s="334"/>
      <c r="GZ75" s="334"/>
      <c r="HA75" s="334"/>
      <c r="HB75" s="334"/>
      <c r="HC75" s="334"/>
      <c r="HD75" s="334"/>
      <c r="HE75" s="334"/>
      <c r="HF75" s="334"/>
      <c r="HG75" s="334"/>
      <c r="HH75" s="334"/>
      <c r="HI75" s="334"/>
      <c r="HJ75" s="334"/>
      <c r="HK75" s="334"/>
      <c r="HL75" s="334"/>
      <c r="HM75" s="334"/>
      <c r="HN75" s="334"/>
      <c r="HO75" s="334"/>
      <c r="HP75" s="334"/>
      <c r="HQ75" s="334"/>
      <c r="HR75" s="334"/>
      <c r="HS75" s="334"/>
      <c r="HT75" s="334"/>
      <c r="HU75" s="334"/>
      <c r="HV75" s="334"/>
      <c r="HW75" s="334"/>
      <c r="HX75" s="334"/>
      <c r="HY75" s="334"/>
      <c r="HZ75" s="334"/>
      <c r="IA75" s="334"/>
      <c r="IB75" s="334"/>
      <c r="IC75" s="334"/>
      <c r="ID75" s="334"/>
      <c r="IE75" s="334"/>
      <c r="IF75" s="334"/>
      <c r="IG75" s="334"/>
      <c r="IH75" s="334"/>
      <c r="II75" s="334"/>
      <c r="IJ75" s="334"/>
      <c r="IK75" s="334"/>
      <c r="IL75" s="334"/>
      <c r="IM75" s="334"/>
      <c r="IN75" s="334"/>
      <c r="IO75" s="334"/>
    </row>
    <row r="76" spans="1:249" ht="9.9499999999999993" customHeight="1">
      <c r="A76" s="331"/>
      <c r="B76" s="331"/>
      <c r="C76" s="331"/>
      <c r="D76" s="331"/>
      <c r="E76" s="331"/>
      <c r="F76" s="331"/>
      <c r="G76" s="331"/>
      <c r="H76" s="331"/>
      <c r="I76" s="331"/>
      <c r="J76" s="350"/>
      <c r="K76" s="331"/>
      <c r="L76" s="331"/>
      <c r="M76" s="331"/>
      <c r="N76" s="331"/>
      <c r="O76" s="331"/>
      <c r="P76" s="331"/>
      <c r="Q76" s="331"/>
      <c r="R76" s="331"/>
      <c r="S76" s="350"/>
      <c r="T76" s="340"/>
      <c r="U76" s="363"/>
      <c r="V76" s="363"/>
      <c r="W76" s="363"/>
      <c r="X76" s="363"/>
      <c r="Y76" s="362"/>
      <c r="Z76" s="362"/>
      <c r="AA76" s="331"/>
      <c r="AB76" s="331"/>
      <c r="AC76" s="340"/>
      <c r="AD76" s="350"/>
      <c r="AE76" s="340"/>
      <c r="AF76" s="580" t="s">
        <v>726</v>
      </c>
      <c r="AG76" s="581"/>
      <c r="AH76" s="581"/>
      <c r="AI76" s="581"/>
      <c r="AJ76" s="581"/>
      <c r="AK76" s="581"/>
      <c r="AL76" s="582"/>
      <c r="AM76" s="573"/>
      <c r="AN76" s="596"/>
      <c r="AO76" s="348"/>
      <c r="AP76" s="348"/>
      <c r="AQ76" s="348"/>
      <c r="AR76" s="348"/>
      <c r="AS76" s="348"/>
      <c r="AT76" s="348"/>
      <c r="AU76" s="348"/>
      <c r="AV76" s="348"/>
      <c r="AW76" s="348"/>
      <c r="AX76" s="348"/>
      <c r="AY76" s="348"/>
      <c r="AZ76" s="348"/>
      <c r="BA76" s="348"/>
      <c r="BB76" s="348"/>
      <c r="BC76" s="348"/>
      <c r="BD76" s="348"/>
      <c r="BE76" s="348"/>
      <c r="BF76" s="348"/>
      <c r="BG76" s="334"/>
      <c r="BH76" s="334"/>
      <c r="BI76" s="334"/>
      <c r="BJ76" s="348"/>
      <c r="BK76" s="348"/>
      <c r="BL76" s="348"/>
      <c r="BM76" s="348"/>
      <c r="BN76" s="348"/>
      <c r="BO76" s="348"/>
      <c r="CB76" s="331"/>
      <c r="CK76" s="334"/>
      <c r="CL76" s="334"/>
      <c r="CM76" s="334"/>
      <c r="CN76" s="334"/>
      <c r="CO76" s="334"/>
      <c r="CP76" s="334"/>
      <c r="CQ76" s="334"/>
      <c r="CR76" s="334"/>
      <c r="CS76" s="334"/>
      <c r="CT76" s="334"/>
      <c r="CU76" s="334"/>
      <c r="CV76" s="334"/>
      <c r="CW76" s="334"/>
      <c r="CX76" s="334"/>
      <c r="CY76" s="334"/>
      <c r="CZ76" s="334"/>
      <c r="DA76" s="334"/>
      <c r="DB76" s="334"/>
      <c r="DC76" s="334"/>
      <c r="DD76" s="334"/>
      <c r="DE76" s="334"/>
      <c r="DF76" s="334"/>
      <c r="DG76" s="334"/>
      <c r="DH76" s="334"/>
      <c r="DI76" s="334"/>
      <c r="DJ76" s="334"/>
      <c r="DK76" s="334"/>
      <c r="DL76" s="334"/>
      <c r="DM76" s="334"/>
      <c r="DN76" s="334"/>
      <c r="DO76" s="334"/>
      <c r="DP76" s="334"/>
      <c r="DQ76" s="334"/>
      <c r="DR76" s="334"/>
      <c r="DS76" s="334"/>
      <c r="DT76" s="334"/>
      <c r="DU76" s="334"/>
      <c r="DV76" s="334"/>
      <c r="DW76" s="334"/>
      <c r="DX76" s="334"/>
      <c r="DY76" s="334"/>
      <c r="DZ76" s="334"/>
      <c r="EA76" s="334"/>
      <c r="EB76" s="334"/>
      <c r="EC76" s="334"/>
      <c r="ED76" s="334"/>
      <c r="EE76" s="334"/>
      <c r="EF76" s="334"/>
      <c r="EG76" s="334"/>
      <c r="EH76" s="334"/>
      <c r="EI76" s="334"/>
      <c r="EJ76" s="334"/>
      <c r="EK76" s="334"/>
      <c r="EL76" s="334"/>
      <c r="EM76" s="334"/>
      <c r="EN76" s="334"/>
      <c r="EO76" s="334"/>
      <c r="EP76" s="334"/>
      <c r="EQ76" s="334"/>
      <c r="ER76" s="334"/>
      <c r="ES76" s="334"/>
      <c r="ET76" s="334"/>
      <c r="EU76" s="334"/>
      <c r="EV76" s="334"/>
      <c r="EW76" s="334"/>
      <c r="EX76" s="334"/>
      <c r="EY76" s="334"/>
      <c r="EZ76" s="334"/>
      <c r="FA76" s="334"/>
      <c r="FB76" s="334"/>
      <c r="FC76" s="334"/>
      <c r="FD76" s="334"/>
      <c r="FE76" s="334"/>
      <c r="FF76" s="334"/>
      <c r="FG76" s="334"/>
      <c r="FH76" s="334"/>
      <c r="FI76" s="334"/>
      <c r="FJ76" s="334"/>
      <c r="FK76" s="334"/>
      <c r="FL76" s="334"/>
      <c r="FM76" s="334"/>
      <c r="FN76" s="334"/>
      <c r="FO76" s="334"/>
      <c r="FP76" s="334"/>
      <c r="FQ76" s="334"/>
      <c r="FR76" s="334"/>
      <c r="FS76" s="334"/>
      <c r="FT76" s="334"/>
      <c r="FU76" s="334"/>
      <c r="FV76" s="334"/>
      <c r="FW76" s="334"/>
      <c r="FX76" s="334"/>
      <c r="FY76" s="334"/>
      <c r="FZ76" s="334"/>
      <c r="GA76" s="334"/>
      <c r="GB76" s="334"/>
      <c r="GC76" s="334"/>
      <c r="GD76" s="334"/>
      <c r="GE76" s="334"/>
      <c r="GF76" s="334"/>
      <c r="GG76" s="334"/>
      <c r="GH76" s="334"/>
      <c r="GI76" s="334"/>
      <c r="GJ76" s="334"/>
      <c r="GK76" s="334"/>
      <c r="GL76" s="334"/>
      <c r="GM76" s="334"/>
      <c r="GN76" s="334"/>
      <c r="GO76" s="334"/>
      <c r="GP76" s="334"/>
      <c r="GQ76" s="334"/>
      <c r="GR76" s="334"/>
      <c r="GS76" s="334"/>
      <c r="GT76" s="334"/>
      <c r="GU76" s="334"/>
      <c r="GV76" s="334"/>
      <c r="GW76" s="334"/>
      <c r="GX76" s="334"/>
      <c r="GY76" s="334"/>
      <c r="GZ76" s="334"/>
      <c r="HA76" s="334"/>
      <c r="HB76" s="334"/>
      <c r="HC76" s="334"/>
      <c r="HD76" s="334"/>
      <c r="HE76" s="334"/>
      <c r="HF76" s="334"/>
      <c r="HG76" s="334"/>
      <c r="HH76" s="334"/>
      <c r="HI76" s="334"/>
      <c r="HJ76" s="334"/>
      <c r="HK76" s="334"/>
      <c r="HL76" s="334"/>
      <c r="HM76" s="334"/>
      <c r="HN76" s="334"/>
      <c r="HO76" s="334"/>
      <c r="HP76" s="334"/>
      <c r="HQ76" s="334"/>
      <c r="HR76" s="334"/>
      <c r="HS76" s="334"/>
      <c r="HT76" s="334"/>
      <c r="HU76" s="334"/>
      <c r="HV76" s="334"/>
      <c r="HW76" s="334"/>
      <c r="HX76" s="334"/>
      <c r="HY76" s="334"/>
      <c r="HZ76" s="334"/>
      <c r="IA76" s="334"/>
      <c r="IB76" s="334"/>
      <c r="IC76" s="334"/>
      <c r="ID76" s="334"/>
      <c r="IE76" s="334"/>
      <c r="IF76" s="334"/>
      <c r="IG76" s="334"/>
      <c r="IH76" s="334"/>
      <c r="II76" s="334"/>
      <c r="IJ76" s="334"/>
      <c r="IK76" s="334"/>
      <c r="IL76" s="334"/>
      <c r="IM76" s="334"/>
      <c r="IN76" s="334"/>
      <c r="IO76" s="334"/>
    </row>
    <row r="77" spans="1:249" ht="9.9499999999999993" customHeight="1">
      <c r="A77" s="331"/>
      <c r="B77" s="331"/>
      <c r="C77" s="331"/>
      <c r="D77" s="331"/>
      <c r="E77" s="331"/>
      <c r="F77" s="331"/>
      <c r="G77" s="331"/>
      <c r="H77" s="331"/>
      <c r="I77" s="331"/>
      <c r="J77" s="350"/>
      <c r="K77" s="331"/>
      <c r="L77" s="331"/>
      <c r="M77" s="331"/>
      <c r="N77" s="331"/>
      <c r="O77" s="331"/>
      <c r="P77" s="331"/>
      <c r="Q77" s="331"/>
      <c r="R77" s="331"/>
      <c r="S77" s="350"/>
      <c r="T77" s="340"/>
      <c r="U77" s="363"/>
      <c r="V77" s="363"/>
      <c r="W77" s="363"/>
      <c r="X77" s="363"/>
      <c r="Y77" s="362"/>
      <c r="Z77" s="362"/>
      <c r="AA77" s="331"/>
      <c r="AB77" s="331"/>
      <c r="AC77" s="340"/>
      <c r="AD77" s="345"/>
      <c r="AE77" s="358"/>
      <c r="AF77" s="583"/>
      <c r="AG77" s="584"/>
      <c r="AH77" s="584"/>
      <c r="AI77" s="584"/>
      <c r="AJ77" s="584"/>
      <c r="AK77" s="584"/>
      <c r="AL77" s="585"/>
      <c r="AM77" s="596"/>
      <c r="AN77" s="596"/>
      <c r="BG77" s="334"/>
      <c r="CB77" s="331"/>
      <c r="CK77" s="334"/>
      <c r="CL77" s="334"/>
      <c r="CM77" s="334"/>
      <c r="CN77" s="334"/>
      <c r="CO77" s="334"/>
      <c r="CP77" s="334"/>
      <c r="CQ77" s="334"/>
      <c r="CR77" s="334"/>
      <c r="CS77" s="334"/>
      <c r="CT77" s="334"/>
      <c r="CU77" s="334"/>
      <c r="CV77" s="334"/>
      <c r="CW77" s="334"/>
      <c r="CX77" s="334"/>
      <c r="CY77" s="334"/>
      <c r="CZ77" s="334"/>
      <c r="DA77" s="334"/>
      <c r="DB77" s="334"/>
      <c r="DC77" s="334"/>
      <c r="DD77" s="334"/>
      <c r="DE77" s="334"/>
      <c r="DF77" s="334"/>
      <c r="DG77" s="334"/>
      <c r="DH77" s="334"/>
      <c r="DI77" s="334"/>
      <c r="DJ77" s="334"/>
      <c r="DK77" s="334"/>
      <c r="DL77" s="334"/>
      <c r="DM77" s="334"/>
      <c r="DN77" s="334"/>
      <c r="DO77" s="334"/>
      <c r="DP77" s="334"/>
      <c r="DQ77" s="334"/>
      <c r="DR77" s="334"/>
      <c r="DS77" s="334"/>
      <c r="DT77" s="334"/>
      <c r="DU77" s="334"/>
      <c r="DV77" s="334"/>
      <c r="DW77" s="334"/>
      <c r="DX77" s="334"/>
      <c r="DY77" s="334"/>
      <c r="DZ77" s="334"/>
      <c r="EA77" s="334"/>
      <c r="EB77" s="334"/>
      <c r="EC77" s="334"/>
      <c r="ED77" s="334"/>
      <c r="EE77" s="334"/>
      <c r="EF77" s="334"/>
      <c r="EG77" s="334"/>
      <c r="EH77" s="334"/>
      <c r="EI77" s="334"/>
      <c r="EJ77" s="334"/>
      <c r="EK77" s="334"/>
      <c r="EL77" s="334"/>
      <c r="EM77" s="334"/>
      <c r="EN77" s="334"/>
      <c r="EO77" s="334"/>
      <c r="EP77" s="334"/>
      <c r="EQ77" s="334"/>
      <c r="ER77" s="334"/>
      <c r="ES77" s="334"/>
      <c r="ET77" s="334"/>
      <c r="EU77" s="334"/>
      <c r="EV77" s="334"/>
      <c r="EW77" s="334"/>
      <c r="EX77" s="334"/>
      <c r="EY77" s="334"/>
      <c r="EZ77" s="334"/>
      <c r="FA77" s="334"/>
      <c r="FB77" s="334"/>
      <c r="FC77" s="334"/>
      <c r="FD77" s="334"/>
      <c r="FE77" s="334"/>
      <c r="FF77" s="334"/>
      <c r="FG77" s="334"/>
      <c r="FH77" s="334"/>
      <c r="FI77" s="334"/>
      <c r="FJ77" s="334"/>
      <c r="FK77" s="334"/>
      <c r="FL77" s="334"/>
      <c r="FM77" s="334"/>
      <c r="FN77" s="334"/>
      <c r="FO77" s="334"/>
      <c r="FP77" s="334"/>
      <c r="FQ77" s="334"/>
      <c r="FR77" s="334"/>
      <c r="FS77" s="334"/>
      <c r="FT77" s="334"/>
      <c r="FU77" s="334"/>
      <c r="FV77" s="334"/>
      <c r="FW77" s="334"/>
      <c r="FX77" s="334"/>
      <c r="FY77" s="334"/>
      <c r="FZ77" s="334"/>
      <c r="GA77" s="334"/>
      <c r="GB77" s="334"/>
      <c r="GC77" s="334"/>
      <c r="GD77" s="334"/>
      <c r="GE77" s="334"/>
      <c r="GF77" s="334"/>
      <c r="GG77" s="334"/>
      <c r="GH77" s="334"/>
      <c r="GI77" s="334"/>
      <c r="GJ77" s="334"/>
      <c r="GK77" s="334"/>
      <c r="GL77" s="334"/>
      <c r="GM77" s="334"/>
      <c r="GN77" s="334"/>
      <c r="GO77" s="334"/>
      <c r="GP77" s="334"/>
      <c r="GQ77" s="334"/>
      <c r="GR77" s="334"/>
      <c r="GS77" s="334"/>
      <c r="GT77" s="334"/>
      <c r="GU77" s="334"/>
      <c r="GV77" s="334"/>
      <c r="GW77" s="334"/>
      <c r="GX77" s="334"/>
      <c r="GY77" s="334"/>
      <c r="GZ77" s="334"/>
      <c r="HA77" s="334"/>
      <c r="HB77" s="334"/>
      <c r="HC77" s="334"/>
      <c r="HD77" s="334"/>
      <c r="HE77" s="334"/>
      <c r="HF77" s="334"/>
      <c r="HG77" s="334"/>
      <c r="HH77" s="334"/>
      <c r="HI77" s="334"/>
      <c r="HJ77" s="334"/>
      <c r="HK77" s="334"/>
      <c r="HL77" s="334"/>
      <c r="HM77" s="334"/>
      <c r="HN77" s="334"/>
      <c r="HO77" s="334"/>
      <c r="HP77" s="334"/>
      <c r="HQ77" s="334"/>
      <c r="HR77" s="334"/>
      <c r="HS77" s="334"/>
      <c r="HT77" s="334"/>
      <c r="HU77" s="334"/>
      <c r="HV77" s="334"/>
      <c r="HW77" s="334"/>
      <c r="HX77" s="334"/>
      <c r="HY77" s="334"/>
      <c r="HZ77" s="334"/>
      <c r="IA77" s="334"/>
      <c r="IB77" s="334"/>
      <c r="IC77" s="334"/>
      <c r="ID77" s="334"/>
      <c r="IE77" s="334"/>
      <c r="IF77" s="334"/>
      <c r="IG77" s="334"/>
      <c r="IH77" s="334"/>
      <c r="II77" s="334"/>
      <c r="IJ77" s="334"/>
      <c r="IK77" s="334"/>
      <c r="IL77" s="334"/>
      <c r="IM77" s="334"/>
      <c r="IN77" s="334"/>
      <c r="IO77" s="334"/>
    </row>
    <row r="78" spans="1:249" ht="9.9499999999999993" customHeight="1">
      <c r="A78" s="331"/>
      <c r="B78" s="331"/>
      <c r="C78" s="331"/>
      <c r="D78" s="331"/>
      <c r="E78" s="331"/>
      <c r="F78" s="331"/>
      <c r="G78" s="331"/>
      <c r="H78" s="331"/>
      <c r="I78" s="331"/>
      <c r="J78" s="350"/>
      <c r="K78" s="331"/>
      <c r="L78" s="331"/>
      <c r="M78" s="331"/>
      <c r="N78" s="331"/>
      <c r="O78" s="331"/>
      <c r="P78" s="331"/>
      <c r="Q78" s="331"/>
      <c r="R78" s="331"/>
      <c r="S78" s="350"/>
      <c r="T78" s="340"/>
      <c r="U78" s="363"/>
      <c r="V78" s="363"/>
      <c r="W78" s="363"/>
      <c r="X78" s="363"/>
      <c r="Y78" s="362"/>
      <c r="Z78" s="362"/>
      <c r="AC78" s="340"/>
      <c r="AD78" s="350"/>
      <c r="AE78" s="340"/>
      <c r="AF78" s="340"/>
      <c r="AG78" s="366"/>
      <c r="AH78" s="618" t="s">
        <v>600</v>
      </c>
      <c r="AI78" s="618"/>
      <c r="AJ78" s="618"/>
      <c r="AK78" s="618"/>
      <c r="AL78" s="618"/>
      <c r="AM78" s="618"/>
      <c r="AN78" s="618"/>
      <c r="AO78" s="573"/>
      <c r="AP78" s="573"/>
      <c r="BG78" s="334"/>
      <c r="CB78" s="331"/>
      <c r="CJ78" s="334"/>
      <c r="CK78" s="334"/>
      <c r="CL78" s="334"/>
      <c r="CM78" s="334"/>
      <c r="CN78" s="334"/>
      <c r="CO78" s="334"/>
      <c r="CP78" s="334"/>
      <c r="CQ78" s="334"/>
      <c r="CR78" s="334"/>
      <c r="CS78" s="334"/>
      <c r="CT78" s="334"/>
      <c r="CU78" s="334"/>
      <c r="CV78" s="334"/>
      <c r="CW78" s="334"/>
      <c r="CX78" s="334"/>
      <c r="CY78" s="334"/>
      <c r="CZ78" s="334"/>
      <c r="DA78" s="334"/>
      <c r="DB78" s="334"/>
      <c r="DC78" s="334"/>
      <c r="DD78" s="334"/>
      <c r="DE78" s="334"/>
      <c r="DF78" s="334"/>
      <c r="DG78" s="334"/>
      <c r="DH78" s="334"/>
      <c r="DI78" s="334"/>
      <c r="DJ78" s="334"/>
      <c r="DK78" s="334"/>
      <c r="DL78" s="334"/>
      <c r="DM78" s="334"/>
      <c r="DN78" s="334"/>
      <c r="DO78" s="334"/>
      <c r="DP78" s="334"/>
      <c r="DQ78" s="334"/>
      <c r="DR78" s="334"/>
      <c r="DS78" s="334"/>
      <c r="DT78" s="334"/>
      <c r="DU78" s="334"/>
      <c r="DV78" s="334"/>
      <c r="DW78" s="334"/>
      <c r="DX78" s="334"/>
      <c r="DY78" s="334"/>
      <c r="DZ78" s="334"/>
      <c r="EA78" s="334"/>
      <c r="EB78" s="334"/>
      <c r="EC78" s="334"/>
      <c r="ED78" s="334"/>
      <c r="EE78" s="334"/>
      <c r="EF78" s="334"/>
      <c r="EG78" s="334"/>
      <c r="EH78" s="334"/>
      <c r="EI78" s="334"/>
      <c r="EJ78" s="334"/>
      <c r="EK78" s="334"/>
      <c r="EL78" s="334"/>
      <c r="EM78" s="334"/>
      <c r="EN78" s="334"/>
      <c r="EO78" s="334"/>
      <c r="EP78" s="334"/>
      <c r="EQ78" s="334"/>
      <c r="ER78" s="334"/>
      <c r="ES78" s="334"/>
      <c r="ET78" s="334"/>
      <c r="EU78" s="334"/>
      <c r="EV78" s="334"/>
      <c r="EW78" s="334"/>
      <c r="EX78" s="334"/>
      <c r="EY78" s="334"/>
      <c r="EZ78" s="334"/>
      <c r="FA78" s="334"/>
      <c r="FB78" s="334"/>
      <c r="FC78" s="334"/>
      <c r="FD78" s="334"/>
      <c r="FE78" s="334"/>
      <c r="FF78" s="334"/>
      <c r="FG78" s="334"/>
      <c r="FH78" s="334"/>
      <c r="FI78" s="334"/>
      <c r="FJ78" s="334"/>
      <c r="FK78" s="334"/>
      <c r="FL78" s="334"/>
      <c r="FM78" s="334"/>
      <c r="FN78" s="334"/>
      <c r="FO78" s="334"/>
      <c r="FP78" s="334"/>
      <c r="FQ78" s="334"/>
      <c r="FR78" s="334"/>
      <c r="FS78" s="334"/>
      <c r="FT78" s="334"/>
      <c r="FU78" s="334"/>
      <c r="FV78" s="334"/>
      <c r="FW78" s="334"/>
      <c r="FX78" s="334"/>
      <c r="FY78" s="334"/>
      <c r="FZ78" s="334"/>
      <c r="GA78" s="334"/>
      <c r="GB78" s="334"/>
      <c r="GC78" s="334"/>
      <c r="GD78" s="334"/>
      <c r="GE78" s="334"/>
      <c r="GF78" s="334"/>
      <c r="GG78" s="334"/>
      <c r="GH78" s="334"/>
      <c r="GI78" s="334"/>
      <c r="GJ78" s="334"/>
      <c r="GK78" s="334"/>
      <c r="GL78" s="334"/>
      <c r="GM78" s="334"/>
      <c r="GN78" s="334"/>
      <c r="GO78" s="334"/>
      <c r="GP78" s="334"/>
      <c r="GQ78" s="334"/>
      <c r="GR78" s="334"/>
      <c r="GS78" s="334"/>
      <c r="GT78" s="334"/>
      <c r="GU78" s="334"/>
      <c r="GV78" s="334"/>
      <c r="GW78" s="334"/>
      <c r="GX78" s="334"/>
      <c r="GY78" s="334"/>
      <c r="GZ78" s="334"/>
      <c r="HA78" s="334"/>
      <c r="HB78" s="334"/>
      <c r="HC78" s="334"/>
      <c r="HD78" s="334"/>
      <c r="HE78" s="334"/>
      <c r="HF78" s="334"/>
      <c r="HG78" s="334"/>
      <c r="HH78" s="334"/>
      <c r="HI78" s="334"/>
      <c r="HJ78" s="334"/>
      <c r="HK78" s="334"/>
      <c r="HL78" s="334"/>
      <c r="HM78" s="334"/>
      <c r="HN78" s="334"/>
      <c r="HO78" s="334"/>
      <c r="HP78" s="334"/>
      <c r="HQ78" s="334"/>
      <c r="HR78" s="334"/>
      <c r="HS78" s="334"/>
      <c r="HT78" s="334"/>
      <c r="HU78" s="334"/>
      <c r="HV78" s="334"/>
      <c r="HW78" s="334"/>
      <c r="HX78" s="334"/>
      <c r="HY78" s="334"/>
      <c r="HZ78" s="334"/>
      <c r="IA78" s="334"/>
      <c r="IB78" s="334"/>
      <c r="IC78" s="334"/>
      <c r="ID78" s="334"/>
      <c r="IE78" s="334"/>
      <c r="IF78" s="334"/>
      <c r="IG78" s="334"/>
      <c r="IH78" s="334"/>
      <c r="II78" s="334"/>
      <c r="IJ78" s="334"/>
      <c r="IK78" s="334"/>
      <c r="IL78" s="334"/>
      <c r="IM78" s="334"/>
      <c r="IN78" s="334"/>
      <c r="IO78" s="334"/>
    </row>
    <row r="79" spans="1:249" ht="9.9499999999999993" customHeight="1">
      <c r="A79" s="331"/>
      <c r="B79" s="331"/>
      <c r="C79" s="331"/>
      <c r="D79" s="331"/>
      <c r="E79" s="331"/>
      <c r="F79" s="331"/>
      <c r="G79" s="331"/>
      <c r="H79" s="331"/>
      <c r="I79" s="331"/>
      <c r="J79" s="350"/>
      <c r="K79" s="331"/>
      <c r="L79" s="331"/>
      <c r="M79" s="331"/>
      <c r="N79" s="331"/>
      <c r="O79" s="331"/>
      <c r="P79" s="331"/>
      <c r="Q79" s="331"/>
      <c r="R79" s="331"/>
      <c r="S79" s="350"/>
      <c r="T79" s="340"/>
      <c r="U79" s="363"/>
      <c r="V79" s="363"/>
      <c r="W79" s="363"/>
      <c r="X79" s="363"/>
      <c r="Y79" s="362"/>
      <c r="Z79" s="362"/>
      <c r="AC79" s="340"/>
      <c r="AD79" s="350"/>
      <c r="AE79" s="340"/>
      <c r="AF79" s="340"/>
      <c r="AG79" s="371"/>
      <c r="AH79" s="618"/>
      <c r="AI79" s="618"/>
      <c r="AJ79" s="618"/>
      <c r="AK79" s="618"/>
      <c r="AL79" s="618"/>
      <c r="AM79" s="618"/>
      <c r="AN79" s="618"/>
      <c r="AO79" s="573"/>
      <c r="AP79" s="573"/>
      <c r="BG79" s="334"/>
      <c r="CB79" s="331"/>
      <c r="CJ79" s="334"/>
      <c r="CK79" s="334"/>
      <c r="CL79" s="334"/>
      <c r="CM79" s="334"/>
      <c r="CN79" s="334"/>
      <c r="CO79" s="334"/>
      <c r="CP79" s="334"/>
      <c r="CQ79" s="334"/>
      <c r="CR79" s="334"/>
      <c r="CS79" s="334"/>
      <c r="CT79" s="334"/>
      <c r="CU79" s="334"/>
      <c r="CV79" s="334"/>
      <c r="CW79" s="334"/>
      <c r="CX79" s="334"/>
      <c r="CY79" s="334"/>
      <c r="CZ79" s="334"/>
      <c r="DA79" s="334"/>
      <c r="DB79" s="334"/>
      <c r="DC79" s="334"/>
      <c r="DD79" s="334"/>
      <c r="DE79" s="334"/>
      <c r="DF79" s="334"/>
      <c r="DG79" s="334"/>
      <c r="DH79" s="334"/>
      <c r="DI79" s="334"/>
      <c r="DJ79" s="334"/>
      <c r="DK79" s="334"/>
      <c r="DL79" s="334"/>
      <c r="DM79" s="334"/>
      <c r="DN79" s="334"/>
      <c r="DO79" s="334"/>
      <c r="DP79" s="334"/>
      <c r="DQ79" s="334"/>
      <c r="DR79" s="334"/>
      <c r="DS79" s="334"/>
      <c r="DT79" s="334"/>
      <c r="DU79" s="334"/>
      <c r="DV79" s="334"/>
      <c r="DW79" s="334"/>
      <c r="DX79" s="334"/>
      <c r="DY79" s="334"/>
      <c r="DZ79" s="334"/>
      <c r="EA79" s="334"/>
      <c r="EB79" s="334"/>
      <c r="EC79" s="334"/>
      <c r="ED79" s="334"/>
      <c r="EE79" s="334"/>
      <c r="EF79" s="334"/>
      <c r="EG79" s="334"/>
      <c r="EH79" s="334"/>
      <c r="EI79" s="334"/>
      <c r="EJ79" s="334"/>
      <c r="EK79" s="334"/>
      <c r="EL79" s="334"/>
      <c r="EM79" s="334"/>
      <c r="EN79" s="334"/>
      <c r="EO79" s="334"/>
      <c r="EP79" s="334"/>
      <c r="EQ79" s="334"/>
      <c r="ER79" s="334"/>
      <c r="ES79" s="334"/>
      <c r="ET79" s="334"/>
      <c r="EU79" s="334"/>
      <c r="EV79" s="334"/>
      <c r="EW79" s="334"/>
      <c r="EX79" s="334"/>
      <c r="EY79" s="334"/>
      <c r="EZ79" s="334"/>
      <c r="FA79" s="334"/>
      <c r="FB79" s="334"/>
      <c r="FC79" s="334"/>
      <c r="FD79" s="334"/>
      <c r="FE79" s="334"/>
      <c r="FF79" s="334"/>
      <c r="FG79" s="334"/>
      <c r="FH79" s="334"/>
      <c r="FI79" s="334"/>
      <c r="FJ79" s="334"/>
      <c r="FK79" s="334"/>
      <c r="FL79" s="334"/>
      <c r="FM79" s="334"/>
      <c r="FN79" s="334"/>
      <c r="FO79" s="334"/>
      <c r="FP79" s="334"/>
      <c r="FQ79" s="334"/>
      <c r="FR79" s="334"/>
      <c r="FS79" s="334"/>
      <c r="FT79" s="334"/>
      <c r="FU79" s="334"/>
      <c r="FV79" s="334"/>
      <c r="FW79" s="334"/>
      <c r="FX79" s="334"/>
      <c r="FY79" s="334"/>
      <c r="FZ79" s="334"/>
      <c r="GA79" s="334"/>
      <c r="GB79" s="334"/>
      <c r="GC79" s="334"/>
      <c r="GD79" s="334"/>
      <c r="GE79" s="334"/>
      <c r="GF79" s="334"/>
      <c r="GG79" s="334"/>
      <c r="GH79" s="334"/>
      <c r="GI79" s="334"/>
      <c r="GJ79" s="334"/>
      <c r="GK79" s="334"/>
      <c r="GL79" s="334"/>
      <c r="GM79" s="334"/>
      <c r="GN79" s="334"/>
      <c r="GO79" s="334"/>
      <c r="GP79" s="334"/>
      <c r="GQ79" s="334"/>
      <c r="GR79" s="334"/>
      <c r="GS79" s="334"/>
      <c r="GT79" s="334"/>
      <c r="GU79" s="334"/>
      <c r="GV79" s="334"/>
      <c r="GW79" s="334"/>
      <c r="GX79" s="334"/>
      <c r="GY79" s="334"/>
      <c r="GZ79" s="334"/>
      <c r="HA79" s="334"/>
      <c r="HB79" s="334"/>
      <c r="HC79" s="334"/>
      <c r="HD79" s="334"/>
      <c r="HE79" s="334"/>
      <c r="HF79" s="334"/>
      <c r="HG79" s="334"/>
      <c r="HH79" s="334"/>
      <c r="HI79" s="334"/>
      <c r="HJ79" s="334"/>
      <c r="HK79" s="334"/>
      <c r="HL79" s="334"/>
      <c r="HM79" s="334"/>
      <c r="HN79" s="334"/>
      <c r="HO79" s="334"/>
      <c r="HP79" s="334"/>
      <c r="HQ79" s="334"/>
      <c r="HR79" s="334"/>
      <c r="HS79" s="334"/>
      <c r="HT79" s="334"/>
      <c r="HU79" s="334"/>
      <c r="HV79" s="334"/>
      <c r="HW79" s="334"/>
      <c r="HX79" s="334"/>
      <c r="HY79" s="334"/>
      <c r="HZ79" s="334"/>
      <c r="IA79" s="334"/>
      <c r="IB79" s="334"/>
      <c r="IC79" s="334"/>
      <c r="ID79" s="334"/>
      <c r="IE79" s="334"/>
      <c r="IF79" s="334"/>
      <c r="IG79" s="334"/>
      <c r="IH79" s="334"/>
      <c r="II79" s="334"/>
      <c r="IJ79" s="334"/>
      <c r="IK79" s="334"/>
      <c r="IL79" s="334"/>
      <c r="IM79" s="334"/>
      <c r="IN79" s="334"/>
      <c r="IO79" s="334"/>
    </row>
    <row r="80" spans="1:249" ht="9.9499999999999993" customHeight="1">
      <c r="A80" s="331"/>
      <c r="B80" s="331"/>
      <c r="C80" s="331"/>
      <c r="D80" s="331"/>
      <c r="E80" s="331"/>
      <c r="F80" s="331"/>
      <c r="G80" s="331"/>
      <c r="H80" s="331"/>
      <c r="I80" s="331"/>
      <c r="J80" s="350"/>
      <c r="K80" s="331"/>
      <c r="L80" s="331"/>
      <c r="M80" s="331"/>
      <c r="N80" s="331"/>
      <c r="O80" s="331"/>
      <c r="P80" s="331"/>
      <c r="Q80" s="331"/>
      <c r="R80" s="331"/>
      <c r="S80" s="350"/>
      <c r="T80" s="340"/>
      <c r="U80" s="363"/>
      <c r="V80" s="363"/>
      <c r="W80" s="363"/>
      <c r="X80" s="363"/>
      <c r="Y80" s="362"/>
      <c r="Z80" s="362"/>
      <c r="AC80" s="340"/>
      <c r="AD80" s="350"/>
      <c r="AE80" s="340"/>
      <c r="AF80" s="340"/>
      <c r="AG80" s="366"/>
      <c r="AH80" s="589" t="s">
        <v>727</v>
      </c>
      <c r="AI80" s="589"/>
      <c r="AJ80" s="589"/>
      <c r="AK80" s="589"/>
      <c r="AL80" s="589"/>
      <c r="AM80" s="589"/>
      <c r="AN80" s="589"/>
      <c r="AV80" s="334"/>
      <c r="AW80" s="334"/>
      <c r="AX80" s="334"/>
      <c r="AY80" s="334"/>
      <c r="AZ80" s="334"/>
      <c r="BA80" s="334"/>
      <c r="BB80" s="334"/>
      <c r="BC80" s="334"/>
      <c r="BD80" s="334"/>
      <c r="BE80" s="334"/>
      <c r="BF80" s="334"/>
      <c r="BG80" s="334"/>
      <c r="CI80" s="334"/>
      <c r="CJ80" s="334"/>
      <c r="CK80" s="334"/>
      <c r="CL80" s="334"/>
      <c r="CM80" s="334"/>
      <c r="CN80" s="334"/>
      <c r="CO80" s="334"/>
      <c r="CP80" s="334"/>
      <c r="CQ80" s="334"/>
      <c r="CR80" s="334"/>
      <c r="CS80" s="334"/>
      <c r="CT80" s="334"/>
      <c r="CU80" s="334"/>
      <c r="CV80" s="334"/>
      <c r="CW80" s="334"/>
      <c r="CX80" s="334"/>
      <c r="CY80" s="334"/>
      <c r="CZ80" s="334"/>
      <c r="DA80" s="334"/>
      <c r="DB80" s="334"/>
      <c r="DC80" s="334"/>
      <c r="DD80" s="334"/>
      <c r="DE80" s="334"/>
      <c r="DF80" s="334"/>
      <c r="DG80" s="334"/>
      <c r="DH80" s="334"/>
      <c r="DI80" s="334"/>
      <c r="DJ80" s="334"/>
      <c r="DK80" s="334"/>
      <c r="DL80" s="334"/>
      <c r="DM80" s="334"/>
      <c r="DN80" s="334"/>
      <c r="DO80" s="334"/>
      <c r="DP80" s="334"/>
      <c r="DQ80" s="334"/>
      <c r="DR80" s="334"/>
      <c r="DS80" s="334"/>
      <c r="DT80" s="334"/>
      <c r="DU80" s="334"/>
      <c r="DV80" s="334"/>
      <c r="DW80" s="334"/>
      <c r="DX80" s="334"/>
      <c r="DY80" s="334"/>
      <c r="DZ80" s="334"/>
      <c r="EA80" s="334"/>
      <c r="EB80" s="334"/>
      <c r="EC80" s="334"/>
      <c r="ED80" s="334"/>
      <c r="EE80" s="334"/>
      <c r="EF80" s="334"/>
      <c r="EG80" s="334"/>
      <c r="EH80" s="334"/>
      <c r="EI80" s="334"/>
      <c r="EJ80" s="334"/>
      <c r="EK80" s="334"/>
      <c r="EL80" s="334"/>
      <c r="EM80" s="334"/>
      <c r="EN80" s="334"/>
      <c r="EO80" s="334"/>
      <c r="EP80" s="334"/>
      <c r="EQ80" s="334"/>
      <c r="ER80" s="334"/>
      <c r="ES80" s="334"/>
      <c r="ET80" s="334"/>
      <c r="EU80" s="334"/>
      <c r="EV80" s="334"/>
      <c r="EW80" s="334"/>
      <c r="EX80" s="334"/>
      <c r="EY80" s="334"/>
      <c r="EZ80" s="334"/>
      <c r="FA80" s="334"/>
      <c r="FB80" s="334"/>
      <c r="FC80" s="334"/>
      <c r="FD80" s="334"/>
      <c r="FE80" s="334"/>
      <c r="FF80" s="334"/>
      <c r="FG80" s="334"/>
      <c r="FH80" s="334"/>
      <c r="FI80" s="334"/>
      <c r="FJ80" s="334"/>
      <c r="FK80" s="334"/>
      <c r="FL80" s="334"/>
      <c r="FM80" s="334"/>
      <c r="FN80" s="334"/>
      <c r="FO80" s="334"/>
      <c r="FP80" s="334"/>
      <c r="FQ80" s="334"/>
      <c r="FR80" s="334"/>
      <c r="FS80" s="334"/>
      <c r="FT80" s="334"/>
      <c r="FU80" s="334"/>
      <c r="FV80" s="334"/>
      <c r="FW80" s="334"/>
      <c r="FX80" s="334"/>
      <c r="FY80" s="334"/>
      <c r="FZ80" s="334"/>
      <c r="GA80" s="334"/>
      <c r="GB80" s="334"/>
      <c r="GC80" s="334"/>
      <c r="GD80" s="334"/>
      <c r="GE80" s="334"/>
      <c r="GF80" s="334"/>
      <c r="GG80" s="334"/>
      <c r="GH80" s="334"/>
      <c r="GI80" s="334"/>
      <c r="GJ80" s="334"/>
      <c r="GK80" s="334"/>
      <c r="GL80" s="334"/>
      <c r="GM80" s="334"/>
      <c r="GN80" s="334"/>
      <c r="GO80" s="334"/>
      <c r="GP80" s="334"/>
      <c r="GQ80" s="334"/>
      <c r="GR80" s="334"/>
      <c r="GS80" s="334"/>
      <c r="GT80" s="334"/>
      <c r="GU80" s="334"/>
      <c r="GV80" s="334"/>
      <c r="GW80" s="334"/>
      <c r="GX80" s="334"/>
      <c r="GY80" s="334"/>
      <c r="GZ80" s="334"/>
      <c r="HA80" s="334"/>
      <c r="HB80" s="334"/>
      <c r="HC80" s="334"/>
      <c r="HD80" s="334"/>
      <c r="HE80" s="334"/>
      <c r="HF80" s="334"/>
      <c r="HG80" s="334"/>
      <c r="HH80" s="334"/>
      <c r="HI80" s="334"/>
      <c r="HJ80" s="334"/>
      <c r="HK80" s="334"/>
      <c r="HL80" s="334"/>
      <c r="HM80" s="334"/>
      <c r="HN80" s="334"/>
      <c r="HO80" s="334"/>
      <c r="HP80" s="334"/>
      <c r="HQ80" s="334"/>
      <c r="HR80" s="334"/>
      <c r="HS80" s="334"/>
      <c r="HT80" s="334"/>
      <c r="HU80" s="334"/>
      <c r="HV80" s="334"/>
      <c r="HW80" s="334"/>
      <c r="HX80" s="334"/>
      <c r="HY80" s="334"/>
      <c r="HZ80" s="334"/>
      <c r="IA80" s="334"/>
      <c r="IB80" s="334"/>
      <c r="IC80" s="334"/>
      <c r="ID80" s="334"/>
      <c r="IE80" s="334"/>
      <c r="IF80" s="334"/>
      <c r="IG80" s="334"/>
      <c r="IH80" s="334"/>
      <c r="II80" s="334"/>
      <c r="IJ80" s="334"/>
      <c r="IK80" s="334"/>
      <c r="IL80" s="334"/>
      <c r="IM80" s="334"/>
      <c r="IN80" s="334"/>
      <c r="IO80" s="334"/>
    </row>
    <row r="81" spans="1:249" ht="9.9499999999999993" customHeight="1">
      <c r="A81" s="331"/>
      <c r="B81" s="331"/>
      <c r="C81" s="331"/>
      <c r="D81" s="331"/>
      <c r="E81" s="331"/>
      <c r="F81" s="331"/>
      <c r="G81" s="331"/>
      <c r="H81" s="331"/>
      <c r="I81" s="331"/>
      <c r="J81" s="350"/>
      <c r="K81" s="331"/>
      <c r="L81" s="331"/>
      <c r="M81" s="331"/>
      <c r="N81" s="331"/>
      <c r="O81" s="331"/>
      <c r="P81" s="331"/>
      <c r="Q81" s="331"/>
      <c r="R81" s="331"/>
      <c r="S81" s="350"/>
      <c r="T81" s="340"/>
      <c r="U81" s="363"/>
      <c r="V81" s="363"/>
      <c r="W81" s="363"/>
      <c r="X81" s="363"/>
      <c r="Y81" s="362"/>
      <c r="Z81" s="362"/>
      <c r="AC81" s="340"/>
      <c r="AD81" s="350"/>
      <c r="AE81" s="340"/>
      <c r="AF81" s="340"/>
      <c r="AH81" s="589"/>
      <c r="AI81" s="589"/>
      <c r="AJ81" s="589"/>
      <c r="AK81" s="589"/>
      <c r="AL81" s="589"/>
      <c r="AM81" s="589"/>
      <c r="AN81" s="589"/>
      <c r="AV81" s="334"/>
      <c r="AW81" s="334"/>
      <c r="AX81" s="334"/>
      <c r="AY81" s="334"/>
      <c r="AZ81" s="334"/>
      <c r="BA81" s="334"/>
      <c r="BB81" s="334"/>
      <c r="BC81" s="334"/>
      <c r="BD81" s="334"/>
      <c r="BE81" s="334"/>
      <c r="BF81" s="334"/>
      <c r="BG81" s="334"/>
      <c r="CI81" s="334"/>
      <c r="CJ81" s="334"/>
      <c r="CK81" s="334"/>
      <c r="CL81" s="334"/>
      <c r="CM81" s="334"/>
      <c r="CN81" s="334"/>
      <c r="CO81" s="334"/>
      <c r="CP81" s="334"/>
      <c r="CQ81" s="334"/>
      <c r="CR81" s="334"/>
      <c r="CS81" s="334"/>
      <c r="CT81" s="334"/>
      <c r="CU81" s="334"/>
      <c r="CV81" s="334"/>
      <c r="CW81" s="334"/>
      <c r="CX81" s="334"/>
      <c r="CY81" s="334"/>
      <c r="CZ81" s="334"/>
      <c r="DA81" s="334"/>
      <c r="DB81" s="334"/>
      <c r="DC81" s="334"/>
      <c r="DD81" s="334"/>
      <c r="DE81" s="334"/>
      <c r="DF81" s="334"/>
      <c r="DG81" s="334"/>
      <c r="DH81" s="334"/>
      <c r="DI81" s="334"/>
      <c r="DJ81" s="334"/>
      <c r="DK81" s="334"/>
      <c r="DL81" s="334"/>
      <c r="DM81" s="334"/>
      <c r="DN81" s="334"/>
      <c r="DO81" s="334"/>
      <c r="DP81" s="334"/>
      <c r="DQ81" s="334"/>
      <c r="DR81" s="334"/>
      <c r="DS81" s="334"/>
      <c r="DT81" s="334"/>
      <c r="DU81" s="334"/>
      <c r="DV81" s="334"/>
      <c r="DW81" s="334"/>
      <c r="DX81" s="334"/>
      <c r="DY81" s="334"/>
      <c r="DZ81" s="334"/>
      <c r="EA81" s="334"/>
      <c r="EB81" s="334"/>
      <c r="EC81" s="334"/>
      <c r="ED81" s="334"/>
      <c r="EE81" s="334"/>
      <c r="EF81" s="334"/>
      <c r="EG81" s="334"/>
      <c r="EH81" s="334"/>
      <c r="EI81" s="334"/>
      <c r="EJ81" s="334"/>
      <c r="EK81" s="334"/>
      <c r="EL81" s="334"/>
      <c r="EM81" s="334"/>
      <c r="EN81" s="334"/>
      <c r="EO81" s="334"/>
      <c r="EP81" s="334"/>
      <c r="EQ81" s="334"/>
      <c r="ER81" s="334"/>
      <c r="ES81" s="334"/>
      <c r="ET81" s="334"/>
      <c r="EU81" s="334"/>
      <c r="EV81" s="334"/>
      <c r="EW81" s="334"/>
      <c r="EX81" s="334"/>
      <c r="EY81" s="334"/>
      <c r="EZ81" s="334"/>
      <c r="FA81" s="334"/>
      <c r="FB81" s="334"/>
      <c r="FC81" s="334"/>
      <c r="FD81" s="334"/>
      <c r="FE81" s="334"/>
      <c r="FF81" s="334"/>
      <c r="FG81" s="334"/>
      <c r="FH81" s="334"/>
      <c r="FI81" s="334"/>
      <c r="FJ81" s="334"/>
      <c r="FK81" s="334"/>
      <c r="FL81" s="334"/>
      <c r="FM81" s="334"/>
      <c r="FN81" s="334"/>
      <c r="FO81" s="334"/>
      <c r="FP81" s="334"/>
      <c r="FQ81" s="334"/>
      <c r="FR81" s="334"/>
      <c r="FS81" s="334"/>
      <c r="FT81" s="334"/>
      <c r="FU81" s="334"/>
      <c r="FV81" s="334"/>
      <c r="FW81" s="334"/>
      <c r="FX81" s="334"/>
      <c r="FY81" s="334"/>
      <c r="FZ81" s="334"/>
      <c r="GA81" s="334"/>
      <c r="GB81" s="334"/>
      <c r="GC81" s="334"/>
      <c r="GD81" s="334"/>
      <c r="GE81" s="334"/>
      <c r="GF81" s="334"/>
      <c r="GG81" s="334"/>
      <c r="GH81" s="334"/>
      <c r="GI81" s="334"/>
      <c r="GJ81" s="334"/>
      <c r="GK81" s="334"/>
      <c r="GL81" s="334"/>
      <c r="GM81" s="334"/>
      <c r="GN81" s="334"/>
      <c r="GO81" s="334"/>
      <c r="GP81" s="334"/>
      <c r="GQ81" s="334"/>
      <c r="GR81" s="334"/>
      <c r="GS81" s="334"/>
      <c r="GT81" s="334"/>
      <c r="GU81" s="334"/>
      <c r="GV81" s="334"/>
      <c r="GW81" s="334"/>
      <c r="GX81" s="334"/>
      <c r="GY81" s="334"/>
      <c r="GZ81" s="334"/>
      <c r="HA81" s="334"/>
      <c r="HB81" s="334"/>
      <c r="HC81" s="334"/>
      <c r="HD81" s="334"/>
      <c r="HE81" s="334"/>
      <c r="HF81" s="334"/>
      <c r="HG81" s="334"/>
      <c r="HH81" s="334"/>
      <c r="HI81" s="334"/>
      <c r="HJ81" s="334"/>
      <c r="HK81" s="334"/>
      <c r="HL81" s="334"/>
      <c r="HM81" s="334"/>
      <c r="HN81" s="334"/>
      <c r="HO81" s="334"/>
      <c r="HP81" s="334"/>
      <c r="HQ81" s="334"/>
      <c r="HR81" s="334"/>
      <c r="HS81" s="334"/>
      <c r="HT81" s="334"/>
      <c r="HU81" s="334"/>
      <c r="HV81" s="334"/>
      <c r="HW81" s="334"/>
      <c r="HX81" s="334"/>
      <c r="HY81" s="334"/>
      <c r="HZ81" s="334"/>
      <c r="IA81" s="334"/>
      <c r="IB81" s="334"/>
      <c r="IC81" s="334"/>
      <c r="ID81" s="334"/>
      <c r="IE81" s="334"/>
      <c r="IF81" s="334"/>
      <c r="IG81" s="334"/>
      <c r="IH81" s="334"/>
      <c r="II81" s="334"/>
      <c r="IJ81" s="334"/>
      <c r="IK81" s="334"/>
      <c r="IL81" s="334"/>
      <c r="IM81" s="334"/>
      <c r="IN81" s="334"/>
      <c r="IO81" s="334"/>
    </row>
    <row r="82" spans="1:249" ht="9.9499999999999993" customHeight="1">
      <c r="A82" s="331"/>
      <c r="B82" s="331"/>
      <c r="C82" s="331"/>
      <c r="D82" s="331"/>
      <c r="E82" s="331"/>
      <c r="F82" s="331"/>
      <c r="G82" s="331"/>
      <c r="H82" s="331"/>
      <c r="I82" s="331"/>
      <c r="J82" s="350"/>
      <c r="K82" s="331"/>
      <c r="L82" s="331"/>
      <c r="M82" s="331"/>
      <c r="N82" s="331"/>
      <c r="O82" s="331"/>
      <c r="P82" s="331"/>
      <c r="Q82" s="331"/>
      <c r="R82" s="331"/>
      <c r="S82" s="350"/>
      <c r="T82" s="340"/>
      <c r="U82" s="363"/>
      <c r="V82" s="363"/>
      <c r="W82" s="363"/>
      <c r="X82" s="363"/>
      <c r="Y82" s="362"/>
      <c r="Z82" s="362"/>
      <c r="AC82" s="340"/>
      <c r="AD82" s="350"/>
      <c r="AE82" s="340"/>
      <c r="AF82" s="580" t="s">
        <v>602</v>
      </c>
      <c r="AG82" s="581"/>
      <c r="AH82" s="581"/>
      <c r="AI82" s="581"/>
      <c r="AJ82" s="581"/>
      <c r="AK82" s="581"/>
      <c r="AL82" s="582"/>
      <c r="AM82" s="573"/>
      <c r="AN82" s="596"/>
      <c r="AV82" s="334"/>
      <c r="AW82" s="334"/>
      <c r="AX82" s="334"/>
      <c r="AY82" s="334"/>
      <c r="AZ82" s="334"/>
      <c r="BA82" s="334"/>
      <c r="BB82" s="334"/>
      <c r="BC82" s="334"/>
      <c r="BD82" s="334"/>
      <c r="BE82" s="334"/>
      <c r="BF82" s="334"/>
      <c r="BG82" s="334"/>
      <c r="CI82" s="334"/>
      <c r="CJ82" s="334"/>
      <c r="CK82" s="334"/>
      <c r="CL82" s="334"/>
      <c r="CM82" s="334"/>
      <c r="CN82" s="334"/>
      <c r="CO82" s="334"/>
      <c r="CP82" s="334"/>
      <c r="CQ82" s="334"/>
      <c r="CR82" s="334"/>
      <c r="CS82" s="334"/>
      <c r="CT82" s="334"/>
      <c r="CU82" s="334"/>
      <c r="CV82" s="334"/>
      <c r="CW82" s="334"/>
      <c r="CX82" s="334"/>
      <c r="CY82" s="334"/>
      <c r="CZ82" s="334"/>
      <c r="DA82" s="334"/>
      <c r="DB82" s="334"/>
      <c r="DC82" s="334"/>
      <c r="DD82" s="334"/>
      <c r="DE82" s="334"/>
      <c r="DF82" s="334"/>
      <c r="DG82" s="334"/>
      <c r="DH82" s="334"/>
      <c r="DI82" s="334"/>
      <c r="DJ82" s="334"/>
      <c r="DK82" s="334"/>
      <c r="DL82" s="334"/>
      <c r="DM82" s="334"/>
      <c r="DN82" s="334"/>
      <c r="DO82" s="334"/>
      <c r="DP82" s="334"/>
      <c r="DQ82" s="334"/>
      <c r="DR82" s="334"/>
      <c r="DS82" s="334"/>
      <c r="DT82" s="334"/>
      <c r="DU82" s="334"/>
      <c r="DV82" s="334"/>
      <c r="DW82" s="334"/>
      <c r="DX82" s="334"/>
      <c r="DY82" s="334"/>
      <c r="DZ82" s="334"/>
      <c r="EA82" s="334"/>
      <c r="EB82" s="334"/>
      <c r="EC82" s="334"/>
      <c r="ED82" s="334"/>
      <c r="EE82" s="334"/>
      <c r="EF82" s="334"/>
      <c r="EG82" s="334"/>
      <c r="EH82" s="334"/>
      <c r="EI82" s="334"/>
      <c r="EJ82" s="334"/>
      <c r="EK82" s="334"/>
      <c r="EL82" s="334"/>
      <c r="EM82" s="334"/>
      <c r="EN82" s="334"/>
      <c r="EO82" s="334"/>
      <c r="EP82" s="334"/>
      <c r="EQ82" s="334"/>
      <c r="ER82" s="334"/>
      <c r="ES82" s="334"/>
      <c r="ET82" s="334"/>
      <c r="EU82" s="334"/>
      <c r="EV82" s="334"/>
      <c r="EW82" s="334"/>
      <c r="EX82" s="334"/>
      <c r="EY82" s="334"/>
      <c r="EZ82" s="334"/>
      <c r="FA82" s="334"/>
      <c r="FB82" s="334"/>
      <c r="FC82" s="334"/>
      <c r="FD82" s="334"/>
      <c r="FE82" s="334"/>
      <c r="FF82" s="334"/>
      <c r="FG82" s="334"/>
      <c r="FH82" s="334"/>
      <c r="FI82" s="334"/>
      <c r="FJ82" s="334"/>
      <c r="FK82" s="334"/>
      <c r="FL82" s="334"/>
      <c r="FM82" s="334"/>
      <c r="FN82" s="334"/>
      <c r="FO82" s="334"/>
      <c r="FP82" s="334"/>
      <c r="FQ82" s="334"/>
      <c r="FR82" s="334"/>
      <c r="FS82" s="334"/>
      <c r="FT82" s="334"/>
      <c r="FU82" s="334"/>
      <c r="FV82" s="334"/>
      <c r="FW82" s="334"/>
      <c r="FX82" s="334"/>
      <c r="FY82" s="334"/>
      <c r="FZ82" s="334"/>
      <c r="GA82" s="334"/>
      <c r="GB82" s="334"/>
      <c r="GC82" s="334"/>
      <c r="GD82" s="334"/>
      <c r="GE82" s="334"/>
      <c r="GF82" s="334"/>
      <c r="GG82" s="334"/>
      <c r="GH82" s="334"/>
      <c r="GI82" s="334"/>
      <c r="GJ82" s="334"/>
      <c r="GK82" s="334"/>
      <c r="GL82" s="334"/>
      <c r="GM82" s="334"/>
      <c r="GN82" s="334"/>
      <c r="GO82" s="334"/>
      <c r="GP82" s="334"/>
      <c r="GQ82" s="334"/>
      <c r="GR82" s="334"/>
      <c r="GS82" s="334"/>
      <c r="GT82" s="334"/>
      <c r="GU82" s="334"/>
      <c r="GV82" s="334"/>
      <c r="GW82" s="334"/>
      <c r="GX82" s="334"/>
      <c r="GY82" s="334"/>
      <c r="GZ82" s="334"/>
      <c r="HA82" s="334"/>
      <c r="HB82" s="334"/>
      <c r="HC82" s="334"/>
      <c r="HD82" s="334"/>
      <c r="HE82" s="334"/>
      <c r="HF82" s="334"/>
      <c r="HG82" s="334"/>
      <c r="HH82" s="334"/>
      <c r="HI82" s="334"/>
      <c r="HJ82" s="334"/>
      <c r="HK82" s="334"/>
      <c r="HL82" s="334"/>
      <c r="HM82" s="334"/>
      <c r="HN82" s="334"/>
      <c r="HO82" s="334"/>
      <c r="HP82" s="334"/>
      <c r="HQ82" s="334"/>
      <c r="HR82" s="334"/>
      <c r="HS82" s="334"/>
      <c r="HT82" s="334"/>
      <c r="HU82" s="334"/>
      <c r="HV82" s="334"/>
      <c r="HW82" s="334"/>
      <c r="HX82" s="334"/>
      <c r="HY82" s="334"/>
      <c r="HZ82" s="334"/>
      <c r="IA82" s="334"/>
      <c r="IB82" s="334"/>
      <c r="IC82" s="334"/>
      <c r="ID82" s="334"/>
      <c r="IE82" s="334"/>
      <c r="IF82" s="334"/>
      <c r="IG82" s="334"/>
      <c r="IH82" s="334"/>
      <c r="II82" s="334"/>
      <c r="IJ82" s="334"/>
      <c r="IK82" s="334"/>
      <c r="IL82" s="334"/>
      <c r="IM82" s="334"/>
      <c r="IN82" s="334"/>
      <c r="IO82" s="334"/>
    </row>
    <row r="83" spans="1:249" ht="9.9499999999999993" customHeight="1">
      <c r="A83" s="331"/>
      <c r="B83" s="331"/>
      <c r="C83" s="331"/>
      <c r="D83" s="331"/>
      <c r="E83" s="331"/>
      <c r="F83" s="331"/>
      <c r="G83" s="331"/>
      <c r="H83" s="331"/>
      <c r="I83" s="331"/>
      <c r="J83" s="350"/>
      <c r="K83" s="331"/>
      <c r="L83" s="331"/>
      <c r="M83" s="331"/>
      <c r="N83" s="331"/>
      <c r="O83" s="331"/>
      <c r="P83" s="331"/>
      <c r="Q83" s="331"/>
      <c r="R83" s="331"/>
      <c r="S83" s="350"/>
      <c r="T83" s="340"/>
      <c r="U83" s="363"/>
      <c r="V83" s="363"/>
      <c r="W83" s="363"/>
      <c r="X83" s="363"/>
      <c r="Y83" s="362"/>
      <c r="Z83" s="362"/>
      <c r="AC83" s="340"/>
      <c r="AD83" s="345"/>
      <c r="AE83" s="358"/>
      <c r="AF83" s="583"/>
      <c r="AG83" s="584"/>
      <c r="AH83" s="584"/>
      <c r="AI83" s="584"/>
      <c r="AJ83" s="584"/>
      <c r="AK83" s="584"/>
      <c r="AL83" s="585"/>
      <c r="AM83" s="596"/>
      <c r="AN83" s="596"/>
      <c r="AV83" s="334"/>
      <c r="AW83" s="334"/>
      <c r="AX83" s="334"/>
      <c r="AY83" s="334"/>
      <c r="AZ83" s="334"/>
      <c r="BA83" s="334"/>
      <c r="BB83" s="334"/>
      <c r="BC83" s="334"/>
      <c r="CI83" s="334"/>
      <c r="CJ83" s="334"/>
      <c r="CK83" s="334"/>
      <c r="CL83" s="334"/>
      <c r="CM83" s="334"/>
      <c r="CN83" s="334"/>
      <c r="CO83" s="334"/>
      <c r="CP83" s="334"/>
      <c r="CQ83" s="334"/>
      <c r="CR83" s="334"/>
      <c r="CS83" s="334"/>
      <c r="CT83" s="334"/>
      <c r="CU83" s="334"/>
      <c r="CV83" s="334"/>
      <c r="CW83" s="334"/>
      <c r="CX83" s="334"/>
      <c r="CY83" s="334"/>
      <c r="CZ83" s="334"/>
      <c r="DA83" s="334"/>
      <c r="DB83" s="334"/>
      <c r="DC83" s="334"/>
      <c r="DD83" s="334"/>
      <c r="DE83" s="334"/>
      <c r="DF83" s="334"/>
      <c r="DG83" s="334"/>
      <c r="DH83" s="334"/>
      <c r="DI83" s="334"/>
      <c r="DJ83" s="334"/>
      <c r="DK83" s="334"/>
      <c r="DL83" s="334"/>
      <c r="DM83" s="334"/>
      <c r="DN83" s="334"/>
      <c r="DO83" s="334"/>
      <c r="DP83" s="334"/>
      <c r="DQ83" s="334"/>
      <c r="DR83" s="334"/>
      <c r="DS83" s="334"/>
      <c r="DT83" s="334"/>
      <c r="DU83" s="334"/>
      <c r="DV83" s="334"/>
      <c r="DW83" s="334"/>
      <c r="DX83" s="334"/>
      <c r="DY83" s="334"/>
      <c r="DZ83" s="334"/>
      <c r="EA83" s="334"/>
      <c r="EB83" s="334"/>
      <c r="EC83" s="334"/>
      <c r="ED83" s="334"/>
      <c r="EE83" s="334"/>
      <c r="EF83" s="334"/>
      <c r="EG83" s="334"/>
      <c r="EH83" s="334"/>
      <c r="EI83" s="334"/>
      <c r="EJ83" s="334"/>
      <c r="EK83" s="334"/>
      <c r="EL83" s="334"/>
      <c r="EM83" s="334"/>
      <c r="EN83" s="334"/>
      <c r="EO83" s="334"/>
      <c r="EP83" s="334"/>
      <c r="EQ83" s="334"/>
      <c r="ER83" s="334"/>
      <c r="ES83" s="334"/>
      <c r="ET83" s="334"/>
      <c r="EU83" s="334"/>
      <c r="EV83" s="334"/>
      <c r="EW83" s="334"/>
      <c r="EX83" s="334"/>
      <c r="EY83" s="334"/>
      <c r="EZ83" s="334"/>
      <c r="FA83" s="334"/>
      <c r="FB83" s="334"/>
      <c r="FC83" s="334"/>
      <c r="FD83" s="334"/>
      <c r="FE83" s="334"/>
      <c r="FF83" s="334"/>
      <c r="FG83" s="334"/>
      <c r="FH83" s="334"/>
      <c r="FI83" s="334"/>
      <c r="FJ83" s="334"/>
      <c r="FK83" s="334"/>
      <c r="FL83" s="334"/>
      <c r="FM83" s="334"/>
      <c r="FN83" s="334"/>
      <c r="FO83" s="334"/>
      <c r="FP83" s="334"/>
      <c r="FQ83" s="334"/>
      <c r="FR83" s="334"/>
      <c r="FS83" s="334"/>
      <c r="FT83" s="334"/>
      <c r="FU83" s="334"/>
      <c r="FV83" s="334"/>
      <c r="FW83" s="334"/>
      <c r="FX83" s="334"/>
      <c r="FY83" s="334"/>
      <c r="FZ83" s="334"/>
      <c r="GA83" s="334"/>
      <c r="GB83" s="334"/>
      <c r="GC83" s="334"/>
      <c r="GD83" s="334"/>
      <c r="GE83" s="334"/>
      <c r="GF83" s="334"/>
      <c r="GG83" s="334"/>
      <c r="GH83" s="334"/>
      <c r="GI83" s="334"/>
      <c r="GJ83" s="334"/>
      <c r="GK83" s="334"/>
      <c r="GL83" s="334"/>
      <c r="GM83" s="334"/>
      <c r="GN83" s="334"/>
      <c r="GO83" s="334"/>
      <c r="GP83" s="334"/>
      <c r="GQ83" s="334"/>
      <c r="GR83" s="334"/>
      <c r="GS83" s="334"/>
      <c r="GT83" s="334"/>
      <c r="GU83" s="334"/>
      <c r="GV83" s="334"/>
      <c r="GW83" s="334"/>
      <c r="GX83" s="334"/>
      <c r="GY83" s="334"/>
      <c r="GZ83" s="334"/>
      <c r="HA83" s="334"/>
      <c r="HB83" s="334"/>
      <c r="HC83" s="334"/>
      <c r="HD83" s="334"/>
      <c r="HE83" s="334"/>
      <c r="HF83" s="334"/>
      <c r="HG83" s="334"/>
      <c r="HH83" s="334"/>
      <c r="HI83" s="334"/>
      <c r="HJ83" s="334"/>
      <c r="HK83" s="334"/>
      <c r="HL83" s="334"/>
      <c r="HM83" s="334"/>
      <c r="HN83" s="334"/>
      <c r="HO83" s="334"/>
      <c r="HP83" s="334"/>
      <c r="HQ83" s="334"/>
      <c r="HR83" s="334"/>
      <c r="HS83" s="334"/>
      <c r="HT83" s="334"/>
      <c r="HU83" s="334"/>
      <c r="HV83" s="334"/>
      <c r="HW83" s="334"/>
      <c r="HX83" s="334"/>
      <c r="HY83" s="334"/>
      <c r="HZ83" s="334"/>
      <c r="IA83" s="334"/>
      <c r="IB83" s="334"/>
      <c r="IC83" s="334"/>
      <c r="ID83" s="334"/>
      <c r="IE83" s="334"/>
      <c r="IF83" s="334"/>
      <c r="IG83" s="334"/>
      <c r="IH83" s="334"/>
      <c r="II83" s="334"/>
      <c r="IJ83" s="334"/>
      <c r="IK83" s="334"/>
      <c r="IL83" s="334"/>
      <c r="IM83" s="334"/>
      <c r="IN83" s="334"/>
      <c r="IO83" s="334"/>
    </row>
    <row r="84" spans="1:249" ht="9.9499999999999993" customHeight="1">
      <c r="A84" s="331"/>
      <c r="B84" s="331"/>
      <c r="C84" s="331"/>
      <c r="D84" s="331"/>
      <c r="E84" s="331"/>
      <c r="F84" s="331"/>
      <c r="G84" s="331"/>
      <c r="H84" s="331"/>
      <c r="I84" s="331"/>
      <c r="J84" s="350"/>
      <c r="K84" s="331"/>
      <c r="L84" s="331"/>
      <c r="M84" s="331"/>
      <c r="N84" s="331"/>
      <c r="O84" s="331"/>
      <c r="P84" s="331"/>
      <c r="Q84" s="331"/>
      <c r="R84" s="331"/>
      <c r="S84" s="350"/>
      <c r="T84" s="340"/>
      <c r="U84" s="363"/>
      <c r="V84" s="363"/>
      <c r="W84" s="363"/>
      <c r="X84" s="363"/>
      <c r="Y84" s="362"/>
      <c r="Z84" s="362"/>
      <c r="AC84" s="340"/>
      <c r="AD84" s="360"/>
      <c r="AE84" s="372"/>
      <c r="AF84" s="580" t="s">
        <v>604</v>
      </c>
      <c r="AG84" s="581"/>
      <c r="AH84" s="581"/>
      <c r="AI84" s="581"/>
      <c r="AJ84" s="581"/>
      <c r="AK84" s="581"/>
      <c r="AL84" s="582"/>
      <c r="AM84" s="573"/>
      <c r="AN84" s="596"/>
      <c r="AV84" s="334"/>
      <c r="AW84" s="334"/>
      <c r="AX84" s="334"/>
      <c r="AY84" s="334"/>
      <c r="AZ84" s="334"/>
      <c r="BA84" s="334"/>
      <c r="BB84" s="334"/>
      <c r="BC84" s="334"/>
      <c r="CI84" s="334"/>
      <c r="CJ84" s="334"/>
      <c r="CK84" s="334"/>
      <c r="CL84" s="334"/>
      <c r="CM84" s="334"/>
      <c r="CN84" s="334"/>
      <c r="CO84" s="334"/>
      <c r="CP84" s="334"/>
      <c r="CQ84" s="334"/>
      <c r="CR84" s="334"/>
      <c r="CS84" s="334"/>
      <c r="CT84" s="334"/>
      <c r="CU84" s="334"/>
      <c r="CV84" s="334"/>
      <c r="CW84" s="334"/>
      <c r="CX84" s="334"/>
      <c r="CY84" s="334"/>
      <c r="CZ84" s="334"/>
      <c r="DA84" s="334"/>
      <c r="DB84" s="334"/>
      <c r="DC84" s="334"/>
      <c r="DD84" s="334"/>
      <c r="DE84" s="334"/>
      <c r="DF84" s="334"/>
      <c r="DG84" s="334"/>
      <c r="DH84" s="334"/>
      <c r="DI84" s="334"/>
      <c r="DJ84" s="334"/>
      <c r="DK84" s="334"/>
      <c r="DL84" s="334"/>
      <c r="DM84" s="334"/>
      <c r="DN84" s="334"/>
      <c r="DO84" s="334"/>
      <c r="DP84" s="334"/>
      <c r="DQ84" s="334"/>
      <c r="DR84" s="334"/>
      <c r="DS84" s="334"/>
      <c r="DT84" s="334"/>
      <c r="DU84" s="334"/>
      <c r="DV84" s="334"/>
      <c r="DW84" s="334"/>
      <c r="DX84" s="334"/>
      <c r="DY84" s="334"/>
      <c r="DZ84" s="334"/>
      <c r="EA84" s="334"/>
      <c r="EB84" s="334"/>
      <c r="EC84" s="334"/>
      <c r="ED84" s="334"/>
      <c r="EE84" s="334"/>
      <c r="EF84" s="334"/>
      <c r="EG84" s="334"/>
      <c r="EH84" s="334"/>
      <c r="EI84" s="334"/>
      <c r="EJ84" s="334"/>
      <c r="EK84" s="334"/>
      <c r="EL84" s="334"/>
      <c r="EM84" s="334"/>
      <c r="EN84" s="334"/>
      <c r="EO84" s="334"/>
      <c r="EP84" s="334"/>
      <c r="EQ84" s="334"/>
      <c r="ER84" s="334"/>
      <c r="ES84" s="334"/>
      <c r="ET84" s="334"/>
      <c r="EU84" s="334"/>
      <c r="EV84" s="334"/>
      <c r="EW84" s="334"/>
      <c r="EX84" s="334"/>
      <c r="EY84" s="334"/>
      <c r="EZ84" s="334"/>
      <c r="FA84" s="334"/>
      <c r="FB84" s="334"/>
      <c r="FC84" s="334"/>
      <c r="FD84" s="334"/>
      <c r="FE84" s="334"/>
      <c r="FF84" s="334"/>
      <c r="FG84" s="334"/>
      <c r="FH84" s="334"/>
      <c r="FI84" s="334"/>
      <c r="FJ84" s="334"/>
      <c r="FK84" s="334"/>
      <c r="FL84" s="334"/>
      <c r="FM84" s="334"/>
      <c r="FN84" s="334"/>
      <c r="FO84" s="334"/>
      <c r="FP84" s="334"/>
      <c r="FQ84" s="334"/>
      <c r="FR84" s="334"/>
      <c r="FS84" s="334"/>
      <c r="FT84" s="334"/>
      <c r="FU84" s="334"/>
      <c r="FV84" s="334"/>
      <c r="FW84" s="334"/>
      <c r="FX84" s="334"/>
      <c r="FY84" s="334"/>
      <c r="FZ84" s="334"/>
      <c r="GA84" s="334"/>
      <c r="GB84" s="334"/>
      <c r="GC84" s="334"/>
      <c r="GD84" s="334"/>
      <c r="GE84" s="334"/>
      <c r="GF84" s="334"/>
      <c r="GG84" s="334"/>
      <c r="GH84" s="334"/>
      <c r="GI84" s="334"/>
      <c r="GJ84" s="334"/>
      <c r="GK84" s="334"/>
      <c r="GL84" s="334"/>
      <c r="GM84" s="334"/>
      <c r="GN84" s="334"/>
      <c r="GO84" s="334"/>
      <c r="GP84" s="334"/>
      <c r="GQ84" s="334"/>
      <c r="GR84" s="334"/>
      <c r="GS84" s="334"/>
      <c r="GT84" s="334"/>
      <c r="GU84" s="334"/>
      <c r="GV84" s="334"/>
      <c r="GW84" s="334"/>
      <c r="GX84" s="334"/>
      <c r="GY84" s="334"/>
      <c r="GZ84" s="334"/>
      <c r="HA84" s="334"/>
      <c r="HB84" s="334"/>
      <c r="HC84" s="334"/>
      <c r="HD84" s="334"/>
      <c r="HE84" s="334"/>
      <c r="HF84" s="334"/>
      <c r="HG84" s="334"/>
      <c r="HH84" s="334"/>
      <c r="HI84" s="334"/>
      <c r="HJ84" s="334"/>
      <c r="HK84" s="334"/>
      <c r="HL84" s="334"/>
      <c r="HM84" s="334"/>
      <c r="HN84" s="334"/>
      <c r="HO84" s="334"/>
      <c r="HP84" s="334"/>
      <c r="HQ84" s="334"/>
      <c r="HR84" s="334"/>
      <c r="HS84" s="334"/>
      <c r="HT84" s="334"/>
      <c r="HU84" s="334"/>
      <c r="HV84" s="334"/>
      <c r="HW84" s="334"/>
      <c r="HX84" s="334"/>
      <c r="HY84" s="334"/>
      <c r="HZ84" s="334"/>
      <c r="IA84" s="334"/>
      <c r="IB84" s="334"/>
      <c r="IC84" s="334"/>
      <c r="ID84" s="334"/>
      <c r="IE84" s="334"/>
      <c r="IF84" s="334"/>
      <c r="IG84" s="334"/>
      <c r="IH84" s="334"/>
      <c r="II84" s="334"/>
      <c r="IJ84" s="334"/>
      <c r="IK84" s="334"/>
      <c r="IL84" s="334"/>
      <c r="IM84" s="334"/>
      <c r="IN84" s="334"/>
      <c r="IO84" s="334"/>
    </row>
    <row r="85" spans="1:249" ht="9.9499999999999993" customHeight="1">
      <c r="A85" s="331"/>
      <c r="B85" s="331"/>
      <c r="C85" s="331"/>
      <c r="D85" s="331"/>
      <c r="E85" s="331"/>
      <c r="F85" s="331"/>
      <c r="G85" s="331"/>
      <c r="H85" s="331"/>
      <c r="I85" s="331"/>
      <c r="J85" s="350"/>
      <c r="K85" s="331"/>
      <c r="L85" s="331"/>
      <c r="M85" s="331"/>
      <c r="N85" s="331"/>
      <c r="O85" s="331"/>
      <c r="P85" s="331"/>
      <c r="Q85" s="331"/>
      <c r="R85" s="331"/>
      <c r="S85" s="350"/>
      <c r="T85" s="340"/>
      <c r="U85" s="363"/>
      <c r="V85" s="363"/>
      <c r="W85" s="363"/>
      <c r="X85" s="363"/>
      <c r="Y85" s="362"/>
      <c r="Z85" s="362"/>
      <c r="AC85" s="340"/>
      <c r="AD85" s="340"/>
      <c r="AE85" s="340"/>
      <c r="AF85" s="583"/>
      <c r="AG85" s="584"/>
      <c r="AH85" s="584"/>
      <c r="AI85" s="584"/>
      <c r="AJ85" s="584"/>
      <c r="AK85" s="584"/>
      <c r="AL85" s="585"/>
      <c r="AM85" s="596"/>
      <c r="AN85" s="596"/>
      <c r="AV85" s="334"/>
      <c r="AW85" s="334"/>
      <c r="AX85" s="334"/>
      <c r="AY85" s="334"/>
      <c r="AZ85" s="334"/>
      <c r="BA85" s="334"/>
      <c r="BB85" s="334"/>
      <c r="BC85" s="334"/>
      <c r="CI85" s="334"/>
      <c r="CJ85" s="334"/>
      <c r="CK85" s="334"/>
      <c r="CL85" s="334"/>
      <c r="CM85" s="334"/>
      <c r="CN85" s="334"/>
      <c r="CO85" s="334"/>
      <c r="CP85" s="334"/>
      <c r="CQ85" s="334"/>
      <c r="CR85" s="334"/>
      <c r="CS85" s="334"/>
      <c r="CT85" s="334"/>
      <c r="CU85" s="334"/>
      <c r="CV85" s="334"/>
      <c r="CW85" s="334"/>
      <c r="CX85" s="334"/>
      <c r="CY85" s="334"/>
      <c r="CZ85" s="334"/>
      <c r="DA85" s="334"/>
      <c r="DB85" s="334"/>
      <c r="DC85" s="334"/>
      <c r="DD85" s="334"/>
      <c r="DE85" s="334"/>
      <c r="DF85" s="334"/>
      <c r="DG85" s="334"/>
      <c r="DH85" s="334"/>
      <c r="DI85" s="334"/>
      <c r="DJ85" s="334"/>
      <c r="DK85" s="334"/>
      <c r="DL85" s="334"/>
      <c r="DM85" s="334"/>
      <c r="DN85" s="334"/>
      <c r="DO85" s="334"/>
      <c r="DP85" s="334"/>
      <c r="DQ85" s="334"/>
      <c r="DR85" s="334"/>
      <c r="DS85" s="334"/>
      <c r="DT85" s="334"/>
      <c r="DU85" s="334"/>
      <c r="DV85" s="334"/>
      <c r="DW85" s="334"/>
      <c r="DX85" s="334"/>
      <c r="DY85" s="334"/>
      <c r="DZ85" s="334"/>
      <c r="EA85" s="334"/>
      <c r="EB85" s="334"/>
      <c r="EC85" s="334"/>
      <c r="ED85" s="334"/>
      <c r="EE85" s="334"/>
      <c r="EF85" s="334"/>
      <c r="EG85" s="334"/>
      <c r="EH85" s="334"/>
      <c r="EI85" s="334"/>
      <c r="EJ85" s="334"/>
      <c r="EK85" s="334"/>
      <c r="EL85" s="334"/>
      <c r="EM85" s="334"/>
      <c r="EN85" s="334"/>
      <c r="EO85" s="334"/>
      <c r="EP85" s="334"/>
      <c r="EQ85" s="334"/>
      <c r="ER85" s="334"/>
      <c r="ES85" s="334"/>
      <c r="ET85" s="334"/>
      <c r="EU85" s="334"/>
      <c r="EV85" s="334"/>
      <c r="EW85" s="334"/>
      <c r="EX85" s="334"/>
      <c r="EY85" s="334"/>
      <c r="EZ85" s="334"/>
      <c r="FA85" s="334"/>
      <c r="FB85" s="334"/>
      <c r="FC85" s="334"/>
      <c r="FD85" s="334"/>
      <c r="FE85" s="334"/>
      <c r="FF85" s="334"/>
      <c r="FG85" s="334"/>
      <c r="FH85" s="334"/>
      <c r="FI85" s="334"/>
      <c r="FJ85" s="334"/>
      <c r="FK85" s="334"/>
      <c r="FL85" s="334"/>
      <c r="FM85" s="334"/>
      <c r="FN85" s="334"/>
      <c r="FO85" s="334"/>
      <c r="FP85" s="334"/>
      <c r="FQ85" s="334"/>
      <c r="FR85" s="334"/>
      <c r="FS85" s="334"/>
      <c r="FT85" s="334"/>
      <c r="FU85" s="334"/>
      <c r="FV85" s="334"/>
      <c r="FW85" s="334"/>
      <c r="FX85" s="334"/>
      <c r="FY85" s="334"/>
      <c r="FZ85" s="334"/>
      <c r="GA85" s="334"/>
      <c r="GB85" s="334"/>
      <c r="GC85" s="334"/>
      <c r="GD85" s="334"/>
      <c r="GE85" s="334"/>
      <c r="GF85" s="334"/>
      <c r="GG85" s="334"/>
      <c r="GH85" s="334"/>
      <c r="GI85" s="334"/>
      <c r="GJ85" s="334"/>
      <c r="GK85" s="334"/>
      <c r="GL85" s="334"/>
      <c r="GM85" s="334"/>
      <c r="GN85" s="334"/>
      <c r="GO85" s="334"/>
      <c r="GP85" s="334"/>
      <c r="GQ85" s="334"/>
      <c r="GR85" s="334"/>
      <c r="GS85" s="334"/>
      <c r="GT85" s="334"/>
      <c r="GU85" s="334"/>
      <c r="GV85" s="334"/>
      <c r="GW85" s="334"/>
      <c r="GX85" s="334"/>
      <c r="GY85" s="334"/>
      <c r="GZ85" s="334"/>
      <c r="HA85" s="334"/>
      <c r="HB85" s="334"/>
      <c r="HC85" s="334"/>
      <c r="HD85" s="334"/>
      <c r="HE85" s="334"/>
      <c r="HF85" s="334"/>
      <c r="HG85" s="334"/>
      <c r="HH85" s="334"/>
      <c r="HI85" s="334"/>
      <c r="HJ85" s="334"/>
      <c r="HK85" s="334"/>
      <c r="HL85" s="334"/>
      <c r="HM85" s="334"/>
      <c r="HN85" s="334"/>
      <c r="HO85" s="334"/>
      <c r="HP85" s="334"/>
      <c r="HQ85" s="334"/>
      <c r="HR85" s="334"/>
      <c r="HS85" s="334"/>
      <c r="HT85" s="334"/>
      <c r="HU85" s="334"/>
      <c r="HV85" s="334"/>
      <c r="HW85" s="334"/>
      <c r="HX85" s="334"/>
      <c r="HY85" s="334"/>
      <c r="HZ85" s="334"/>
      <c r="IA85" s="334"/>
      <c r="IB85" s="334"/>
      <c r="IC85" s="334"/>
      <c r="ID85" s="334"/>
      <c r="IE85" s="334"/>
      <c r="IF85" s="334"/>
      <c r="IG85" s="334"/>
      <c r="IH85" s="334"/>
      <c r="II85" s="334"/>
      <c r="IJ85" s="334"/>
      <c r="IK85" s="334"/>
      <c r="IL85" s="334"/>
      <c r="IM85" s="334"/>
      <c r="IN85" s="334"/>
      <c r="IO85" s="334"/>
    </row>
    <row r="86" spans="1:249" ht="9.9499999999999993" customHeight="1" thickBot="1">
      <c r="A86" s="331"/>
      <c r="B86" s="331"/>
      <c r="C86" s="331"/>
      <c r="D86" s="331"/>
      <c r="E86" s="331"/>
      <c r="F86" s="331"/>
      <c r="G86" s="331"/>
      <c r="H86" s="331"/>
      <c r="I86" s="331"/>
      <c r="J86" s="350"/>
      <c r="K86" s="331"/>
      <c r="L86" s="331"/>
      <c r="M86" s="331"/>
      <c r="N86" s="331"/>
      <c r="O86" s="331"/>
      <c r="P86" s="331"/>
      <c r="Q86" s="331"/>
      <c r="R86" s="331"/>
      <c r="S86" s="350"/>
      <c r="T86" s="340"/>
      <c r="U86" s="363"/>
      <c r="V86" s="363"/>
      <c r="W86" s="363"/>
      <c r="X86" s="363"/>
      <c r="Y86" s="362"/>
      <c r="Z86" s="362"/>
      <c r="AC86" s="340"/>
      <c r="AD86" s="340"/>
      <c r="AE86" s="340"/>
      <c r="AF86" s="352"/>
      <c r="AG86" s="352"/>
      <c r="AH86" s="352"/>
      <c r="AI86" s="352"/>
      <c r="AJ86" s="352"/>
      <c r="AK86" s="352"/>
      <c r="AL86" s="352"/>
      <c r="AV86" s="334"/>
      <c r="AW86" s="334"/>
      <c r="AX86" s="334"/>
      <c r="AY86" s="334"/>
      <c r="AZ86" s="334"/>
      <c r="BA86" s="334"/>
      <c r="BB86" s="334"/>
      <c r="BC86" s="334"/>
      <c r="CI86" s="334"/>
      <c r="CJ86" s="334"/>
      <c r="CK86" s="334"/>
      <c r="CL86" s="334"/>
      <c r="CM86" s="334"/>
      <c r="CN86" s="334"/>
      <c r="CO86" s="334"/>
      <c r="CP86" s="334"/>
      <c r="CQ86" s="334"/>
      <c r="CR86" s="334"/>
      <c r="CS86" s="334"/>
      <c r="CT86" s="334"/>
      <c r="CU86" s="334"/>
      <c r="CV86" s="334"/>
      <c r="CW86" s="334"/>
      <c r="CX86" s="334"/>
      <c r="CY86" s="334"/>
      <c r="CZ86" s="334"/>
      <c r="DA86" s="334"/>
      <c r="DB86" s="334"/>
      <c r="DC86" s="334"/>
      <c r="DD86" s="334"/>
      <c r="DE86" s="334"/>
      <c r="DF86" s="334"/>
      <c r="DG86" s="334"/>
      <c r="DH86" s="334"/>
      <c r="DI86" s="334"/>
      <c r="DJ86" s="334"/>
      <c r="DK86" s="334"/>
      <c r="DL86" s="334"/>
      <c r="DM86" s="334"/>
      <c r="DN86" s="334"/>
      <c r="DO86" s="334"/>
      <c r="DP86" s="334"/>
      <c r="DQ86" s="334"/>
      <c r="DR86" s="334"/>
      <c r="DS86" s="334"/>
      <c r="DT86" s="334"/>
      <c r="DU86" s="334"/>
      <c r="DV86" s="334"/>
      <c r="DW86" s="334"/>
      <c r="DX86" s="334"/>
      <c r="DY86" s="334"/>
      <c r="DZ86" s="334"/>
      <c r="EA86" s="334"/>
      <c r="EB86" s="334"/>
      <c r="EC86" s="334"/>
      <c r="ED86" s="334"/>
      <c r="EE86" s="334"/>
      <c r="EF86" s="334"/>
      <c r="EG86" s="334"/>
      <c r="EH86" s="334"/>
      <c r="EI86" s="334"/>
      <c r="EJ86" s="334"/>
      <c r="EK86" s="334"/>
      <c r="EL86" s="334"/>
      <c r="EM86" s="334"/>
      <c r="EN86" s="334"/>
      <c r="EO86" s="334"/>
      <c r="EP86" s="334"/>
      <c r="EQ86" s="334"/>
      <c r="ER86" s="334"/>
      <c r="ES86" s="334"/>
      <c r="ET86" s="334"/>
      <c r="EU86" s="334"/>
      <c r="EV86" s="334"/>
      <c r="EW86" s="334"/>
      <c r="EX86" s="334"/>
      <c r="EY86" s="334"/>
      <c r="EZ86" s="334"/>
      <c r="FA86" s="334"/>
      <c r="FB86" s="334"/>
      <c r="FC86" s="334"/>
      <c r="FD86" s="334"/>
      <c r="FE86" s="334"/>
      <c r="FF86" s="334"/>
      <c r="FG86" s="334"/>
      <c r="FH86" s="334"/>
      <c r="FI86" s="334"/>
      <c r="FJ86" s="334"/>
      <c r="FK86" s="334"/>
      <c r="FL86" s="334"/>
      <c r="FM86" s="334"/>
      <c r="FN86" s="334"/>
      <c r="FO86" s="334"/>
      <c r="FP86" s="334"/>
      <c r="FQ86" s="334"/>
      <c r="FR86" s="334"/>
      <c r="FS86" s="334"/>
      <c r="FT86" s="334"/>
      <c r="FU86" s="334"/>
      <c r="FV86" s="334"/>
      <c r="FW86" s="334"/>
      <c r="FX86" s="334"/>
      <c r="FY86" s="334"/>
      <c r="FZ86" s="334"/>
      <c r="GA86" s="334"/>
      <c r="GB86" s="334"/>
      <c r="GC86" s="334"/>
      <c r="GD86" s="334"/>
      <c r="GE86" s="334"/>
      <c r="GF86" s="334"/>
      <c r="GG86" s="334"/>
      <c r="GH86" s="334"/>
      <c r="GI86" s="334"/>
      <c r="GJ86" s="334"/>
      <c r="GK86" s="334"/>
      <c r="GL86" s="334"/>
      <c r="GM86" s="334"/>
      <c r="GN86" s="334"/>
      <c r="GO86" s="334"/>
      <c r="GP86" s="334"/>
      <c r="GQ86" s="334"/>
      <c r="GR86" s="334"/>
      <c r="GS86" s="334"/>
      <c r="GT86" s="334"/>
      <c r="GU86" s="334"/>
      <c r="GV86" s="334"/>
      <c r="GW86" s="334"/>
      <c r="GX86" s="334"/>
      <c r="GY86" s="334"/>
      <c r="GZ86" s="334"/>
      <c r="HA86" s="334"/>
      <c r="HB86" s="334"/>
      <c r="HC86" s="334"/>
      <c r="HD86" s="334"/>
      <c r="HE86" s="334"/>
      <c r="HF86" s="334"/>
      <c r="HG86" s="334"/>
      <c r="HH86" s="334"/>
      <c r="HI86" s="334"/>
      <c r="HJ86" s="334"/>
      <c r="HK86" s="334"/>
      <c r="HL86" s="334"/>
      <c r="HM86" s="334"/>
      <c r="HN86" s="334"/>
      <c r="HO86" s="334"/>
      <c r="HP86" s="334"/>
      <c r="HQ86" s="334"/>
      <c r="HR86" s="334"/>
      <c r="HS86" s="334"/>
      <c r="HT86" s="334"/>
      <c r="HU86" s="334"/>
      <c r="HV86" s="334"/>
      <c r="HW86" s="334"/>
      <c r="HX86" s="334"/>
      <c r="HY86" s="334"/>
      <c r="HZ86" s="334"/>
      <c r="IA86" s="334"/>
      <c r="IB86" s="334"/>
      <c r="IC86" s="334"/>
      <c r="ID86" s="334"/>
      <c r="IE86" s="334"/>
      <c r="IF86" s="334"/>
      <c r="IG86" s="334"/>
      <c r="IH86" s="334"/>
      <c r="II86" s="334"/>
      <c r="IJ86" s="334"/>
      <c r="IK86" s="334"/>
      <c r="IL86" s="334"/>
      <c r="IM86" s="334"/>
      <c r="IN86" s="334"/>
      <c r="IO86" s="334"/>
    </row>
    <row r="87" spans="1:249" ht="9.9499999999999993" customHeight="1">
      <c r="A87" s="331"/>
      <c r="B87" s="331"/>
      <c r="C87" s="331"/>
      <c r="D87" s="331"/>
      <c r="E87" s="331"/>
      <c r="F87" s="331"/>
      <c r="G87" s="331"/>
      <c r="H87" s="331"/>
      <c r="I87" s="331"/>
      <c r="J87" s="350"/>
      <c r="K87" s="331"/>
      <c r="L87" s="331"/>
      <c r="M87" s="331"/>
      <c r="N87" s="331"/>
      <c r="O87" s="331"/>
      <c r="P87" s="331"/>
      <c r="Q87" s="331"/>
      <c r="R87" s="331"/>
      <c r="S87" s="350"/>
      <c r="T87" s="340"/>
      <c r="U87" s="574" t="s">
        <v>606</v>
      </c>
      <c r="V87" s="575"/>
      <c r="W87" s="575"/>
      <c r="X87" s="575"/>
      <c r="Y87" s="575"/>
      <c r="Z87" s="576"/>
      <c r="AA87" s="340"/>
      <c r="AB87" s="353"/>
      <c r="AC87" s="340"/>
      <c r="AD87" s="340"/>
      <c r="AE87" s="340"/>
      <c r="AF87" s="580" t="s">
        <v>728</v>
      </c>
      <c r="AG87" s="581"/>
      <c r="AH87" s="581"/>
      <c r="AI87" s="581"/>
      <c r="AJ87" s="581"/>
      <c r="AK87" s="581"/>
      <c r="AL87" s="582"/>
      <c r="AM87" s="573"/>
      <c r="AN87" s="596"/>
      <c r="AV87" s="334"/>
      <c r="AW87" s="334"/>
      <c r="AX87" s="334"/>
      <c r="AY87" s="334"/>
      <c r="AZ87" s="334"/>
      <c r="BA87" s="334"/>
      <c r="BB87" s="334"/>
      <c r="BC87" s="334"/>
      <c r="BD87" s="334"/>
      <c r="BE87" s="334"/>
      <c r="BF87" s="334"/>
      <c r="BG87" s="334"/>
      <c r="CI87" s="334"/>
      <c r="CJ87" s="334"/>
      <c r="CK87" s="334"/>
      <c r="CL87" s="334"/>
      <c r="CM87" s="334"/>
      <c r="CN87" s="334"/>
      <c r="CO87" s="334"/>
      <c r="CP87" s="334"/>
      <c r="CQ87" s="334"/>
      <c r="CR87" s="334"/>
      <c r="CS87" s="334"/>
      <c r="CT87" s="334"/>
      <c r="CU87" s="334"/>
      <c r="CV87" s="334"/>
      <c r="CW87" s="334"/>
      <c r="CX87" s="334"/>
      <c r="CY87" s="334"/>
      <c r="CZ87" s="334"/>
      <c r="DA87" s="334"/>
      <c r="DB87" s="334"/>
      <c r="DC87" s="334"/>
      <c r="DD87" s="334"/>
      <c r="DE87" s="334"/>
      <c r="DF87" s="334"/>
      <c r="DG87" s="334"/>
      <c r="DH87" s="334"/>
      <c r="DI87" s="334"/>
      <c r="DJ87" s="334"/>
      <c r="DK87" s="334"/>
      <c r="DL87" s="334"/>
      <c r="DM87" s="334"/>
      <c r="DN87" s="334"/>
      <c r="DO87" s="334"/>
      <c r="DP87" s="334"/>
      <c r="DQ87" s="334"/>
      <c r="DR87" s="334"/>
      <c r="DS87" s="334"/>
      <c r="DT87" s="334"/>
      <c r="DU87" s="334"/>
      <c r="DV87" s="334"/>
      <c r="DW87" s="334"/>
      <c r="DX87" s="334"/>
      <c r="DY87" s="334"/>
      <c r="DZ87" s="334"/>
      <c r="EA87" s="334"/>
      <c r="EB87" s="334"/>
      <c r="EC87" s="334"/>
      <c r="ED87" s="334"/>
      <c r="EE87" s="334"/>
      <c r="EF87" s="334"/>
      <c r="EG87" s="334"/>
      <c r="EH87" s="334"/>
      <c r="EI87" s="334"/>
      <c r="EJ87" s="334"/>
      <c r="EK87" s="334"/>
      <c r="EL87" s="334"/>
      <c r="EM87" s="334"/>
      <c r="EN87" s="334"/>
      <c r="EO87" s="334"/>
      <c r="EP87" s="334"/>
      <c r="EQ87" s="334"/>
      <c r="ER87" s="334"/>
      <c r="ES87" s="334"/>
      <c r="ET87" s="334"/>
      <c r="EU87" s="334"/>
      <c r="EV87" s="334"/>
      <c r="EW87" s="334"/>
      <c r="EX87" s="334"/>
      <c r="EY87" s="334"/>
      <c r="EZ87" s="334"/>
      <c r="FA87" s="334"/>
      <c r="FB87" s="334"/>
      <c r="FC87" s="334"/>
      <c r="FD87" s="334"/>
      <c r="FE87" s="334"/>
      <c r="FF87" s="334"/>
      <c r="FG87" s="334"/>
      <c r="FH87" s="334"/>
      <c r="FI87" s="334"/>
      <c r="FJ87" s="334"/>
      <c r="FK87" s="334"/>
      <c r="FL87" s="334"/>
      <c r="FM87" s="334"/>
      <c r="FN87" s="334"/>
      <c r="FO87" s="334"/>
      <c r="FP87" s="334"/>
      <c r="FQ87" s="334"/>
      <c r="FR87" s="334"/>
      <c r="FS87" s="334"/>
      <c r="FT87" s="334"/>
      <c r="FU87" s="334"/>
      <c r="FV87" s="334"/>
      <c r="FW87" s="334"/>
      <c r="FX87" s="334"/>
      <c r="FY87" s="334"/>
      <c r="FZ87" s="334"/>
      <c r="GA87" s="334"/>
      <c r="GB87" s="334"/>
      <c r="GC87" s="334"/>
      <c r="GD87" s="334"/>
      <c r="GE87" s="334"/>
      <c r="GF87" s="334"/>
      <c r="GG87" s="334"/>
      <c r="GH87" s="334"/>
      <c r="GI87" s="334"/>
      <c r="GJ87" s="334"/>
      <c r="GK87" s="334"/>
      <c r="GL87" s="334"/>
      <c r="GM87" s="334"/>
      <c r="GN87" s="334"/>
      <c r="GO87" s="334"/>
      <c r="GP87" s="334"/>
      <c r="GQ87" s="334"/>
      <c r="GR87" s="334"/>
      <c r="GS87" s="334"/>
      <c r="GT87" s="334"/>
      <c r="GU87" s="334"/>
      <c r="GV87" s="334"/>
      <c r="GW87" s="334"/>
      <c r="GX87" s="334"/>
      <c r="GY87" s="334"/>
      <c r="GZ87" s="334"/>
      <c r="HA87" s="334"/>
      <c r="HB87" s="334"/>
      <c r="HC87" s="334"/>
      <c r="HD87" s="334"/>
      <c r="HE87" s="334"/>
      <c r="HF87" s="334"/>
      <c r="HG87" s="334"/>
      <c r="HH87" s="334"/>
      <c r="HI87" s="334"/>
      <c r="HJ87" s="334"/>
      <c r="HK87" s="334"/>
      <c r="HL87" s="334"/>
      <c r="HM87" s="334"/>
      <c r="HN87" s="334"/>
      <c r="HO87" s="334"/>
      <c r="HP87" s="334"/>
      <c r="HQ87" s="334"/>
      <c r="HR87" s="334"/>
      <c r="HS87" s="334"/>
      <c r="HT87" s="334"/>
      <c r="HU87" s="334"/>
      <c r="HV87" s="334"/>
      <c r="HW87" s="334"/>
      <c r="HX87" s="334"/>
      <c r="HY87" s="334"/>
      <c r="HZ87" s="334"/>
      <c r="IA87" s="334"/>
      <c r="IB87" s="334"/>
      <c r="IC87" s="334"/>
      <c r="ID87" s="334"/>
      <c r="IE87" s="334"/>
      <c r="IF87" s="334"/>
      <c r="IG87" s="334"/>
      <c r="IH87" s="334"/>
      <c r="II87" s="334"/>
      <c r="IJ87" s="334"/>
      <c r="IK87" s="334"/>
      <c r="IL87" s="334"/>
      <c r="IM87" s="334"/>
      <c r="IN87" s="334"/>
      <c r="IO87" s="334"/>
    </row>
    <row r="88" spans="1:249" ht="9.9499999999999993" customHeight="1" thickBot="1">
      <c r="A88" s="331"/>
      <c r="B88" s="331"/>
      <c r="C88" s="331"/>
      <c r="D88" s="331"/>
      <c r="E88" s="331"/>
      <c r="F88" s="331"/>
      <c r="G88" s="331"/>
      <c r="H88" s="331"/>
      <c r="I88" s="331"/>
      <c r="J88" s="350"/>
      <c r="K88" s="331"/>
      <c r="L88" s="331"/>
      <c r="M88" s="331"/>
      <c r="N88" s="331"/>
      <c r="O88" s="331"/>
      <c r="P88" s="331"/>
      <c r="Q88" s="331"/>
      <c r="R88" s="331"/>
      <c r="S88" s="345"/>
      <c r="T88" s="346"/>
      <c r="U88" s="586"/>
      <c r="V88" s="587"/>
      <c r="W88" s="587"/>
      <c r="X88" s="587"/>
      <c r="Y88" s="587"/>
      <c r="Z88" s="588"/>
      <c r="AA88" s="598"/>
      <c r="AB88" s="598"/>
      <c r="AC88" s="346"/>
      <c r="AD88" s="345"/>
      <c r="AE88" s="358"/>
      <c r="AF88" s="583"/>
      <c r="AG88" s="584"/>
      <c r="AH88" s="584"/>
      <c r="AI88" s="584"/>
      <c r="AJ88" s="584"/>
      <c r="AK88" s="584"/>
      <c r="AL88" s="585"/>
      <c r="AM88" s="596"/>
      <c r="AN88" s="596"/>
      <c r="AV88" s="334"/>
      <c r="AW88" s="334"/>
      <c r="AX88" s="334"/>
      <c r="AY88" s="334"/>
      <c r="AZ88" s="334"/>
      <c r="BA88" s="334"/>
      <c r="BB88" s="334"/>
      <c r="BC88" s="334"/>
      <c r="BD88" s="334"/>
      <c r="BE88" s="334"/>
      <c r="BF88" s="334"/>
      <c r="BG88" s="334"/>
      <c r="CI88" s="334"/>
      <c r="CJ88" s="334"/>
      <c r="CK88" s="334"/>
      <c r="CL88" s="334"/>
      <c r="CM88" s="334"/>
      <c r="CN88" s="334"/>
      <c r="CO88" s="334"/>
      <c r="CP88" s="334"/>
      <c r="CQ88" s="334"/>
      <c r="CR88" s="334"/>
      <c r="CS88" s="334"/>
      <c r="CT88" s="334"/>
      <c r="CU88" s="334"/>
      <c r="CV88" s="334"/>
      <c r="CW88" s="334"/>
      <c r="CX88" s="334"/>
      <c r="CY88" s="334"/>
      <c r="CZ88" s="334"/>
      <c r="DA88" s="334"/>
      <c r="DB88" s="334"/>
      <c r="DC88" s="334"/>
      <c r="DD88" s="334"/>
      <c r="DE88" s="334"/>
      <c r="DF88" s="334"/>
      <c r="DG88" s="334"/>
      <c r="DH88" s="334"/>
      <c r="DI88" s="334"/>
      <c r="DJ88" s="334"/>
      <c r="DK88" s="334"/>
      <c r="DL88" s="334"/>
      <c r="DM88" s="334"/>
      <c r="DN88" s="334"/>
      <c r="DO88" s="334"/>
      <c r="DP88" s="334"/>
      <c r="DQ88" s="334"/>
      <c r="DR88" s="334"/>
      <c r="DS88" s="334"/>
      <c r="DT88" s="334"/>
      <c r="DU88" s="334"/>
      <c r="DV88" s="334"/>
      <c r="DW88" s="334"/>
      <c r="DX88" s="334"/>
      <c r="DY88" s="334"/>
      <c r="DZ88" s="334"/>
      <c r="EA88" s="334"/>
      <c r="EB88" s="334"/>
      <c r="EC88" s="334"/>
      <c r="ED88" s="334"/>
      <c r="EE88" s="334"/>
      <c r="EF88" s="334"/>
      <c r="EG88" s="334"/>
      <c r="EH88" s="334"/>
      <c r="EI88" s="334"/>
      <c r="EJ88" s="334"/>
      <c r="EK88" s="334"/>
      <c r="EL88" s="334"/>
      <c r="EM88" s="334"/>
      <c r="EN88" s="334"/>
      <c r="EO88" s="334"/>
      <c r="EP88" s="334"/>
      <c r="EQ88" s="334"/>
      <c r="ER88" s="334"/>
      <c r="ES88" s="334"/>
      <c r="ET88" s="334"/>
      <c r="EU88" s="334"/>
      <c r="EV88" s="334"/>
      <c r="EW88" s="334"/>
      <c r="EX88" s="334"/>
      <c r="EY88" s="334"/>
      <c r="EZ88" s="334"/>
      <c r="FA88" s="334"/>
      <c r="FB88" s="334"/>
      <c r="FC88" s="334"/>
      <c r="FD88" s="334"/>
      <c r="FE88" s="334"/>
      <c r="FF88" s="334"/>
      <c r="FG88" s="334"/>
      <c r="FH88" s="334"/>
      <c r="FI88" s="334"/>
      <c r="FJ88" s="334"/>
      <c r="FK88" s="334"/>
      <c r="FL88" s="334"/>
      <c r="FM88" s="334"/>
      <c r="FN88" s="334"/>
      <c r="FO88" s="334"/>
      <c r="FP88" s="334"/>
      <c r="FQ88" s="334"/>
      <c r="FR88" s="334"/>
      <c r="FS88" s="334"/>
      <c r="FT88" s="334"/>
      <c r="FU88" s="334"/>
      <c r="FV88" s="334"/>
      <c r="FW88" s="334"/>
      <c r="FX88" s="334"/>
      <c r="FY88" s="334"/>
      <c r="FZ88" s="334"/>
      <c r="GA88" s="334"/>
      <c r="GB88" s="334"/>
      <c r="GC88" s="334"/>
      <c r="GD88" s="334"/>
      <c r="GE88" s="334"/>
      <c r="GF88" s="334"/>
      <c r="GG88" s="334"/>
      <c r="GH88" s="334"/>
      <c r="GI88" s="334"/>
      <c r="GJ88" s="334"/>
      <c r="GK88" s="334"/>
      <c r="GL88" s="334"/>
      <c r="GM88" s="334"/>
      <c r="GN88" s="334"/>
      <c r="GO88" s="334"/>
      <c r="GP88" s="334"/>
      <c r="GQ88" s="334"/>
      <c r="GR88" s="334"/>
      <c r="GS88" s="334"/>
      <c r="GT88" s="334"/>
      <c r="GU88" s="334"/>
      <c r="GV88" s="334"/>
      <c r="GW88" s="334"/>
      <c r="GX88" s="334"/>
      <c r="GY88" s="334"/>
      <c r="GZ88" s="334"/>
      <c r="HA88" s="334"/>
      <c r="HB88" s="334"/>
      <c r="HC88" s="334"/>
      <c r="HD88" s="334"/>
      <c r="HE88" s="334"/>
      <c r="HF88" s="334"/>
      <c r="HG88" s="334"/>
      <c r="HH88" s="334"/>
      <c r="HI88" s="334"/>
      <c r="HJ88" s="334"/>
      <c r="HK88" s="334"/>
      <c r="HL88" s="334"/>
      <c r="HM88" s="334"/>
      <c r="HN88" s="334"/>
      <c r="HO88" s="334"/>
      <c r="HP88" s="334"/>
      <c r="HQ88" s="334"/>
      <c r="HR88" s="334"/>
      <c r="HS88" s="334"/>
      <c r="HT88" s="334"/>
      <c r="HU88" s="334"/>
      <c r="HV88" s="334"/>
      <c r="HW88" s="334"/>
      <c r="HX88" s="334"/>
      <c r="HY88" s="334"/>
      <c r="HZ88" s="334"/>
      <c r="IA88" s="334"/>
      <c r="IB88" s="334"/>
      <c r="IC88" s="334"/>
      <c r="ID88" s="334"/>
      <c r="IE88" s="334"/>
      <c r="IF88" s="334"/>
      <c r="IG88" s="334"/>
      <c r="IH88" s="334"/>
      <c r="II88" s="334"/>
      <c r="IJ88" s="334"/>
      <c r="IK88" s="334"/>
      <c r="IL88" s="334"/>
      <c r="IM88" s="334"/>
      <c r="IN88" s="334"/>
      <c r="IO88" s="334"/>
    </row>
    <row r="89" spans="1:249" ht="9.9499999999999993" customHeight="1">
      <c r="J89" s="365"/>
      <c r="M89" s="331"/>
      <c r="N89" s="331"/>
      <c r="O89" s="331"/>
      <c r="P89" s="331"/>
      <c r="S89" s="365"/>
      <c r="T89" s="348"/>
      <c r="U89" s="363"/>
      <c r="V89" s="363"/>
      <c r="W89" s="363"/>
      <c r="X89" s="363"/>
      <c r="Y89" s="363"/>
      <c r="Z89" s="363"/>
      <c r="AA89" s="599"/>
      <c r="AB89" s="599"/>
      <c r="AC89" s="340"/>
      <c r="AD89" s="350"/>
      <c r="AE89" s="340"/>
      <c r="AF89" s="580" t="s">
        <v>609</v>
      </c>
      <c r="AG89" s="581"/>
      <c r="AH89" s="581"/>
      <c r="AI89" s="581"/>
      <c r="AJ89" s="581"/>
      <c r="AK89" s="581"/>
      <c r="AL89" s="582"/>
      <c r="AM89" s="573"/>
      <c r="AN89" s="596"/>
      <c r="BD89" s="334"/>
      <c r="BE89" s="334"/>
      <c r="BF89" s="334"/>
      <c r="BG89" s="334"/>
      <c r="BH89" s="334"/>
      <c r="BI89" s="334"/>
      <c r="BJ89" s="334"/>
      <c r="BK89" s="334"/>
      <c r="BL89" s="334"/>
      <c r="BM89" s="334"/>
      <c r="BN89" s="334"/>
      <c r="BO89" s="334"/>
      <c r="BP89" s="334"/>
      <c r="BQ89" s="334"/>
      <c r="BR89" s="334"/>
      <c r="BS89" s="334"/>
      <c r="BT89" s="334"/>
      <c r="BU89" s="334"/>
      <c r="BV89" s="334"/>
      <c r="BW89" s="334"/>
      <c r="BX89" s="334"/>
      <c r="BY89" s="334"/>
      <c r="BZ89" s="334"/>
      <c r="CA89" s="334"/>
      <c r="CB89" s="334"/>
      <c r="CC89" s="334"/>
      <c r="CD89" s="334"/>
      <c r="CE89" s="334"/>
      <c r="CF89" s="334"/>
      <c r="CG89" s="334"/>
      <c r="CH89" s="334"/>
      <c r="CI89" s="334"/>
      <c r="CJ89" s="334"/>
      <c r="CK89" s="334"/>
      <c r="CL89" s="334"/>
      <c r="CM89" s="334"/>
      <c r="CN89" s="334"/>
      <c r="CO89" s="334"/>
      <c r="CP89" s="334"/>
      <c r="CQ89" s="334"/>
      <c r="CR89" s="334"/>
      <c r="CS89" s="334"/>
      <c r="CT89" s="334"/>
      <c r="CU89" s="334"/>
      <c r="CV89" s="334"/>
      <c r="CW89" s="334"/>
      <c r="CX89" s="334"/>
      <c r="CY89" s="334"/>
      <c r="CZ89" s="334"/>
      <c r="DA89" s="334"/>
      <c r="DB89" s="334"/>
      <c r="DC89" s="334"/>
      <c r="DD89" s="334"/>
      <c r="DE89" s="334"/>
      <c r="DF89" s="334"/>
      <c r="DG89" s="334"/>
      <c r="DH89" s="334"/>
      <c r="DI89" s="334"/>
      <c r="DJ89" s="334"/>
      <c r="DK89" s="334"/>
      <c r="DL89" s="334"/>
      <c r="DM89" s="334"/>
      <c r="DN89" s="334"/>
      <c r="DO89" s="334"/>
      <c r="DP89" s="334"/>
      <c r="DQ89" s="334"/>
      <c r="DR89" s="334"/>
      <c r="DS89" s="334"/>
      <c r="DT89" s="334"/>
      <c r="DU89" s="334"/>
      <c r="DV89" s="334"/>
      <c r="DW89" s="334"/>
      <c r="DX89" s="334"/>
      <c r="DY89" s="334"/>
      <c r="DZ89" s="334"/>
      <c r="EA89" s="334"/>
      <c r="EB89" s="334"/>
      <c r="EC89" s="334"/>
      <c r="ED89" s="334"/>
      <c r="EE89" s="334"/>
      <c r="EF89" s="334"/>
      <c r="EG89" s="334"/>
      <c r="EH89" s="334"/>
      <c r="EI89" s="334"/>
      <c r="EJ89" s="334"/>
      <c r="EK89" s="334"/>
      <c r="EL89" s="334"/>
      <c r="EM89" s="334"/>
      <c r="EN89" s="334"/>
      <c r="EO89" s="334"/>
      <c r="EP89" s="334"/>
      <c r="EQ89" s="334"/>
      <c r="ER89" s="334"/>
      <c r="ES89" s="334"/>
      <c r="ET89" s="334"/>
      <c r="EU89" s="334"/>
      <c r="EV89" s="334"/>
      <c r="EW89" s="334"/>
      <c r="EX89" s="334"/>
      <c r="EY89" s="334"/>
      <c r="EZ89" s="334"/>
      <c r="FA89" s="334"/>
      <c r="FB89" s="334"/>
      <c r="FC89" s="334"/>
      <c r="FD89" s="334"/>
      <c r="FE89" s="334"/>
      <c r="FF89" s="334"/>
      <c r="FG89" s="334"/>
      <c r="FH89" s="334"/>
      <c r="FI89" s="334"/>
      <c r="FJ89" s="334"/>
      <c r="FK89" s="334"/>
      <c r="FL89" s="334"/>
      <c r="FM89" s="334"/>
      <c r="FN89" s="334"/>
      <c r="FO89" s="334"/>
      <c r="FP89" s="334"/>
      <c r="FQ89" s="334"/>
      <c r="FR89" s="334"/>
      <c r="FS89" s="334"/>
      <c r="FT89" s="334"/>
      <c r="FU89" s="334"/>
      <c r="FV89" s="334"/>
      <c r="FW89" s="334"/>
      <c r="FX89" s="334"/>
      <c r="FY89" s="334"/>
      <c r="FZ89" s="334"/>
      <c r="GA89" s="334"/>
      <c r="GB89" s="334"/>
      <c r="GC89" s="334"/>
      <c r="GD89" s="334"/>
      <c r="GE89" s="334"/>
      <c r="GF89" s="334"/>
      <c r="GG89" s="334"/>
      <c r="GH89" s="334"/>
      <c r="GI89" s="334"/>
      <c r="GJ89" s="334"/>
      <c r="GK89" s="334"/>
      <c r="GL89" s="334"/>
      <c r="GM89" s="334"/>
      <c r="GN89" s="334"/>
      <c r="GO89" s="334"/>
      <c r="GP89" s="334"/>
      <c r="GQ89" s="334"/>
      <c r="GR89" s="334"/>
      <c r="GS89" s="334"/>
      <c r="GT89" s="334"/>
      <c r="GU89" s="334"/>
      <c r="GV89" s="334"/>
      <c r="GW89" s="334"/>
      <c r="GX89" s="334"/>
      <c r="GY89" s="334"/>
      <c r="GZ89" s="334"/>
      <c r="HA89" s="334"/>
      <c r="HB89" s="334"/>
      <c r="HC89" s="334"/>
      <c r="HD89" s="334"/>
      <c r="HE89" s="334"/>
      <c r="HF89" s="334"/>
      <c r="HG89" s="334"/>
      <c r="HH89" s="334"/>
      <c r="HI89" s="334"/>
      <c r="HJ89" s="334"/>
      <c r="HK89" s="334"/>
      <c r="HL89" s="334"/>
      <c r="HM89" s="334"/>
      <c r="HN89" s="334"/>
      <c r="HO89" s="334"/>
      <c r="HP89" s="334"/>
      <c r="HQ89" s="334"/>
      <c r="HR89" s="334"/>
      <c r="HS89" s="334"/>
      <c r="HT89" s="334"/>
      <c r="HU89" s="334"/>
      <c r="HV89" s="334"/>
      <c r="HW89" s="334"/>
      <c r="HX89" s="334"/>
      <c r="HY89" s="334"/>
      <c r="HZ89" s="334"/>
      <c r="IA89" s="334"/>
      <c r="IB89" s="334"/>
      <c r="IC89" s="334"/>
      <c r="ID89" s="334"/>
      <c r="IE89" s="334"/>
      <c r="IF89" s="334"/>
      <c r="IG89" s="334"/>
      <c r="IH89" s="334"/>
      <c r="II89" s="334"/>
      <c r="IJ89" s="334"/>
      <c r="IK89" s="334"/>
      <c r="IL89" s="334"/>
      <c r="IM89" s="334"/>
      <c r="IN89" s="334"/>
      <c r="IO89" s="334"/>
    </row>
    <row r="90" spans="1:249" ht="9.9499999999999993" customHeight="1">
      <c r="J90" s="365"/>
      <c r="M90" s="331"/>
      <c r="N90" s="331"/>
      <c r="O90" s="331"/>
      <c r="P90" s="331"/>
      <c r="S90" s="365"/>
      <c r="T90" s="348"/>
      <c r="U90" s="363"/>
      <c r="V90" s="363"/>
      <c r="W90" s="363"/>
      <c r="X90" s="363"/>
      <c r="Y90" s="363"/>
      <c r="Z90" s="363"/>
      <c r="AA90" s="348"/>
      <c r="AB90" s="348"/>
      <c r="AC90" s="340"/>
      <c r="AD90" s="345"/>
      <c r="AE90" s="358"/>
      <c r="AF90" s="583"/>
      <c r="AG90" s="584"/>
      <c r="AH90" s="584"/>
      <c r="AI90" s="584"/>
      <c r="AJ90" s="584"/>
      <c r="AK90" s="584"/>
      <c r="AL90" s="585"/>
      <c r="AM90" s="596"/>
      <c r="AN90" s="596"/>
      <c r="BD90" s="334"/>
      <c r="BE90" s="334"/>
      <c r="BF90" s="334"/>
      <c r="BG90" s="334"/>
      <c r="BH90" s="334"/>
      <c r="BI90" s="334"/>
      <c r="BJ90" s="334"/>
      <c r="BK90" s="334"/>
      <c r="BL90" s="334"/>
      <c r="BM90" s="334"/>
      <c r="BN90" s="334"/>
      <c r="BO90" s="334"/>
      <c r="BP90" s="334"/>
      <c r="BQ90" s="334"/>
      <c r="BR90" s="334"/>
      <c r="BS90" s="334"/>
      <c r="BT90" s="334"/>
      <c r="BU90" s="334"/>
      <c r="BV90" s="334"/>
      <c r="BW90" s="334"/>
      <c r="BX90" s="334"/>
      <c r="BY90" s="334"/>
      <c r="BZ90" s="334"/>
      <c r="CA90" s="334"/>
      <c r="CB90" s="334"/>
      <c r="CC90" s="334"/>
      <c r="CD90" s="334"/>
      <c r="CE90" s="334"/>
      <c r="CF90" s="334"/>
      <c r="CG90" s="334"/>
      <c r="CH90" s="334"/>
      <c r="CI90" s="334"/>
      <c r="CJ90" s="334"/>
      <c r="CK90" s="334"/>
      <c r="CL90" s="334"/>
      <c r="CM90" s="334"/>
      <c r="CN90" s="334"/>
      <c r="CO90" s="334"/>
      <c r="CP90" s="334"/>
      <c r="CQ90" s="334"/>
      <c r="CR90" s="334"/>
      <c r="CS90" s="334"/>
      <c r="CT90" s="334"/>
      <c r="CU90" s="334"/>
      <c r="CV90" s="334"/>
      <c r="CW90" s="334"/>
      <c r="CX90" s="334"/>
      <c r="CY90" s="334"/>
      <c r="CZ90" s="334"/>
      <c r="DA90" s="334"/>
      <c r="DB90" s="334"/>
      <c r="DC90" s="334"/>
      <c r="DD90" s="334"/>
      <c r="DE90" s="334"/>
      <c r="DF90" s="334"/>
      <c r="DG90" s="334"/>
      <c r="DH90" s="334"/>
      <c r="DI90" s="334"/>
      <c r="DJ90" s="334"/>
      <c r="DK90" s="334"/>
      <c r="DL90" s="334"/>
      <c r="DM90" s="334"/>
      <c r="DN90" s="334"/>
      <c r="DO90" s="334"/>
      <c r="DP90" s="334"/>
      <c r="DQ90" s="334"/>
      <c r="DR90" s="334"/>
      <c r="DS90" s="334"/>
      <c r="DT90" s="334"/>
      <c r="DU90" s="334"/>
      <c r="DV90" s="334"/>
      <c r="DW90" s="334"/>
      <c r="DX90" s="334"/>
      <c r="DY90" s="334"/>
      <c r="DZ90" s="334"/>
      <c r="EA90" s="334"/>
      <c r="EB90" s="334"/>
      <c r="EC90" s="334"/>
      <c r="ED90" s="334"/>
      <c r="EE90" s="334"/>
      <c r="EF90" s="334"/>
      <c r="EG90" s="334"/>
      <c r="EH90" s="334"/>
      <c r="EI90" s="334"/>
      <c r="EJ90" s="334"/>
      <c r="EK90" s="334"/>
      <c r="EL90" s="334"/>
      <c r="EM90" s="334"/>
      <c r="EN90" s="334"/>
      <c r="EO90" s="334"/>
      <c r="EP90" s="334"/>
      <c r="EQ90" s="334"/>
      <c r="ER90" s="334"/>
      <c r="ES90" s="334"/>
      <c r="ET90" s="334"/>
      <c r="EU90" s="334"/>
      <c r="EV90" s="334"/>
      <c r="EW90" s="334"/>
      <c r="EX90" s="334"/>
      <c r="EY90" s="334"/>
      <c r="EZ90" s="334"/>
      <c r="FA90" s="334"/>
      <c r="FB90" s="334"/>
      <c r="FC90" s="334"/>
      <c r="FD90" s="334"/>
      <c r="FE90" s="334"/>
      <c r="FF90" s="334"/>
      <c r="FG90" s="334"/>
      <c r="FH90" s="334"/>
      <c r="FI90" s="334"/>
      <c r="FJ90" s="334"/>
      <c r="FK90" s="334"/>
      <c r="FL90" s="334"/>
      <c r="FM90" s="334"/>
      <c r="FN90" s="334"/>
      <c r="FO90" s="334"/>
      <c r="FP90" s="334"/>
      <c r="FQ90" s="334"/>
      <c r="FR90" s="334"/>
      <c r="FS90" s="334"/>
      <c r="FT90" s="334"/>
      <c r="FU90" s="334"/>
      <c r="FV90" s="334"/>
      <c r="FW90" s="334"/>
      <c r="FX90" s="334"/>
      <c r="FY90" s="334"/>
      <c r="FZ90" s="334"/>
      <c r="GA90" s="334"/>
      <c r="GB90" s="334"/>
      <c r="GC90" s="334"/>
      <c r="GD90" s="334"/>
      <c r="GE90" s="334"/>
      <c r="GF90" s="334"/>
      <c r="GG90" s="334"/>
      <c r="GH90" s="334"/>
      <c r="GI90" s="334"/>
      <c r="GJ90" s="334"/>
      <c r="GK90" s="334"/>
      <c r="GL90" s="334"/>
      <c r="GM90" s="334"/>
      <c r="GN90" s="334"/>
      <c r="GO90" s="334"/>
      <c r="GP90" s="334"/>
      <c r="GQ90" s="334"/>
      <c r="GR90" s="334"/>
      <c r="GS90" s="334"/>
      <c r="GT90" s="334"/>
      <c r="GU90" s="334"/>
      <c r="GV90" s="334"/>
      <c r="GW90" s="334"/>
      <c r="GX90" s="334"/>
      <c r="GY90" s="334"/>
      <c r="GZ90" s="334"/>
      <c r="HA90" s="334"/>
      <c r="HB90" s="334"/>
      <c r="HC90" s="334"/>
      <c r="HD90" s="334"/>
      <c r="HE90" s="334"/>
      <c r="HF90" s="334"/>
      <c r="HG90" s="334"/>
      <c r="HH90" s="334"/>
      <c r="HI90" s="334"/>
      <c r="HJ90" s="334"/>
      <c r="HK90" s="334"/>
      <c r="HL90" s="334"/>
      <c r="HM90" s="334"/>
      <c r="HN90" s="334"/>
      <c r="HO90" s="334"/>
      <c r="HP90" s="334"/>
      <c r="HQ90" s="334"/>
      <c r="HR90" s="334"/>
      <c r="HS90" s="334"/>
      <c r="HT90" s="334"/>
      <c r="HU90" s="334"/>
      <c r="HV90" s="334"/>
      <c r="HW90" s="334"/>
      <c r="HX90" s="334"/>
      <c r="HY90" s="334"/>
      <c r="HZ90" s="334"/>
      <c r="IA90" s="334"/>
      <c r="IB90" s="334"/>
      <c r="IC90" s="334"/>
      <c r="ID90" s="334"/>
      <c r="IE90" s="334"/>
      <c r="IF90" s="334"/>
      <c r="IG90" s="334"/>
      <c r="IH90" s="334"/>
      <c r="II90" s="334"/>
      <c r="IJ90" s="334"/>
      <c r="IK90" s="334"/>
      <c r="IL90" s="334"/>
      <c r="IM90" s="334"/>
      <c r="IN90" s="334"/>
      <c r="IO90" s="334"/>
    </row>
    <row r="91" spans="1:249" ht="9.9499999999999993" customHeight="1">
      <c r="J91" s="365"/>
      <c r="M91" s="331"/>
      <c r="N91" s="331"/>
      <c r="O91" s="331"/>
      <c r="P91" s="331"/>
      <c r="S91" s="365"/>
      <c r="T91" s="348"/>
      <c r="U91" s="363"/>
      <c r="V91" s="363"/>
      <c r="W91" s="363"/>
      <c r="X91" s="363"/>
      <c r="Y91" s="363"/>
      <c r="Z91" s="363"/>
      <c r="AA91" s="348"/>
      <c r="AB91" s="348"/>
      <c r="AC91" s="340"/>
      <c r="AD91" s="350"/>
      <c r="AE91" s="340"/>
      <c r="AF91" s="580" t="s">
        <v>729</v>
      </c>
      <c r="AG91" s="581"/>
      <c r="AH91" s="581"/>
      <c r="AI91" s="581"/>
      <c r="AJ91" s="581"/>
      <c r="AK91" s="581"/>
      <c r="AL91" s="582"/>
      <c r="AM91" s="573"/>
      <c r="AN91" s="596"/>
      <c r="BD91" s="334"/>
      <c r="BE91" s="334"/>
      <c r="BF91" s="334"/>
      <c r="BG91" s="334"/>
      <c r="BH91" s="334"/>
      <c r="BI91" s="334"/>
      <c r="CK91" s="334"/>
      <c r="CL91" s="334"/>
      <c r="CM91" s="334"/>
      <c r="CN91" s="334"/>
      <c r="CO91" s="334"/>
      <c r="CP91" s="334"/>
      <c r="CQ91" s="334"/>
      <c r="CR91" s="334"/>
      <c r="CS91" s="334"/>
      <c r="CT91" s="334"/>
      <c r="CU91" s="334"/>
      <c r="CV91" s="334"/>
      <c r="CW91" s="334"/>
      <c r="CX91" s="334"/>
      <c r="CY91" s="334"/>
      <c r="CZ91" s="334"/>
      <c r="DA91" s="334"/>
      <c r="DB91" s="334"/>
      <c r="DC91" s="334"/>
      <c r="DD91" s="334"/>
      <c r="DE91" s="334"/>
      <c r="DF91" s="334"/>
      <c r="DG91" s="334"/>
      <c r="DH91" s="334"/>
      <c r="DI91" s="334"/>
      <c r="DJ91" s="334"/>
      <c r="DK91" s="334"/>
      <c r="DL91" s="334"/>
      <c r="DM91" s="334"/>
      <c r="DN91" s="334"/>
      <c r="DO91" s="334"/>
      <c r="DP91" s="334"/>
      <c r="DQ91" s="334"/>
      <c r="DR91" s="334"/>
      <c r="DS91" s="334"/>
      <c r="DT91" s="334"/>
      <c r="DU91" s="334"/>
      <c r="DV91" s="334"/>
      <c r="DW91" s="334"/>
      <c r="DX91" s="334"/>
      <c r="DY91" s="334"/>
      <c r="DZ91" s="334"/>
      <c r="EA91" s="334"/>
      <c r="EB91" s="334"/>
      <c r="EC91" s="334"/>
      <c r="ED91" s="334"/>
      <c r="EE91" s="334"/>
      <c r="EF91" s="334"/>
      <c r="EG91" s="334"/>
      <c r="EH91" s="334"/>
      <c r="EI91" s="334"/>
      <c r="EJ91" s="334"/>
      <c r="EK91" s="334"/>
      <c r="EL91" s="334"/>
      <c r="EM91" s="334"/>
      <c r="EN91" s="334"/>
      <c r="EO91" s="334"/>
      <c r="EP91" s="334"/>
      <c r="EQ91" s="334"/>
      <c r="ER91" s="334"/>
      <c r="ES91" s="334"/>
      <c r="ET91" s="334"/>
      <c r="EU91" s="334"/>
      <c r="EV91" s="334"/>
      <c r="EW91" s="334"/>
      <c r="EX91" s="334"/>
      <c r="EY91" s="334"/>
      <c r="EZ91" s="334"/>
      <c r="FA91" s="334"/>
      <c r="FB91" s="334"/>
      <c r="FC91" s="334"/>
      <c r="FD91" s="334"/>
      <c r="FE91" s="334"/>
      <c r="FF91" s="334"/>
      <c r="FG91" s="334"/>
      <c r="FH91" s="334"/>
      <c r="FI91" s="334"/>
      <c r="FJ91" s="334"/>
      <c r="FK91" s="334"/>
      <c r="FL91" s="334"/>
      <c r="FM91" s="334"/>
      <c r="FN91" s="334"/>
      <c r="FO91" s="334"/>
      <c r="FP91" s="334"/>
      <c r="FQ91" s="334"/>
      <c r="FR91" s="334"/>
      <c r="FS91" s="334"/>
      <c r="FT91" s="334"/>
      <c r="FU91" s="334"/>
      <c r="FV91" s="334"/>
      <c r="FW91" s="334"/>
      <c r="FX91" s="334"/>
      <c r="FY91" s="334"/>
      <c r="FZ91" s="334"/>
      <c r="GA91" s="334"/>
      <c r="GB91" s="334"/>
      <c r="GC91" s="334"/>
      <c r="GD91" s="334"/>
      <c r="GE91" s="334"/>
      <c r="GF91" s="334"/>
      <c r="GG91" s="334"/>
      <c r="GH91" s="334"/>
      <c r="GI91" s="334"/>
      <c r="GJ91" s="334"/>
      <c r="GK91" s="334"/>
      <c r="GL91" s="334"/>
      <c r="GM91" s="334"/>
      <c r="GN91" s="334"/>
      <c r="GO91" s="334"/>
      <c r="GP91" s="334"/>
      <c r="GQ91" s="334"/>
      <c r="GR91" s="334"/>
      <c r="GS91" s="334"/>
      <c r="GT91" s="334"/>
      <c r="GU91" s="334"/>
      <c r="GV91" s="334"/>
      <c r="GW91" s="334"/>
      <c r="GX91" s="334"/>
      <c r="GY91" s="334"/>
      <c r="GZ91" s="334"/>
      <c r="HA91" s="334"/>
      <c r="HB91" s="334"/>
      <c r="HC91" s="334"/>
      <c r="HD91" s="334"/>
      <c r="HE91" s="334"/>
      <c r="HF91" s="334"/>
      <c r="HG91" s="334"/>
      <c r="HH91" s="334"/>
      <c r="HI91" s="334"/>
      <c r="HJ91" s="334"/>
      <c r="HK91" s="334"/>
      <c r="HL91" s="334"/>
      <c r="HM91" s="334"/>
      <c r="HN91" s="334"/>
      <c r="HO91" s="334"/>
      <c r="HP91" s="334"/>
      <c r="HQ91" s="334"/>
      <c r="HR91" s="334"/>
      <c r="HS91" s="334"/>
      <c r="HT91" s="334"/>
      <c r="HU91" s="334"/>
      <c r="HV91" s="334"/>
      <c r="HW91" s="334"/>
      <c r="HX91" s="334"/>
      <c r="HY91" s="334"/>
      <c r="HZ91" s="334"/>
      <c r="IA91" s="334"/>
      <c r="IB91" s="334"/>
      <c r="IC91" s="334"/>
      <c r="ID91" s="334"/>
      <c r="IE91" s="334"/>
      <c r="IF91" s="334"/>
      <c r="IG91" s="334"/>
      <c r="IH91" s="334"/>
      <c r="II91" s="334"/>
      <c r="IJ91" s="334"/>
      <c r="IK91" s="334"/>
      <c r="IL91" s="334"/>
      <c r="IM91" s="334"/>
      <c r="IN91" s="334"/>
      <c r="IO91" s="334"/>
    </row>
    <row r="92" spans="1:249" ht="9.9499999999999993" customHeight="1">
      <c r="J92" s="365"/>
      <c r="M92" s="331"/>
      <c r="N92" s="331"/>
      <c r="O92" s="331"/>
      <c r="P92" s="331"/>
      <c r="S92" s="365"/>
      <c r="T92" s="348"/>
      <c r="U92" s="363"/>
      <c r="V92" s="363"/>
      <c r="W92" s="363"/>
      <c r="X92" s="363"/>
      <c r="Y92" s="363"/>
      <c r="Z92" s="363"/>
      <c r="AA92" s="348"/>
      <c r="AB92" s="348"/>
      <c r="AC92" s="340"/>
      <c r="AD92" s="346"/>
      <c r="AE92" s="358"/>
      <c r="AF92" s="583"/>
      <c r="AG92" s="584"/>
      <c r="AH92" s="584"/>
      <c r="AI92" s="584"/>
      <c r="AJ92" s="584"/>
      <c r="AK92" s="584"/>
      <c r="AL92" s="585"/>
      <c r="AM92" s="596"/>
      <c r="AN92" s="596"/>
      <c r="BD92" s="334"/>
      <c r="BE92" s="334"/>
      <c r="BF92" s="334"/>
      <c r="BG92" s="334"/>
      <c r="BH92" s="334"/>
      <c r="BI92" s="334"/>
      <c r="CK92" s="334"/>
      <c r="CL92" s="334"/>
      <c r="CM92" s="334"/>
      <c r="CN92" s="334"/>
      <c r="CO92" s="334"/>
      <c r="CP92" s="334"/>
      <c r="CQ92" s="334"/>
      <c r="CR92" s="334"/>
      <c r="CS92" s="334"/>
      <c r="CT92" s="334"/>
      <c r="CU92" s="334"/>
      <c r="CV92" s="334"/>
      <c r="CW92" s="334"/>
      <c r="CX92" s="334"/>
      <c r="CY92" s="334"/>
      <c r="CZ92" s="334"/>
      <c r="DA92" s="334"/>
      <c r="DB92" s="334"/>
      <c r="DC92" s="334"/>
      <c r="DD92" s="334"/>
      <c r="DE92" s="334"/>
      <c r="DF92" s="334"/>
      <c r="DG92" s="334"/>
      <c r="DH92" s="334"/>
      <c r="DI92" s="334"/>
      <c r="DJ92" s="334"/>
      <c r="DK92" s="334"/>
      <c r="DL92" s="334"/>
      <c r="DM92" s="334"/>
      <c r="DN92" s="334"/>
      <c r="DO92" s="334"/>
      <c r="DP92" s="334"/>
      <c r="DQ92" s="334"/>
      <c r="DR92" s="334"/>
      <c r="DS92" s="334"/>
      <c r="DT92" s="334"/>
      <c r="DU92" s="334"/>
      <c r="DV92" s="334"/>
      <c r="DW92" s="334"/>
      <c r="DX92" s="334"/>
      <c r="DY92" s="334"/>
      <c r="DZ92" s="334"/>
      <c r="EA92" s="334"/>
      <c r="EB92" s="334"/>
      <c r="EC92" s="334"/>
      <c r="ED92" s="334"/>
      <c r="EE92" s="334"/>
      <c r="EF92" s="334"/>
      <c r="EG92" s="334"/>
      <c r="EH92" s="334"/>
      <c r="EI92" s="334"/>
      <c r="EJ92" s="334"/>
      <c r="EK92" s="334"/>
      <c r="EL92" s="334"/>
      <c r="EM92" s="334"/>
      <c r="EN92" s="334"/>
      <c r="EO92" s="334"/>
      <c r="EP92" s="334"/>
      <c r="EQ92" s="334"/>
      <c r="ER92" s="334"/>
      <c r="ES92" s="334"/>
      <c r="ET92" s="334"/>
      <c r="EU92" s="334"/>
      <c r="EV92" s="334"/>
      <c r="EW92" s="334"/>
      <c r="EX92" s="334"/>
      <c r="EY92" s="334"/>
      <c r="EZ92" s="334"/>
      <c r="FA92" s="334"/>
      <c r="FB92" s="334"/>
      <c r="FC92" s="334"/>
      <c r="FD92" s="334"/>
      <c r="FE92" s="334"/>
      <c r="FF92" s="334"/>
      <c r="FG92" s="334"/>
      <c r="FH92" s="334"/>
      <c r="FI92" s="334"/>
      <c r="FJ92" s="334"/>
      <c r="FK92" s="334"/>
      <c r="FL92" s="334"/>
      <c r="FM92" s="334"/>
      <c r="FN92" s="334"/>
      <c r="FO92" s="334"/>
      <c r="FP92" s="334"/>
      <c r="FQ92" s="334"/>
      <c r="FR92" s="334"/>
      <c r="FS92" s="334"/>
      <c r="FT92" s="334"/>
      <c r="FU92" s="334"/>
      <c r="FV92" s="334"/>
      <c r="FW92" s="334"/>
      <c r="FX92" s="334"/>
      <c r="FY92" s="334"/>
      <c r="FZ92" s="334"/>
      <c r="GA92" s="334"/>
      <c r="GB92" s="334"/>
      <c r="GC92" s="334"/>
      <c r="GD92" s="334"/>
      <c r="GE92" s="334"/>
      <c r="GF92" s="334"/>
      <c r="GG92" s="334"/>
      <c r="GH92" s="334"/>
      <c r="GI92" s="334"/>
      <c r="GJ92" s="334"/>
      <c r="GK92" s="334"/>
      <c r="GL92" s="334"/>
      <c r="GM92" s="334"/>
      <c r="GN92" s="334"/>
      <c r="GO92" s="334"/>
      <c r="GP92" s="334"/>
      <c r="GQ92" s="334"/>
      <c r="GR92" s="334"/>
      <c r="GS92" s="334"/>
      <c r="GT92" s="334"/>
      <c r="GU92" s="334"/>
      <c r="GV92" s="334"/>
      <c r="GW92" s="334"/>
      <c r="GX92" s="334"/>
      <c r="GY92" s="334"/>
      <c r="GZ92" s="334"/>
      <c r="HA92" s="334"/>
      <c r="HB92" s="334"/>
      <c r="HC92" s="334"/>
      <c r="HD92" s="334"/>
      <c r="HE92" s="334"/>
      <c r="HF92" s="334"/>
      <c r="HG92" s="334"/>
      <c r="HH92" s="334"/>
      <c r="HI92" s="334"/>
      <c r="HJ92" s="334"/>
      <c r="HK92" s="334"/>
      <c r="HL92" s="334"/>
      <c r="HM92" s="334"/>
      <c r="HN92" s="334"/>
      <c r="HO92" s="334"/>
      <c r="HP92" s="334"/>
      <c r="HQ92" s="334"/>
      <c r="HR92" s="334"/>
      <c r="HS92" s="334"/>
      <c r="HT92" s="334"/>
      <c r="HU92" s="334"/>
      <c r="HV92" s="334"/>
      <c r="HW92" s="334"/>
      <c r="HX92" s="334"/>
      <c r="HY92" s="334"/>
      <c r="HZ92" s="334"/>
      <c r="IA92" s="334"/>
      <c r="IB92" s="334"/>
      <c r="IC92" s="334"/>
      <c r="ID92" s="334"/>
      <c r="IE92" s="334"/>
      <c r="IF92" s="334"/>
      <c r="IG92" s="334"/>
      <c r="IH92" s="334"/>
      <c r="II92" s="334"/>
      <c r="IJ92" s="334"/>
      <c r="IK92" s="334"/>
      <c r="IL92" s="334"/>
      <c r="IM92" s="334"/>
      <c r="IN92" s="334"/>
      <c r="IO92" s="334"/>
    </row>
    <row r="93" spans="1:249" ht="9.9499999999999993" customHeight="1">
      <c r="J93" s="365"/>
      <c r="M93" s="331"/>
      <c r="N93" s="331"/>
      <c r="O93" s="331"/>
      <c r="P93" s="331"/>
      <c r="S93" s="365"/>
      <c r="T93" s="348"/>
      <c r="U93" s="363"/>
      <c r="V93" s="363"/>
      <c r="W93" s="363"/>
      <c r="X93" s="363"/>
      <c r="Y93" s="363"/>
      <c r="Z93" s="363"/>
      <c r="AA93" s="348"/>
      <c r="AB93" s="348"/>
      <c r="AC93" s="340"/>
      <c r="AD93" s="340"/>
      <c r="AE93" s="340"/>
      <c r="AF93" s="341"/>
      <c r="AG93" s="366"/>
      <c r="AH93" s="589" t="s">
        <v>730</v>
      </c>
      <c r="AI93" s="589"/>
      <c r="AJ93" s="589"/>
      <c r="AK93" s="589"/>
      <c r="AL93" s="589"/>
      <c r="AM93" s="589"/>
      <c r="AN93" s="589"/>
      <c r="BD93" s="334"/>
      <c r="BE93" s="334"/>
      <c r="BF93" s="334"/>
      <c r="BG93" s="334"/>
      <c r="BH93" s="334"/>
      <c r="BI93" s="334"/>
      <c r="CK93" s="334"/>
      <c r="CL93" s="334"/>
      <c r="CM93" s="334"/>
      <c r="CN93" s="334"/>
      <c r="CO93" s="334"/>
      <c r="CP93" s="334"/>
      <c r="CQ93" s="334"/>
      <c r="CR93" s="334"/>
      <c r="CS93" s="334"/>
      <c r="CT93" s="334"/>
      <c r="CU93" s="334"/>
      <c r="CV93" s="334"/>
      <c r="CW93" s="334"/>
      <c r="CX93" s="334"/>
      <c r="CY93" s="334"/>
      <c r="CZ93" s="334"/>
      <c r="DA93" s="334"/>
      <c r="DB93" s="334"/>
      <c r="DC93" s="334"/>
      <c r="DD93" s="334"/>
      <c r="DE93" s="334"/>
      <c r="DF93" s="334"/>
      <c r="DG93" s="334"/>
      <c r="DH93" s="334"/>
      <c r="DI93" s="334"/>
      <c r="DJ93" s="334"/>
      <c r="DK93" s="334"/>
      <c r="DL93" s="334"/>
      <c r="DM93" s="334"/>
      <c r="DN93" s="334"/>
      <c r="DO93" s="334"/>
      <c r="DP93" s="334"/>
      <c r="DQ93" s="334"/>
      <c r="DR93" s="334"/>
      <c r="DS93" s="334"/>
      <c r="DT93" s="334"/>
      <c r="DU93" s="334"/>
      <c r="DV93" s="334"/>
      <c r="DW93" s="334"/>
      <c r="DX93" s="334"/>
      <c r="DY93" s="334"/>
      <c r="DZ93" s="334"/>
      <c r="EA93" s="334"/>
      <c r="EB93" s="334"/>
      <c r="EC93" s="334"/>
      <c r="ED93" s="334"/>
      <c r="EE93" s="334"/>
      <c r="EF93" s="334"/>
      <c r="EG93" s="334"/>
      <c r="EH93" s="334"/>
      <c r="EI93" s="334"/>
      <c r="EJ93" s="334"/>
      <c r="EK93" s="334"/>
      <c r="EL93" s="334"/>
      <c r="EM93" s="334"/>
      <c r="EN93" s="334"/>
      <c r="EO93" s="334"/>
      <c r="EP93" s="334"/>
      <c r="EQ93" s="334"/>
      <c r="ER93" s="334"/>
      <c r="ES93" s="334"/>
      <c r="ET93" s="334"/>
      <c r="EU93" s="334"/>
      <c r="EV93" s="334"/>
      <c r="EW93" s="334"/>
      <c r="EX93" s="334"/>
      <c r="EY93" s="334"/>
      <c r="EZ93" s="334"/>
      <c r="FA93" s="334"/>
      <c r="FB93" s="334"/>
      <c r="FC93" s="334"/>
      <c r="FD93" s="334"/>
      <c r="FE93" s="334"/>
      <c r="FF93" s="334"/>
      <c r="FG93" s="334"/>
      <c r="FH93" s="334"/>
      <c r="FI93" s="334"/>
      <c r="FJ93" s="334"/>
      <c r="FK93" s="334"/>
      <c r="FL93" s="334"/>
      <c r="FM93" s="334"/>
      <c r="FN93" s="334"/>
      <c r="FO93" s="334"/>
      <c r="FP93" s="334"/>
      <c r="FQ93" s="334"/>
      <c r="FR93" s="334"/>
      <c r="FS93" s="334"/>
      <c r="FT93" s="334"/>
      <c r="FU93" s="334"/>
      <c r="FV93" s="334"/>
      <c r="FW93" s="334"/>
      <c r="FX93" s="334"/>
      <c r="FY93" s="334"/>
      <c r="FZ93" s="334"/>
      <c r="GA93" s="334"/>
      <c r="GB93" s="334"/>
      <c r="GC93" s="334"/>
      <c r="GD93" s="334"/>
      <c r="GE93" s="334"/>
      <c r="GF93" s="334"/>
      <c r="GG93" s="334"/>
      <c r="GH93" s="334"/>
      <c r="GI93" s="334"/>
      <c r="GJ93" s="334"/>
      <c r="GK93" s="334"/>
      <c r="GL93" s="334"/>
      <c r="GM93" s="334"/>
      <c r="GN93" s="334"/>
      <c r="GO93" s="334"/>
      <c r="GP93" s="334"/>
      <c r="GQ93" s="334"/>
      <c r="GR93" s="334"/>
      <c r="GS93" s="334"/>
      <c r="GT93" s="334"/>
      <c r="GU93" s="334"/>
      <c r="GV93" s="334"/>
      <c r="GW93" s="334"/>
      <c r="GX93" s="334"/>
      <c r="GY93" s="334"/>
      <c r="GZ93" s="334"/>
      <c r="HA93" s="334"/>
      <c r="HB93" s="334"/>
      <c r="HC93" s="334"/>
      <c r="HD93" s="334"/>
      <c r="HE93" s="334"/>
      <c r="HF93" s="334"/>
      <c r="HG93" s="334"/>
      <c r="HH93" s="334"/>
      <c r="HI93" s="334"/>
      <c r="HJ93" s="334"/>
      <c r="HK93" s="334"/>
      <c r="HL93" s="334"/>
      <c r="HM93" s="334"/>
      <c r="HN93" s="334"/>
      <c r="HO93" s="334"/>
      <c r="HP93" s="334"/>
      <c r="HQ93" s="334"/>
      <c r="HR93" s="334"/>
      <c r="HS93" s="334"/>
      <c r="HT93" s="334"/>
      <c r="HU93" s="334"/>
      <c r="HV93" s="334"/>
      <c r="HW93" s="334"/>
      <c r="HX93" s="334"/>
      <c r="HY93" s="334"/>
      <c r="HZ93" s="334"/>
      <c r="IA93" s="334"/>
      <c r="IB93" s="334"/>
      <c r="IC93" s="334"/>
      <c r="ID93" s="334"/>
      <c r="IE93" s="334"/>
      <c r="IF93" s="334"/>
      <c r="IG93" s="334"/>
      <c r="IH93" s="334"/>
      <c r="II93" s="334"/>
      <c r="IJ93" s="334"/>
      <c r="IK93" s="334"/>
      <c r="IL93" s="334"/>
      <c r="IM93" s="334"/>
      <c r="IN93" s="334"/>
      <c r="IO93" s="334"/>
    </row>
    <row r="94" spans="1:249" ht="9.9499999999999993" customHeight="1">
      <c r="J94" s="365"/>
      <c r="M94" s="331"/>
      <c r="N94" s="331"/>
      <c r="O94" s="331"/>
      <c r="P94" s="331"/>
      <c r="S94" s="365"/>
      <c r="T94" s="348"/>
      <c r="U94" s="363"/>
      <c r="V94" s="363"/>
      <c r="W94" s="363"/>
      <c r="X94" s="363"/>
      <c r="Y94" s="363"/>
      <c r="Z94" s="363"/>
      <c r="AA94" s="348"/>
      <c r="AB94" s="348"/>
      <c r="AC94" s="340"/>
      <c r="AD94" s="340"/>
      <c r="AE94" s="340"/>
      <c r="AF94" s="341"/>
      <c r="AG94" s="371"/>
      <c r="AH94" s="589"/>
      <c r="AI94" s="589"/>
      <c r="AJ94" s="589"/>
      <c r="AK94" s="589"/>
      <c r="AL94" s="589"/>
      <c r="AM94" s="589"/>
      <c r="AN94" s="589"/>
      <c r="BD94" s="334"/>
      <c r="BE94" s="334"/>
      <c r="BF94" s="334"/>
      <c r="BG94" s="334"/>
      <c r="BH94" s="334"/>
      <c r="BI94" s="334"/>
      <c r="CK94" s="334"/>
      <c r="CL94" s="334"/>
      <c r="CM94" s="334"/>
      <c r="CN94" s="334"/>
      <c r="CO94" s="334"/>
      <c r="CP94" s="334"/>
      <c r="CQ94" s="334"/>
      <c r="CR94" s="334"/>
      <c r="CS94" s="334"/>
      <c r="CT94" s="334"/>
      <c r="CU94" s="334"/>
      <c r="CV94" s="334"/>
      <c r="CW94" s="334"/>
      <c r="CX94" s="334"/>
      <c r="CY94" s="334"/>
      <c r="CZ94" s="334"/>
      <c r="DA94" s="334"/>
      <c r="DB94" s="334"/>
      <c r="DC94" s="334"/>
      <c r="DD94" s="334"/>
      <c r="DE94" s="334"/>
      <c r="DF94" s="334"/>
      <c r="DG94" s="334"/>
      <c r="DH94" s="334"/>
      <c r="DI94" s="334"/>
      <c r="DJ94" s="334"/>
      <c r="DK94" s="334"/>
      <c r="DL94" s="334"/>
      <c r="DM94" s="334"/>
      <c r="DN94" s="334"/>
      <c r="DO94" s="334"/>
      <c r="DP94" s="334"/>
      <c r="DQ94" s="334"/>
      <c r="DR94" s="334"/>
      <c r="DS94" s="334"/>
      <c r="DT94" s="334"/>
      <c r="DU94" s="334"/>
      <c r="DV94" s="334"/>
      <c r="DW94" s="334"/>
      <c r="DX94" s="334"/>
      <c r="DY94" s="334"/>
      <c r="DZ94" s="334"/>
      <c r="EA94" s="334"/>
      <c r="EB94" s="334"/>
      <c r="EC94" s="334"/>
      <c r="ED94" s="334"/>
      <c r="EE94" s="334"/>
      <c r="EF94" s="334"/>
      <c r="EG94" s="334"/>
      <c r="EH94" s="334"/>
      <c r="EI94" s="334"/>
      <c r="EJ94" s="334"/>
      <c r="EK94" s="334"/>
      <c r="EL94" s="334"/>
      <c r="EM94" s="334"/>
      <c r="EN94" s="334"/>
      <c r="EO94" s="334"/>
      <c r="EP94" s="334"/>
      <c r="EQ94" s="334"/>
      <c r="ER94" s="334"/>
      <c r="ES94" s="334"/>
      <c r="ET94" s="334"/>
      <c r="EU94" s="334"/>
      <c r="EV94" s="334"/>
      <c r="EW94" s="334"/>
      <c r="EX94" s="334"/>
      <c r="EY94" s="334"/>
      <c r="EZ94" s="334"/>
      <c r="FA94" s="334"/>
      <c r="FB94" s="334"/>
      <c r="FC94" s="334"/>
      <c r="FD94" s="334"/>
      <c r="FE94" s="334"/>
      <c r="FF94" s="334"/>
      <c r="FG94" s="334"/>
      <c r="FH94" s="334"/>
      <c r="FI94" s="334"/>
      <c r="FJ94" s="334"/>
      <c r="FK94" s="334"/>
      <c r="FL94" s="334"/>
      <c r="FM94" s="334"/>
      <c r="FN94" s="334"/>
      <c r="FO94" s="334"/>
      <c r="FP94" s="334"/>
      <c r="FQ94" s="334"/>
      <c r="FR94" s="334"/>
      <c r="FS94" s="334"/>
      <c r="FT94" s="334"/>
      <c r="FU94" s="334"/>
      <c r="FV94" s="334"/>
      <c r="FW94" s="334"/>
      <c r="FX94" s="334"/>
      <c r="FY94" s="334"/>
      <c r="FZ94" s="334"/>
      <c r="GA94" s="334"/>
      <c r="GB94" s="334"/>
      <c r="GC94" s="334"/>
      <c r="GD94" s="334"/>
      <c r="GE94" s="334"/>
      <c r="GF94" s="334"/>
      <c r="GG94" s="334"/>
      <c r="GH94" s="334"/>
      <c r="GI94" s="334"/>
      <c r="GJ94" s="334"/>
      <c r="GK94" s="334"/>
      <c r="GL94" s="334"/>
      <c r="GM94" s="334"/>
      <c r="GN94" s="334"/>
      <c r="GO94" s="334"/>
      <c r="GP94" s="334"/>
      <c r="GQ94" s="334"/>
      <c r="GR94" s="334"/>
      <c r="GS94" s="334"/>
      <c r="GT94" s="334"/>
      <c r="GU94" s="334"/>
      <c r="GV94" s="334"/>
      <c r="GW94" s="334"/>
      <c r="GX94" s="334"/>
      <c r="GY94" s="334"/>
      <c r="GZ94" s="334"/>
      <c r="HA94" s="334"/>
      <c r="HB94" s="334"/>
      <c r="HC94" s="334"/>
      <c r="HD94" s="334"/>
      <c r="HE94" s="334"/>
      <c r="HF94" s="334"/>
      <c r="HG94" s="334"/>
      <c r="HH94" s="334"/>
      <c r="HI94" s="334"/>
      <c r="HJ94" s="334"/>
      <c r="HK94" s="334"/>
      <c r="HL94" s="334"/>
      <c r="HM94" s="334"/>
      <c r="HN94" s="334"/>
      <c r="HO94" s="334"/>
      <c r="HP94" s="334"/>
      <c r="HQ94" s="334"/>
      <c r="HR94" s="334"/>
      <c r="HS94" s="334"/>
      <c r="HT94" s="334"/>
      <c r="HU94" s="334"/>
      <c r="HV94" s="334"/>
      <c r="HW94" s="334"/>
      <c r="HX94" s="334"/>
      <c r="HY94" s="334"/>
      <c r="HZ94" s="334"/>
      <c r="IA94" s="334"/>
      <c r="IB94" s="334"/>
      <c r="IC94" s="334"/>
      <c r="ID94" s="334"/>
      <c r="IE94" s="334"/>
      <c r="IF94" s="334"/>
      <c r="IG94" s="334"/>
      <c r="IH94" s="334"/>
      <c r="II94" s="334"/>
      <c r="IJ94" s="334"/>
      <c r="IK94" s="334"/>
      <c r="IL94" s="334"/>
      <c r="IM94" s="334"/>
      <c r="IN94" s="334"/>
      <c r="IO94" s="334"/>
    </row>
    <row r="95" spans="1:249" ht="9.9499999999999993" customHeight="1">
      <c r="J95" s="365"/>
      <c r="M95" s="331"/>
      <c r="N95" s="331"/>
      <c r="O95" s="331"/>
      <c r="P95" s="331"/>
      <c r="S95" s="365"/>
      <c r="T95" s="348"/>
      <c r="U95" s="363"/>
      <c r="V95" s="363"/>
      <c r="W95" s="363"/>
      <c r="X95" s="363"/>
      <c r="Y95" s="363"/>
      <c r="Z95" s="363"/>
      <c r="AA95" s="348"/>
      <c r="AB95" s="348"/>
      <c r="AC95" s="340"/>
      <c r="AD95" s="340"/>
      <c r="AE95" s="340"/>
      <c r="AF95" s="341"/>
      <c r="AG95" s="366"/>
      <c r="AH95" s="589" t="s">
        <v>731</v>
      </c>
      <c r="AI95" s="589"/>
      <c r="AJ95" s="589"/>
      <c r="AK95" s="589"/>
      <c r="AL95" s="589"/>
      <c r="AM95" s="589"/>
      <c r="AN95" s="589"/>
      <c r="BD95" s="334"/>
      <c r="BE95" s="334"/>
      <c r="BF95" s="334"/>
      <c r="BG95" s="334"/>
      <c r="BH95" s="334"/>
      <c r="BI95" s="334"/>
      <c r="CK95" s="334"/>
      <c r="CL95" s="334"/>
      <c r="CM95" s="334"/>
      <c r="CN95" s="334"/>
      <c r="CO95" s="334"/>
      <c r="CP95" s="334"/>
      <c r="CQ95" s="334"/>
      <c r="CR95" s="334"/>
      <c r="CS95" s="334"/>
      <c r="CT95" s="334"/>
      <c r="CU95" s="334"/>
      <c r="CV95" s="334"/>
      <c r="CW95" s="334"/>
      <c r="CX95" s="334"/>
      <c r="CY95" s="334"/>
      <c r="CZ95" s="334"/>
      <c r="DA95" s="334"/>
      <c r="DB95" s="334"/>
      <c r="DC95" s="334"/>
      <c r="DD95" s="334"/>
      <c r="DE95" s="334"/>
      <c r="DF95" s="334"/>
      <c r="DG95" s="334"/>
      <c r="DH95" s="334"/>
      <c r="DI95" s="334"/>
      <c r="DJ95" s="334"/>
      <c r="DK95" s="334"/>
      <c r="DL95" s="334"/>
      <c r="DM95" s="334"/>
      <c r="DN95" s="334"/>
      <c r="DO95" s="334"/>
      <c r="DP95" s="334"/>
      <c r="DQ95" s="334"/>
      <c r="DR95" s="334"/>
      <c r="DS95" s="334"/>
      <c r="DT95" s="334"/>
      <c r="DU95" s="334"/>
      <c r="DV95" s="334"/>
      <c r="DW95" s="334"/>
      <c r="DX95" s="334"/>
      <c r="DY95" s="334"/>
      <c r="DZ95" s="334"/>
      <c r="EA95" s="334"/>
      <c r="EB95" s="334"/>
      <c r="EC95" s="334"/>
      <c r="ED95" s="334"/>
      <c r="EE95" s="334"/>
      <c r="EF95" s="334"/>
      <c r="EG95" s="334"/>
      <c r="EH95" s="334"/>
      <c r="EI95" s="334"/>
      <c r="EJ95" s="334"/>
      <c r="EK95" s="334"/>
      <c r="EL95" s="334"/>
      <c r="EM95" s="334"/>
      <c r="EN95" s="334"/>
      <c r="EO95" s="334"/>
      <c r="EP95" s="334"/>
      <c r="EQ95" s="334"/>
      <c r="ER95" s="334"/>
      <c r="ES95" s="334"/>
      <c r="ET95" s="334"/>
      <c r="EU95" s="334"/>
      <c r="EV95" s="334"/>
      <c r="EW95" s="334"/>
      <c r="EX95" s="334"/>
      <c r="EY95" s="334"/>
      <c r="EZ95" s="334"/>
      <c r="FA95" s="334"/>
      <c r="FB95" s="334"/>
      <c r="FC95" s="334"/>
      <c r="FD95" s="334"/>
      <c r="FE95" s="334"/>
      <c r="FF95" s="334"/>
      <c r="FG95" s="334"/>
      <c r="FH95" s="334"/>
      <c r="FI95" s="334"/>
      <c r="FJ95" s="334"/>
      <c r="FK95" s="334"/>
      <c r="FL95" s="334"/>
      <c r="FM95" s="334"/>
      <c r="FN95" s="334"/>
      <c r="FO95" s="334"/>
      <c r="FP95" s="334"/>
      <c r="FQ95" s="334"/>
      <c r="FR95" s="334"/>
      <c r="FS95" s="334"/>
      <c r="FT95" s="334"/>
      <c r="FU95" s="334"/>
      <c r="FV95" s="334"/>
      <c r="FW95" s="334"/>
      <c r="FX95" s="334"/>
      <c r="FY95" s="334"/>
      <c r="FZ95" s="334"/>
      <c r="GA95" s="334"/>
      <c r="GB95" s="334"/>
      <c r="GC95" s="334"/>
      <c r="GD95" s="334"/>
      <c r="GE95" s="334"/>
      <c r="GF95" s="334"/>
      <c r="GG95" s="334"/>
      <c r="GH95" s="334"/>
      <c r="GI95" s="334"/>
      <c r="GJ95" s="334"/>
      <c r="GK95" s="334"/>
      <c r="GL95" s="334"/>
      <c r="GM95" s="334"/>
      <c r="GN95" s="334"/>
      <c r="GO95" s="334"/>
      <c r="GP95" s="334"/>
      <c r="GQ95" s="334"/>
      <c r="GR95" s="334"/>
      <c r="GS95" s="334"/>
      <c r="GT95" s="334"/>
      <c r="GU95" s="334"/>
      <c r="GV95" s="334"/>
      <c r="GW95" s="334"/>
      <c r="GX95" s="334"/>
      <c r="GY95" s="334"/>
      <c r="GZ95" s="334"/>
      <c r="HA95" s="334"/>
      <c r="HB95" s="334"/>
      <c r="HC95" s="334"/>
      <c r="HD95" s="334"/>
      <c r="HE95" s="334"/>
      <c r="HF95" s="334"/>
      <c r="HG95" s="334"/>
      <c r="HH95" s="334"/>
      <c r="HI95" s="334"/>
      <c r="HJ95" s="334"/>
      <c r="HK95" s="334"/>
      <c r="HL95" s="334"/>
      <c r="HM95" s="334"/>
      <c r="HN95" s="334"/>
      <c r="HO95" s="334"/>
      <c r="HP95" s="334"/>
      <c r="HQ95" s="334"/>
      <c r="HR95" s="334"/>
      <c r="HS95" s="334"/>
      <c r="HT95" s="334"/>
      <c r="HU95" s="334"/>
      <c r="HV95" s="334"/>
      <c r="HW95" s="334"/>
      <c r="HX95" s="334"/>
      <c r="HY95" s="334"/>
      <c r="HZ95" s="334"/>
      <c r="IA95" s="334"/>
      <c r="IB95" s="334"/>
      <c r="IC95" s="334"/>
      <c r="ID95" s="334"/>
      <c r="IE95" s="334"/>
      <c r="IF95" s="334"/>
      <c r="IG95" s="334"/>
      <c r="IH95" s="334"/>
      <c r="II95" s="334"/>
      <c r="IJ95" s="334"/>
      <c r="IK95" s="334"/>
      <c r="IL95" s="334"/>
      <c r="IM95" s="334"/>
      <c r="IN95" s="334"/>
      <c r="IO95" s="334"/>
    </row>
    <row r="96" spans="1:249" ht="9.9499999999999993" customHeight="1">
      <c r="J96" s="365"/>
      <c r="M96" s="331"/>
      <c r="N96" s="331"/>
      <c r="O96" s="331"/>
      <c r="P96" s="331"/>
      <c r="S96" s="365"/>
      <c r="T96" s="348"/>
      <c r="U96" s="363"/>
      <c r="V96" s="363"/>
      <c r="W96" s="363"/>
      <c r="X96" s="363"/>
      <c r="Y96" s="363"/>
      <c r="Z96" s="363"/>
      <c r="AA96" s="348"/>
      <c r="AB96" s="348"/>
      <c r="AC96" s="340"/>
      <c r="AD96" s="340"/>
      <c r="AE96" s="340"/>
      <c r="AF96" s="341"/>
      <c r="AG96" s="340"/>
      <c r="AH96" s="589"/>
      <c r="AI96" s="589"/>
      <c r="AJ96" s="589"/>
      <c r="AK96" s="589"/>
      <c r="AL96" s="589"/>
      <c r="AM96" s="589"/>
      <c r="AN96" s="589"/>
      <c r="BD96" s="334"/>
      <c r="BE96" s="334"/>
      <c r="BF96" s="334"/>
      <c r="BG96" s="334"/>
      <c r="BH96" s="334"/>
      <c r="BI96" s="334"/>
      <c r="CK96" s="334"/>
      <c r="CL96" s="334"/>
      <c r="CM96" s="334"/>
      <c r="CN96" s="334"/>
      <c r="CO96" s="334"/>
      <c r="CP96" s="334"/>
      <c r="CQ96" s="334"/>
      <c r="CR96" s="334"/>
      <c r="CS96" s="334"/>
      <c r="CT96" s="334"/>
      <c r="CU96" s="334"/>
      <c r="CV96" s="334"/>
      <c r="CW96" s="334"/>
      <c r="CX96" s="334"/>
      <c r="CY96" s="334"/>
      <c r="CZ96" s="334"/>
      <c r="DA96" s="334"/>
      <c r="DB96" s="334"/>
      <c r="DC96" s="334"/>
      <c r="DD96" s="334"/>
      <c r="DE96" s="334"/>
      <c r="DF96" s="334"/>
      <c r="DG96" s="334"/>
      <c r="DH96" s="334"/>
      <c r="DI96" s="334"/>
      <c r="DJ96" s="334"/>
      <c r="DK96" s="334"/>
      <c r="DL96" s="334"/>
      <c r="DM96" s="334"/>
      <c r="DN96" s="334"/>
      <c r="DO96" s="334"/>
      <c r="DP96" s="334"/>
      <c r="DQ96" s="334"/>
      <c r="DR96" s="334"/>
      <c r="DS96" s="334"/>
      <c r="DT96" s="334"/>
      <c r="DU96" s="334"/>
      <c r="DV96" s="334"/>
      <c r="DW96" s="334"/>
      <c r="DX96" s="334"/>
      <c r="DY96" s="334"/>
      <c r="DZ96" s="334"/>
      <c r="EA96" s="334"/>
      <c r="EB96" s="334"/>
      <c r="EC96" s="334"/>
      <c r="ED96" s="334"/>
      <c r="EE96" s="334"/>
      <c r="EF96" s="334"/>
      <c r="EG96" s="334"/>
      <c r="EH96" s="334"/>
      <c r="EI96" s="334"/>
      <c r="EJ96" s="334"/>
      <c r="EK96" s="334"/>
      <c r="EL96" s="334"/>
      <c r="EM96" s="334"/>
      <c r="EN96" s="334"/>
      <c r="EO96" s="334"/>
      <c r="EP96" s="334"/>
      <c r="EQ96" s="334"/>
      <c r="ER96" s="334"/>
      <c r="ES96" s="334"/>
      <c r="ET96" s="334"/>
      <c r="EU96" s="334"/>
      <c r="EV96" s="334"/>
      <c r="EW96" s="334"/>
      <c r="EX96" s="334"/>
      <c r="EY96" s="334"/>
      <c r="EZ96" s="334"/>
      <c r="FA96" s="334"/>
      <c r="FB96" s="334"/>
      <c r="FC96" s="334"/>
      <c r="FD96" s="334"/>
      <c r="FE96" s="334"/>
      <c r="FF96" s="334"/>
      <c r="FG96" s="334"/>
      <c r="FH96" s="334"/>
      <c r="FI96" s="334"/>
      <c r="FJ96" s="334"/>
      <c r="FK96" s="334"/>
      <c r="FL96" s="334"/>
      <c r="FM96" s="334"/>
      <c r="FN96" s="334"/>
      <c r="FO96" s="334"/>
      <c r="FP96" s="334"/>
      <c r="FQ96" s="334"/>
      <c r="FR96" s="334"/>
      <c r="FS96" s="334"/>
      <c r="FT96" s="334"/>
      <c r="FU96" s="334"/>
      <c r="FV96" s="334"/>
      <c r="FW96" s="334"/>
      <c r="FX96" s="334"/>
      <c r="FY96" s="334"/>
      <c r="FZ96" s="334"/>
      <c r="GA96" s="334"/>
      <c r="GB96" s="334"/>
      <c r="GC96" s="334"/>
      <c r="GD96" s="334"/>
      <c r="GE96" s="334"/>
      <c r="GF96" s="334"/>
      <c r="GG96" s="334"/>
      <c r="GH96" s="334"/>
      <c r="GI96" s="334"/>
      <c r="GJ96" s="334"/>
      <c r="GK96" s="334"/>
      <c r="GL96" s="334"/>
      <c r="GM96" s="334"/>
      <c r="GN96" s="334"/>
      <c r="GO96" s="334"/>
      <c r="GP96" s="334"/>
      <c r="GQ96" s="334"/>
      <c r="GR96" s="334"/>
      <c r="GS96" s="334"/>
      <c r="GT96" s="334"/>
      <c r="GU96" s="334"/>
      <c r="GV96" s="334"/>
      <c r="GW96" s="334"/>
      <c r="GX96" s="334"/>
      <c r="GY96" s="334"/>
      <c r="GZ96" s="334"/>
      <c r="HA96" s="334"/>
      <c r="HB96" s="334"/>
      <c r="HC96" s="334"/>
      <c r="HD96" s="334"/>
      <c r="HE96" s="334"/>
      <c r="HF96" s="334"/>
      <c r="HG96" s="334"/>
      <c r="HH96" s="334"/>
      <c r="HI96" s="334"/>
      <c r="HJ96" s="334"/>
      <c r="HK96" s="334"/>
      <c r="HL96" s="334"/>
      <c r="HM96" s="334"/>
      <c r="HN96" s="334"/>
      <c r="HO96" s="334"/>
      <c r="HP96" s="334"/>
      <c r="HQ96" s="334"/>
      <c r="HR96" s="334"/>
      <c r="HS96" s="334"/>
      <c r="HT96" s="334"/>
      <c r="HU96" s="334"/>
      <c r="HV96" s="334"/>
      <c r="HW96" s="334"/>
      <c r="HX96" s="334"/>
      <c r="HY96" s="334"/>
      <c r="HZ96" s="334"/>
      <c r="IA96" s="334"/>
      <c r="IB96" s="334"/>
      <c r="IC96" s="334"/>
      <c r="ID96" s="334"/>
      <c r="IE96" s="334"/>
      <c r="IF96" s="334"/>
      <c r="IG96" s="334"/>
      <c r="IH96" s="334"/>
      <c r="II96" s="334"/>
      <c r="IJ96" s="334"/>
      <c r="IK96" s="334"/>
      <c r="IL96" s="334"/>
      <c r="IM96" s="334"/>
      <c r="IN96" s="334"/>
      <c r="IO96" s="334"/>
    </row>
    <row r="97" spans="10:249" ht="9.9499999999999993" customHeight="1" thickBot="1">
      <c r="J97" s="365"/>
      <c r="M97" s="331"/>
      <c r="N97" s="331"/>
      <c r="O97" s="331"/>
      <c r="P97" s="331"/>
      <c r="S97" s="365"/>
      <c r="T97" s="348"/>
      <c r="U97" s="363"/>
      <c r="V97" s="363"/>
      <c r="W97" s="363"/>
      <c r="X97" s="363"/>
      <c r="Y97" s="363"/>
      <c r="Z97" s="363"/>
      <c r="AA97" s="348"/>
      <c r="AB97" s="340"/>
      <c r="AC97" s="340"/>
      <c r="AD97" s="340"/>
      <c r="AE97" s="340"/>
      <c r="AF97" s="341"/>
      <c r="AG97" s="341"/>
      <c r="AH97" s="341"/>
      <c r="AI97" s="341"/>
      <c r="AJ97" s="341"/>
      <c r="AK97" s="341"/>
      <c r="AL97" s="341"/>
      <c r="AM97" s="354"/>
      <c r="AN97" s="354"/>
      <c r="BD97" s="334"/>
      <c r="BE97" s="334"/>
      <c r="BF97" s="334"/>
      <c r="BG97" s="334"/>
      <c r="BH97" s="334"/>
      <c r="BI97" s="334"/>
      <c r="CK97" s="334"/>
      <c r="CL97" s="334"/>
      <c r="CM97" s="334"/>
      <c r="CN97" s="334"/>
      <c r="CO97" s="334"/>
      <c r="CP97" s="334"/>
      <c r="CQ97" s="334"/>
      <c r="CR97" s="334"/>
      <c r="CS97" s="334"/>
      <c r="CT97" s="334"/>
      <c r="CU97" s="334"/>
      <c r="CV97" s="334"/>
      <c r="CW97" s="334"/>
      <c r="CX97" s="334"/>
      <c r="CY97" s="334"/>
      <c r="CZ97" s="334"/>
      <c r="DA97" s="334"/>
      <c r="DB97" s="334"/>
      <c r="DC97" s="334"/>
      <c r="DD97" s="334"/>
      <c r="DE97" s="334"/>
      <c r="DF97" s="334"/>
      <c r="DG97" s="334"/>
      <c r="DH97" s="334"/>
      <c r="DI97" s="334"/>
      <c r="DJ97" s="334"/>
      <c r="DK97" s="334"/>
      <c r="DL97" s="334"/>
      <c r="DM97" s="334"/>
      <c r="DN97" s="334"/>
      <c r="DO97" s="334"/>
      <c r="DP97" s="334"/>
      <c r="DQ97" s="334"/>
      <c r="DR97" s="334"/>
      <c r="DS97" s="334"/>
      <c r="DT97" s="334"/>
      <c r="DU97" s="334"/>
      <c r="DV97" s="334"/>
      <c r="DW97" s="334"/>
      <c r="DX97" s="334"/>
      <c r="DY97" s="334"/>
      <c r="DZ97" s="334"/>
      <c r="EA97" s="334"/>
      <c r="EB97" s="334"/>
      <c r="EC97" s="334"/>
      <c r="ED97" s="334"/>
      <c r="EE97" s="334"/>
      <c r="EF97" s="334"/>
      <c r="EG97" s="334"/>
      <c r="EH97" s="334"/>
      <c r="EI97" s="334"/>
      <c r="EJ97" s="334"/>
      <c r="EK97" s="334"/>
      <c r="EL97" s="334"/>
      <c r="EM97" s="334"/>
      <c r="EN97" s="334"/>
      <c r="EO97" s="334"/>
      <c r="EP97" s="334"/>
      <c r="EQ97" s="334"/>
      <c r="ER97" s="334"/>
      <c r="ES97" s="334"/>
      <c r="ET97" s="334"/>
      <c r="EU97" s="334"/>
      <c r="EV97" s="334"/>
      <c r="EW97" s="334"/>
      <c r="EX97" s="334"/>
      <c r="EY97" s="334"/>
      <c r="EZ97" s="334"/>
      <c r="FA97" s="334"/>
      <c r="FB97" s="334"/>
      <c r="FC97" s="334"/>
      <c r="FD97" s="334"/>
      <c r="FE97" s="334"/>
      <c r="FF97" s="334"/>
      <c r="FG97" s="334"/>
      <c r="FH97" s="334"/>
      <c r="FI97" s="334"/>
      <c r="FJ97" s="334"/>
      <c r="FK97" s="334"/>
      <c r="FL97" s="334"/>
      <c r="FM97" s="334"/>
      <c r="FN97" s="334"/>
      <c r="FO97" s="334"/>
      <c r="FP97" s="334"/>
      <c r="FQ97" s="334"/>
      <c r="FR97" s="334"/>
      <c r="FS97" s="334"/>
      <c r="FT97" s="334"/>
      <c r="FU97" s="334"/>
      <c r="FV97" s="334"/>
      <c r="FW97" s="334"/>
      <c r="FX97" s="334"/>
      <c r="FY97" s="334"/>
      <c r="FZ97" s="334"/>
      <c r="GA97" s="334"/>
      <c r="GB97" s="334"/>
      <c r="GC97" s="334"/>
      <c r="GD97" s="334"/>
      <c r="GE97" s="334"/>
      <c r="GF97" s="334"/>
      <c r="GG97" s="334"/>
      <c r="GH97" s="334"/>
      <c r="GI97" s="334"/>
      <c r="GJ97" s="334"/>
      <c r="GK97" s="334"/>
      <c r="GL97" s="334"/>
      <c r="GM97" s="334"/>
      <c r="GN97" s="334"/>
      <c r="GO97" s="334"/>
      <c r="GP97" s="334"/>
      <c r="GQ97" s="334"/>
      <c r="GR97" s="334"/>
      <c r="GS97" s="334"/>
      <c r="GT97" s="334"/>
      <c r="GU97" s="334"/>
      <c r="GV97" s="334"/>
      <c r="GW97" s="334"/>
      <c r="GX97" s="334"/>
      <c r="GY97" s="334"/>
      <c r="GZ97" s="334"/>
      <c r="HA97" s="334"/>
      <c r="HB97" s="334"/>
      <c r="HC97" s="334"/>
      <c r="HD97" s="334"/>
      <c r="HE97" s="334"/>
      <c r="HF97" s="334"/>
      <c r="HG97" s="334"/>
      <c r="HH97" s="334"/>
      <c r="HI97" s="334"/>
      <c r="HJ97" s="334"/>
      <c r="HK97" s="334"/>
      <c r="HL97" s="334"/>
      <c r="HM97" s="334"/>
      <c r="HN97" s="334"/>
      <c r="HO97" s="334"/>
      <c r="HP97" s="334"/>
      <c r="HQ97" s="334"/>
      <c r="HR97" s="334"/>
      <c r="HS97" s="334"/>
      <c r="HT97" s="334"/>
      <c r="HU97" s="334"/>
      <c r="HV97" s="334"/>
      <c r="HW97" s="334"/>
      <c r="HX97" s="334"/>
      <c r="HY97" s="334"/>
      <c r="HZ97" s="334"/>
      <c r="IA97" s="334"/>
      <c r="IB97" s="334"/>
      <c r="IC97" s="334"/>
      <c r="ID97" s="334"/>
      <c r="IE97" s="334"/>
      <c r="IF97" s="334"/>
      <c r="IG97" s="334"/>
      <c r="IH97" s="334"/>
      <c r="II97" s="334"/>
      <c r="IJ97" s="334"/>
      <c r="IK97" s="334"/>
      <c r="IL97" s="334"/>
      <c r="IM97" s="334"/>
      <c r="IN97" s="334"/>
      <c r="IO97" s="334"/>
    </row>
    <row r="98" spans="10:249" ht="9.9499999999999993" customHeight="1">
      <c r="J98" s="365"/>
      <c r="M98" s="331"/>
      <c r="N98" s="331"/>
      <c r="O98" s="331"/>
      <c r="P98" s="331"/>
      <c r="S98" s="365"/>
      <c r="T98" s="348"/>
      <c r="U98" s="574" t="s">
        <v>732</v>
      </c>
      <c r="V98" s="575"/>
      <c r="W98" s="575"/>
      <c r="X98" s="575"/>
      <c r="Y98" s="575"/>
      <c r="Z98" s="576"/>
      <c r="AA98" s="340"/>
      <c r="AB98" s="353"/>
      <c r="AC98" s="340"/>
      <c r="AD98" s="340"/>
      <c r="AE98" s="340"/>
      <c r="AF98" s="580" t="s">
        <v>733</v>
      </c>
      <c r="AG98" s="581"/>
      <c r="AH98" s="581"/>
      <c r="AI98" s="581"/>
      <c r="AJ98" s="581"/>
      <c r="AK98" s="581"/>
      <c r="AL98" s="582"/>
      <c r="AM98" s="354"/>
      <c r="AN98" s="354"/>
      <c r="BD98" s="334"/>
      <c r="BE98" s="334"/>
      <c r="BF98" s="334"/>
      <c r="BG98" s="334"/>
      <c r="BH98" s="334"/>
      <c r="BI98" s="334"/>
      <c r="CK98" s="334"/>
      <c r="CL98" s="334"/>
      <c r="CM98" s="334"/>
      <c r="CN98" s="334"/>
      <c r="CO98" s="334"/>
      <c r="CP98" s="334"/>
      <c r="CQ98" s="334"/>
      <c r="CR98" s="334"/>
      <c r="CS98" s="334"/>
      <c r="CT98" s="334"/>
      <c r="CU98" s="334"/>
      <c r="CV98" s="334"/>
      <c r="CW98" s="334"/>
      <c r="CX98" s="334"/>
      <c r="CY98" s="334"/>
      <c r="CZ98" s="334"/>
      <c r="DA98" s="334"/>
      <c r="DB98" s="334"/>
      <c r="DC98" s="334"/>
      <c r="DD98" s="334"/>
      <c r="DE98" s="334"/>
      <c r="DF98" s="334"/>
      <c r="DG98" s="334"/>
      <c r="DH98" s="334"/>
      <c r="DI98" s="334"/>
      <c r="DJ98" s="334"/>
      <c r="DK98" s="334"/>
      <c r="DL98" s="334"/>
      <c r="DM98" s="334"/>
      <c r="DN98" s="334"/>
      <c r="DO98" s="334"/>
      <c r="DP98" s="334"/>
      <c r="DQ98" s="334"/>
      <c r="DR98" s="334"/>
      <c r="DS98" s="334"/>
      <c r="DT98" s="334"/>
      <c r="DU98" s="334"/>
      <c r="DV98" s="334"/>
      <c r="DW98" s="334"/>
      <c r="DX98" s="334"/>
      <c r="DY98" s="334"/>
      <c r="DZ98" s="334"/>
      <c r="EA98" s="334"/>
      <c r="EB98" s="334"/>
      <c r="EC98" s="334"/>
      <c r="ED98" s="334"/>
      <c r="EE98" s="334"/>
      <c r="EF98" s="334"/>
      <c r="EG98" s="334"/>
      <c r="EH98" s="334"/>
      <c r="EI98" s="334"/>
      <c r="EJ98" s="334"/>
      <c r="EK98" s="334"/>
      <c r="EL98" s="334"/>
      <c r="EM98" s="334"/>
      <c r="EN98" s="334"/>
      <c r="EO98" s="334"/>
      <c r="EP98" s="334"/>
      <c r="EQ98" s="334"/>
      <c r="ER98" s="334"/>
      <c r="ES98" s="334"/>
      <c r="ET98" s="334"/>
      <c r="EU98" s="334"/>
      <c r="EV98" s="334"/>
      <c r="EW98" s="334"/>
      <c r="EX98" s="334"/>
      <c r="EY98" s="334"/>
      <c r="EZ98" s="334"/>
      <c r="FA98" s="334"/>
      <c r="FB98" s="334"/>
      <c r="FC98" s="334"/>
      <c r="FD98" s="334"/>
      <c r="FE98" s="334"/>
      <c r="FF98" s="334"/>
      <c r="FG98" s="334"/>
      <c r="FH98" s="334"/>
      <c r="FI98" s="334"/>
      <c r="FJ98" s="334"/>
      <c r="FK98" s="334"/>
      <c r="FL98" s="334"/>
      <c r="FM98" s="334"/>
      <c r="FN98" s="334"/>
      <c r="FO98" s="334"/>
      <c r="FP98" s="334"/>
      <c r="FQ98" s="334"/>
      <c r="FR98" s="334"/>
      <c r="FS98" s="334"/>
      <c r="FT98" s="334"/>
      <c r="FU98" s="334"/>
      <c r="FV98" s="334"/>
      <c r="FW98" s="334"/>
      <c r="FX98" s="334"/>
      <c r="FY98" s="334"/>
      <c r="FZ98" s="334"/>
      <c r="GA98" s="334"/>
      <c r="GB98" s="334"/>
      <c r="GC98" s="334"/>
      <c r="GD98" s="334"/>
      <c r="GE98" s="334"/>
      <c r="GF98" s="334"/>
      <c r="GG98" s="334"/>
      <c r="GH98" s="334"/>
      <c r="GI98" s="334"/>
      <c r="GJ98" s="334"/>
      <c r="GK98" s="334"/>
      <c r="GL98" s="334"/>
      <c r="GM98" s="334"/>
      <c r="GN98" s="334"/>
      <c r="GO98" s="334"/>
      <c r="GP98" s="334"/>
      <c r="GQ98" s="334"/>
      <c r="GR98" s="334"/>
      <c r="GS98" s="334"/>
      <c r="GT98" s="334"/>
      <c r="GU98" s="334"/>
      <c r="GV98" s="334"/>
      <c r="GW98" s="334"/>
      <c r="GX98" s="334"/>
      <c r="GY98" s="334"/>
      <c r="GZ98" s="334"/>
      <c r="HA98" s="334"/>
      <c r="HB98" s="334"/>
      <c r="HC98" s="334"/>
      <c r="HD98" s="334"/>
      <c r="HE98" s="334"/>
      <c r="HF98" s="334"/>
      <c r="HG98" s="334"/>
      <c r="HH98" s="334"/>
      <c r="HI98" s="334"/>
      <c r="HJ98" s="334"/>
      <c r="HK98" s="334"/>
      <c r="HL98" s="334"/>
      <c r="HM98" s="334"/>
      <c r="HN98" s="334"/>
      <c r="HO98" s="334"/>
      <c r="HP98" s="334"/>
      <c r="HQ98" s="334"/>
      <c r="HR98" s="334"/>
      <c r="HS98" s="334"/>
      <c r="HT98" s="334"/>
      <c r="HU98" s="334"/>
      <c r="HV98" s="334"/>
      <c r="HW98" s="334"/>
      <c r="HX98" s="334"/>
      <c r="HY98" s="334"/>
      <c r="HZ98" s="334"/>
      <c r="IA98" s="334"/>
      <c r="IB98" s="334"/>
      <c r="IC98" s="334"/>
      <c r="ID98" s="334"/>
      <c r="IE98" s="334"/>
      <c r="IF98" s="334"/>
      <c r="IG98" s="334"/>
      <c r="IH98" s="334"/>
      <c r="II98" s="334"/>
      <c r="IJ98" s="334"/>
      <c r="IK98" s="334"/>
      <c r="IL98" s="334"/>
      <c r="IM98" s="334"/>
      <c r="IN98" s="334"/>
      <c r="IO98" s="334"/>
    </row>
    <row r="99" spans="10:249" ht="9.9499999999999993" customHeight="1" thickBot="1">
      <c r="J99" s="365"/>
      <c r="M99" s="331"/>
      <c r="N99" s="331"/>
      <c r="O99" s="331"/>
      <c r="P99" s="331"/>
      <c r="S99" s="373"/>
      <c r="T99" s="374"/>
      <c r="U99" s="586"/>
      <c r="V99" s="587"/>
      <c r="W99" s="587"/>
      <c r="X99" s="587"/>
      <c r="Y99" s="587"/>
      <c r="Z99" s="588"/>
      <c r="AA99" s="598"/>
      <c r="AB99" s="598"/>
      <c r="AC99" s="346"/>
      <c r="AD99" s="345"/>
      <c r="AE99" s="358"/>
      <c r="AF99" s="583"/>
      <c r="AG99" s="584"/>
      <c r="AH99" s="584"/>
      <c r="AI99" s="584"/>
      <c r="AJ99" s="584"/>
      <c r="AK99" s="584"/>
      <c r="AL99" s="585"/>
      <c r="AM99" s="354"/>
      <c r="AN99" s="354"/>
      <c r="BD99" s="334"/>
      <c r="BE99" s="334"/>
      <c r="BF99" s="334"/>
      <c r="BG99" s="334"/>
      <c r="BH99" s="334"/>
      <c r="BI99" s="334"/>
      <c r="CK99" s="334"/>
      <c r="CL99" s="334"/>
      <c r="CM99" s="334"/>
      <c r="CN99" s="334"/>
      <c r="CO99" s="334"/>
      <c r="CP99" s="334"/>
      <c r="CQ99" s="334"/>
      <c r="CR99" s="334"/>
      <c r="CS99" s="334"/>
      <c r="CT99" s="334"/>
      <c r="CU99" s="334"/>
      <c r="CV99" s="334"/>
      <c r="CW99" s="334"/>
      <c r="CX99" s="334"/>
      <c r="CY99" s="334"/>
      <c r="CZ99" s="334"/>
      <c r="DA99" s="334"/>
      <c r="DB99" s="334"/>
      <c r="DC99" s="334"/>
      <c r="DD99" s="334"/>
      <c r="DE99" s="334"/>
      <c r="DF99" s="334"/>
      <c r="DG99" s="334"/>
      <c r="DH99" s="334"/>
      <c r="DI99" s="334"/>
      <c r="DJ99" s="334"/>
      <c r="DK99" s="334"/>
      <c r="DL99" s="334"/>
      <c r="DM99" s="334"/>
      <c r="DN99" s="334"/>
      <c r="DO99" s="334"/>
      <c r="DP99" s="334"/>
      <c r="DQ99" s="334"/>
      <c r="DR99" s="334"/>
      <c r="DS99" s="334"/>
      <c r="DT99" s="334"/>
      <c r="DU99" s="334"/>
      <c r="DV99" s="334"/>
      <c r="DW99" s="334"/>
      <c r="DX99" s="334"/>
      <c r="DY99" s="334"/>
      <c r="DZ99" s="334"/>
      <c r="EA99" s="334"/>
      <c r="EB99" s="334"/>
      <c r="EC99" s="334"/>
      <c r="ED99" s="334"/>
      <c r="EE99" s="334"/>
      <c r="EF99" s="334"/>
      <c r="EG99" s="334"/>
      <c r="EH99" s="334"/>
      <c r="EI99" s="334"/>
      <c r="EJ99" s="334"/>
      <c r="EK99" s="334"/>
      <c r="EL99" s="334"/>
      <c r="EM99" s="334"/>
      <c r="EN99" s="334"/>
      <c r="EO99" s="334"/>
      <c r="EP99" s="334"/>
      <c r="EQ99" s="334"/>
      <c r="ER99" s="334"/>
      <c r="ES99" s="334"/>
      <c r="ET99" s="334"/>
      <c r="EU99" s="334"/>
      <c r="EV99" s="334"/>
      <c r="EW99" s="334"/>
      <c r="EX99" s="334"/>
      <c r="EY99" s="334"/>
      <c r="EZ99" s="334"/>
      <c r="FA99" s="334"/>
      <c r="FB99" s="334"/>
      <c r="FC99" s="334"/>
      <c r="FD99" s="334"/>
      <c r="FE99" s="334"/>
      <c r="FF99" s="334"/>
      <c r="FG99" s="334"/>
      <c r="FH99" s="334"/>
      <c r="FI99" s="334"/>
      <c r="FJ99" s="334"/>
      <c r="FK99" s="334"/>
      <c r="FL99" s="334"/>
      <c r="FM99" s="334"/>
      <c r="FN99" s="334"/>
      <c r="FO99" s="334"/>
      <c r="FP99" s="334"/>
      <c r="FQ99" s="334"/>
      <c r="FR99" s="334"/>
      <c r="FS99" s="334"/>
      <c r="FT99" s="334"/>
      <c r="FU99" s="334"/>
      <c r="FV99" s="334"/>
      <c r="FW99" s="334"/>
      <c r="FX99" s="334"/>
      <c r="FY99" s="334"/>
      <c r="FZ99" s="334"/>
      <c r="GA99" s="334"/>
      <c r="GB99" s="334"/>
      <c r="GC99" s="334"/>
      <c r="GD99" s="334"/>
      <c r="GE99" s="334"/>
      <c r="GF99" s="334"/>
      <c r="GG99" s="334"/>
      <c r="GH99" s="334"/>
      <c r="GI99" s="334"/>
      <c r="GJ99" s="334"/>
      <c r="GK99" s="334"/>
      <c r="GL99" s="334"/>
      <c r="GM99" s="334"/>
      <c r="GN99" s="334"/>
      <c r="GO99" s="334"/>
      <c r="GP99" s="334"/>
      <c r="GQ99" s="334"/>
      <c r="GR99" s="334"/>
      <c r="GS99" s="334"/>
      <c r="GT99" s="334"/>
      <c r="GU99" s="334"/>
      <c r="GV99" s="334"/>
      <c r="GW99" s="334"/>
      <c r="GX99" s="334"/>
      <c r="GY99" s="334"/>
      <c r="GZ99" s="334"/>
      <c r="HA99" s="334"/>
      <c r="HB99" s="334"/>
      <c r="HC99" s="334"/>
      <c r="HD99" s="334"/>
      <c r="HE99" s="334"/>
      <c r="HF99" s="334"/>
      <c r="HG99" s="334"/>
      <c r="HH99" s="334"/>
      <c r="HI99" s="334"/>
      <c r="HJ99" s="334"/>
      <c r="HK99" s="334"/>
      <c r="HL99" s="334"/>
      <c r="HM99" s="334"/>
      <c r="HN99" s="334"/>
      <c r="HO99" s="334"/>
      <c r="HP99" s="334"/>
      <c r="HQ99" s="334"/>
      <c r="HR99" s="334"/>
      <c r="HS99" s="334"/>
      <c r="HT99" s="334"/>
      <c r="HU99" s="334"/>
      <c r="HV99" s="334"/>
      <c r="HW99" s="334"/>
      <c r="HX99" s="334"/>
      <c r="HY99" s="334"/>
      <c r="HZ99" s="334"/>
      <c r="IA99" s="334"/>
      <c r="IB99" s="334"/>
      <c r="IC99" s="334"/>
      <c r="ID99" s="334"/>
      <c r="IE99" s="334"/>
      <c r="IF99" s="334"/>
      <c r="IG99" s="334"/>
      <c r="IH99" s="334"/>
      <c r="II99" s="334"/>
      <c r="IJ99" s="334"/>
      <c r="IK99" s="334"/>
      <c r="IL99" s="334"/>
      <c r="IM99" s="334"/>
      <c r="IN99" s="334"/>
      <c r="IO99" s="334"/>
    </row>
    <row r="100" spans="10:249" ht="9.9499999999999993" customHeight="1">
      <c r="J100" s="365"/>
      <c r="M100" s="331"/>
      <c r="N100" s="331"/>
      <c r="O100" s="331"/>
      <c r="P100" s="331"/>
      <c r="S100" s="365"/>
      <c r="T100" s="348"/>
      <c r="U100" s="359"/>
      <c r="V100" s="359"/>
      <c r="W100" s="359"/>
      <c r="X100" s="359"/>
      <c r="Y100" s="359"/>
      <c r="Z100" s="359"/>
      <c r="AA100" s="599"/>
      <c r="AB100" s="599"/>
      <c r="AC100" s="340"/>
      <c r="AD100" s="350"/>
      <c r="AE100" s="340"/>
      <c r="AF100" s="368"/>
      <c r="AG100" s="366"/>
      <c r="AH100" s="589" t="s">
        <v>734</v>
      </c>
      <c r="AI100" s="589"/>
      <c r="AJ100" s="589"/>
      <c r="AK100" s="589"/>
      <c r="AL100" s="589"/>
      <c r="AM100" s="589"/>
      <c r="AN100" s="589"/>
      <c r="BD100" s="334"/>
      <c r="BE100" s="334"/>
      <c r="BF100" s="334"/>
      <c r="BG100" s="334"/>
      <c r="BH100" s="334"/>
      <c r="BI100" s="334"/>
      <c r="CK100" s="334"/>
      <c r="CL100" s="334"/>
      <c r="CM100" s="334"/>
      <c r="CN100" s="334"/>
      <c r="CO100" s="334"/>
      <c r="CP100" s="334"/>
      <c r="CQ100" s="334"/>
      <c r="CR100" s="334"/>
      <c r="CS100" s="334"/>
      <c r="CT100" s="334"/>
      <c r="CU100" s="334"/>
      <c r="CV100" s="334"/>
      <c r="CW100" s="334"/>
      <c r="CX100" s="334"/>
      <c r="CY100" s="334"/>
      <c r="CZ100" s="334"/>
      <c r="DA100" s="334"/>
      <c r="DB100" s="334"/>
      <c r="DC100" s="334"/>
      <c r="DD100" s="334"/>
      <c r="DE100" s="334"/>
      <c r="DF100" s="334"/>
      <c r="DG100" s="334"/>
      <c r="DH100" s="334"/>
      <c r="DI100" s="334"/>
      <c r="DJ100" s="334"/>
      <c r="DK100" s="334"/>
      <c r="DL100" s="334"/>
      <c r="DM100" s="334"/>
      <c r="DN100" s="334"/>
      <c r="DO100" s="334"/>
      <c r="DP100" s="334"/>
      <c r="DQ100" s="334"/>
      <c r="DR100" s="334"/>
      <c r="DS100" s="334"/>
      <c r="DT100" s="334"/>
      <c r="DU100" s="334"/>
      <c r="DV100" s="334"/>
      <c r="DW100" s="334"/>
      <c r="DX100" s="334"/>
      <c r="DY100" s="334"/>
      <c r="DZ100" s="334"/>
      <c r="EA100" s="334"/>
      <c r="EB100" s="334"/>
      <c r="EC100" s="334"/>
      <c r="ED100" s="334"/>
      <c r="EE100" s="334"/>
      <c r="EF100" s="334"/>
      <c r="EG100" s="334"/>
      <c r="EH100" s="334"/>
      <c r="EI100" s="334"/>
      <c r="EJ100" s="334"/>
      <c r="EK100" s="334"/>
      <c r="EL100" s="334"/>
      <c r="EM100" s="334"/>
      <c r="EN100" s="334"/>
      <c r="EO100" s="334"/>
      <c r="EP100" s="334"/>
      <c r="EQ100" s="334"/>
      <c r="ER100" s="334"/>
      <c r="ES100" s="334"/>
      <c r="ET100" s="334"/>
      <c r="EU100" s="334"/>
      <c r="EV100" s="334"/>
      <c r="EW100" s="334"/>
      <c r="EX100" s="334"/>
      <c r="EY100" s="334"/>
      <c r="EZ100" s="334"/>
      <c r="FA100" s="334"/>
      <c r="FB100" s="334"/>
      <c r="FC100" s="334"/>
      <c r="FD100" s="334"/>
      <c r="FE100" s="334"/>
      <c r="FF100" s="334"/>
      <c r="FG100" s="334"/>
      <c r="FH100" s="334"/>
      <c r="FI100" s="334"/>
      <c r="FJ100" s="334"/>
      <c r="FK100" s="334"/>
      <c r="FL100" s="334"/>
      <c r="FM100" s="334"/>
      <c r="FN100" s="334"/>
      <c r="FO100" s="334"/>
      <c r="FP100" s="334"/>
      <c r="FQ100" s="334"/>
      <c r="FR100" s="334"/>
      <c r="FS100" s="334"/>
      <c r="FT100" s="334"/>
      <c r="FU100" s="334"/>
      <c r="FV100" s="334"/>
      <c r="FW100" s="334"/>
      <c r="FX100" s="334"/>
      <c r="FY100" s="334"/>
      <c r="FZ100" s="334"/>
      <c r="GA100" s="334"/>
      <c r="GB100" s="334"/>
      <c r="GC100" s="334"/>
      <c r="GD100" s="334"/>
      <c r="GE100" s="334"/>
      <c r="GF100" s="334"/>
      <c r="GG100" s="334"/>
      <c r="GH100" s="334"/>
      <c r="GI100" s="334"/>
      <c r="GJ100" s="334"/>
      <c r="GK100" s="334"/>
      <c r="GL100" s="334"/>
      <c r="GM100" s="334"/>
      <c r="GN100" s="334"/>
      <c r="GO100" s="334"/>
      <c r="GP100" s="334"/>
      <c r="GQ100" s="334"/>
      <c r="GR100" s="334"/>
      <c r="GS100" s="334"/>
      <c r="GT100" s="334"/>
      <c r="GU100" s="334"/>
      <c r="GV100" s="334"/>
      <c r="GW100" s="334"/>
      <c r="GX100" s="334"/>
      <c r="GY100" s="334"/>
      <c r="GZ100" s="334"/>
      <c r="HA100" s="334"/>
      <c r="HB100" s="334"/>
      <c r="HC100" s="334"/>
      <c r="HD100" s="334"/>
      <c r="HE100" s="334"/>
      <c r="HF100" s="334"/>
      <c r="HG100" s="334"/>
      <c r="HH100" s="334"/>
      <c r="HI100" s="334"/>
      <c r="HJ100" s="334"/>
      <c r="HK100" s="334"/>
      <c r="HL100" s="334"/>
      <c r="HM100" s="334"/>
      <c r="HN100" s="334"/>
      <c r="HO100" s="334"/>
      <c r="HP100" s="334"/>
      <c r="HQ100" s="334"/>
      <c r="HR100" s="334"/>
      <c r="HS100" s="334"/>
      <c r="HT100" s="334"/>
      <c r="HU100" s="334"/>
      <c r="HV100" s="334"/>
      <c r="HW100" s="334"/>
      <c r="HX100" s="334"/>
      <c r="HY100" s="334"/>
      <c r="HZ100" s="334"/>
      <c r="IA100" s="334"/>
      <c r="IB100" s="334"/>
      <c r="IC100" s="334"/>
      <c r="ID100" s="334"/>
      <c r="IE100" s="334"/>
      <c r="IF100" s="334"/>
      <c r="IG100" s="334"/>
      <c r="IH100" s="334"/>
      <c r="II100" s="334"/>
      <c r="IJ100" s="334"/>
      <c r="IK100" s="334"/>
      <c r="IL100" s="334"/>
      <c r="IM100" s="334"/>
      <c r="IN100" s="334"/>
      <c r="IO100" s="334"/>
    </row>
    <row r="101" spans="10:249" ht="9.9499999999999993" customHeight="1">
      <c r="J101" s="365"/>
      <c r="M101" s="331"/>
      <c r="N101" s="331"/>
      <c r="O101" s="331"/>
      <c r="P101" s="331"/>
      <c r="S101" s="365"/>
      <c r="T101" s="348"/>
      <c r="U101" s="351"/>
      <c r="V101" s="351"/>
      <c r="W101" s="351"/>
      <c r="X101" s="351"/>
      <c r="Y101" s="351"/>
      <c r="Z101" s="351"/>
      <c r="AA101" s="348"/>
      <c r="AB101" s="340"/>
      <c r="AC101" s="340"/>
      <c r="AD101" s="350"/>
      <c r="AE101" s="340"/>
      <c r="AF101" s="341"/>
      <c r="AG101" s="371"/>
      <c r="AH101" s="589"/>
      <c r="AI101" s="589"/>
      <c r="AJ101" s="589"/>
      <c r="AK101" s="589"/>
      <c r="AL101" s="589"/>
      <c r="AM101" s="589"/>
      <c r="AN101" s="589"/>
      <c r="BD101" s="334"/>
      <c r="BE101" s="334"/>
      <c r="BF101" s="334"/>
      <c r="BG101" s="334"/>
      <c r="BH101" s="334"/>
      <c r="BI101" s="334"/>
      <c r="CK101" s="334"/>
      <c r="CL101" s="334"/>
      <c r="CM101" s="334"/>
      <c r="CN101" s="334"/>
      <c r="CO101" s="334"/>
      <c r="CP101" s="334"/>
      <c r="CQ101" s="334"/>
      <c r="CR101" s="334"/>
      <c r="CS101" s="334"/>
      <c r="CT101" s="334"/>
      <c r="CU101" s="334"/>
      <c r="CV101" s="334"/>
      <c r="CW101" s="334"/>
      <c r="CX101" s="334"/>
      <c r="CY101" s="334"/>
      <c r="CZ101" s="334"/>
      <c r="DA101" s="334"/>
      <c r="DB101" s="334"/>
      <c r="DC101" s="334"/>
      <c r="DD101" s="334"/>
      <c r="DE101" s="334"/>
      <c r="DF101" s="334"/>
      <c r="DG101" s="334"/>
      <c r="DH101" s="334"/>
      <c r="DI101" s="334"/>
      <c r="DJ101" s="334"/>
      <c r="DK101" s="334"/>
      <c r="DL101" s="334"/>
      <c r="DM101" s="334"/>
      <c r="DN101" s="334"/>
      <c r="DO101" s="334"/>
      <c r="DP101" s="334"/>
      <c r="DQ101" s="334"/>
      <c r="DR101" s="334"/>
      <c r="DS101" s="334"/>
      <c r="DT101" s="334"/>
      <c r="DU101" s="334"/>
      <c r="DV101" s="334"/>
      <c r="DW101" s="334"/>
      <c r="DX101" s="334"/>
      <c r="DY101" s="334"/>
      <c r="DZ101" s="334"/>
      <c r="EA101" s="334"/>
      <c r="EB101" s="334"/>
      <c r="EC101" s="334"/>
      <c r="ED101" s="334"/>
      <c r="EE101" s="334"/>
      <c r="EF101" s="334"/>
      <c r="EG101" s="334"/>
      <c r="EH101" s="334"/>
      <c r="EI101" s="334"/>
      <c r="EJ101" s="334"/>
      <c r="EK101" s="334"/>
      <c r="EL101" s="334"/>
      <c r="EM101" s="334"/>
      <c r="EN101" s="334"/>
      <c r="EO101" s="334"/>
      <c r="EP101" s="334"/>
      <c r="EQ101" s="334"/>
      <c r="ER101" s="334"/>
      <c r="ES101" s="334"/>
      <c r="ET101" s="334"/>
      <c r="EU101" s="334"/>
      <c r="EV101" s="334"/>
      <c r="EW101" s="334"/>
      <c r="EX101" s="334"/>
      <c r="EY101" s="334"/>
      <c r="EZ101" s="334"/>
      <c r="FA101" s="334"/>
      <c r="FB101" s="334"/>
      <c r="FC101" s="334"/>
      <c r="FD101" s="334"/>
      <c r="FE101" s="334"/>
      <c r="FF101" s="334"/>
      <c r="FG101" s="334"/>
      <c r="FH101" s="334"/>
      <c r="FI101" s="334"/>
      <c r="FJ101" s="334"/>
      <c r="FK101" s="334"/>
      <c r="FL101" s="334"/>
      <c r="FM101" s="334"/>
      <c r="FN101" s="334"/>
      <c r="FO101" s="334"/>
      <c r="FP101" s="334"/>
      <c r="FQ101" s="334"/>
      <c r="FR101" s="334"/>
      <c r="FS101" s="334"/>
      <c r="FT101" s="334"/>
      <c r="FU101" s="334"/>
      <c r="FV101" s="334"/>
      <c r="FW101" s="334"/>
      <c r="FX101" s="334"/>
      <c r="FY101" s="334"/>
      <c r="FZ101" s="334"/>
      <c r="GA101" s="334"/>
      <c r="GB101" s="334"/>
      <c r="GC101" s="334"/>
      <c r="GD101" s="334"/>
      <c r="GE101" s="334"/>
      <c r="GF101" s="334"/>
      <c r="GG101" s="334"/>
      <c r="GH101" s="334"/>
      <c r="GI101" s="334"/>
      <c r="GJ101" s="334"/>
      <c r="GK101" s="334"/>
      <c r="GL101" s="334"/>
      <c r="GM101" s="334"/>
      <c r="GN101" s="334"/>
      <c r="GO101" s="334"/>
      <c r="GP101" s="334"/>
      <c r="GQ101" s="334"/>
      <c r="GR101" s="334"/>
      <c r="GS101" s="334"/>
      <c r="GT101" s="334"/>
      <c r="GU101" s="334"/>
      <c r="GV101" s="334"/>
      <c r="GW101" s="334"/>
      <c r="GX101" s="334"/>
      <c r="GY101" s="334"/>
      <c r="GZ101" s="334"/>
      <c r="HA101" s="334"/>
      <c r="HB101" s="334"/>
      <c r="HC101" s="334"/>
      <c r="HD101" s="334"/>
      <c r="HE101" s="334"/>
      <c r="HF101" s="334"/>
      <c r="HG101" s="334"/>
      <c r="HH101" s="334"/>
      <c r="HI101" s="334"/>
      <c r="HJ101" s="334"/>
      <c r="HK101" s="334"/>
      <c r="HL101" s="334"/>
      <c r="HM101" s="334"/>
      <c r="HN101" s="334"/>
      <c r="HO101" s="334"/>
      <c r="HP101" s="334"/>
      <c r="HQ101" s="334"/>
      <c r="HR101" s="334"/>
      <c r="HS101" s="334"/>
      <c r="HT101" s="334"/>
      <c r="HU101" s="334"/>
      <c r="HV101" s="334"/>
      <c r="HW101" s="334"/>
      <c r="HX101" s="334"/>
      <c r="HY101" s="334"/>
      <c r="HZ101" s="334"/>
      <c r="IA101" s="334"/>
      <c r="IB101" s="334"/>
      <c r="IC101" s="334"/>
      <c r="ID101" s="334"/>
      <c r="IE101" s="334"/>
      <c r="IF101" s="334"/>
      <c r="IG101" s="334"/>
      <c r="IH101" s="334"/>
      <c r="II101" s="334"/>
      <c r="IJ101" s="334"/>
      <c r="IK101" s="334"/>
      <c r="IL101" s="334"/>
      <c r="IM101" s="334"/>
      <c r="IN101" s="334"/>
      <c r="IO101" s="334"/>
    </row>
    <row r="102" spans="10:249" ht="9.9499999999999993" customHeight="1">
      <c r="J102" s="365"/>
      <c r="M102" s="331"/>
      <c r="N102" s="331"/>
      <c r="O102" s="331"/>
      <c r="P102" s="331"/>
      <c r="S102" s="365"/>
      <c r="T102" s="348"/>
      <c r="U102" s="351"/>
      <c r="V102" s="351"/>
      <c r="W102" s="351"/>
      <c r="X102" s="351"/>
      <c r="Y102" s="351"/>
      <c r="Z102" s="351"/>
      <c r="AA102" s="348"/>
      <c r="AB102" s="340"/>
      <c r="AC102" s="340"/>
      <c r="AD102" s="350"/>
      <c r="AE102" s="340"/>
      <c r="AF102" s="341"/>
      <c r="AG102" s="366"/>
      <c r="AH102" s="589" t="s">
        <v>735</v>
      </c>
      <c r="AI102" s="589"/>
      <c r="AJ102" s="589"/>
      <c r="AK102" s="589"/>
      <c r="AL102" s="589"/>
      <c r="AM102" s="589"/>
      <c r="AN102" s="589"/>
      <c r="BD102" s="334"/>
      <c r="BE102" s="334"/>
      <c r="BF102" s="334"/>
      <c r="BG102" s="334"/>
      <c r="BH102" s="334"/>
      <c r="BI102" s="334"/>
      <c r="CK102" s="334"/>
      <c r="CL102" s="334"/>
      <c r="CM102" s="334"/>
      <c r="CN102" s="334"/>
      <c r="CO102" s="334"/>
      <c r="CP102" s="334"/>
      <c r="CQ102" s="334"/>
      <c r="CR102" s="334"/>
      <c r="CS102" s="334"/>
      <c r="CT102" s="334"/>
      <c r="CU102" s="334"/>
      <c r="CV102" s="334"/>
      <c r="CW102" s="334"/>
      <c r="CX102" s="334"/>
      <c r="CY102" s="334"/>
      <c r="CZ102" s="334"/>
      <c r="DA102" s="334"/>
      <c r="DB102" s="334"/>
      <c r="DC102" s="334"/>
      <c r="DD102" s="334"/>
      <c r="DE102" s="334"/>
      <c r="DF102" s="334"/>
      <c r="DG102" s="334"/>
      <c r="DH102" s="334"/>
      <c r="DI102" s="334"/>
      <c r="DJ102" s="334"/>
      <c r="DK102" s="334"/>
      <c r="DL102" s="334"/>
      <c r="DM102" s="334"/>
      <c r="DN102" s="334"/>
      <c r="DO102" s="334"/>
      <c r="DP102" s="334"/>
      <c r="DQ102" s="334"/>
      <c r="DR102" s="334"/>
      <c r="DS102" s="334"/>
      <c r="DT102" s="334"/>
      <c r="DU102" s="334"/>
      <c r="DV102" s="334"/>
      <c r="DW102" s="334"/>
      <c r="DX102" s="334"/>
      <c r="DY102" s="334"/>
      <c r="DZ102" s="334"/>
      <c r="EA102" s="334"/>
      <c r="EB102" s="334"/>
      <c r="EC102" s="334"/>
      <c r="ED102" s="334"/>
      <c r="EE102" s="334"/>
      <c r="EF102" s="334"/>
      <c r="EG102" s="334"/>
      <c r="EH102" s="334"/>
      <c r="EI102" s="334"/>
      <c r="EJ102" s="334"/>
      <c r="EK102" s="334"/>
      <c r="EL102" s="334"/>
      <c r="EM102" s="334"/>
      <c r="EN102" s="334"/>
      <c r="EO102" s="334"/>
      <c r="EP102" s="334"/>
      <c r="EQ102" s="334"/>
      <c r="ER102" s="334"/>
      <c r="ES102" s="334"/>
      <c r="ET102" s="334"/>
      <c r="EU102" s="334"/>
      <c r="EV102" s="334"/>
      <c r="EW102" s="334"/>
      <c r="EX102" s="334"/>
      <c r="EY102" s="334"/>
      <c r="EZ102" s="334"/>
      <c r="FA102" s="334"/>
      <c r="FB102" s="334"/>
      <c r="FC102" s="334"/>
      <c r="FD102" s="334"/>
      <c r="FE102" s="334"/>
      <c r="FF102" s="334"/>
      <c r="FG102" s="334"/>
      <c r="FH102" s="334"/>
      <c r="FI102" s="334"/>
      <c r="FJ102" s="334"/>
      <c r="FK102" s="334"/>
      <c r="FL102" s="334"/>
      <c r="FM102" s="334"/>
      <c r="FN102" s="334"/>
      <c r="FO102" s="334"/>
      <c r="FP102" s="334"/>
      <c r="FQ102" s="334"/>
      <c r="FR102" s="334"/>
      <c r="FS102" s="334"/>
      <c r="FT102" s="334"/>
      <c r="FU102" s="334"/>
      <c r="FV102" s="334"/>
      <c r="FW102" s="334"/>
      <c r="FX102" s="334"/>
      <c r="FY102" s="334"/>
      <c r="FZ102" s="334"/>
      <c r="GA102" s="334"/>
      <c r="GB102" s="334"/>
      <c r="GC102" s="334"/>
      <c r="GD102" s="334"/>
      <c r="GE102" s="334"/>
      <c r="GF102" s="334"/>
      <c r="GG102" s="334"/>
      <c r="GH102" s="334"/>
      <c r="GI102" s="334"/>
      <c r="GJ102" s="334"/>
      <c r="GK102" s="334"/>
      <c r="GL102" s="334"/>
      <c r="GM102" s="334"/>
      <c r="GN102" s="334"/>
      <c r="GO102" s="334"/>
      <c r="GP102" s="334"/>
      <c r="GQ102" s="334"/>
      <c r="GR102" s="334"/>
      <c r="GS102" s="334"/>
      <c r="GT102" s="334"/>
      <c r="GU102" s="334"/>
      <c r="GV102" s="334"/>
      <c r="GW102" s="334"/>
      <c r="GX102" s="334"/>
      <c r="GY102" s="334"/>
      <c r="GZ102" s="334"/>
      <c r="HA102" s="334"/>
      <c r="HB102" s="334"/>
      <c r="HC102" s="334"/>
      <c r="HD102" s="334"/>
      <c r="HE102" s="334"/>
      <c r="HF102" s="334"/>
      <c r="HG102" s="334"/>
      <c r="HH102" s="334"/>
      <c r="HI102" s="334"/>
      <c r="HJ102" s="334"/>
      <c r="HK102" s="334"/>
      <c r="HL102" s="334"/>
      <c r="HM102" s="334"/>
      <c r="HN102" s="334"/>
      <c r="HO102" s="334"/>
      <c r="HP102" s="334"/>
      <c r="HQ102" s="334"/>
      <c r="HR102" s="334"/>
      <c r="HS102" s="334"/>
      <c r="HT102" s="334"/>
      <c r="HU102" s="334"/>
      <c r="HV102" s="334"/>
      <c r="HW102" s="334"/>
      <c r="HX102" s="334"/>
      <c r="HY102" s="334"/>
      <c r="HZ102" s="334"/>
      <c r="IA102" s="334"/>
      <c r="IB102" s="334"/>
      <c r="IC102" s="334"/>
      <c r="ID102" s="334"/>
      <c r="IE102" s="334"/>
      <c r="IF102" s="334"/>
      <c r="IG102" s="334"/>
      <c r="IH102" s="334"/>
      <c r="II102" s="334"/>
      <c r="IJ102" s="334"/>
      <c r="IK102" s="334"/>
      <c r="IL102" s="334"/>
      <c r="IM102" s="334"/>
      <c r="IN102" s="334"/>
      <c r="IO102" s="334"/>
    </row>
    <row r="103" spans="10:249" ht="9.9499999999999993" customHeight="1">
      <c r="J103" s="365"/>
      <c r="M103" s="331"/>
      <c r="N103" s="331"/>
      <c r="O103" s="331"/>
      <c r="P103" s="331"/>
      <c r="S103" s="365"/>
      <c r="T103" s="348"/>
      <c r="U103" s="351"/>
      <c r="V103" s="351"/>
      <c r="W103" s="351"/>
      <c r="X103" s="351"/>
      <c r="Y103" s="351"/>
      <c r="Z103" s="351"/>
      <c r="AA103" s="348"/>
      <c r="AB103" s="340"/>
      <c r="AC103" s="340"/>
      <c r="AD103" s="350"/>
      <c r="AE103" s="340"/>
      <c r="AF103" s="341"/>
      <c r="AG103" s="371"/>
      <c r="AH103" s="589"/>
      <c r="AI103" s="589"/>
      <c r="AJ103" s="589"/>
      <c r="AK103" s="589"/>
      <c r="AL103" s="589"/>
      <c r="AM103" s="589"/>
      <c r="AN103" s="589"/>
      <c r="BD103" s="334"/>
      <c r="BE103" s="334"/>
      <c r="BF103" s="334"/>
      <c r="BG103" s="334"/>
      <c r="BH103" s="334"/>
      <c r="BI103" s="334"/>
      <c r="CK103" s="334"/>
      <c r="CL103" s="334"/>
      <c r="CM103" s="334"/>
      <c r="CN103" s="334"/>
      <c r="CO103" s="334"/>
      <c r="CP103" s="334"/>
      <c r="CQ103" s="334"/>
      <c r="CR103" s="334"/>
      <c r="CS103" s="334"/>
      <c r="CT103" s="334"/>
      <c r="CU103" s="334"/>
      <c r="CV103" s="334"/>
      <c r="CW103" s="334"/>
      <c r="CX103" s="334"/>
      <c r="CY103" s="334"/>
      <c r="CZ103" s="334"/>
      <c r="DA103" s="334"/>
      <c r="DB103" s="334"/>
      <c r="DC103" s="334"/>
      <c r="DD103" s="334"/>
      <c r="DE103" s="334"/>
      <c r="DF103" s="334"/>
      <c r="DG103" s="334"/>
      <c r="DH103" s="334"/>
      <c r="DI103" s="334"/>
      <c r="DJ103" s="334"/>
      <c r="DK103" s="334"/>
      <c r="DL103" s="334"/>
      <c r="DM103" s="334"/>
      <c r="DN103" s="334"/>
      <c r="DO103" s="334"/>
      <c r="DP103" s="334"/>
      <c r="DQ103" s="334"/>
      <c r="DR103" s="334"/>
      <c r="DS103" s="334"/>
      <c r="DT103" s="334"/>
      <c r="DU103" s="334"/>
      <c r="DV103" s="334"/>
      <c r="DW103" s="334"/>
      <c r="DX103" s="334"/>
      <c r="DY103" s="334"/>
      <c r="DZ103" s="334"/>
      <c r="EA103" s="334"/>
      <c r="EB103" s="334"/>
      <c r="EC103" s="334"/>
      <c r="ED103" s="334"/>
      <c r="EE103" s="334"/>
      <c r="EF103" s="334"/>
      <c r="EG103" s="334"/>
      <c r="EH103" s="334"/>
      <c r="EI103" s="334"/>
      <c r="EJ103" s="334"/>
      <c r="EK103" s="334"/>
      <c r="EL103" s="334"/>
      <c r="EM103" s="334"/>
      <c r="EN103" s="334"/>
      <c r="EO103" s="334"/>
      <c r="EP103" s="334"/>
      <c r="EQ103" s="334"/>
      <c r="ER103" s="334"/>
      <c r="ES103" s="334"/>
      <c r="ET103" s="334"/>
      <c r="EU103" s="334"/>
      <c r="EV103" s="334"/>
      <c r="EW103" s="334"/>
      <c r="EX103" s="334"/>
      <c r="EY103" s="334"/>
      <c r="EZ103" s="334"/>
      <c r="FA103" s="334"/>
      <c r="FB103" s="334"/>
      <c r="FC103" s="334"/>
      <c r="FD103" s="334"/>
      <c r="FE103" s="334"/>
      <c r="FF103" s="334"/>
      <c r="FG103" s="334"/>
      <c r="FH103" s="334"/>
      <c r="FI103" s="334"/>
      <c r="FJ103" s="334"/>
      <c r="FK103" s="334"/>
      <c r="FL103" s="334"/>
      <c r="FM103" s="334"/>
      <c r="FN103" s="334"/>
      <c r="FO103" s="334"/>
      <c r="FP103" s="334"/>
      <c r="FQ103" s="334"/>
      <c r="FR103" s="334"/>
      <c r="FS103" s="334"/>
      <c r="FT103" s="334"/>
      <c r="FU103" s="334"/>
      <c r="FV103" s="334"/>
      <c r="FW103" s="334"/>
      <c r="FX103" s="334"/>
      <c r="FY103" s="334"/>
      <c r="FZ103" s="334"/>
      <c r="GA103" s="334"/>
      <c r="GB103" s="334"/>
      <c r="GC103" s="334"/>
      <c r="GD103" s="334"/>
      <c r="GE103" s="334"/>
      <c r="GF103" s="334"/>
      <c r="GG103" s="334"/>
      <c r="GH103" s="334"/>
      <c r="GI103" s="334"/>
      <c r="GJ103" s="334"/>
      <c r="GK103" s="334"/>
      <c r="GL103" s="334"/>
      <c r="GM103" s="334"/>
      <c r="GN103" s="334"/>
      <c r="GO103" s="334"/>
      <c r="GP103" s="334"/>
      <c r="GQ103" s="334"/>
      <c r="GR103" s="334"/>
      <c r="GS103" s="334"/>
      <c r="GT103" s="334"/>
      <c r="GU103" s="334"/>
      <c r="GV103" s="334"/>
      <c r="GW103" s="334"/>
      <c r="GX103" s="334"/>
      <c r="GY103" s="334"/>
      <c r="GZ103" s="334"/>
      <c r="HA103" s="334"/>
      <c r="HB103" s="334"/>
      <c r="HC103" s="334"/>
      <c r="HD103" s="334"/>
      <c r="HE103" s="334"/>
      <c r="HF103" s="334"/>
      <c r="HG103" s="334"/>
      <c r="HH103" s="334"/>
      <c r="HI103" s="334"/>
      <c r="HJ103" s="334"/>
      <c r="HK103" s="334"/>
      <c r="HL103" s="334"/>
      <c r="HM103" s="334"/>
      <c r="HN103" s="334"/>
      <c r="HO103" s="334"/>
      <c r="HP103" s="334"/>
      <c r="HQ103" s="334"/>
      <c r="HR103" s="334"/>
      <c r="HS103" s="334"/>
      <c r="HT103" s="334"/>
      <c r="HU103" s="334"/>
      <c r="HV103" s="334"/>
      <c r="HW103" s="334"/>
      <c r="HX103" s="334"/>
      <c r="HY103" s="334"/>
      <c r="HZ103" s="334"/>
      <c r="IA103" s="334"/>
      <c r="IB103" s="334"/>
      <c r="IC103" s="334"/>
      <c r="ID103" s="334"/>
      <c r="IE103" s="334"/>
      <c r="IF103" s="334"/>
      <c r="IG103" s="334"/>
      <c r="IH103" s="334"/>
      <c r="II103" s="334"/>
      <c r="IJ103" s="334"/>
      <c r="IK103" s="334"/>
      <c r="IL103" s="334"/>
      <c r="IM103" s="334"/>
      <c r="IN103" s="334"/>
      <c r="IO103" s="334"/>
    </row>
    <row r="104" spans="10:249" ht="9.9499999999999993" customHeight="1">
      <c r="J104" s="365"/>
      <c r="M104" s="331"/>
      <c r="N104" s="331"/>
      <c r="O104" s="331"/>
      <c r="P104" s="331"/>
      <c r="S104" s="365"/>
      <c r="T104" s="348"/>
      <c r="U104" s="351"/>
      <c r="V104" s="351"/>
      <c r="W104" s="351"/>
      <c r="X104" s="351"/>
      <c r="Y104" s="351"/>
      <c r="Z104" s="351"/>
      <c r="AA104" s="348"/>
      <c r="AB104" s="340"/>
      <c r="AC104" s="340"/>
      <c r="AD104" s="350"/>
      <c r="AE104" s="340"/>
      <c r="AF104" s="341"/>
      <c r="AG104" s="366"/>
      <c r="AH104" s="589" t="s">
        <v>736</v>
      </c>
      <c r="AI104" s="589"/>
      <c r="AJ104" s="589"/>
      <c r="AK104" s="589"/>
      <c r="AL104" s="589"/>
      <c r="AM104" s="589"/>
      <c r="AN104" s="589"/>
      <c r="BD104" s="334"/>
      <c r="BE104" s="334"/>
      <c r="BF104" s="334"/>
      <c r="BG104" s="334"/>
      <c r="BH104" s="334"/>
      <c r="BI104" s="334"/>
      <c r="CK104" s="334"/>
      <c r="CL104" s="334"/>
      <c r="CM104" s="334"/>
      <c r="CN104" s="334"/>
      <c r="CO104" s="334"/>
      <c r="CP104" s="334"/>
      <c r="CQ104" s="334"/>
      <c r="CR104" s="334"/>
      <c r="CS104" s="334"/>
      <c r="CT104" s="334"/>
      <c r="CU104" s="334"/>
      <c r="CV104" s="334"/>
      <c r="CW104" s="334"/>
      <c r="CX104" s="334"/>
      <c r="CY104" s="334"/>
      <c r="CZ104" s="334"/>
      <c r="DA104" s="334"/>
      <c r="DB104" s="334"/>
      <c r="DC104" s="334"/>
      <c r="DD104" s="334"/>
      <c r="DE104" s="334"/>
      <c r="DF104" s="334"/>
      <c r="DG104" s="334"/>
      <c r="DH104" s="334"/>
      <c r="DI104" s="334"/>
      <c r="DJ104" s="334"/>
      <c r="DK104" s="334"/>
      <c r="DL104" s="334"/>
      <c r="DM104" s="334"/>
      <c r="DN104" s="334"/>
      <c r="DO104" s="334"/>
      <c r="DP104" s="334"/>
      <c r="DQ104" s="334"/>
      <c r="DR104" s="334"/>
      <c r="DS104" s="334"/>
      <c r="DT104" s="334"/>
      <c r="DU104" s="334"/>
      <c r="DV104" s="334"/>
      <c r="DW104" s="334"/>
      <c r="DX104" s="334"/>
      <c r="DY104" s="334"/>
      <c r="DZ104" s="334"/>
      <c r="EA104" s="334"/>
      <c r="EB104" s="334"/>
      <c r="EC104" s="334"/>
      <c r="ED104" s="334"/>
      <c r="EE104" s="334"/>
      <c r="EF104" s="334"/>
      <c r="EG104" s="334"/>
      <c r="EH104" s="334"/>
      <c r="EI104" s="334"/>
      <c r="EJ104" s="334"/>
      <c r="EK104" s="334"/>
      <c r="EL104" s="334"/>
      <c r="EM104" s="334"/>
      <c r="EN104" s="334"/>
      <c r="EO104" s="334"/>
      <c r="EP104" s="334"/>
      <c r="EQ104" s="334"/>
      <c r="ER104" s="334"/>
      <c r="ES104" s="334"/>
      <c r="ET104" s="334"/>
      <c r="EU104" s="334"/>
      <c r="EV104" s="334"/>
      <c r="EW104" s="334"/>
      <c r="EX104" s="334"/>
      <c r="EY104" s="334"/>
      <c r="EZ104" s="334"/>
      <c r="FA104" s="334"/>
      <c r="FB104" s="334"/>
      <c r="FC104" s="334"/>
      <c r="FD104" s="334"/>
      <c r="FE104" s="334"/>
      <c r="FF104" s="334"/>
      <c r="FG104" s="334"/>
      <c r="FH104" s="334"/>
      <c r="FI104" s="334"/>
      <c r="FJ104" s="334"/>
      <c r="FK104" s="334"/>
      <c r="FL104" s="334"/>
      <c r="FM104" s="334"/>
      <c r="FN104" s="334"/>
      <c r="FO104" s="334"/>
      <c r="FP104" s="334"/>
      <c r="FQ104" s="334"/>
      <c r="FR104" s="334"/>
      <c r="FS104" s="334"/>
      <c r="FT104" s="334"/>
      <c r="FU104" s="334"/>
      <c r="FV104" s="334"/>
      <c r="FW104" s="334"/>
      <c r="FX104" s="334"/>
      <c r="FY104" s="334"/>
      <c r="FZ104" s="334"/>
      <c r="GA104" s="334"/>
      <c r="GB104" s="334"/>
      <c r="GC104" s="334"/>
      <c r="GD104" s="334"/>
      <c r="GE104" s="334"/>
      <c r="GF104" s="334"/>
      <c r="GG104" s="334"/>
      <c r="GH104" s="334"/>
      <c r="GI104" s="334"/>
      <c r="GJ104" s="334"/>
      <c r="GK104" s="334"/>
      <c r="GL104" s="334"/>
      <c r="GM104" s="334"/>
      <c r="GN104" s="334"/>
      <c r="GO104" s="334"/>
      <c r="GP104" s="334"/>
      <c r="GQ104" s="334"/>
      <c r="GR104" s="334"/>
      <c r="GS104" s="334"/>
      <c r="GT104" s="334"/>
      <c r="GU104" s="334"/>
      <c r="GV104" s="334"/>
      <c r="GW104" s="334"/>
      <c r="GX104" s="334"/>
      <c r="GY104" s="334"/>
      <c r="GZ104" s="334"/>
      <c r="HA104" s="334"/>
      <c r="HB104" s="334"/>
      <c r="HC104" s="334"/>
      <c r="HD104" s="334"/>
      <c r="HE104" s="334"/>
      <c r="HF104" s="334"/>
      <c r="HG104" s="334"/>
      <c r="HH104" s="334"/>
      <c r="HI104" s="334"/>
      <c r="HJ104" s="334"/>
      <c r="HK104" s="334"/>
      <c r="HL104" s="334"/>
      <c r="HM104" s="334"/>
      <c r="HN104" s="334"/>
      <c r="HO104" s="334"/>
      <c r="HP104" s="334"/>
      <c r="HQ104" s="334"/>
      <c r="HR104" s="334"/>
      <c r="HS104" s="334"/>
      <c r="HT104" s="334"/>
      <c r="HU104" s="334"/>
      <c r="HV104" s="334"/>
      <c r="HW104" s="334"/>
      <c r="HX104" s="334"/>
      <c r="HY104" s="334"/>
      <c r="HZ104" s="334"/>
      <c r="IA104" s="334"/>
      <c r="IB104" s="334"/>
      <c r="IC104" s="334"/>
      <c r="ID104" s="334"/>
      <c r="IE104" s="334"/>
      <c r="IF104" s="334"/>
      <c r="IG104" s="334"/>
      <c r="IH104" s="334"/>
      <c r="II104" s="334"/>
      <c r="IJ104" s="334"/>
      <c r="IK104" s="334"/>
      <c r="IL104" s="334"/>
      <c r="IM104" s="334"/>
      <c r="IN104" s="334"/>
      <c r="IO104" s="334"/>
    </row>
    <row r="105" spans="10:249" ht="9.9499999999999993" customHeight="1">
      <c r="J105" s="365"/>
      <c r="M105" s="331"/>
      <c r="N105" s="331"/>
      <c r="O105" s="331"/>
      <c r="P105" s="331"/>
      <c r="S105" s="365"/>
      <c r="T105" s="348"/>
      <c r="U105" s="351"/>
      <c r="V105" s="351"/>
      <c r="W105" s="351"/>
      <c r="X105" s="351"/>
      <c r="Y105" s="351"/>
      <c r="Z105" s="351"/>
      <c r="AA105" s="348"/>
      <c r="AB105" s="340"/>
      <c r="AC105" s="340"/>
      <c r="AD105" s="350"/>
      <c r="AE105" s="340"/>
      <c r="AF105" s="341"/>
      <c r="AG105" s="371"/>
      <c r="AH105" s="589"/>
      <c r="AI105" s="589"/>
      <c r="AJ105" s="589"/>
      <c r="AK105" s="589"/>
      <c r="AL105" s="589"/>
      <c r="AM105" s="589"/>
      <c r="AN105" s="589"/>
      <c r="BD105" s="334"/>
      <c r="BE105" s="334"/>
      <c r="BF105" s="334"/>
      <c r="BG105" s="334"/>
      <c r="BH105" s="334"/>
      <c r="BI105" s="334"/>
      <c r="CK105" s="334"/>
      <c r="CL105" s="334"/>
      <c r="CM105" s="334"/>
      <c r="CN105" s="334"/>
      <c r="CO105" s="334"/>
      <c r="CP105" s="334"/>
      <c r="CQ105" s="334"/>
      <c r="CR105" s="334"/>
      <c r="CS105" s="334"/>
      <c r="CT105" s="334"/>
      <c r="CU105" s="334"/>
      <c r="CV105" s="334"/>
      <c r="CW105" s="334"/>
      <c r="CX105" s="334"/>
      <c r="CY105" s="334"/>
      <c r="CZ105" s="334"/>
      <c r="DA105" s="334"/>
      <c r="DB105" s="334"/>
      <c r="DC105" s="334"/>
      <c r="DD105" s="334"/>
      <c r="DE105" s="334"/>
      <c r="DF105" s="334"/>
      <c r="DG105" s="334"/>
      <c r="DH105" s="334"/>
      <c r="DI105" s="334"/>
      <c r="DJ105" s="334"/>
      <c r="DK105" s="334"/>
      <c r="DL105" s="334"/>
      <c r="DM105" s="334"/>
      <c r="DN105" s="334"/>
      <c r="DO105" s="334"/>
      <c r="DP105" s="334"/>
      <c r="DQ105" s="334"/>
      <c r="DR105" s="334"/>
      <c r="DS105" s="334"/>
      <c r="DT105" s="334"/>
      <c r="DU105" s="334"/>
      <c r="DV105" s="334"/>
      <c r="DW105" s="334"/>
      <c r="DX105" s="334"/>
      <c r="DY105" s="334"/>
      <c r="DZ105" s="334"/>
      <c r="EA105" s="334"/>
      <c r="EB105" s="334"/>
      <c r="EC105" s="334"/>
      <c r="ED105" s="334"/>
      <c r="EE105" s="334"/>
      <c r="EF105" s="334"/>
      <c r="EG105" s="334"/>
      <c r="EH105" s="334"/>
      <c r="EI105" s="334"/>
      <c r="EJ105" s="334"/>
      <c r="EK105" s="334"/>
      <c r="EL105" s="334"/>
      <c r="EM105" s="334"/>
      <c r="EN105" s="334"/>
      <c r="EO105" s="334"/>
      <c r="EP105" s="334"/>
      <c r="EQ105" s="334"/>
      <c r="ER105" s="334"/>
      <c r="ES105" s="334"/>
      <c r="ET105" s="334"/>
      <c r="EU105" s="334"/>
      <c r="EV105" s="334"/>
      <c r="EW105" s="334"/>
      <c r="EX105" s="334"/>
      <c r="EY105" s="334"/>
      <c r="EZ105" s="334"/>
      <c r="FA105" s="334"/>
      <c r="FB105" s="334"/>
      <c r="FC105" s="334"/>
      <c r="FD105" s="334"/>
      <c r="FE105" s="334"/>
      <c r="FF105" s="334"/>
      <c r="FG105" s="334"/>
      <c r="FH105" s="334"/>
      <c r="FI105" s="334"/>
      <c r="FJ105" s="334"/>
      <c r="FK105" s="334"/>
      <c r="FL105" s="334"/>
      <c r="FM105" s="334"/>
      <c r="FN105" s="334"/>
      <c r="FO105" s="334"/>
      <c r="FP105" s="334"/>
      <c r="FQ105" s="334"/>
      <c r="FR105" s="334"/>
      <c r="FS105" s="334"/>
      <c r="FT105" s="334"/>
      <c r="FU105" s="334"/>
      <c r="FV105" s="334"/>
      <c r="FW105" s="334"/>
      <c r="FX105" s="334"/>
      <c r="FY105" s="334"/>
      <c r="FZ105" s="334"/>
      <c r="GA105" s="334"/>
      <c r="GB105" s="334"/>
      <c r="GC105" s="334"/>
      <c r="GD105" s="334"/>
      <c r="GE105" s="334"/>
      <c r="GF105" s="334"/>
      <c r="GG105" s="334"/>
      <c r="GH105" s="334"/>
      <c r="GI105" s="334"/>
      <c r="GJ105" s="334"/>
      <c r="GK105" s="334"/>
      <c r="GL105" s="334"/>
      <c r="GM105" s="334"/>
      <c r="GN105" s="334"/>
      <c r="GO105" s="334"/>
      <c r="GP105" s="334"/>
      <c r="GQ105" s="334"/>
      <c r="GR105" s="334"/>
      <c r="GS105" s="334"/>
      <c r="GT105" s="334"/>
      <c r="GU105" s="334"/>
      <c r="GV105" s="334"/>
      <c r="GW105" s="334"/>
      <c r="GX105" s="334"/>
      <c r="GY105" s="334"/>
      <c r="GZ105" s="334"/>
      <c r="HA105" s="334"/>
      <c r="HB105" s="334"/>
      <c r="HC105" s="334"/>
      <c r="HD105" s="334"/>
      <c r="HE105" s="334"/>
      <c r="HF105" s="334"/>
      <c r="HG105" s="334"/>
      <c r="HH105" s="334"/>
      <c r="HI105" s="334"/>
      <c r="HJ105" s="334"/>
      <c r="HK105" s="334"/>
      <c r="HL105" s="334"/>
      <c r="HM105" s="334"/>
      <c r="HN105" s="334"/>
      <c r="HO105" s="334"/>
      <c r="HP105" s="334"/>
      <c r="HQ105" s="334"/>
      <c r="HR105" s="334"/>
      <c r="HS105" s="334"/>
      <c r="HT105" s="334"/>
      <c r="HU105" s="334"/>
      <c r="HV105" s="334"/>
      <c r="HW105" s="334"/>
      <c r="HX105" s="334"/>
      <c r="HY105" s="334"/>
      <c r="HZ105" s="334"/>
      <c r="IA105" s="334"/>
      <c r="IB105" s="334"/>
      <c r="IC105" s="334"/>
      <c r="ID105" s="334"/>
      <c r="IE105" s="334"/>
      <c r="IF105" s="334"/>
      <c r="IG105" s="334"/>
      <c r="IH105" s="334"/>
      <c r="II105" s="334"/>
      <c r="IJ105" s="334"/>
      <c r="IK105" s="334"/>
      <c r="IL105" s="334"/>
      <c r="IM105" s="334"/>
      <c r="IN105" s="334"/>
      <c r="IO105" s="334"/>
    </row>
    <row r="106" spans="10:249" ht="9.9499999999999993" customHeight="1">
      <c r="J106" s="365"/>
      <c r="M106" s="331"/>
      <c r="N106" s="331"/>
      <c r="O106" s="331"/>
      <c r="P106" s="331"/>
      <c r="S106" s="365"/>
      <c r="T106" s="348"/>
      <c r="U106" s="351"/>
      <c r="V106" s="351"/>
      <c r="W106" s="351"/>
      <c r="X106" s="351"/>
      <c r="Y106" s="351"/>
      <c r="Z106" s="351"/>
      <c r="AA106" s="348"/>
      <c r="AB106" s="340"/>
      <c r="AC106" s="340"/>
      <c r="AD106" s="350"/>
      <c r="AE106" s="340"/>
      <c r="AF106" s="341"/>
      <c r="AG106" s="366"/>
      <c r="AH106" s="589" t="s">
        <v>737</v>
      </c>
      <c r="AI106" s="589"/>
      <c r="AJ106" s="589"/>
      <c r="AK106" s="589"/>
      <c r="AL106" s="589"/>
      <c r="AM106" s="589"/>
      <c r="AN106" s="589"/>
      <c r="BD106" s="334"/>
      <c r="BE106" s="334"/>
      <c r="BF106" s="334"/>
      <c r="BG106" s="334"/>
      <c r="BH106" s="334"/>
      <c r="BI106" s="334"/>
      <c r="CK106" s="334"/>
      <c r="CL106" s="334"/>
      <c r="CM106" s="334"/>
      <c r="CN106" s="334"/>
      <c r="CO106" s="334"/>
      <c r="CP106" s="334"/>
      <c r="CQ106" s="334"/>
      <c r="CR106" s="334"/>
      <c r="CS106" s="334"/>
      <c r="CT106" s="334"/>
      <c r="CU106" s="334"/>
      <c r="CV106" s="334"/>
      <c r="CW106" s="334"/>
      <c r="CX106" s="334"/>
      <c r="CY106" s="334"/>
      <c r="CZ106" s="334"/>
      <c r="DA106" s="334"/>
      <c r="DB106" s="334"/>
      <c r="DC106" s="334"/>
      <c r="DD106" s="334"/>
      <c r="DE106" s="334"/>
      <c r="DF106" s="334"/>
      <c r="DG106" s="334"/>
      <c r="DH106" s="334"/>
      <c r="DI106" s="334"/>
      <c r="DJ106" s="334"/>
      <c r="DK106" s="334"/>
      <c r="DL106" s="334"/>
      <c r="DM106" s="334"/>
      <c r="DN106" s="334"/>
      <c r="DO106" s="334"/>
      <c r="DP106" s="334"/>
      <c r="DQ106" s="334"/>
      <c r="DR106" s="334"/>
      <c r="DS106" s="334"/>
      <c r="DT106" s="334"/>
      <c r="DU106" s="334"/>
      <c r="DV106" s="334"/>
      <c r="DW106" s="334"/>
      <c r="DX106" s="334"/>
      <c r="DY106" s="334"/>
      <c r="DZ106" s="334"/>
      <c r="EA106" s="334"/>
      <c r="EB106" s="334"/>
      <c r="EC106" s="334"/>
      <c r="ED106" s="334"/>
      <c r="EE106" s="334"/>
      <c r="EF106" s="334"/>
      <c r="EG106" s="334"/>
      <c r="EH106" s="334"/>
      <c r="EI106" s="334"/>
      <c r="EJ106" s="334"/>
      <c r="EK106" s="334"/>
      <c r="EL106" s="334"/>
      <c r="EM106" s="334"/>
      <c r="EN106" s="334"/>
      <c r="EO106" s="334"/>
      <c r="EP106" s="334"/>
      <c r="EQ106" s="334"/>
      <c r="ER106" s="334"/>
      <c r="ES106" s="334"/>
      <c r="ET106" s="334"/>
      <c r="EU106" s="334"/>
      <c r="EV106" s="334"/>
      <c r="EW106" s="334"/>
      <c r="EX106" s="334"/>
      <c r="EY106" s="334"/>
      <c r="EZ106" s="334"/>
      <c r="FA106" s="334"/>
      <c r="FB106" s="334"/>
      <c r="FC106" s="334"/>
      <c r="FD106" s="334"/>
      <c r="FE106" s="334"/>
      <c r="FF106" s="334"/>
      <c r="FG106" s="334"/>
      <c r="FH106" s="334"/>
      <c r="FI106" s="334"/>
      <c r="FJ106" s="334"/>
      <c r="FK106" s="334"/>
      <c r="FL106" s="334"/>
      <c r="FM106" s="334"/>
      <c r="FN106" s="334"/>
      <c r="FO106" s="334"/>
      <c r="FP106" s="334"/>
      <c r="FQ106" s="334"/>
      <c r="FR106" s="334"/>
      <c r="FS106" s="334"/>
      <c r="FT106" s="334"/>
      <c r="FU106" s="334"/>
      <c r="FV106" s="334"/>
      <c r="FW106" s="334"/>
      <c r="FX106" s="334"/>
      <c r="FY106" s="334"/>
      <c r="FZ106" s="334"/>
      <c r="GA106" s="334"/>
      <c r="GB106" s="334"/>
      <c r="GC106" s="334"/>
      <c r="GD106" s="334"/>
      <c r="GE106" s="334"/>
      <c r="GF106" s="334"/>
      <c r="GG106" s="334"/>
      <c r="GH106" s="334"/>
      <c r="GI106" s="334"/>
      <c r="GJ106" s="334"/>
      <c r="GK106" s="334"/>
      <c r="GL106" s="334"/>
      <c r="GM106" s="334"/>
      <c r="GN106" s="334"/>
      <c r="GO106" s="334"/>
      <c r="GP106" s="334"/>
      <c r="GQ106" s="334"/>
      <c r="GR106" s="334"/>
      <c r="GS106" s="334"/>
      <c r="GT106" s="334"/>
      <c r="GU106" s="334"/>
      <c r="GV106" s="334"/>
      <c r="GW106" s="334"/>
      <c r="GX106" s="334"/>
      <c r="GY106" s="334"/>
      <c r="GZ106" s="334"/>
      <c r="HA106" s="334"/>
      <c r="HB106" s="334"/>
      <c r="HC106" s="334"/>
      <c r="HD106" s="334"/>
      <c r="HE106" s="334"/>
      <c r="HF106" s="334"/>
      <c r="HG106" s="334"/>
      <c r="HH106" s="334"/>
      <c r="HI106" s="334"/>
      <c r="HJ106" s="334"/>
      <c r="HK106" s="334"/>
      <c r="HL106" s="334"/>
      <c r="HM106" s="334"/>
      <c r="HN106" s="334"/>
      <c r="HO106" s="334"/>
      <c r="HP106" s="334"/>
      <c r="HQ106" s="334"/>
      <c r="HR106" s="334"/>
      <c r="HS106" s="334"/>
      <c r="HT106" s="334"/>
      <c r="HU106" s="334"/>
      <c r="HV106" s="334"/>
      <c r="HW106" s="334"/>
      <c r="HX106" s="334"/>
      <c r="HY106" s="334"/>
      <c r="HZ106" s="334"/>
      <c r="IA106" s="334"/>
      <c r="IB106" s="334"/>
      <c r="IC106" s="334"/>
      <c r="ID106" s="334"/>
      <c r="IE106" s="334"/>
      <c r="IF106" s="334"/>
      <c r="IG106" s="334"/>
      <c r="IH106" s="334"/>
      <c r="II106" s="334"/>
      <c r="IJ106" s="334"/>
      <c r="IK106" s="334"/>
      <c r="IL106" s="334"/>
      <c r="IM106" s="334"/>
      <c r="IN106" s="334"/>
      <c r="IO106" s="334"/>
    </row>
    <row r="107" spans="10:249" ht="9.9499999999999993" customHeight="1">
      <c r="J107" s="365"/>
      <c r="M107" s="331"/>
      <c r="N107" s="331"/>
      <c r="O107" s="331"/>
      <c r="P107" s="331"/>
      <c r="S107" s="365"/>
      <c r="T107" s="348"/>
      <c r="U107" s="351"/>
      <c r="V107" s="351"/>
      <c r="W107" s="351"/>
      <c r="X107" s="351"/>
      <c r="Y107" s="351"/>
      <c r="Z107" s="351"/>
      <c r="AA107" s="348"/>
      <c r="AB107" s="340"/>
      <c r="AC107" s="340"/>
      <c r="AD107" s="350"/>
      <c r="AE107" s="340"/>
      <c r="AF107" s="369"/>
      <c r="AH107" s="589"/>
      <c r="AI107" s="589"/>
      <c r="AJ107" s="589"/>
      <c r="AK107" s="589"/>
      <c r="AL107" s="589"/>
      <c r="AM107" s="589"/>
      <c r="AN107" s="589"/>
      <c r="BD107" s="334"/>
      <c r="BE107" s="334"/>
      <c r="BF107" s="334"/>
      <c r="BG107" s="334"/>
      <c r="BH107" s="334"/>
      <c r="BI107" s="334"/>
      <c r="CK107" s="334"/>
      <c r="CL107" s="334"/>
      <c r="CM107" s="334"/>
      <c r="CN107" s="334"/>
      <c r="CO107" s="334"/>
      <c r="CP107" s="334"/>
      <c r="CQ107" s="334"/>
      <c r="CR107" s="334"/>
      <c r="CS107" s="334"/>
      <c r="CT107" s="334"/>
      <c r="CU107" s="334"/>
      <c r="CV107" s="334"/>
      <c r="CW107" s="334"/>
      <c r="CX107" s="334"/>
      <c r="CY107" s="334"/>
      <c r="CZ107" s="334"/>
      <c r="DA107" s="334"/>
      <c r="DB107" s="334"/>
      <c r="DC107" s="334"/>
      <c r="DD107" s="334"/>
      <c r="DE107" s="334"/>
      <c r="DF107" s="334"/>
      <c r="DG107" s="334"/>
      <c r="DH107" s="334"/>
      <c r="DI107" s="334"/>
      <c r="DJ107" s="334"/>
      <c r="DK107" s="334"/>
      <c r="DL107" s="334"/>
      <c r="DM107" s="334"/>
      <c r="DN107" s="334"/>
      <c r="DO107" s="334"/>
      <c r="DP107" s="334"/>
      <c r="DQ107" s="334"/>
      <c r="DR107" s="334"/>
      <c r="DS107" s="334"/>
      <c r="DT107" s="334"/>
      <c r="DU107" s="334"/>
      <c r="DV107" s="334"/>
      <c r="DW107" s="334"/>
      <c r="DX107" s="334"/>
      <c r="DY107" s="334"/>
      <c r="DZ107" s="334"/>
      <c r="EA107" s="334"/>
      <c r="EB107" s="334"/>
      <c r="EC107" s="334"/>
      <c r="ED107" s="334"/>
      <c r="EE107" s="334"/>
      <c r="EF107" s="334"/>
      <c r="EG107" s="334"/>
      <c r="EH107" s="334"/>
      <c r="EI107" s="334"/>
      <c r="EJ107" s="334"/>
      <c r="EK107" s="334"/>
      <c r="EL107" s="334"/>
      <c r="EM107" s="334"/>
      <c r="EN107" s="334"/>
      <c r="EO107" s="334"/>
      <c r="EP107" s="334"/>
      <c r="EQ107" s="334"/>
      <c r="ER107" s="334"/>
      <c r="ES107" s="334"/>
      <c r="ET107" s="334"/>
      <c r="EU107" s="334"/>
      <c r="EV107" s="334"/>
      <c r="EW107" s="334"/>
      <c r="EX107" s="334"/>
      <c r="EY107" s="334"/>
      <c r="EZ107" s="334"/>
      <c r="FA107" s="334"/>
      <c r="FB107" s="334"/>
      <c r="FC107" s="334"/>
      <c r="FD107" s="334"/>
      <c r="FE107" s="334"/>
      <c r="FF107" s="334"/>
      <c r="FG107" s="334"/>
      <c r="FH107" s="334"/>
      <c r="FI107" s="334"/>
      <c r="FJ107" s="334"/>
      <c r="FK107" s="334"/>
      <c r="FL107" s="334"/>
      <c r="FM107" s="334"/>
      <c r="FN107" s="334"/>
      <c r="FO107" s="334"/>
      <c r="FP107" s="334"/>
      <c r="FQ107" s="334"/>
      <c r="FR107" s="334"/>
      <c r="FS107" s="334"/>
      <c r="FT107" s="334"/>
      <c r="FU107" s="334"/>
      <c r="FV107" s="334"/>
      <c r="FW107" s="334"/>
      <c r="FX107" s="334"/>
      <c r="FY107" s="334"/>
      <c r="FZ107" s="334"/>
      <c r="GA107" s="334"/>
      <c r="GB107" s="334"/>
      <c r="GC107" s="334"/>
      <c r="GD107" s="334"/>
      <c r="GE107" s="334"/>
      <c r="GF107" s="334"/>
      <c r="GG107" s="334"/>
      <c r="GH107" s="334"/>
      <c r="GI107" s="334"/>
      <c r="GJ107" s="334"/>
      <c r="GK107" s="334"/>
      <c r="GL107" s="334"/>
      <c r="GM107" s="334"/>
      <c r="GN107" s="334"/>
      <c r="GO107" s="334"/>
      <c r="GP107" s="334"/>
      <c r="GQ107" s="334"/>
      <c r="GR107" s="334"/>
      <c r="GS107" s="334"/>
      <c r="GT107" s="334"/>
      <c r="GU107" s="334"/>
      <c r="GV107" s="334"/>
      <c r="GW107" s="334"/>
      <c r="GX107" s="334"/>
      <c r="GY107" s="334"/>
      <c r="GZ107" s="334"/>
      <c r="HA107" s="334"/>
      <c r="HB107" s="334"/>
      <c r="HC107" s="334"/>
      <c r="HD107" s="334"/>
      <c r="HE107" s="334"/>
      <c r="HF107" s="334"/>
      <c r="HG107" s="334"/>
      <c r="HH107" s="334"/>
      <c r="HI107" s="334"/>
      <c r="HJ107" s="334"/>
      <c r="HK107" s="334"/>
      <c r="HL107" s="334"/>
      <c r="HM107" s="334"/>
      <c r="HN107" s="334"/>
      <c r="HO107" s="334"/>
      <c r="HP107" s="334"/>
      <c r="HQ107" s="334"/>
      <c r="HR107" s="334"/>
      <c r="HS107" s="334"/>
      <c r="HT107" s="334"/>
      <c r="HU107" s="334"/>
      <c r="HV107" s="334"/>
      <c r="HW107" s="334"/>
      <c r="HX107" s="334"/>
      <c r="HY107" s="334"/>
      <c r="HZ107" s="334"/>
      <c r="IA107" s="334"/>
      <c r="IB107" s="334"/>
      <c r="IC107" s="334"/>
      <c r="ID107" s="334"/>
      <c r="IE107" s="334"/>
      <c r="IF107" s="334"/>
      <c r="IG107" s="334"/>
      <c r="IH107" s="334"/>
      <c r="II107" s="334"/>
      <c r="IJ107" s="334"/>
      <c r="IK107" s="334"/>
      <c r="IL107" s="334"/>
      <c r="IM107" s="334"/>
      <c r="IN107" s="334"/>
      <c r="IO107" s="334"/>
    </row>
    <row r="108" spans="10:249" ht="9.9499999999999993" customHeight="1">
      <c r="J108" s="365"/>
      <c r="M108" s="331"/>
      <c r="N108" s="331"/>
      <c r="O108" s="331"/>
      <c r="P108" s="331"/>
      <c r="S108" s="365"/>
      <c r="T108" s="348"/>
      <c r="U108" s="351"/>
      <c r="V108" s="351"/>
      <c r="W108" s="351"/>
      <c r="X108" s="351"/>
      <c r="Y108" s="351"/>
      <c r="Z108" s="351"/>
      <c r="AA108" s="348"/>
      <c r="AB108" s="340"/>
      <c r="AC108" s="340"/>
      <c r="AD108" s="360"/>
      <c r="AE108" s="361"/>
      <c r="AF108" s="580" t="s">
        <v>616</v>
      </c>
      <c r="AG108" s="581"/>
      <c r="AH108" s="581"/>
      <c r="AI108" s="581"/>
      <c r="AJ108" s="581"/>
      <c r="AK108" s="581"/>
      <c r="AL108" s="582"/>
      <c r="AM108" s="333"/>
      <c r="AN108" s="333"/>
      <c r="BD108" s="334"/>
      <c r="BE108" s="334"/>
      <c r="BF108" s="334"/>
      <c r="BG108" s="334"/>
      <c r="BH108" s="334"/>
      <c r="BI108" s="334"/>
      <c r="CK108" s="334"/>
      <c r="CL108" s="334"/>
      <c r="CM108" s="334"/>
      <c r="CN108" s="334"/>
      <c r="CO108" s="334"/>
      <c r="CP108" s="334"/>
      <c r="CQ108" s="334"/>
      <c r="CR108" s="334"/>
      <c r="CS108" s="334"/>
      <c r="CT108" s="334"/>
      <c r="CU108" s="334"/>
      <c r="CV108" s="334"/>
      <c r="CW108" s="334"/>
      <c r="CX108" s="334"/>
      <c r="CY108" s="334"/>
      <c r="CZ108" s="334"/>
      <c r="DA108" s="334"/>
      <c r="DB108" s="334"/>
      <c r="DC108" s="334"/>
      <c r="DD108" s="334"/>
      <c r="DE108" s="334"/>
      <c r="DF108" s="334"/>
      <c r="DG108" s="334"/>
      <c r="DH108" s="334"/>
      <c r="DI108" s="334"/>
      <c r="DJ108" s="334"/>
      <c r="DK108" s="334"/>
      <c r="DL108" s="334"/>
      <c r="DM108" s="334"/>
      <c r="DN108" s="334"/>
      <c r="DO108" s="334"/>
      <c r="DP108" s="334"/>
      <c r="DQ108" s="334"/>
      <c r="DR108" s="334"/>
      <c r="DS108" s="334"/>
      <c r="DT108" s="334"/>
      <c r="DU108" s="334"/>
      <c r="DV108" s="334"/>
      <c r="DW108" s="334"/>
      <c r="DX108" s="334"/>
      <c r="DY108" s="334"/>
      <c r="DZ108" s="334"/>
      <c r="EA108" s="334"/>
      <c r="EB108" s="334"/>
      <c r="EC108" s="334"/>
      <c r="ED108" s="334"/>
      <c r="EE108" s="334"/>
      <c r="EF108" s="334"/>
      <c r="EG108" s="334"/>
      <c r="EH108" s="334"/>
      <c r="EI108" s="334"/>
      <c r="EJ108" s="334"/>
      <c r="EK108" s="334"/>
      <c r="EL108" s="334"/>
      <c r="EM108" s="334"/>
      <c r="EN108" s="334"/>
      <c r="EO108" s="334"/>
      <c r="EP108" s="334"/>
      <c r="EQ108" s="334"/>
      <c r="ER108" s="334"/>
      <c r="ES108" s="334"/>
      <c r="ET108" s="334"/>
      <c r="EU108" s="334"/>
      <c r="EV108" s="334"/>
      <c r="EW108" s="334"/>
      <c r="EX108" s="334"/>
      <c r="EY108" s="334"/>
      <c r="EZ108" s="334"/>
      <c r="FA108" s="334"/>
      <c r="FB108" s="334"/>
      <c r="FC108" s="334"/>
      <c r="FD108" s="334"/>
      <c r="FE108" s="334"/>
      <c r="FF108" s="334"/>
      <c r="FG108" s="334"/>
      <c r="FH108" s="334"/>
      <c r="FI108" s="334"/>
      <c r="FJ108" s="334"/>
      <c r="FK108" s="334"/>
      <c r="FL108" s="334"/>
      <c r="FM108" s="334"/>
      <c r="FN108" s="334"/>
      <c r="FO108" s="334"/>
      <c r="FP108" s="334"/>
      <c r="FQ108" s="334"/>
      <c r="FR108" s="334"/>
      <c r="FS108" s="334"/>
      <c r="FT108" s="334"/>
      <c r="FU108" s="334"/>
      <c r="FV108" s="334"/>
      <c r="FW108" s="334"/>
      <c r="FX108" s="334"/>
      <c r="FY108" s="334"/>
      <c r="FZ108" s="334"/>
      <c r="GA108" s="334"/>
      <c r="GB108" s="334"/>
      <c r="GC108" s="334"/>
      <c r="GD108" s="334"/>
      <c r="GE108" s="334"/>
      <c r="GF108" s="334"/>
      <c r="GG108" s="334"/>
      <c r="GH108" s="334"/>
      <c r="GI108" s="334"/>
      <c r="GJ108" s="334"/>
      <c r="GK108" s="334"/>
      <c r="GL108" s="334"/>
      <c r="GM108" s="334"/>
      <c r="GN108" s="334"/>
      <c r="GO108" s="334"/>
      <c r="GP108" s="334"/>
      <c r="GQ108" s="334"/>
      <c r="GR108" s="334"/>
      <c r="GS108" s="334"/>
      <c r="GT108" s="334"/>
      <c r="GU108" s="334"/>
      <c r="GV108" s="334"/>
      <c r="GW108" s="334"/>
      <c r="GX108" s="334"/>
      <c r="GY108" s="334"/>
      <c r="GZ108" s="334"/>
      <c r="HA108" s="334"/>
      <c r="HB108" s="334"/>
      <c r="HC108" s="334"/>
      <c r="HD108" s="334"/>
      <c r="HE108" s="334"/>
      <c r="HF108" s="334"/>
      <c r="HG108" s="334"/>
      <c r="HH108" s="334"/>
      <c r="HI108" s="334"/>
      <c r="HJ108" s="334"/>
      <c r="HK108" s="334"/>
      <c r="HL108" s="334"/>
      <c r="HM108" s="334"/>
      <c r="HN108" s="334"/>
      <c r="HO108" s="334"/>
      <c r="HP108" s="334"/>
      <c r="HQ108" s="334"/>
      <c r="HR108" s="334"/>
      <c r="HS108" s="334"/>
      <c r="HT108" s="334"/>
      <c r="HU108" s="334"/>
      <c r="HV108" s="334"/>
      <c r="HW108" s="334"/>
      <c r="HX108" s="334"/>
      <c r="HY108" s="334"/>
      <c r="HZ108" s="334"/>
      <c r="IA108" s="334"/>
      <c r="IB108" s="334"/>
      <c r="IC108" s="334"/>
      <c r="ID108" s="334"/>
      <c r="IE108" s="334"/>
      <c r="IF108" s="334"/>
      <c r="IG108" s="334"/>
      <c r="IH108" s="334"/>
      <c r="II108" s="334"/>
      <c r="IJ108" s="334"/>
      <c r="IK108" s="334"/>
      <c r="IL108" s="334"/>
      <c r="IM108" s="334"/>
      <c r="IN108" s="334"/>
      <c r="IO108" s="334"/>
    </row>
    <row r="109" spans="10:249" ht="9.9499999999999993" customHeight="1">
      <c r="J109" s="365"/>
      <c r="M109" s="331"/>
      <c r="N109" s="331"/>
      <c r="O109" s="331"/>
      <c r="P109" s="331"/>
      <c r="S109" s="365"/>
      <c r="T109" s="348"/>
      <c r="U109" s="363"/>
      <c r="V109" s="363"/>
      <c r="W109" s="363"/>
      <c r="X109" s="363"/>
      <c r="Y109" s="363"/>
      <c r="Z109" s="363"/>
      <c r="AA109" s="348"/>
      <c r="AB109" s="340"/>
      <c r="AC109" s="340"/>
      <c r="AD109" s="345"/>
      <c r="AE109" s="358"/>
      <c r="AF109" s="583"/>
      <c r="AG109" s="584"/>
      <c r="AH109" s="584"/>
      <c r="AI109" s="584"/>
      <c r="AJ109" s="584"/>
      <c r="AK109" s="584"/>
      <c r="AL109" s="585"/>
      <c r="AM109" s="333"/>
      <c r="AN109" s="333"/>
      <c r="BD109" s="334"/>
      <c r="BE109" s="334"/>
      <c r="BF109" s="334"/>
      <c r="BG109" s="334"/>
      <c r="BH109" s="334"/>
      <c r="BI109" s="334"/>
      <c r="CK109" s="334"/>
      <c r="CL109" s="334"/>
      <c r="CM109" s="334"/>
      <c r="CN109" s="334"/>
      <c r="CO109" s="334"/>
      <c r="CP109" s="334"/>
      <c r="CQ109" s="334"/>
      <c r="CR109" s="334"/>
      <c r="CS109" s="334"/>
      <c r="CT109" s="334"/>
      <c r="CU109" s="334"/>
      <c r="CV109" s="334"/>
      <c r="CW109" s="334"/>
      <c r="CX109" s="334"/>
      <c r="CY109" s="334"/>
      <c r="CZ109" s="334"/>
      <c r="DA109" s="334"/>
      <c r="DB109" s="334"/>
      <c r="DC109" s="334"/>
      <c r="DD109" s="334"/>
      <c r="DE109" s="334"/>
      <c r="DF109" s="334"/>
      <c r="DG109" s="334"/>
      <c r="DH109" s="334"/>
      <c r="DI109" s="334"/>
      <c r="DJ109" s="334"/>
      <c r="DK109" s="334"/>
      <c r="DL109" s="334"/>
      <c r="DM109" s="334"/>
      <c r="DN109" s="334"/>
      <c r="DO109" s="334"/>
      <c r="DP109" s="334"/>
      <c r="DQ109" s="334"/>
      <c r="DR109" s="334"/>
      <c r="DS109" s="334"/>
      <c r="DT109" s="334"/>
      <c r="DU109" s="334"/>
      <c r="DV109" s="334"/>
      <c r="DW109" s="334"/>
      <c r="DX109" s="334"/>
      <c r="DY109" s="334"/>
      <c r="DZ109" s="334"/>
      <c r="EA109" s="334"/>
      <c r="EB109" s="334"/>
      <c r="EC109" s="334"/>
      <c r="ED109" s="334"/>
      <c r="EE109" s="334"/>
      <c r="EF109" s="334"/>
      <c r="EG109" s="334"/>
      <c r="EH109" s="334"/>
      <c r="EI109" s="334"/>
      <c r="EJ109" s="334"/>
      <c r="EK109" s="334"/>
      <c r="EL109" s="334"/>
      <c r="EM109" s="334"/>
      <c r="EN109" s="334"/>
      <c r="EO109" s="334"/>
      <c r="EP109" s="334"/>
      <c r="EQ109" s="334"/>
      <c r="ER109" s="334"/>
      <c r="ES109" s="334"/>
      <c r="ET109" s="334"/>
      <c r="EU109" s="334"/>
      <c r="EV109" s="334"/>
      <c r="EW109" s="334"/>
      <c r="EX109" s="334"/>
      <c r="EY109" s="334"/>
      <c r="EZ109" s="334"/>
      <c r="FA109" s="334"/>
      <c r="FB109" s="334"/>
      <c r="FC109" s="334"/>
      <c r="FD109" s="334"/>
      <c r="FE109" s="334"/>
      <c r="FF109" s="334"/>
      <c r="FG109" s="334"/>
      <c r="FH109" s="334"/>
      <c r="FI109" s="334"/>
      <c r="FJ109" s="334"/>
      <c r="FK109" s="334"/>
      <c r="FL109" s="334"/>
      <c r="FM109" s="334"/>
      <c r="FN109" s="334"/>
      <c r="FO109" s="334"/>
      <c r="FP109" s="334"/>
      <c r="FQ109" s="334"/>
      <c r="FR109" s="334"/>
      <c r="FS109" s="334"/>
      <c r="FT109" s="334"/>
      <c r="FU109" s="334"/>
      <c r="FV109" s="334"/>
      <c r="FW109" s="334"/>
      <c r="FX109" s="334"/>
      <c r="FY109" s="334"/>
      <c r="FZ109" s="334"/>
      <c r="GA109" s="334"/>
      <c r="GB109" s="334"/>
      <c r="GC109" s="334"/>
      <c r="GD109" s="334"/>
      <c r="GE109" s="334"/>
      <c r="GF109" s="334"/>
      <c r="GG109" s="334"/>
      <c r="GH109" s="334"/>
      <c r="GI109" s="334"/>
      <c r="GJ109" s="334"/>
      <c r="GK109" s="334"/>
      <c r="GL109" s="334"/>
      <c r="GM109" s="334"/>
      <c r="GN109" s="334"/>
      <c r="GO109" s="334"/>
      <c r="GP109" s="334"/>
      <c r="GQ109" s="334"/>
      <c r="GR109" s="334"/>
      <c r="GS109" s="334"/>
      <c r="GT109" s="334"/>
      <c r="GU109" s="334"/>
      <c r="GV109" s="334"/>
      <c r="GW109" s="334"/>
      <c r="GX109" s="334"/>
      <c r="GY109" s="334"/>
      <c r="GZ109" s="334"/>
      <c r="HA109" s="334"/>
      <c r="HB109" s="334"/>
      <c r="HC109" s="334"/>
      <c r="HD109" s="334"/>
      <c r="HE109" s="334"/>
      <c r="HF109" s="334"/>
      <c r="HG109" s="334"/>
      <c r="HH109" s="334"/>
      <c r="HI109" s="334"/>
      <c r="HJ109" s="334"/>
      <c r="HK109" s="334"/>
      <c r="HL109" s="334"/>
      <c r="HM109" s="334"/>
      <c r="HN109" s="334"/>
      <c r="HO109" s="334"/>
      <c r="HP109" s="334"/>
      <c r="HQ109" s="334"/>
      <c r="HR109" s="334"/>
      <c r="HS109" s="334"/>
      <c r="HT109" s="334"/>
      <c r="HU109" s="334"/>
      <c r="HV109" s="334"/>
      <c r="HW109" s="334"/>
      <c r="HX109" s="334"/>
      <c r="HY109" s="334"/>
      <c r="HZ109" s="334"/>
      <c r="IA109" s="334"/>
      <c r="IB109" s="334"/>
      <c r="IC109" s="334"/>
      <c r="ID109" s="334"/>
      <c r="IE109" s="334"/>
      <c r="IF109" s="334"/>
      <c r="IG109" s="334"/>
      <c r="IH109" s="334"/>
      <c r="II109" s="334"/>
      <c r="IJ109" s="334"/>
      <c r="IK109" s="334"/>
      <c r="IL109" s="334"/>
      <c r="IM109" s="334"/>
      <c r="IN109" s="334"/>
      <c r="IO109" s="334"/>
    </row>
    <row r="110" spans="10:249" ht="9.9499999999999993" customHeight="1">
      <c r="J110" s="365"/>
      <c r="M110" s="331"/>
      <c r="N110" s="331"/>
      <c r="O110" s="331"/>
      <c r="P110" s="331"/>
      <c r="S110" s="365"/>
      <c r="T110" s="348"/>
      <c r="U110" s="363"/>
      <c r="V110" s="363"/>
      <c r="W110" s="363"/>
      <c r="X110" s="363"/>
      <c r="Y110" s="363"/>
      <c r="Z110" s="363"/>
      <c r="AA110" s="348"/>
      <c r="AB110" s="340"/>
      <c r="AC110" s="340"/>
      <c r="AD110" s="360"/>
      <c r="AE110" s="372"/>
      <c r="AF110" s="580" t="s">
        <v>618</v>
      </c>
      <c r="AG110" s="581"/>
      <c r="AH110" s="581"/>
      <c r="AI110" s="581"/>
      <c r="AJ110" s="581"/>
      <c r="AK110" s="581"/>
      <c r="AL110" s="582"/>
      <c r="AM110" s="333"/>
      <c r="AN110" s="333"/>
      <c r="AO110" s="333"/>
      <c r="BD110" s="334"/>
      <c r="BE110" s="334"/>
      <c r="BF110" s="334"/>
      <c r="BG110" s="334"/>
      <c r="BH110" s="334"/>
      <c r="BI110" s="334"/>
      <c r="CK110" s="334"/>
      <c r="CL110" s="334"/>
      <c r="CM110" s="334"/>
      <c r="CN110" s="334"/>
      <c r="CO110" s="334"/>
      <c r="CP110" s="334"/>
      <c r="CQ110" s="334"/>
      <c r="CR110" s="334"/>
      <c r="CS110" s="334"/>
      <c r="CT110" s="334"/>
      <c r="CU110" s="334"/>
      <c r="CV110" s="334"/>
      <c r="CW110" s="334"/>
      <c r="CX110" s="334"/>
      <c r="CY110" s="334"/>
      <c r="CZ110" s="334"/>
      <c r="DA110" s="334"/>
      <c r="DB110" s="334"/>
      <c r="DC110" s="334"/>
      <c r="DD110" s="334"/>
      <c r="DE110" s="334"/>
      <c r="DF110" s="334"/>
      <c r="DG110" s="334"/>
      <c r="DH110" s="334"/>
      <c r="DI110" s="334"/>
      <c r="DJ110" s="334"/>
      <c r="DK110" s="334"/>
      <c r="DL110" s="334"/>
      <c r="DM110" s="334"/>
      <c r="DN110" s="334"/>
      <c r="DO110" s="334"/>
      <c r="DP110" s="334"/>
      <c r="DQ110" s="334"/>
      <c r="DR110" s="334"/>
      <c r="DS110" s="334"/>
      <c r="DT110" s="334"/>
      <c r="DU110" s="334"/>
      <c r="DV110" s="334"/>
      <c r="DW110" s="334"/>
      <c r="DX110" s="334"/>
      <c r="DY110" s="334"/>
      <c r="DZ110" s="334"/>
      <c r="EA110" s="334"/>
      <c r="EB110" s="334"/>
      <c r="EC110" s="334"/>
      <c r="ED110" s="334"/>
      <c r="EE110" s="334"/>
      <c r="EF110" s="334"/>
      <c r="EG110" s="334"/>
      <c r="EH110" s="334"/>
      <c r="EI110" s="334"/>
      <c r="EJ110" s="334"/>
      <c r="EK110" s="334"/>
      <c r="EL110" s="334"/>
      <c r="EM110" s="334"/>
      <c r="EN110" s="334"/>
      <c r="EO110" s="334"/>
      <c r="EP110" s="334"/>
      <c r="EQ110" s="334"/>
      <c r="ER110" s="334"/>
      <c r="ES110" s="334"/>
      <c r="ET110" s="334"/>
      <c r="EU110" s="334"/>
      <c r="EV110" s="334"/>
      <c r="EW110" s="334"/>
      <c r="EX110" s="334"/>
      <c r="EY110" s="334"/>
      <c r="EZ110" s="334"/>
      <c r="FA110" s="334"/>
      <c r="FB110" s="334"/>
      <c r="FC110" s="334"/>
      <c r="FD110" s="334"/>
      <c r="FE110" s="334"/>
      <c r="FF110" s="334"/>
      <c r="FG110" s="334"/>
      <c r="FH110" s="334"/>
      <c r="FI110" s="334"/>
      <c r="FJ110" s="334"/>
      <c r="FK110" s="334"/>
      <c r="FL110" s="334"/>
      <c r="FM110" s="334"/>
      <c r="FN110" s="334"/>
      <c r="FO110" s="334"/>
      <c r="FP110" s="334"/>
      <c r="FQ110" s="334"/>
      <c r="FR110" s="334"/>
      <c r="FS110" s="334"/>
      <c r="FT110" s="334"/>
      <c r="FU110" s="334"/>
      <c r="FV110" s="334"/>
      <c r="FW110" s="334"/>
      <c r="FX110" s="334"/>
      <c r="FY110" s="334"/>
      <c r="FZ110" s="334"/>
      <c r="GA110" s="334"/>
      <c r="GB110" s="334"/>
      <c r="GC110" s="334"/>
      <c r="GD110" s="334"/>
      <c r="GE110" s="334"/>
      <c r="GF110" s="334"/>
      <c r="GG110" s="334"/>
      <c r="GH110" s="334"/>
      <c r="GI110" s="334"/>
      <c r="GJ110" s="334"/>
      <c r="GK110" s="334"/>
      <c r="GL110" s="334"/>
      <c r="GM110" s="334"/>
      <c r="GN110" s="334"/>
      <c r="GO110" s="334"/>
      <c r="GP110" s="334"/>
      <c r="GQ110" s="334"/>
      <c r="GR110" s="334"/>
      <c r="GS110" s="334"/>
      <c r="GT110" s="334"/>
      <c r="GU110" s="334"/>
      <c r="GV110" s="334"/>
      <c r="GW110" s="334"/>
      <c r="GX110" s="334"/>
      <c r="GY110" s="334"/>
      <c r="GZ110" s="334"/>
      <c r="HA110" s="334"/>
      <c r="HB110" s="334"/>
      <c r="HC110" s="334"/>
      <c r="HD110" s="334"/>
      <c r="HE110" s="334"/>
      <c r="HF110" s="334"/>
      <c r="HG110" s="334"/>
      <c r="HH110" s="334"/>
      <c r="HI110" s="334"/>
      <c r="HJ110" s="334"/>
      <c r="HK110" s="334"/>
      <c r="HL110" s="334"/>
      <c r="HM110" s="334"/>
      <c r="HN110" s="334"/>
      <c r="HO110" s="334"/>
      <c r="HP110" s="334"/>
      <c r="HQ110" s="334"/>
      <c r="HR110" s="334"/>
      <c r="HS110" s="334"/>
      <c r="HT110" s="334"/>
      <c r="HU110" s="334"/>
      <c r="HV110" s="334"/>
      <c r="HW110" s="334"/>
      <c r="HX110" s="334"/>
      <c r="HY110" s="334"/>
      <c r="HZ110" s="334"/>
      <c r="IA110" s="334"/>
      <c r="IB110" s="334"/>
      <c r="IC110" s="334"/>
      <c r="ID110" s="334"/>
      <c r="IE110" s="334"/>
      <c r="IF110" s="334"/>
      <c r="IG110" s="334"/>
      <c r="IH110" s="334"/>
      <c r="II110" s="334"/>
      <c r="IJ110" s="334"/>
      <c r="IK110" s="334"/>
      <c r="IL110" s="334"/>
      <c r="IM110" s="334"/>
      <c r="IN110" s="334"/>
      <c r="IO110" s="334"/>
    </row>
    <row r="111" spans="10:249" ht="9.9499999999999993" customHeight="1">
      <c r="J111" s="365"/>
      <c r="M111" s="331"/>
      <c r="N111" s="331"/>
      <c r="O111" s="331"/>
      <c r="P111" s="331"/>
      <c r="S111" s="365"/>
      <c r="T111" s="348"/>
      <c r="U111" s="363"/>
      <c r="V111" s="363"/>
      <c r="W111" s="363"/>
      <c r="X111" s="363"/>
      <c r="Y111" s="363"/>
      <c r="Z111" s="363"/>
      <c r="AA111" s="348"/>
      <c r="AB111" s="340"/>
      <c r="AC111" s="340"/>
      <c r="AD111" s="340"/>
      <c r="AE111" s="340"/>
      <c r="AF111" s="583"/>
      <c r="AG111" s="584"/>
      <c r="AH111" s="584"/>
      <c r="AI111" s="584"/>
      <c r="AJ111" s="584"/>
      <c r="AK111" s="584"/>
      <c r="AL111" s="585"/>
      <c r="AM111" s="333"/>
      <c r="AN111" s="333"/>
      <c r="AO111" s="333"/>
      <c r="BD111" s="334"/>
      <c r="BE111" s="334"/>
      <c r="BF111" s="334"/>
      <c r="BG111" s="334"/>
      <c r="BH111" s="334"/>
      <c r="BI111" s="334"/>
      <c r="CK111" s="334"/>
      <c r="CL111" s="334"/>
      <c r="CM111" s="334"/>
      <c r="CN111" s="334"/>
      <c r="CO111" s="334"/>
      <c r="CP111" s="334"/>
      <c r="CQ111" s="334"/>
      <c r="CR111" s="334"/>
      <c r="CS111" s="334"/>
      <c r="CT111" s="334"/>
      <c r="CU111" s="334"/>
      <c r="CV111" s="334"/>
      <c r="CW111" s="334"/>
      <c r="CX111" s="334"/>
      <c r="CY111" s="334"/>
      <c r="CZ111" s="334"/>
      <c r="DA111" s="334"/>
      <c r="DB111" s="334"/>
      <c r="DC111" s="334"/>
      <c r="DD111" s="334"/>
      <c r="DE111" s="334"/>
      <c r="DF111" s="334"/>
      <c r="DG111" s="334"/>
      <c r="DH111" s="334"/>
      <c r="DI111" s="334"/>
      <c r="DJ111" s="334"/>
      <c r="DK111" s="334"/>
      <c r="DL111" s="334"/>
      <c r="DM111" s="334"/>
      <c r="DN111" s="334"/>
      <c r="DO111" s="334"/>
      <c r="DP111" s="334"/>
      <c r="DQ111" s="334"/>
      <c r="DR111" s="334"/>
      <c r="DS111" s="334"/>
      <c r="DT111" s="334"/>
      <c r="DU111" s="334"/>
      <c r="DV111" s="334"/>
      <c r="DW111" s="334"/>
      <c r="DX111" s="334"/>
      <c r="DY111" s="334"/>
      <c r="DZ111" s="334"/>
      <c r="EA111" s="334"/>
      <c r="EB111" s="334"/>
      <c r="EC111" s="334"/>
      <c r="ED111" s="334"/>
      <c r="EE111" s="334"/>
      <c r="EF111" s="334"/>
      <c r="EG111" s="334"/>
      <c r="EH111" s="334"/>
      <c r="EI111" s="334"/>
      <c r="EJ111" s="334"/>
      <c r="EK111" s="334"/>
      <c r="EL111" s="334"/>
      <c r="EM111" s="334"/>
      <c r="EN111" s="334"/>
      <c r="EO111" s="334"/>
      <c r="EP111" s="334"/>
      <c r="EQ111" s="334"/>
      <c r="ER111" s="334"/>
      <c r="ES111" s="334"/>
      <c r="ET111" s="334"/>
      <c r="EU111" s="334"/>
      <c r="EV111" s="334"/>
      <c r="EW111" s="334"/>
      <c r="EX111" s="334"/>
      <c r="EY111" s="334"/>
      <c r="EZ111" s="334"/>
      <c r="FA111" s="334"/>
      <c r="FB111" s="334"/>
      <c r="FC111" s="334"/>
      <c r="FD111" s="334"/>
      <c r="FE111" s="334"/>
      <c r="FF111" s="334"/>
      <c r="FG111" s="334"/>
      <c r="FH111" s="334"/>
      <c r="FI111" s="334"/>
      <c r="FJ111" s="334"/>
      <c r="FK111" s="334"/>
      <c r="FL111" s="334"/>
      <c r="FM111" s="334"/>
      <c r="FN111" s="334"/>
      <c r="FO111" s="334"/>
      <c r="FP111" s="334"/>
      <c r="FQ111" s="334"/>
      <c r="FR111" s="334"/>
      <c r="FS111" s="334"/>
      <c r="FT111" s="334"/>
      <c r="FU111" s="334"/>
      <c r="FV111" s="334"/>
      <c r="FW111" s="334"/>
      <c r="FX111" s="334"/>
      <c r="FY111" s="334"/>
      <c r="FZ111" s="334"/>
      <c r="GA111" s="334"/>
      <c r="GB111" s="334"/>
      <c r="GC111" s="334"/>
      <c r="GD111" s="334"/>
      <c r="GE111" s="334"/>
      <c r="GF111" s="334"/>
      <c r="GG111" s="334"/>
      <c r="GH111" s="334"/>
      <c r="GI111" s="334"/>
      <c r="GJ111" s="334"/>
      <c r="GK111" s="334"/>
      <c r="GL111" s="334"/>
      <c r="GM111" s="334"/>
      <c r="GN111" s="334"/>
      <c r="GO111" s="334"/>
      <c r="GP111" s="334"/>
      <c r="GQ111" s="334"/>
      <c r="GR111" s="334"/>
      <c r="GS111" s="334"/>
      <c r="GT111" s="334"/>
      <c r="GU111" s="334"/>
      <c r="GV111" s="334"/>
      <c r="GW111" s="334"/>
      <c r="GX111" s="334"/>
      <c r="GY111" s="334"/>
      <c r="GZ111" s="334"/>
      <c r="HA111" s="334"/>
      <c r="HB111" s="334"/>
      <c r="HC111" s="334"/>
      <c r="HD111" s="334"/>
      <c r="HE111" s="334"/>
      <c r="HF111" s="334"/>
      <c r="HG111" s="334"/>
      <c r="HH111" s="334"/>
      <c r="HI111" s="334"/>
      <c r="HJ111" s="334"/>
      <c r="HK111" s="334"/>
      <c r="HL111" s="334"/>
      <c r="HM111" s="334"/>
      <c r="HN111" s="334"/>
      <c r="HO111" s="334"/>
      <c r="HP111" s="334"/>
      <c r="HQ111" s="334"/>
      <c r="HR111" s="334"/>
      <c r="HS111" s="334"/>
      <c r="HT111" s="334"/>
      <c r="HU111" s="334"/>
      <c r="HV111" s="334"/>
      <c r="HW111" s="334"/>
      <c r="HX111" s="334"/>
      <c r="HY111" s="334"/>
      <c r="HZ111" s="334"/>
      <c r="IA111" s="334"/>
      <c r="IB111" s="334"/>
      <c r="IC111" s="334"/>
      <c r="ID111" s="334"/>
      <c r="IE111" s="334"/>
      <c r="IF111" s="334"/>
      <c r="IG111" s="334"/>
      <c r="IH111" s="334"/>
      <c r="II111" s="334"/>
      <c r="IJ111" s="334"/>
      <c r="IK111" s="334"/>
      <c r="IL111" s="334"/>
      <c r="IM111" s="334"/>
      <c r="IN111" s="334"/>
      <c r="IO111" s="334"/>
    </row>
    <row r="112" spans="10:249" ht="9.9499999999999993" customHeight="1" thickBot="1">
      <c r="J112" s="365"/>
      <c r="M112" s="331"/>
      <c r="N112" s="331"/>
      <c r="O112" s="331"/>
      <c r="P112" s="331"/>
      <c r="S112" s="365"/>
      <c r="T112" s="348"/>
      <c r="U112" s="363"/>
      <c r="V112" s="363"/>
      <c r="W112" s="363"/>
      <c r="X112" s="363"/>
      <c r="Y112" s="363"/>
      <c r="Z112" s="363"/>
      <c r="AA112" s="348"/>
      <c r="AB112" s="340"/>
      <c r="AC112" s="340"/>
      <c r="AD112" s="333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BD112" s="334"/>
      <c r="BE112" s="334"/>
      <c r="BF112" s="334"/>
      <c r="BG112" s="334"/>
      <c r="BH112" s="334"/>
      <c r="BI112" s="334"/>
      <c r="CK112" s="334"/>
      <c r="CL112" s="334"/>
      <c r="CM112" s="334"/>
      <c r="CN112" s="334"/>
      <c r="CO112" s="334"/>
      <c r="CP112" s="334"/>
      <c r="CQ112" s="334"/>
      <c r="CR112" s="334"/>
      <c r="CS112" s="334"/>
      <c r="CT112" s="334"/>
      <c r="CU112" s="334"/>
      <c r="CV112" s="334"/>
      <c r="CW112" s="334"/>
      <c r="CX112" s="334"/>
      <c r="CY112" s="334"/>
      <c r="CZ112" s="334"/>
      <c r="DA112" s="334"/>
      <c r="DB112" s="334"/>
      <c r="DC112" s="334"/>
      <c r="DD112" s="334"/>
      <c r="DE112" s="334"/>
      <c r="DF112" s="334"/>
      <c r="DG112" s="334"/>
      <c r="DH112" s="334"/>
      <c r="DI112" s="334"/>
      <c r="DJ112" s="334"/>
      <c r="DK112" s="334"/>
      <c r="DL112" s="334"/>
      <c r="DM112" s="334"/>
      <c r="DN112" s="334"/>
      <c r="DO112" s="334"/>
      <c r="DP112" s="334"/>
      <c r="DQ112" s="334"/>
      <c r="DR112" s="334"/>
      <c r="DS112" s="334"/>
      <c r="DT112" s="334"/>
      <c r="DU112" s="334"/>
      <c r="DV112" s="334"/>
      <c r="DW112" s="334"/>
      <c r="DX112" s="334"/>
      <c r="DY112" s="334"/>
      <c r="DZ112" s="334"/>
      <c r="EA112" s="334"/>
      <c r="EB112" s="334"/>
      <c r="EC112" s="334"/>
      <c r="ED112" s="334"/>
      <c r="EE112" s="334"/>
      <c r="EF112" s="334"/>
      <c r="EG112" s="334"/>
      <c r="EH112" s="334"/>
      <c r="EI112" s="334"/>
      <c r="EJ112" s="334"/>
      <c r="EK112" s="334"/>
      <c r="EL112" s="334"/>
      <c r="EM112" s="334"/>
      <c r="EN112" s="334"/>
      <c r="EO112" s="334"/>
      <c r="EP112" s="334"/>
      <c r="EQ112" s="334"/>
      <c r="ER112" s="334"/>
      <c r="ES112" s="334"/>
      <c r="ET112" s="334"/>
      <c r="EU112" s="334"/>
      <c r="EV112" s="334"/>
      <c r="EW112" s="334"/>
      <c r="EX112" s="334"/>
      <c r="EY112" s="334"/>
      <c r="EZ112" s="334"/>
      <c r="FA112" s="334"/>
      <c r="FB112" s="334"/>
      <c r="FC112" s="334"/>
      <c r="FD112" s="334"/>
      <c r="FE112" s="334"/>
      <c r="FF112" s="334"/>
      <c r="FG112" s="334"/>
      <c r="FH112" s="334"/>
      <c r="FI112" s="334"/>
      <c r="FJ112" s="334"/>
      <c r="FK112" s="334"/>
      <c r="FL112" s="334"/>
      <c r="FM112" s="334"/>
      <c r="FN112" s="334"/>
      <c r="FO112" s="334"/>
      <c r="FP112" s="334"/>
      <c r="FQ112" s="334"/>
      <c r="FR112" s="334"/>
      <c r="FS112" s="334"/>
      <c r="FT112" s="334"/>
      <c r="FU112" s="334"/>
      <c r="FV112" s="334"/>
      <c r="FW112" s="334"/>
      <c r="FX112" s="334"/>
      <c r="FY112" s="334"/>
      <c r="FZ112" s="334"/>
      <c r="GA112" s="334"/>
      <c r="GB112" s="334"/>
      <c r="GC112" s="334"/>
      <c r="GD112" s="334"/>
      <c r="GE112" s="334"/>
      <c r="GF112" s="334"/>
      <c r="GG112" s="334"/>
      <c r="GH112" s="334"/>
      <c r="GI112" s="334"/>
      <c r="GJ112" s="334"/>
      <c r="GK112" s="334"/>
      <c r="GL112" s="334"/>
      <c r="GM112" s="334"/>
      <c r="GN112" s="334"/>
      <c r="GO112" s="334"/>
      <c r="GP112" s="334"/>
      <c r="GQ112" s="334"/>
      <c r="GR112" s="334"/>
      <c r="GS112" s="334"/>
      <c r="GT112" s="334"/>
      <c r="GU112" s="334"/>
      <c r="GV112" s="334"/>
      <c r="GW112" s="334"/>
      <c r="GX112" s="334"/>
      <c r="GY112" s="334"/>
      <c r="GZ112" s="334"/>
      <c r="HA112" s="334"/>
      <c r="HB112" s="334"/>
      <c r="HC112" s="334"/>
      <c r="HD112" s="334"/>
      <c r="HE112" s="334"/>
      <c r="HF112" s="334"/>
      <c r="HG112" s="334"/>
      <c r="HH112" s="334"/>
      <c r="HI112" s="334"/>
      <c r="HJ112" s="334"/>
      <c r="HK112" s="334"/>
      <c r="HL112" s="334"/>
      <c r="HM112" s="334"/>
      <c r="HN112" s="334"/>
      <c r="HO112" s="334"/>
      <c r="HP112" s="334"/>
      <c r="HQ112" s="334"/>
      <c r="HR112" s="334"/>
      <c r="HS112" s="334"/>
      <c r="HT112" s="334"/>
      <c r="HU112" s="334"/>
      <c r="HV112" s="334"/>
      <c r="HW112" s="334"/>
      <c r="HX112" s="334"/>
      <c r="HY112" s="334"/>
      <c r="HZ112" s="334"/>
      <c r="IA112" s="334"/>
      <c r="IB112" s="334"/>
      <c r="IC112" s="334"/>
      <c r="ID112" s="334"/>
      <c r="IE112" s="334"/>
      <c r="IF112" s="334"/>
      <c r="IG112" s="334"/>
      <c r="IH112" s="334"/>
      <c r="II112" s="334"/>
      <c r="IJ112" s="334"/>
      <c r="IK112" s="334"/>
      <c r="IL112" s="334"/>
      <c r="IM112" s="334"/>
      <c r="IN112" s="334"/>
      <c r="IO112" s="334"/>
    </row>
    <row r="113" spans="10:42" ht="9.9499999999999993" customHeight="1">
      <c r="J113" s="365"/>
      <c r="M113" s="331"/>
      <c r="N113" s="331"/>
      <c r="O113" s="331"/>
      <c r="P113" s="331"/>
      <c r="Q113" s="375"/>
      <c r="R113" s="376"/>
      <c r="S113" s="365"/>
      <c r="T113" s="348"/>
      <c r="U113" s="574" t="s">
        <v>620</v>
      </c>
      <c r="V113" s="575"/>
      <c r="W113" s="575"/>
      <c r="X113" s="575"/>
      <c r="Y113" s="575"/>
      <c r="Z113" s="576"/>
      <c r="AA113" s="340"/>
      <c r="AB113" s="353"/>
      <c r="AC113" s="331"/>
      <c r="AD113" s="331"/>
      <c r="AE113" s="331"/>
      <c r="AF113" s="580" t="s">
        <v>738</v>
      </c>
      <c r="AG113" s="581"/>
      <c r="AH113" s="581"/>
      <c r="AI113" s="581"/>
      <c r="AJ113" s="581"/>
      <c r="AK113" s="581"/>
      <c r="AL113" s="582"/>
      <c r="AM113" s="573"/>
      <c r="AN113" s="596"/>
    </row>
    <row r="114" spans="10:42" ht="9.9499999999999993" customHeight="1" thickBot="1">
      <c r="J114" s="365"/>
      <c r="M114" s="331"/>
      <c r="N114" s="331"/>
      <c r="O114" s="331"/>
      <c r="P114" s="331"/>
      <c r="Q114" s="375"/>
      <c r="R114" s="376"/>
      <c r="S114" s="373"/>
      <c r="T114" s="377"/>
      <c r="U114" s="586"/>
      <c r="V114" s="587"/>
      <c r="W114" s="587"/>
      <c r="X114" s="587"/>
      <c r="Y114" s="587"/>
      <c r="Z114" s="588"/>
      <c r="AA114" s="598"/>
      <c r="AB114" s="598"/>
      <c r="AC114" s="346"/>
      <c r="AD114" s="345"/>
      <c r="AE114" s="358"/>
      <c r="AF114" s="583"/>
      <c r="AG114" s="584"/>
      <c r="AH114" s="584"/>
      <c r="AI114" s="584"/>
      <c r="AJ114" s="584"/>
      <c r="AK114" s="584"/>
      <c r="AL114" s="585"/>
      <c r="AM114" s="596"/>
      <c r="AN114" s="596"/>
    </row>
    <row r="115" spans="10:42" ht="9.9499999999999993" customHeight="1">
      <c r="J115" s="365"/>
      <c r="M115" s="331"/>
      <c r="N115" s="331"/>
      <c r="O115" s="331"/>
      <c r="P115" s="331"/>
      <c r="Q115" s="375"/>
      <c r="R115" s="376"/>
      <c r="S115" s="365"/>
      <c r="T115" s="348"/>
      <c r="U115" s="359"/>
      <c r="V115" s="359"/>
      <c r="W115" s="359"/>
      <c r="X115" s="359"/>
      <c r="Y115" s="359"/>
      <c r="Z115" s="359"/>
      <c r="AA115" s="599"/>
      <c r="AB115" s="599"/>
      <c r="AC115" s="331"/>
      <c r="AD115" s="350"/>
      <c r="AE115" s="340"/>
      <c r="AF115" s="580" t="s">
        <v>624</v>
      </c>
      <c r="AG115" s="581"/>
      <c r="AH115" s="581"/>
      <c r="AI115" s="581"/>
      <c r="AJ115" s="581"/>
      <c r="AK115" s="581"/>
      <c r="AL115" s="582"/>
      <c r="AM115" s="333"/>
      <c r="AN115" s="333"/>
      <c r="AO115" s="331"/>
      <c r="AP115" s="331"/>
    </row>
    <row r="116" spans="10:42" ht="9.9499999999999993" customHeight="1">
      <c r="J116" s="365"/>
      <c r="M116" s="331"/>
      <c r="N116" s="331"/>
      <c r="O116" s="331"/>
      <c r="P116" s="331"/>
      <c r="Q116" s="375"/>
      <c r="R116" s="376"/>
      <c r="S116" s="365"/>
      <c r="T116" s="348"/>
      <c r="U116" s="363"/>
      <c r="V116" s="363"/>
      <c r="W116" s="363"/>
      <c r="X116" s="363"/>
      <c r="Y116" s="363"/>
      <c r="Z116" s="363"/>
      <c r="AB116" s="331"/>
      <c r="AC116" s="331"/>
      <c r="AD116" s="345"/>
      <c r="AE116" s="358"/>
      <c r="AF116" s="583"/>
      <c r="AG116" s="584"/>
      <c r="AH116" s="584"/>
      <c r="AI116" s="584"/>
      <c r="AJ116" s="584"/>
      <c r="AK116" s="584"/>
      <c r="AL116" s="585"/>
      <c r="AM116" s="333"/>
      <c r="AN116" s="333"/>
      <c r="AO116" s="331"/>
      <c r="AP116" s="331"/>
    </row>
    <row r="117" spans="10:42" ht="9.9499999999999993" customHeight="1">
      <c r="J117" s="365"/>
      <c r="M117" s="331"/>
      <c r="N117" s="331"/>
      <c r="O117" s="331"/>
      <c r="P117" s="331"/>
      <c r="Q117" s="375"/>
      <c r="R117" s="376"/>
      <c r="S117" s="365"/>
      <c r="T117" s="348"/>
      <c r="U117" s="363"/>
      <c r="V117" s="363"/>
      <c r="W117" s="363"/>
      <c r="X117" s="363"/>
      <c r="Y117" s="363"/>
      <c r="Z117" s="363"/>
      <c r="AB117" s="331"/>
      <c r="AC117" s="331"/>
      <c r="AD117" s="350"/>
      <c r="AE117" s="340"/>
      <c r="AF117" s="341"/>
      <c r="AG117" s="366"/>
      <c r="AH117" s="619" t="s">
        <v>626</v>
      </c>
      <c r="AI117" s="619"/>
      <c r="AJ117" s="619"/>
      <c r="AK117" s="619"/>
      <c r="AL117" s="619"/>
      <c r="AM117" s="619"/>
      <c r="AN117" s="619"/>
    </row>
    <row r="118" spans="10:42" ht="9.9499999999999993" customHeight="1">
      <c r="J118" s="365"/>
      <c r="M118" s="331"/>
      <c r="N118" s="331"/>
      <c r="O118" s="331"/>
      <c r="P118" s="331"/>
      <c r="Q118" s="375"/>
      <c r="R118" s="376"/>
      <c r="S118" s="365"/>
      <c r="T118" s="348"/>
      <c r="U118" s="363"/>
      <c r="V118" s="363"/>
      <c r="W118" s="363"/>
      <c r="X118" s="363"/>
      <c r="Y118" s="363"/>
      <c r="Z118" s="363"/>
      <c r="AB118" s="331"/>
      <c r="AC118" s="331"/>
      <c r="AD118" s="350"/>
      <c r="AE118" s="340"/>
      <c r="AF118" s="341"/>
      <c r="AG118" s="371"/>
      <c r="AH118" s="619"/>
      <c r="AI118" s="619"/>
      <c r="AJ118" s="619"/>
      <c r="AK118" s="619"/>
      <c r="AL118" s="619"/>
      <c r="AM118" s="619"/>
      <c r="AN118" s="619"/>
    </row>
    <row r="119" spans="10:42" ht="9.9499999999999993" customHeight="1">
      <c r="J119" s="365"/>
      <c r="M119" s="331"/>
      <c r="N119" s="331"/>
      <c r="O119" s="331"/>
      <c r="P119" s="331"/>
      <c r="Q119" s="375"/>
      <c r="R119" s="376"/>
      <c r="S119" s="365"/>
      <c r="T119" s="348"/>
      <c r="U119" s="363"/>
      <c r="V119" s="363"/>
      <c r="W119" s="363"/>
      <c r="X119" s="363"/>
      <c r="Y119" s="363"/>
      <c r="Z119" s="363"/>
      <c r="AB119" s="331"/>
      <c r="AC119" s="331"/>
      <c r="AD119" s="350"/>
      <c r="AE119" s="340"/>
      <c r="AF119" s="341"/>
      <c r="AG119" s="366"/>
      <c r="AH119" s="619" t="s">
        <v>628</v>
      </c>
      <c r="AI119" s="619"/>
      <c r="AJ119" s="619"/>
      <c r="AK119" s="619"/>
      <c r="AL119" s="619"/>
      <c r="AM119" s="619"/>
      <c r="AN119" s="619"/>
      <c r="AO119" s="378"/>
      <c r="AP119" s="378"/>
    </row>
    <row r="120" spans="10:42" ht="9.9499999999999993" customHeight="1">
      <c r="J120" s="365"/>
      <c r="M120" s="331"/>
      <c r="N120" s="331"/>
      <c r="O120" s="331"/>
      <c r="P120" s="331"/>
      <c r="Q120" s="375"/>
      <c r="R120" s="376"/>
      <c r="S120" s="365"/>
      <c r="T120" s="348"/>
      <c r="U120" s="363"/>
      <c r="V120" s="363"/>
      <c r="W120" s="363"/>
      <c r="X120" s="363"/>
      <c r="Y120" s="363"/>
      <c r="Z120" s="363"/>
      <c r="AB120" s="331"/>
      <c r="AC120" s="331"/>
      <c r="AD120" s="350"/>
      <c r="AE120" s="340"/>
      <c r="AF120" s="341"/>
      <c r="AG120" s="340"/>
      <c r="AH120" s="619"/>
      <c r="AI120" s="619"/>
      <c r="AJ120" s="619"/>
      <c r="AK120" s="619"/>
      <c r="AL120" s="619"/>
      <c r="AM120" s="619"/>
      <c r="AN120" s="619"/>
      <c r="AO120" s="378"/>
      <c r="AP120" s="378"/>
    </row>
    <row r="121" spans="10:42" ht="9.9499999999999993" customHeight="1">
      <c r="J121" s="365"/>
      <c r="M121" s="331"/>
      <c r="N121" s="331"/>
      <c r="O121" s="331"/>
      <c r="P121" s="331"/>
      <c r="Q121" s="375"/>
      <c r="R121" s="376"/>
      <c r="S121" s="365"/>
      <c r="T121" s="348"/>
      <c r="U121" s="363"/>
      <c r="V121" s="363"/>
      <c r="W121" s="363"/>
      <c r="X121" s="363"/>
      <c r="Y121" s="363"/>
      <c r="Z121" s="363"/>
      <c r="AB121" s="331"/>
      <c r="AC121" s="331"/>
      <c r="AD121" s="350"/>
      <c r="AE121" s="340"/>
      <c r="AF121" s="580" t="s">
        <v>630</v>
      </c>
      <c r="AG121" s="581"/>
      <c r="AH121" s="581"/>
      <c r="AI121" s="581"/>
      <c r="AJ121" s="581"/>
      <c r="AK121" s="581"/>
      <c r="AL121" s="582"/>
      <c r="AM121" s="333"/>
      <c r="AN121" s="333"/>
      <c r="AO121" s="378"/>
      <c r="AP121" s="378"/>
    </row>
    <row r="122" spans="10:42" ht="9.9499999999999993" customHeight="1">
      <c r="J122" s="365"/>
      <c r="M122" s="331"/>
      <c r="N122" s="331"/>
      <c r="O122" s="331"/>
      <c r="P122" s="331"/>
      <c r="Q122" s="375"/>
      <c r="R122" s="376"/>
      <c r="S122" s="365"/>
      <c r="T122" s="348"/>
      <c r="U122" s="363"/>
      <c r="V122" s="363"/>
      <c r="W122" s="363"/>
      <c r="X122" s="363"/>
      <c r="Y122" s="363"/>
      <c r="Z122" s="363"/>
      <c r="AB122" s="331"/>
      <c r="AC122" s="331"/>
      <c r="AD122" s="345"/>
      <c r="AE122" s="358"/>
      <c r="AF122" s="583"/>
      <c r="AG122" s="584"/>
      <c r="AH122" s="584"/>
      <c r="AI122" s="584"/>
      <c r="AJ122" s="584"/>
      <c r="AK122" s="584"/>
      <c r="AL122" s="585"/>
      <c r="AM122" s="333"/>
      <c r="AN122" s="333"/>
      <c r="AO122" s="378"/>
      <c r="AP122" s="378"/>
    </row>
    <row r="123" spans="10:42" ht="9.9499999999999993" customHeight="1">
      <c r="J123" s="365"/>
      <c r="M123" s="331"/>
      <c r="N123" s="331"/>
      <c r="O123" s="331"/>
      <c r="P123" s="331"/>
      <c r="Q123" s="375"/>
      <c r="R123" s="376"/>
      <c r="S123" s="365"/>
      <c r="T123" s="348"/>
      <c r="U123" s="363"/>
      <c r="V123" s="363"/>
      <c r="W123" s="363"/>
      <c r="X123" s="363"/>
      <c r="Y123" s="363"/>
      <c r="Z123" s="363"/>
      <c r="AB123" s="331"/>
      <c r="AC123" s="331"/>
      <c r="AD123" s="360"/>
      <c r="AE123" s="361"/>
      <c r="AF123" s="580" t="s">
        <v>632</v>
      </c>
      <c r="AG123" s="581"/>
      <c r="AH123" s="581"/>
      <c r="AI123" s="581"/>
      <c r="AJ123" s="581"/>
      <c r="AK123" s="581"/>
      <c r="AL123" s="582"/>
      <c r="AM123" s="573"/>
      <c r="AN123" s="596"/>
    </row>
    <row r="124" spans="10:42" ht="9.9499999999999993" customHeight="1">
      <c r="J124" s="365"/>
      <c r="M124" s="331"/>
      <c r="N124" s="331"/>
      <c r="O124" s="331"/>
      <c r="P124" s="331"/>
      <c r="Q124" s="375"/>
      <c r="R124" s="376"/>
      <c r="S124" s="365"/>
      <c r="T124" s="348"/>
      <c r="U124" s="363"/>
      <c r="V124" s="363"/>
      <c r="W124" s="363"/>
      <c r="X124" s="363"/>
      <c r="Y124" s="363"/>
      <c r="Z124" s="363"/>
      <c r="AB124" s="331"/>
      <c r="AC124" s="331"/>
      <c r="AD124" s="345"/>
      <c r="AE124" s="358"/>
      <c r="AF124" s="583"/>
      <c r="AG124" s="584"/>
      <c r="AH124" s="584"/>
      <c r="AI124" s="584"/>
      <c r="AJ124" s="584"/>
      <c r="AK124" s="584"/>
      <c r="AL124" s="585"/>
      <c r="AM124" s="596"/>
      <c r="AN124" s="596"/>
    </row>
    <row r="125" spans="10:42" ht="9.9499999999999993" customHeight="1">
      <c r="J125" s="365"/>
      <c r="M125" s="331"/>
      <c r="N125" s="331"/>
      <c r="O125" s="331"/>
      <c r="P125" s="331"/>
      <c r="Q125" s="375"/>
      <c r="R125" s="376"/>
      <c r="S125" s="365"/>
      <c r="T125" s="348"/>
      <c r="U125" s="363"/>
      <c r="V125" s="363"/>
      <c r="W125" s="363"/>
      <c r="X125" s="363"/>
      <c r="Y125" s="363"/>
      <c r="Z125" s="363"/>
      <c r="AB125" s="331"/>
      <c r="AC125" s="331"/>
      <c r="AD125" s="350"/>
      <c r="AE125" s="340"/>
      <c r="AG125" s="366"/>
      <c r="AH125" s="589" t="s">
        <v>739</v>
      </c>
      <c r="AI125" s="589"/>
      <c r="AJ125" s="589"/>
      <c r="AK125" s="589"/>
      <c r="AL125" s="589"/>
      <c r="AM125" s="589"/>
      <c r="AN125" s="589"/>
      <c r="AO125" s="573"/>
      <c r="AP125" s="573"/>
    </row>
    <row r="126" spans="10:42" ht="9.9499999999999993" customHeight="1">
      <c r="J126" s="365"/>
      <c r="M126" s="331"/>
      <c r="N126" s="331"/>
      <c r="O126" s="331"/>
      <c r="P126" s="331"/>
      <c r="Q126" s="375"/>
      <c r="R126" s="376"/>
      <c r="S126" s="365"/>
      <c r="T126" s="348"/>
      <c r="U126" s="363"/>
      <c r="V126" s="363"/>
      <c r="W126" s="363"/>
      <c r="X126" s="363"/>
      <c r="Y126" s="363"/>
      <c r="Z126" s="363"/>
      <c r="AB126" s="331"/>
      <c r="AC126" s="331"/>
      <c r="AD126" s="350"/>
      <c r="AE126" s="340"/>
      <c r="AG126" s="340"/>
      <c r="AH126" s="589"/>
      <c r="AI126" s="589"/>
      <c r="AJ126" s="589"/>
      <c r="AK126" s="589"/>
      <c r="AL126" s="589"/>
      <c r="AM126" s="589"/>
      <c r="AN126" s="589"/>
      <c r="AO126" s="573"/>
      <c r="AP126" s="573"/>
    </row>
    <row r="127" spans="10:42" ht="9.9499999999999993" customHeight="1">
      <c r="J127" s="365"/>
      <c r="M127" s="331"/>
      <c r="N127" s="331"/>
      <c r="O127" s="331"/>
      <c r="P127" s="331"/>
      <c r="Q127" s="375"/>
      <c r="R127" s="376"/>
      <c r="S127" s="365"/>
      <c r="T127" s="348"/>
      <c r="U127" s="363"/>
      <c r="V127" s="363"/>
      <c r="W127" s="363"/>
      <c r="X127" s="363"/>
      <c r="Y127" s="363"/>
      <c r="Z127" s="363"/>
      <c r="AB127" s="331"/>
      <c r="AC127" s="331"/>
      <c r="AD127" s="360"/>
      <c r="AE127" s="372"/>
      <c r="AF127" s="580" t="s">
        <v>637</v>
      </c>
      <c r="AG127" s="581"/>
      <c r="AH127" s="581"/>
      <c r="AI127" s="581"/>
      <c r="AJ127" s="581"/>
      <c r="AK127" s="581"/>
      <c r="AL127" s="582"/>
      <c r="AM127" s="573"/>
      <c r="AN127" s="596"/>
    </row>
    <row r="128" spans="10:42" ht="9.9499999999999993" customHeight="1">
      <c r="J128" s="365"/>
      <c r="M128" s="331"/>
      <c r="N128" s="331"/>
      <c r="O128" s="331"/>
      <c r="P128" s="331"/>
      <c r="Q128" s="375"/>
      <c r="R128" s="376"/>
      <c r="S128" s="365"/>
      <c r="T128" s="348"/>
      <c r="U128" s="363"/>
      <c r="V128" s="363"/>
      <c r="W128" s="363"/>
      <c r="X128" s="363"/>
      <c r="Y128" s="363"/>
      <c r="Z128" s="363"/>
      <c r="AB128" s="331"/>
      <c r="AC128" s="331"/>
      <c r="AD128" s="331"/>
      <c r="AE128" s="331"/>
      <c r="AF128" s="583"/>
      <c r="AG128" s="584"/>
      <c r="AH128" s="584"/>
      <c r="AI128" s="584"/>
      <c r="AJ128" s="584"/>
      <c r="AK128" s="584"/>
      <c r="AL128" s="585"/>
      <c r="AM128" s="596"/>
      <c r="AN128" s="596"/>
    </row>
    <row r="129" spans="10:42" ht="9.9499999999999993" customHeight="1">
      <c r="J129" s="365"/>
      <c r="M129" s="331"/>
      <c r="N129" s="331"/>
      <c r="O129" s="331"/>
      <c r="P129" s="331"/>
      <c r="Q129" s="375"/>
      <c r="R129" s="376"/>
      <c r="S129" s="365"/>
      <c r="T129" s="348"/>
      <c r="U129" s="363"/>
      <c r="V129" s="363"/>
      <c r="W129" s="363"/>
      <c r="X129" s="363"/>
      <c r="Y129" s="363"/>
      <c r="Z129" s="363"/>
      <c r="AB129" s="331"/>
      <c r="AC129" s="331"/>
      <c r="AD129" s="331"/>
      <c r="AE129" s="331"/>
      <c r="AF129" s="340"/>
      <c r="AG129" s="366"/>
      <c r="AH129" s="589" t="s">
        <v>740</v>
      </c>
      <c r="AI129" s="589"/>
      <c r="AJ129" s="589"/>
      <c r="AK129" s="589"/>
      <c r="AL129" s="589"/>
      <c r="AM129" s="589"/>
      <c r="AN129" s="589"/>
      <c r="AO129" s="573"/>
      <c r="AP129" s="573"/>
    </row>
    <row r="130" spans="10:42" ht="9.9499999999999993" customHeight="1">
      <c r="J130" s="365"/>
      <c r="M130" s="331"/>
      <c r="N130" s="331"/>
      <c r="O130" s="331"/>
      <c r="P130" s="331"/>
      <c r="Q130" s="375"/>
      <c r="R130" s="376"/>
      <c r="S130" s="365"/>
      <c r="T130" s="348"/>
      <c r="U130" s="363"/>
      <c r="V130" s="363"/>
      <c r="W130" s="363"/>
      <c r="X130" s="363"/>
      <c r="Y130" s="363"/>
      <c r="Z130" s="363"/>
      <c r="AB130" s="331"/>
      <c r="AC130" s="331"/>
      <c r="AD130" s="331"/>
      <c r="AE130" s="331"/>
      <c r="AF130" s="340"/>
      <c r="AG130" s="371"/>
      <c r="AH130" s="589"/>
      <c r="AI130" s="589"/>
      <c r="AJ130" s="589"/>
      <c r="AK130" s="589"/>
      <c r="AL130" s="589"/>
      <c r="AM130" s="589"/>
      <c r="AN130" s="589"/>
      <c r="AO130" s="573"/>
      <c r="AP130" s="573"/>
    </row>
    <row r="131" spans="10:42" ht="9.9499999999999993" customHeight="1">
      <c r="J131" s="365"/>
      <c r="M131" s="331"/>
      <c r="N131" s="331"/>
      <c r="O131" s="331"/>
      <c r="P131" s="331"/>
      <c r="Q131" s="375"/>
      <c r="R131" s="376"/>
      <c r="S131" s="365"/>
      <c r="T131" s="348"/>
      <c r="U131" s="363"/>
      <c r="V131" s="363"/>
      <c r="W131" s="363"/>
      <c r="X131" s="363"/>
      <c r="Y131" s="363"/>
      <c r="Z131" s="363"/>
      <c r="AC131" s="340"/>
      <c r="AD131" s="340"/>
      <c r="AE131" s="340"/>
      <c r="AF131" s="340"/>
      <c r="AG131" s="366"/>
      <c r="AH131" s="589" t="s">
        <v>741</v>
      </c>
      <c r="AI131" s="589"/>
      <c r="AJ131" s="589"/>
      <c r="AK131" s="589"/>
      <c r="AL131" s="589"/>
      <c r="AM131" s="589"/>
      <c r="AN131" s="589"/>
      <c r="AO131" s="573"/>
      <c r="AP131" s="573"/>
    </row>
    <row r="132" spans="10:42" ht="9.9499999999999993" customHeight="1">
      <c r="J132" s="365"/>
      <c r="M132" s="331"/>
      <c r="N132" s="331"/>
      <c r="O132" s="331"/>
      <c r="P132" s="331"/>
      <c r="Q132" s="375"/>
      <c r="R132" s="376"/>
      <c r="S132" s="365"/>
      <c r="T132" s="348"/>
      <c r="U132" s="363"/>
      <c r="V132" s="363"/>
      <c r="W132" s="363"/>
      <c r="X132" s="363"/>
      <c r="Y132" s="363"/>
      <c r="Z132" s="363"/>
      <c r="AC132" s="340"/>
      <c r="AD132" s="340"/>
      <c r="AE132" s="340"/>
      <c r="AF132" s="340"/>
      <c r="AG132" s="371"/>
      <c r="AH132" s="589"/>
      <c r="AI132" s="589"/>
      <c r="AJ132" s="589"/>
      <c r="AK132" s="589"/>
      <c r="AL132" s="589"/>
      <c r="AM132" s="589"/>
      <c r="AN132" s="589"/>
      <c r="AO132" s="573"/>
      <c r="AP132" s="573"/>
    </row>
    <row r="133" spans="10:42" ht="9.9499999999999993" customHeight="1">
      <c r="J133" s="365"/>
      <c r="M133" s="331"/>
      <c r="N133" s="331"/>
      <c r="O133" s="331"/>
      <c r="P133" s="331"/>
      <c r="Q133" s="375"/>
      <c r="R133" s="376"/>
      <c r="S133" s="365"/>
      <c r="T133" s="348"/>
      <c r="U133" s="363"/>
      <c r="V133" s="363"/>
      <c r="W133" s="363"/>
      <c r="X133" s="363"/>
      <c r="Y133" s="363"/>
      <c r="Z133" s="363"/>
      <c r="AC133" s="340"/>
      <c r="AD133" s="340"/>
      <c r="AE133" s="340"/>
      <c r="AF133" s="340"/>
      <c r="AG133" s="366"/>
      <c r="AH133" s="589" t="s">
        <v>742</v>
      </c>
      <c r="AI133" s="589"/>
      <c r="AJ133" s="589"/>
      <c r="AK133" s="589"/>
      <c r="AL133" s="589"/>
      <c r="AM133" s="589"/>
      <c r="AN133" s="589"/>
    </row>
    <row r="134" spans="10:42" ht="9.9499999999999993" customHeight="1">
      <c r="J134" s="365"/>
      <c r="M134" s="331"/>
      <c r="N134" s="331"/>
      <c r="O134" s="331"/>
      <c r="P134" s="331"/>
      <c r="Q134" s="375"/>
      <c r="R134" s="376"/>
      <c r="S134" s="365"/>
      <c r="T134" s="348"/>
      <c r="U134" s="363"/>
      <c r="V134" s="363"/>
      <c r="W134" s="363"/>
      <c r="X134" s="363"/>
      <c r="Y134" s="363"/>
      <c r="Z134" s="363"/>
      <c r="AC134" s="340"/>
      <c r="AD134" s="340"/>
      <c r="AE134" s="340"/>
      <c r="AF134" s="340"/>
      <c r="AG134" s="379"/>
      <c r="AH134" s="589"/>
      <c r="AI134" s="589"/>
      <c r="AJ134" s="589"/>
      <c r="AK134" s="589"/>
      <c r="AL134" s="589"/>
      <c r="AM134" s="589"/>
      <c r="AN134" s="589"/>
    </row>
    <row r="135" spans="10:42" ht="9.9499999999999993" customHeight="1" thickBot="1">
      <c r="J135" s="365"/>
      <c r="M135" s="331"/>
      <c r="N135" s="331"/>
      <c r="O135" s="331"/>
      <c r="P135" s="331"/>
      <c r="Q135" s="375"/>
      <c r="R135" s="376"/>
      <c r="S135" s="365"/>
      <c r="T135" s="348"/>
      <c r="U135" s="363"/>
      <c r="V135" s="363"/>
      <c r="W135" s="363"/>
      <c r="X135" s="363"/>
      <c r="Y135" s="363"/>
      <c r="Z135" s="363"/>
      <c r="AC135" s="340"/>
      <c r="AD135" s="340"/>
      <c r="AE135" s="340"/>
    </row>
    <row r="136" spans="10:42" ht="9.9499999999999993" customHeight="1">
      <c r="J136" s="365"/>
      <c r="M136" s="331"/>
      <c r="N136" s="331"/>
      <c r="O136" s="331"/>
      <c r="P136" s="331"/>
      <c r="Q136" s="375"/>
      <c r="R136" s="376"/>
      <c r="S136" s="365"/>
      <c r="T136" s="348"/>
      <c r="U136" s="574" t="s">
        <v>641</v>
      </c>
      <c r="V136" s="575"/>
      <c r="W136" s="575"/>
      <c r="X136" s="575"/>
      <c r="Y136" s="575"/>
      <c r="Z136" s="576"/>
      <c r="AA136" s="340"/>
      <c r="AB136" s="353"/>
      <c r="AC136" s="340"/>
      <c r="AE136" s="331"/>
      <c r="AF136" s="580" t="s">
        <v>642</v>
      </c>
      <c r="AG136" s="581"/>
      <c r="AH136" s="581"/>
      <c r="AI136" s="581"/>
      <c r="AJ136" s="581"/>
      <c r="AK136" s="581"/>
      <c r="AL136" s="582"/>
      <c r="AM136" s="573"/>
      <c r="AN136" s="596"/>
      <c r="AO136" s="331"/>
      <c r="AP136" s="331"/>
    </row>
    <row r="137" spans="10:42" ht="9.9499999999999993" customHeight="1" thickBot="1">
      <c r="J137" s="365"/>
      <c r="M137" s="331"/>
      <c r="N137" s="331"/>
      <c r="O137" s="331"/>
      <c r="P137" s="331"/>
      <c r="Q137" s="375"/>
      <c r="R137" s="376"/>
      <c r="S137" s="373"/>
      <c r="T137" s="377"/>
      <c r="U137" s="586"/>
      <c r="V137" s="587"/>
      <c r="W137" s="587"/>
      <c r="X137" s="587"/>
      <c r="Y137" s="587"/>
      <c r="Z137" s="588"/>
      <c r="AA137" s="598"/>
      <c r="AB137" s="598"/>
      <c r="AC137" s="346"/>
      <c r="AD137" s="345"/>
      <c r="AE137" s="358"/>
      <c r="AF137" s="583"/>
      <c r="AG137" s="584"/>
      <c r="AH137" s="584"/>
      <c r="AI137" s="584"/>
      <c r="AJ137" s="584"/>
      <c r="AK137" s="584"/>
      <c r="AL137" s="585"/>
      <c r="AM137" s="596"/>
      <c r="AN137" s="596"/>
      <c r="AO137" s="331"/>
      <c r="AP137" s="331"/>
    </row>
    <row r="138" spans="10:42" ht="9.9499999999999993" customHeight="1">
      <c r="J138" s="365"/>
      <c r="M138" s="331"/>
      <c r="N138" s="331"/>
      <c r="O138" s="331"/>
      <c r="P138" s="331"/>
      <c r="Q138" s="375"/>
      <c r="R138" s="376"/>
      <c r="S138" s="365"/>
      <c r="T138" s="348"/>
      <c r="U138" s="359"/>
      <c r="V138" s="359"/>
      <c r="W138" s="380"/>
      <c r="X138" s="359"/>
      <c r="Y138" s="359"/>
      <c r="Z138" s="359"/>
      <c r="AA138" s="599"/>
      <c r="AB138" s="599"/>
      <c r="AC138" s="340"/>
      <c r="AD138" s="350"/>
      <c r="AE138" s="340"/>
      <c r="AG138" s="366"/>
      <c r="AH138" s="589" t="s">
        <v>743</v>
      </c>
      <c r="AI138" s="589"/>
      <c r="AJ138" s="589"/>
      <c r="AK138" s="589"/>
      <c r="AL138" s="589"/>
      <c r="AM138" s="589"/>
      <c r="AN138" s="589"/>
      <c r="AO138" s="348"/>
      <c r="AP138" s="348"/>
    </row>
    <row r="139" spans="10:42" ht="9.9499999999999993" customHeight="1">
      <c r="J139" s="365"/>
      <c r="M139" s="331"/>
      <c r="N139" s="331"/>
      <c r="O139" s="331"/>
      <c r="P139" s="331"/>
      <c r="Q139" s="375"/>
      <c r="R139" s="376"/>
      <c r="S139" s="365"/>
      <c r="T139" s="348"/>
      <c r="U139" s="363"/>
      <c r="V139" s="363"/>
      <c r="W139" s="381"/>
      <c r="X139" s="363"/>
      <c r="Y139" s="362"/>
      <c r="Z139" s="362"/>
      <c r="AB139" s="340"/>
      <c r="AC139" s="340"/>
      <c r="AD139" s="350"/>
      <c r="AE139" s="340"/>
      <c r="AG139" s="371"/>
      <c r="AH139" s="589"/>
      <c r="AI139" s="589"/>
      <c r="AJ139" s="589"/>
      <c r="AK139" s="589"/>
      <c r="AL139" s="589"/>
      <c r="AM139" s="589"/>
      <c r="AN139" s="589"/>
      <c r="AO139" s="348"/>
      <c r="AP139" s="348"/>
    </row>
    <row r="140" spans="10:42" ht="9.9499999999999993" customHeight="1">
      <c r="J140" s="365"/>
      <c r="M140" s="331"/>
      <c r="N140" s="331"/>
      <c r="O140" s="331"/>
      <c r="P140" s="331"/>
      <c r="Q140" s="375"/>
      <c r="R140" s="376"/>
      <c r="S140" s="365"/>
      <c r="T140" s="348"/>
      <c r="U140" s="363"/>
      <c r="V140" s="363"/>
      <c r="W140" s="381"/>
      <c r="X140" s="363"/>
      <c r="Y140" s="331"/>
      <c r="Z140" s="331"/>
      <c r="AA140" s="348"/>
      <c r="AB140" s="340"/>
      <c r="AC140" s="370"/>
      <c r="AD140" s="350"/>
      <c r="AE140" s="340"/>
      <c r="AG140" s="366"/>
      <c r="AH140" s="589" t="s">
        <v>744</v>
      </c>
      <c r="AI140" s="589"/>
      <c r="AJ140" s="589"/>
      <c r="AK140" s="589"/>
      <c r="AL140" s="589"/>
      <c r="AM140" s="589"/>
      <c r="AN140" s="589"/>
      <c r="AO140" s="348"/>
      <c r="AP140" s="348"/>
    </row>
    <row r="141" spans="10:42" ht="9.9499999999999993" customHeight="1">
      <c r="J141" s="365"/>
      <c r="M141" s="331"/>
      <c r="N141" s="331"/>
      <c r="O141" s="331"/>
      <c r="P141" s="331"/>
      <c r="Q141" s="375"/>
      <c r="R141" s="376"/>
      <c r="S141" s="365"/>
      <c r="T141" s="348"/>
      <c r="U141" s="363"/>
      <c r="V141" s="363"/>
      <c r="W141" s="381"/>
      <c r="X141" s="363"/>
      <c r="Y141" s="331"/>
      <c r="Z141" s="331"/>
      <c r="AA141" s="348"/>
      <c r="AB141" s="340"/>
      <c r="AC141" s="370"/>
      <c r="AD141" s="350"/>
      <c r="AE141" s="340"/>
      <c r="AG141" s="340"/>
      <c r="AH141" s="589"/>
      <c r="AI141" s="589"/>
      <c r="AJ141" s="589"/>
      <c r="AK141" s="589"/>
      <c r="AL141" s="589"/>
      <c r="AM141" s="589"/>
      <c r="AN141" s="589"/>
      <c r="AO141" s="348"/>
      <c r="AP141" s="348"/>
    </row>
    <row r="142" spans="10:42" ht="9.9499999999999993" customHeight="1">
      <c r="J142" s="365"/>
      <c r="M142" s="331"/>
      <c r="N142" s="331"/>
      <c r="O142" s="331"/>
      <c r="P142" s="331"/>
      <c r="Q142" s="375"/>
      <c r="R142" s="376"/>
      <c r="S142" s="365"/>
      <c r="T142" s="348"/>
      <c r="U142" s="363"/>
      <c r="V142" s="363"/>
      <c r="W142" s="382"/>
      <c r="X142" s="620" t="s">
        <v>745</v>
      </c>
      <c r="Y142" s="620"/>
      <c r="Z142" s="620"/>
      <c r="AA142" s="383"/>
      <c r="AB142" s="340"/>
      <c r="AC142" s="340"/>
      <c r="AD142" s="350"/>
      <c r="AE142" s="340"/>
      <c r="AF142" s="580" t="s">
        <v>746</v>
      </c>
      <c r="AG142" s="581"/>
      <c r="AH142" s="581"/>
      <c r="AI142" s="581"/>
      <c r="AJ142" s="581"/>
      <c r="AK142" s="581"/>
      <c r="AL142" s="582"/>
      <c r="AM142" s="573"/>
      <c r="AN142" s="596"/>
      <c r="AO142" s="348"/>
      <c r="AP142" s="348"/>
    </row>
    <row r="143" spans="10:42" ht="9.9499999999999993" customHeight="1">
      <c r="J143" s="365"/>
      <c r="M143" s="331"/>
      <c r="N143" s="331"/>
      <c r="O143" s="331"/>
      <c r="P143" s="331"/>
      <c r="Q143" s="375"/>
      <c r="R143" s="376"/>
      <c r="S143" s="365"/>
      <c r="T143" s="348"/>
      <c r="U143" s="363"/>
      <c r="V143" s="363"/>
      <c r="W143" s="363"/>
      <c r="X143" s="599"/>
      <c r="Y143" s="599"/>
      <c r="Z143" s="599"/>
      <c r="AA143" s="348"/>
      <c r="AB143" s="350"/>
      <c r="AC143" s="340"/>
      <c r="AD143" s="345"/>
      <c r="AE143" s="358"/>
      <c r="AF143" s="583"/>
      <c r="AG143" s="584"/>
      <c r="AH143" s="584"/>
      <c r="AI143" s="584"/>
      <c r="AJ143" s="584"/>
      <c r="AK143" s="584"/>
      <c r="AL143" s="585"/>
      <c r="AM143" s="596"/>
      <c r="AN143" s="596"/>
      <c r="AO143" s="348"/>
      <c r="AP143" s="348"/>
    </row>
    <row r="144" spans="10:42" ht="9.9499999999999993" customHeight="1">
      <c r="J144" s="365"/>
      <c r="M144" s="331"/>
      <c r="N144" s="331"/>
      <c r="O144" s="331"/>
      <c r="P144" s="331"/>
      <c r="Q144" s="375"/>
      <c r="R144" s="376"/>
      <c r="S144" s="365"/>
      <c r="T144" s="348"/>
      <c r="U144" s="363"/>
      <c r="V144" s="363"/>
      <c r="W144" s="363"/>
      <c r="X144" s="363"/>
      <c r="Y144" s="351"/>
      <c r="Z144" s="351"/>
      <c r="AA144" s="348"/>
      <c r="AB144" s="350"/>
      <c r="AC144" s="340"/>
      <c r="AD144" s="350"/>
      <c r="AE144" s="340"/>
      <c r="AG144" s="366"/>
      <c r="AH144" s="621" t="s">
        <v>747</v>
      </c>
      <c r="AI144" s="621"/>
      <c r="AJ144" s="621"/>
      <c r="AK144" s="621"/>
      <c r="AL144" s="621"/>
      <c r="AM144" s="621"/>
      <c r="AN144" s="621"/>
      <c r="AO144" s="621"/>
      <c r="AP144" s="621"/>
    </row>
    <row r="145" spans="10:42" ht="9.9499999999999993" customHeight="1">
      <c r="J145" s="365"/>
      <c r="M145" s="331"/>
      <c r="N145" s="331"/>
      <c r="O145" s="331"/>
      <c r="P145" s="331"/>
      <c r="Q145" s="375"/>
      <c r="R145" s="376"/>
      <c r="S145" s="365"/>
      <c r="T145" s="348"/>
      <c r="U145" s="363"/>
      <c r="V145" s="363"/>
      <c r="W145" s="363"/>
      <c r="X145" s="363"/>
      <c r="Y145" s="351"/>
      <c r="Z145" s="351"/>
      <c r="AA145" s="348"/>
      <c r="AB145" s="350"/>
      <c r="AC145" s="340"/>
      <c r="AD145" s="350"/>
      <c r="AE145" s="340"/>
      <c r="AG145" s="384"/>
      <c r="AH145" s="621"/>
      <c r="AI145" s="621"/>
      <c r="AJ145" s="621"/>
      <c r="AK145" s="621"/>
      <c r="AL145" s="621"/>
      <c r="AM145" s="621"/>
      <c r="AN145" s="621"/>
      <c r="AO145" s="621"/>
      <c r="AP145" s="621"/>
    </row>
    <row r="146" spans="10:42" ht="9.9499999999999993" customHeight="1">
      <c r="J146" s="365"/>
      <c r="M146" s="331"/>
      <c r="N146" s="331"/>
      <c r="O146" s="331"/>
      <c r="P146" s="331"/>
      <c r="Q146" s="375"/>
      <c r="R146" s="376"/>
      <c r="S146" s="365"/>
      <c r="T146" s="348"/>
      <c r="U146" s="363"/>
      <c r="V146" s="363"/>
      <c r="W146" s="363"/>
      <c r="X146" s="363"/>
      <c r="Y146" s="363"/>
      <c r="Z146" s="363"/>
      <c r="AA146" s="348"/>
      <c r="AB146" s="350"/>
      <c r="AC146" s="340"/>
      <c r="AD146" s="360"/>
      <c r="AE146" s="372"/>
      <c r="AF146" s="580" t="s">
        <v>748</v>
      </c>
      <c r="AG146" s="581"/>
      <c r="AH146" s="581"/>
      <c r="AI146" s="581"/>
      <c r="AJ146" s="581"/>
      <c r="AK146" s="581"/>
      <c r="AL146" s="582"/>
      <c r="AM146" s="573"/>
      <c r="AN146" s="596"/>
      <c r="AO146" s="348"/>
      <c r="AP146" s="348"/>
    </row>
    <row r="147" spans="10:42" ht="9.9499999999999993" customHeight="1">
      <c r="J147" s="365"/>
      <c r="M147" s="331"/>
      <c r="N147" s="331"/>
      <c r="O147" s="331"/>
      <c r="P147" s="331"/>
      <c r="Q147" s="375"/>
      <c r="R147" s="376"/>
      <c r="S147" s="365"/>
      <c r="T147" s="348"/>
      <c r="U147" s="363"/>
      <c r="V147" s="363"/>
      <c r="W147" s="363"/>
      <c r="X147" s="363"/>
      <c r="Y147" s="363"/>
      <c r="Z147" s="363"/>
      <c r="AA147" s="348"/>
      <c r="AB147" s="350"/>
      <c r="AC147" s="340"/>
      <c r="AD147" s="340"/>
      <c r="AE147" s="340"/>
      <c r="AF147" s="583"/>
      <c r="AG147" s="584"/>
      <c r="AH147" s="584"/>
      <c r="AI147" s="584"/>
      <c r="AJ147" s="584"/>
      <c r="AK147" s="584"/>
      <c r="AL147" s="585"/>
      <c r="AM147" s="596"/>
      <c r="AN147" s="596"/>
      <c r="AO147" s="348"/>
      <c r="AP147" s="348"/>
    </row>
    <row r="148" spans="10:42" ht="9.9499999999999993" customHeight="1">
      <c r="J148" s="365"/>
      <c r="M148" s="331"/>
      <c r="N148" s="331"/>
      <c r="O148" s="331"/>
      <c r="P148" s="331"/>
      <c r="Q148" s="375"/>
      <c r="R148" s="376"/>
      <c r="S148" s="365"/>
      <c r="T148" s="348"/>
      <c r="U148" s="363"/>
      <c r="V148" s="363"/>
      <c r="W148" s="363"/>
      <c r="X148" s="363"/>
      <c r="Y148" s="363"/>
      <c r="Z148" s="363"/>
      <c r="AA148" s="348"/>
      <c r="AB148" s="350"/>
      <c r="AC148" s="340"/>
      <c r="AD148" s="340"/>
      <c r="AE148" s="340"/>
      <c r="AF148" s="580" t="s">
        <v>749</v>
      </c>
      <c r="AG148" s="581"/>
      <c r="AH148" s="581"/>
      <c r="AI148" s="581"/>
      <c r="AJ148" s="581"/>
      <c r="AK148" s="581"/>
      <c r="AL148" s="582"/>
      <c r="AM148" s="573"/>
      <c r="AN148" s="596"/>
      <c r="AO148" s="348"/>
      <c r="AP148" s="348"/>
    </row>
    <row r="149" spans="10:42" ht="9.9499999999999993" customHeight="1">
      <c r="J149" s="365"/>
      <c r="M149" s="331"/>
      <c r="N149" s="331"/>
      <c r="O149" s="331"/>
      <c r="P149" s="331"/>
      <c r="Q149" s="375"/>
      <c r="R149" s="376"/>
      <c r="S149" s="365"/>
      <c r="T149" s="348"/>
      <c r="U149" s="363"/>
      <c r="V149" s="363"/>
      <c r="W149" s="363"/>
      <c r="X149" s="363"/>
      <c r="Y149" s="363"/>
      <c r="Z149" s="363"/>
      <c r="AA149" s="348"/>
      <c r="AB149" s="345"/>
      <c r="AC149" s="346"/>
      <c r="AD149" s="346"/>
      <c r="AE149" s="358"/>
      <c r="AF149" s="583"/>
      <c r="AG149" s="584"/>
      <c r="AH149" s="584"/>
      <c r="AI149" s="584"/>
      <c r="AJ149" s="584"/>
      <c r="AK149" s="584"/>
      <c r="AL149" s="585"/>
      <c r="AM149" s="596"/>
      <c r="AN149" s="596"/>
      <c r="AO149" s="348"/>
      <c r="AP149" s="348"/>
    </row>
    <row r="150" spans="10:42" ht="9.9499999999999993" customHeight="1">
      <c r="J150" s="365"/>
      <c r="M150" s="331"/>
      <c r="N150" s="331"/>
      <c r="O150" s="331"/>
      <c r="P150" s="331"/>
      <c r="Q150" s="375"/>
      <c r="R150" s="376"/>
      <c r="S150" s="365"/>
      <c r="T150" s="348"/>
      <c r="U150" s="363"/>
      <c r="V150" s="363"/>
      <c r="W150" s="363"/>
      <c r="X150" s="363"/>
      <c r="Y150" s="363"/>
      <c r="Z150" s="363"/>
      <c r="AA150" s="348"/>
      <c r="AB150" s="350"/>
      <c r="AC150" s="340"/>
      <c r="AD150" s="340"/>
      <c r="AE150" s="340"/>
      <c r="AF150" s="340"/>
      <c r="AG150" s="366"/>
      <c r="AH150" s="618" t="s">
        <v>652</v>
      </c>
      <c r="AI150" s="618"/>
      <c r="AJ150" s="618"/>
      <c r="AK150" s="618"/>
      <c r="AL150" s="618"/>
      <c r="AM150" s="618"/>
      <c r="AN150" s="618"/>
      <c r="AO150" s="573"/>
      <c r="AP150" s="573"/>
    </row>
    <row r="151" spans="10:42" ht="9.9499999999999993" customHeight="1">
      <c r="J151" s="365"/>
      <c r="M151" s="331"/>
      <c r="N151" s="331"/>
      <c r="O151" s="331"/>
      <c r="P151" s="331"/>
      <c r="Q151" s="375"/>
      <c r="R151" s="376"/>
      <c r="S151" s="365"/>
      <c r="T151" s="348"/>
      <c r="U151" s="363"/>
      <c r="V151" s="363"/>
      <c r="W151" s="363"/>
      <c r="X151" s="363"/>
      <c r="Y151" s="363"/>
      <c r="Z151" s="363"/>
      <c r="AA151" s="348"/>
      <c r="AB151" s="350"/>
      <c r="AC151" s="340"/>
      <c r="AD151" s="340"/>
      <c r="AE151" s="340"/>
      <c r="AF151" s="340"/>
      <c r="AG151" s="340"/>
      <c r="AH151" s="618"/>
      <c r="AI151" s="618"/>
      <c r="AJ151" s="618"/>
      <c r="AK151" s="618"/>
      <c r="AL151" s="618"/>
      <c r="AM151" s="618"/>
      <c r="AN151" s="618"/>
      <c r="AO151" s="573"/>
      <c r="AP151" s="573"/>
    </row>
    <row r="152" spans="10:42" ht="9.9499999999999993" customHeight="1">
      <c r="J152" s="365"/>
      <c r="M152" s="331"/>
      <c r="N152" s="331"/>
      <c r="O152" s="331"/>
      <c r="P152" s="331"/>
      <c r="Q152" s="375"/>
      <c r="R152" s="376"/>
      <c r="S152" s="365"/>
      <c r="T152" s="348"/>
      <c r="U152" s="363"/>
      <c r="V152" s="363"/>
      <c r="W152" s="363"/>
      <c r="X152" s="363"/>
      <c r="Y152" s="363"/>
      <c r="Z152" s="363"/>
      <c r="AA152" s="348"/>
      <c r="AB152" s="350"/>
      <c r="AC152" s="340"/>
      <c r="AD152" s="340"/>
      <c r="AE152" s="340"/>
      <c r="AF152" s="580" t="s">
        <v>750</v>
      </c>
      <c r="AG152" s="581"/>
      <c r="AH152" s="581"/>
      <c r="AI152" s="581"/>
      <c r="AJ152" s="581"/>
      <c r="AK152" s="581"/>
      <c r="AL152" s="582"/>
      <c r="AM152" s="385"/>
      <c r="AN152" s="385"/>
      <c r="AO152" s="378"/>
      <c r="AP152" s="378"/>
    </row>
    <row r="153" spans="10:42" ht="9.9499999999999993" customHeight="1">
      <c r="J153" s="365"/>
      <c r="M153" s="331"/>
      <c r="N153" s="331"/>
      <c r="O153" s="331"/>
      <c r="P153" s="331"/>
      <c r="Q153" s="375"/>
      <c r="R153" s="376"/>
      <c r="S153" s="365"/>
      <c r="T153" s="348"/>
      <c r="U153" s="363"/>
      <c r="V153" s="363"/>
      <c r="W153" s="363"/>
      <c r="X153" s="363"/>
      <c r="Y153" s="363"/>
      <c r="Z153" s="363"/>
      <c r="AA153" s="348"/>
      <c r="AB153" s="345"/>
      <c r="AC153" s="346"/>
      <c r="AD153" s="346"/>
      <c r="AE153" s="358"/>
      <c r="AF153" s="583"/>
      <c r="AG153" s="584"/>
      <c r="AH153" s="584"/>
      <c r="AI153" s="584"/>
      <c r="AJ153" s="584"/>
      <c r="AK153" s="584"/>
      <c r="AL153" s="585"/>
      <c r="AM153" s="385"/>
      <c r="AN153" s="385"/>
      <c r="AO153" s="378"/>
      <c r="AP153" s="378"/>
    </row>
    <row r="154" spans="10:42" ht="9.9499999999999993" customHeight="1">
      <c r="J154" s="365"/>
      <c r="M154" s="331"/>
      <c r="N154" s="331"/>
      <c r="O154" s="331"/>
      <c r="P154" s="331"/>
      <c r="Q154" s="375"/>
      <c r="R154" s="376"/>
      <c r="S154" s="365"/>
      <c r="T154" s="348"/>
      <c r="U154" s="363"/>
      <c r="V154" s="363"/>
      <c r="W154" s="363"/>
      <c r="X154" s="363"/>
      <c r="Y154" s="363"/>
      <c r="Z154" s="363"/>
      <c r="AA154" s="348"/>
      <c r="AB154" s="350"/>
      <c r="AC154" s="340"/>
      <c r="AD154" s="340"/>
      <c r="AE154" s="340"/>
      <c r="AF154" s="580" t="s">
        <v>751</v>
      </c>
      <c r="AG154" s="581"/>
      <c r="AH154" s="581"/>
      <c r="AI154" s="581"/>
      <c r="AJ154" s="581"/>
      <c r="AK154" s="581"/>
      <c r="AL154" s="582"/>
      <c r="AM154" s="573"/>
      <c r="AN154" s="596"/>
      <c r="AO154" s="348"/>
      <c r="AP154" s="348"/>
    </row>
    <row r="155" spans="10:42" ht="9.9499999999999993" customHeight="1">
      <c r="J155" s="365"/>
      <c r="M155" s="331"/>
      <c r="N155" s="331"/>
      <c r="O155" s="331"/>
      <c r="P155" s="331"/>
      <c r="Q155" s="375"/>
      <c r="R155" s="376"/>
      <c r="S155" s="365"/>
      <c r="T155" s="348"/>
      <c r="U155" s="363"/>
      <c r="V155" s="363"/>
      <c r="W155" s="363"/>
      <c r="X155" s="363"/>
      <c r="Y155" s="363"/>
      <c r="Z155" s="363"/>
      <c r="AA155" s="348"/>
      <c r="AB155" s="345"/>
      <c r="AC155" s="346"/>
      <c r="AD155" s="346"/>
      <c r="AE155" s="358"/>
      <c r="AF155" s="583"/>
      <c r="AG155" s="584"/>
      <c r="AH155" s="584"/>
      <c r="AI155" s="584"/>
      <c r="AJ155" s="584"/>
      <c r="AK155" s="584"/>
      <c r="AL155" s="585"/>
      <c r="AM155" s="596"/>
      <c r="AN155" s="596"/>
      <c r="AO155" s="348"/>
      <c r="AP155" s="348"/>
    </row>
    <row r="156" spans="10:42" ht="9.9499999999999993" customHeight="1">
      <c r="J156" s="365"/>
      <c r="M156" s="331"/>
      <c r="N156" s="331"/>
      <c r="O156" s="331"/>
      <c r="P156" s="331"/>
      <c r="Q156" s="375"/>
      <c r="R156" s="376"/>
      <c r="S156" s="365"/>
      <c r="T156" s="348"/>
      <c r="U156" s="363"/>
      <c r="V156" s="363"/>
      <c r="W156" s="363"/>
      <c r="X156" s="363"/>
      <c r="Y156" s="363"/>
      <c r="Z156" s="363"/>
      <c r="AA156" s="348"/>
      <c r="AB156" s="350"/>
      <c r="AC156" s="340"/>
      <c r="AD156" s="340"/>
      <c r="AE156" s="340"/>
      <c r="AF156" s="340"/>
      <c r="AG156" s="366"/>
      <c r="AH156" s="618" t="s">
        <v>752</v>
      </c>
      <c r="AI156" s="618"/>
      <c r="AJ156" s="618"/>
      <c r="AK156" s="618"/>
      <c r="AL156" s="618"/>
      <c r="AM156" s="618"/>
      <c r="AN156" s="618"/>
      <c r="AO156" s="573"/>
      <c r="AP156" s="573"/>
    </row>
    <row r="157" spans="10:42" ht="9.9499999999999993" customHeight="1">
      <c r="J157" s="365"/>
      <c r="M157" s="331"/>
      <c r="N157" s="331"/>
      <c r="O157" s="331"/>
      <c r="P157" s="331"/>
      <c r="Q157" s="375"/>
      <c r="R157" s="376"/>
      <c r="S157" s="365"/>
      <c r="T157" s="348"/>
      <c r="U157" s="363"/>
      <c r="V157" s="363"/>
      <c r="W157" s="363"/>
      <c r="X157" s="363"/>
      <c r="Y157" s="363"/>
      <c r="Z157" s="363"/>
      <c r="AA157" s="348"/>
      <c r="AB157" s="350"/>
      <c r="AC157" s="340"/>
      <c r="AD157" s="340"/>
      <c r="AE157" s="340"/>
      <c r="AF157" s="340"/>
      <c r="AG157" s="371"/>
      <c r="AH157" s="618"/>
      <c r="AI157" s="618"/>
      <c r="AJ157" s="618"/>
      <c r="AK157" s="618"/>
      <c r="AL157" s="618"/>
      <c r="AM157" s="618"/>
      <c r="AN157" s="618"/>
      <c r="AO157" s="573"/>
      <c r="AP157" s="573"/>
    </row>
    <row r="158" spans="10:42" ht="9.9499999999999993" customHeight="1">
      <c r="J158" s="365"/>
      <c r="M158" s="331"/>
      <c r="N158" s="331"/>
      <c r="O158" s="331"/>
      <c r="P158" s="331"/>
      <c r="Q158" s="375"/>
      <c r="R158" s="376"/>
      <c r="S158" s="365"/>
      <c r="T158" s="348"/>
      <c r="U158" s="363"/>
      <c r="V158" s="363"/>
      <c r="W158" s="363"/>
      <c r="X158" s="363"/>
      <c r="Y158" s="363"/>
      <c r="Z158" s="363"/>
      <c r="AA158" s="348"/>
      <c r="AB158" s="350"/>
      <c r="AC158" s="340"/>
      <c r="AD158" s="340"/>
      <c r="AE158" s="340"/>
      <c r="AF158" s="340"/>
      <c r="AG158" s="366"/>
      <c r="AH158" s="618" t="s">
        <v>753</v>
      </c>
      <c r="AI158" s="618"/>
      <c r="AJ158" s="618"/>
      <c r="AK158" s="618"/>
      <c r="AL158" s="618"/>
      <c r="AM158" s="618"/>
      <c r="AN158" s="618"/>
      <c r="AO158" s="348"/>
      <c r="AP158" s="348"/>
    </row>
    <row r="159" spans="10:42" ht="9.9499999999999993" customHeight="1">
      <c r="J159" s="365"/>
      <c r="M159" s="331"/>
      <c r="N159" s="331"/>
      <c r="O159" s="331"/>
      <c r="P159" s="331"/>
      <c r="Q159" s="375"/>
      <c r="R159" s="376"/>
      <c r="S159" s="365"/>
      <c r="T159" s="348"/>
      <c r="U159" s="363"/>
      <c r="V159" s="363"/>
      <c r="W159" s="363"/>
      <c r="X159" s="363"/>
      <c r="Y159" s="363"/>
      <c r="Z159" s="363"/>
      <c r="AA159" s="348"/>
      <c r="AB159" s="350"/>
      <c r="AC159" s="340"/>
      <c r="AD159" s="340"/>
      <c r="AE159" s="340"/>
      <c r="AF159" s="340"/>
      <c r="AG159" s="340"/>
      <c r="AH159" s="618"/>
      <c r="AI159" s="618"/>
      <c r="AJ159" s="618"/>
      <c r="AK159" s="618"/>
      <c r="AL159" s="618"/>
      <c r="AM159" s="618"/>
      <c r="AN159" s="618"/>
      <c r="AO159" s="348"/>
      <c r="AP159" s="348"/>
    </row>
    <row r="160" spans="10:42" ht="9.9499999999999993" customHeight="1">
      <c r="J160" s="365"/>
      <c r="M160" s="331"/>
      <c r="N160" s="331"/>
      <c r="O160" s="331"/>
      <c r="P160" s="331"/>
      <c r="S160" s="365"/>
      <c r="T160" s="348"/>
      <c r="U160" s="363"/>
      <c r="V160" s="363"/>
      <c r="W160" s="363"/>
      <c r="X160" s="363"/>
      <c r="Y160" s="363"/>
      <c r="Z160" s="363"/>
      <c r="AA160" s="348"/>
      <c r="AB160" s="350"/>
      <c r="AC160" s="340"/>
      <c r="AD160" s="340"/>
      <c r="AE160" s="340"/>
      <c r="AF160" s="580" t="s">
        <v>754</v>
      </c>
      <c r="AG160" s="581"/>
      <c r="AH160" s="581"/>
      <c r="AI160" s="581"/>
      <c r="AJ160" s="581"/>
      <c r="AK160" s="581"/>
      <c r="AL160" s="582"/>
      <c r="AM160" s="573"/>
      <c r="AN160" s="596"/>
      <c r="AO160" s="348"/>
      <c r="AP160" s="348"/>
    </row>
    <row r="161" spans="10:77" ht="9.9499999999999993" customHeight="1">
      <c r="J161" s="365"/>
      <c r="M161" s="331"/>
      <c r="N161" s="331"/>
      <c r="O161" s="331"/>
      <c r="P161" s="331"/>
      <c r="S161" s="365"/>
      <c r="T161" s="348"/>
      <c r="U161" s="363"/>
      <c r="V161" s="363"/>
      <c r="W161" s="363"/>
      <c r="X161" s="363"/>
      <c r="Y161" s="363"/>
      <c r="Z161" s="363"/>
      <c r="AA161" s="348"/>
      <c r="AB161" s="346"/>
      <c r="AC161" s="346"/>
      <c r="AD161" s="346"/>
      <c r="AE161" s="358"/>
      <c r="AF161" s="583"/>
      <c r="AG161" s="584"/>
      <c r="AH161" s="584"/>
      <c r="AI161" s="584"/>
      <c r="AJ161" s="584"/>
      <c r="AK161" s="584"/>
      <c r="AL161" s="585"/>
      <c r="AM161" s="596"/>
      <c r="AN161" s="596"/>
      <c r="AO161" s="348"/>
      <c r="AP161" s="348"/>
    </row>
    <row r="162" spans="10:77" ht="9.9499999999999993" customHeight="1" thickBot="1">
      <c r="J162" s="365"/>
      <c r="M162" s="331"/>
      <c r="N162" s="331"/>
      <c r="O162" s="331"/>
      <c r="P162" s="331"/>
      <c r="S162" s="365"/>
      <c r="T162" s="348"/>
      <c r="U162" s="363"/>
      <c r="V162" s="363"/>
      <c r="W162" s="363"/>
      <c r="X162" s="363"/>
      <c r="Y162" s="363"/>
      <c r="Z162" s="363"/>
      <c r="AA162" s="348"/>
      <c r="AB162" s="340"/>
      <c r="AC162" s="340"/>
      <c r="AD162" s="340"/>
      <c r="AE162" s="340"/>
      <c r="AM162" s="348"/>
      <c r="AN162" s="348"/>
      <c r="AO162" s="348"/>
      <c r="AP162" s="348"/>
    </row>
    <row r="163" spans="10:77" ht="9.9499999999999993" customHeight="1">
      <c r="J163" s="365"/>
      <c r="M163" s="331"/>
      <c r="N163" s="331"/>
      <c r="O163" s="331"/>
      <c r="P163" s="331"/>
      <c r="S163" s="365"/>
      <c r="T163" s="351"/>
      <c r="U163" s="574" t="s">
        <v>662</v>
      </c>
      <c r="V163" s="575"/>
      <c r="W163" s="575"/>
      <c r="X163" s="575"/>
      <c r="Y163" s="575"/>
      <c r="Z163" s="576"/>
      <c r="AA163" s="340"/>
      <c r="AB163" s="353"/>
      <c r="AC163" s="340"/>
      <c r="AD163" s="340"/>
      <c r="AE163" s="340"/>
      <c r="AF163" s="580" t="s">
        <v>663</v>
      </c>
      <c r="AG163" s="581"/>
      <c r="AH163" s="581"/>
      <c r="AI163" s="581"/>
      <c r="AJ163" s="581"/>
      <c r="AK163" s="581"/>
      <c r="AL163" s="582"/>
      <c r="AM163" s="573"/>
      <c r="AN163" s="596"/>
    </row>
    <row r="164" spans="10:77" ht="9.9499999999999993" customHeight="1" thickBot="1">
      <c r="J164" s="365"/>
      <c r="M164" s="331"/>
      <c r="N164" s="331"/>
      <c r="O164" s="331"/>
      <c r="P164" s="331"/>
      <c r="S164" s="373"/>
      <c r="T164" s="386"/>
      <c r="U164" s="586"/>
      <c r="V164" s="587"/>
      <c r="W164" s="587"/>
      <c r="X164" s="587"/>
      <c r="Y164" s="587"/>
      <c r="Z164" s="588"/>
      <c r="AA164" s="598"/>
      <c r="AB164" s="598"/>
      <c r="AC164" s="346"/>
      <c r="AD164" s="345"/>
      <c r="AE164" s="358"/>
      <c r="AF164" s="583"/>
      <c r="AG164" s="584"/>
      <c r="AH164" s="584"/>
      <c r="AI164" s="584"/>
      <c r="AJ164" s="584"/>
      <c r="AK164" s="584"/>
      <c r="AL164" s="585"/>
      <c r="AM164" s="596"/>
      <c r="AN164" s="596"/>
    </row>
    <row r="165" spans="10:77" ht="9.9499999999999993" customHeight="1">
      <c r="J165" s="365"/>
      <c r="M165" s="331"/>
      <c r="N165" s="331"/>
      <c r="O165" s="331"/>
      <c r="P165" s="331"/>
      <c r="S165" s="365"/>
      <c r="T165" s="351"/>
      <c r="U165" s="359"/>
      <c r="V165" s="359"/>
      <c r="W165" s="359"/>
      <c r="X165" s="359"/>
      <c r="Y165" s="359"/>
      <c r="Z165" s="359"/>
      <c r="AA165" s="599"/>
      <c r="AB165" s="599"/>
      <c r="AC165" s="340"/>
      <c r="AD165" s="350"/>
      <c r="AE165" s="340"/>
      <c r="AF165" s="606" t="s">
        <v>755</v>
      </c>
      <c r="AG165" s="607"/>
      <c r="AH165" s="607"/>
      <c r="AI165" s="607"/>
      <c r="AJ165" s="607"/>
      <c r="AK165" s="607"/>
      <c r="AL165" s="608"/>
      <c r="AM165" s="573"/>
      <c r="AN165" s="596"/>
    </row>
    <row r="166" spans="10:77" ht="9.9499999999999993" customHeight="1">
      <c r="J166" s="365"/>
      <c r="M166" s="331"/>
      <c r="N166" s="331"/>
      <c r="O166" s="331"/>
      <c r="P166" s="331"/>
      <c r="Q166" s="375"/>
      <c r="R166" s="376"/>
      <c r="S166" s="365"/>
      <c r="T166" s="351"/>
      <c r="U166" s="351"/>
      <c r="V166" s="351"/>
      <c r="W166" s="351"/>
      <c r="X166" s="351"/>
      <c r="Y166" s="351"/>
      <c r="Z166" s="351"/>
      <c r="AB166" s="340"/>
      <c r="AC166" s="340"/>
      <c r="AD166" s="345"/>
      <c r="AE166" s="358"/>
      <c r="AF166" s="609"/>
      <c r="AG166" s="610"/>
      <c r="AH166" s="610"/>
      <c r="AI166" s="610"/>
      <c r="AJ166" s="610"/>
      <c r="AK166" s="610"/>
      <c r="AL166" s="611"/>
      <c r="AM166" s="596"/>
      <c r="AN166" s="596"/>
      <c r="BY166" s="372"/>
    </row>
    <row r="167" spans="10:77" ht="9.9499999999999993" customHeight="1">
      <c r="J167" s="365"/>
      <c r="M167" s="331"/>
      <c r="N167" s="331"/>
      <c r="O167" s="331"/>
      <c r="P167" s="331"/>
      <c r="Q167" s="375"/>
      <c r="R167" s="376"/>
      <c r="S167" s="365"/>
      <c r="T167" s="351"/>
      <c r="U167" s="351"/>
      <c r="V167" s="351"/>
      <c r="W167" s="351"/>
      <c r="X167" s="351"/>
      <c r="Y167" s="351"/>
      <c r="Z167" s="351"/>
      <c r="AB167" s="340"/>
      <c r="AC167" s="340"/>
      <c r="AD167" s="350"/>
      <c r="AE167" s="340"/>
      <c r="AG167" s="366"/>
      <c r="AH167" s="589" t="s">
        <v>666</v>
      </c>
      <c r="AI167" s="589"/>
      <c r="AJ167" s="589"/>
      <c r="AK167" s="589"/>
      <c r="AL167" s="589"/>
      <c r="AM167" s="589"/>
      <c r="AN167" s="589"/>
    </row>
    <row r="168" spans="10:77" ht="9.9499999999999993" customHeight="1">
      <c r="J168" s="365"/>
      <c r="M168" s="331"/>
      <c r="N168" s="331"/>
      <c r="O168" s="331"/>
      <c r="P168" s="331"/>
      <c r="Q168" s="375"/>
      <c r="R168" s="376"/>
      <c r="S168" s="365"/>
      <c r="T168" s="351"/>
      <c r="U168" s="351"/>
      <c r="V168" s="351"/>
      <c r="W168" s="351"/>
      <c r="X168" s="351"/>
      <c r="Y168" s="351"/>
      <c r="Z168" s="351"/>
      <c r="AB168" s="340"/>
      <c r="AC168" s="340"/>
      <c r="AD168" s="350"/>
      <c r="AE168" s="340"/>
      <c r="AH168" s="589"/>
      <c r="AI168" s="589"/>
      <c r="AJ168" s="589"/>
      <c r="AK168" s="589"/>
      <c r="AL168" s="589"/>
      <c r="AM168" s="589"/>
      <c r="AN168" s="589"/>
    </row>
    <row r="169" spans="10:77" ht="9.9499999999999993" customHeight="1">
      <c r="J169" s="365"/>
      <c r="M169" s="331"/>
      <c r="N169" s="331"/>
      <c r="O169" s="331"/>
      <c r="P169" s="331"/>
      <c r="Q169" s="375"/>
      <c r="R169" s="376"/>
      <c r="S169" s="365"/>
      <c r="T169" s="351"/>
      <c r="U169" s="351"/>
      <c r="V169" s="351"/>
      <c r="W169" s="351"/>
      <c r="X169" s="351"/>
      <c r="Y169" s="351"/>
      <c r="Z169" s="387"/>
      <c r="AB169" s="340"/>
      <c r="AC169" s="340"/>
      <c r="AD169" s="350"/>
      <c r="AE169" s="340"/>
      <c r="AF169" s="606" t="s">
        <v>668</v>
      </c>
      <c r="AG169" s="607"/>
      <c r="AH169" s="607"/>
      <c r="AI169" s="607"/>
      <c r="AJ169" s="607"/>
      <c r="AK169" s="607"/>
      <c r="AL169" s="608"/>
      <c r="AM169" s="573"/>
      <c r="AN169" s="596"/>
    </row>
    <row r="170" spans="10:77" ht="9.9499999999999993" customHeight="1">
      <c r="J170" s="365"/>
      <c r="M170" s="331"/>
      <c r="N170" s="331"/>
      <c r="O170" s="331"/>
      <c r="P170" s="331"/>
      <c r="Q170" s="375"/>
      <c r="R170" s="376"/>
      <c r="S170" s="365"/>
      <c r="T170" s="351"/>
      <c r="U170" s="351"/>
      <c r="V170" s="351"/>
      <c r="W170" s="351"/>
      <c r="X170" s="351"/>
      <c r="Y170" s="351"/>
      <c r="Z170" s="387"/>
      <c r="AB170" s="340"/>
      <c r="AC170" s="340"/>
      <c r="AD170" s="345"/>
      <c r="AE170" s="358"/>
      <c r="AF170" s="609"/>
      <c r="AG170" s="610"/>
      <c r="AH170" s="610"/>
      <c r="AI170" s="610"/>
      <c r="AJ170" s="610"/>
      <c r="AK170" s="610"/>
      <c r="AL170" s="611"/>
      <c r="AM170" s="596"/>
      <c r="AN170" s="596"/>
    </row>
    <row r="171" spans="10:77" ht="9.9499999999999993" customHeight="1">
      <c r="J171" s="365"/>
      <c r="M171" s="331"/>
      <c r="N171" s="331"/>
      <c r="O171" s="331"/>
      <c r="P171" s="331"/>
      <c r="Q171" s="375"/>
      <c r="R171" s="376"/>
      <c r="S171" s="365"/>
      <c r="T171" s="351"/>
      <c r="U171" s="351"/>
      <c r="V171" s="351"/>
      <c r="W171" s="351"/>
      <c r="X171" s="351"/>
      <c r="Y171" s="351"/>
      <c r="Z171" s="387"/>
      <c r="AB171" s="340"/>
      <c r="AC171" s="340"/>
      <c r="AD171" s="350"/>
      <c r="AE171" s="340"/>
      <c r="AF171" s="580" t="s">
        <v>756</v>
      </c>
      <c r="AG171" s="581"/>
      <c r="AH171" s="581"/>
      <c r="AI171" s="581"/>
      <c r="AJ171" s="581"/>
      <c r="AK171" s="581"/>
      <c r="AL171" s="582"/>
      <c r="AM171" s="573"/>
      <c r="AN171" s="596"/>
    </row>
    <row r="172" spans="10:77" ht="9.9499999999999993" customHeight="1">
      <c r="J172" s="365"/>
      <c r="M172" s="331"/>
      <c r="N172" s="331"/>
      <c r="O172" s="331"/>
      <c r="P172" s="331"/>
      <c r="Q172" s="375"/>
      <c r="R172" s="376"/>
      <c r="S172" s="365"/>
      <c r="T172" s="351"/>
      <c r="U172" s="351"/>
      <c r="V172" s="351"/>
      <c r="W172" s="351"/>
      <c r="X172" s="351"/>
      <c r="Y172" s="351"/>
      <c r="Z172" s="387"/>
      <c r="AB172" s="340"/>
      <c r="AC172" s="340"/>
      <c r="AD172" s="345"/>
      <c r="AE172" s="358"/>
      <c r="AF172" s="583"/>
      <c r="AG172" s="584"/>
      <c r="AH172" s="584"/>
      <c r="AI172" s="584"/>
      <c r="AJ172" s="584"/>
      <c r="AK172" s="584"/>
      <c r="AL172" s="585"/>
      <c r="AM172" s="596"/>
      <c r="AN172" s="596"/>
    </row>
    <row r="173" spans="10:77" ht="9.9499999999999993" customHeight="1">
      <c r="J173" s="365"/>
      <c r="M173" s="331"/>
      <c r="N173" s="331"/>
      <c r="O173" s="331"/>
      <c r="P173" s="331"/>
      <c r="Q173" s="375"/>
      <c r="R173" s="376"/>
      <c r="S173" s="365"/>
      <c r="T173" s="351"/>
      <c r="U173" s="351"/>
      <c r="V173" s="351"/>
      <c r="W173" s="351"/>
      <c r="X173" s="351"/>
      <c r="Y173" s="351"/>
      <c r="Z173" s="387"/>
      <c r="AB173" s="340"/>
      <c r="AC173" s="340"/>
      <c r="AD173" s="350"/>
      <c r="AE173" s="340"/>
      <c r="AF173" s="340"/>
      <c r="AG173" s="366"/>
      <c r="AH173" s="622" t="s">
        <v>757</v>
      </c>
      <c r="AI173" s="622"/>
      <c r="AJ173" s="622"/>
      <c r="AK173" s="622"/>
      <c r="AL173" s="622"/>
      <c r="AM173" s="622"/>
      <c r="AN173" s="622"/>
    </row>
    <row r="174" spans="10:77" ht="9.9499999999999993" customHeight="1">
      <c r="J174" s="365"/>
      <c r="M174" s="331"/>
      <c r="N174" s="331"/>
      <c r="O174" s="331"/>
      <c r="P174" s="331"/>
      <c r="Q174" s="375"/>
      <c r="R174" s="376"/>
      <c r="S174" s="365"/>
      <c r="T174" s="351"/>
      <c r="U174" s="351"/>
      <c r="V174" s="351"/>
      <c r="W174" s="351"/>
      <c r="X174" s="351"/>
      <c r="Y174" s="351"/>
      <c r="Z174" s="387"/>
      <c r="AB174" s="340"/>
      <c r="AC174" s="340"/>
      <c r="AD174" s="350"/>
      <c r="AE174" s="340"/>
      <c r="AG174" s="371"/>
      <c r="AH174" s="622"/>
      <c r="AI174" s="622"/>
      <c r="AJ174" s="622"/>
      <c r="AK174" s="622"/>
      <c r="AL174" s="622"/>
      <c r="AM174" s="622"/>
      <c r="AN174" s="622"/>
      <c r="AO174" s="340"/>
    </row>
    <row r="175" spans="10:77" ht="9.9499999999999993" customHeight="1">
      <c r="J175" s="365"/>
      <c r="M175" s="331"/>
      <c r="N175" s="331"/>
      <c r="O175" s="331"/>
      <c r="P175" s="331"/>
      <c r="Q175" s="375"/>
      <c r="R175" s="376"/>
      <c r="S175" s="365"/>
      <c r="T175" s="351"/>
      <c r="U175" s="351"/>
      <c r="V175" s="351"/>
      <c r="W175" s="351"/>
      <c r="X175" s="351"/>
      <c r="Y175" s="351"/>
      <c r="Z175" s="387"/>
      <c r="AB175" s="340"/>
      <c r="AC175" s="340"/>
      <c r="AD175" s="350"/>
      <c r="AE175" s="340"/>
      <c r="AG175" s="366"/>
      <c r="AH175" s="623" t="s">
        <v>758</v>
      </c>
      <c r="AI175" s="623"/>
      <c r="AJ175" s="623"/>
      <c r="AK175" s="623"/>
      <c r="AL175" s="623"/>
      <c r="AM175" s="623"/>
      <c r="AN175" s="623"/>
      <c r="AO175" s="340"/>
    </row>
    <row r="176" spans="10:77" ht="9.9499999999999993" customHeight="1">
      <c r="J176" s="365"/>
      <c r="M176" s="331"/>
      <c r="N176" s="331"/>
      <c r="O176" s="331"/>
      <c r="P176" s="331"/>
      <c r="Q176" s="375"/>
      <c r="R176" s="376"/>
      <c r="S176" s="365"/>
      <c r="T176" s="351"/>
      <c r="U176" s="351"/>
      <c r="V176" s="351"/>
      <c r="W176" s="351"/>
      <c r="X176" s="351"/>
      <c r="Y176" s="351"/>
      <c r="Z176" s="387"/>
      <c r="AB176" s="340"/>
      <c r="AC176" s="340"/>
      <c r="AD176" s="350"/>
      <c r="AE176" s="340"/>
      <c r="AH176" s="623"/>
      <c r="AI176" s="623"/>
      <c r="AJ176" s="623"/>
      <c r="AK176" s="623"/>
      <c r="AL176" s="623"/>
      <c r="AM176" s="623"/>
      <c r="AN176" s="623"/>
      <c r="AO176" s="340"/>
    </row>
    <row r="177" spans="10:42" ht="9.9499999999999993" customHeight="1">
      <c r="J177" s="365"/>
      <c r="M177" s="331"/>
      <c r="N177" s="331"/>
      <c r="O177" s="331"/>
      <c r="P177" s="331"/>
      <c r="Q177" s="375"/>
      <c r="R177" s="376"/>
      <c r="S177" s="365"/>
      <c r="T177" s="351"/>
      <c r="U177" s="351"/>
      <c r="V177" s="351"/>
      <c r="W177" s="351"/>
      <c r="X177" s="351"/>
      <c r="Y177" s="351"/>
      <c r="Z177" s="387"/>
      <c r="AB177" s="340"/>
      <c r="AC177" s="340"/>
      <c r="AD177" s="350"/>
      <c r="AE177" s="340"/>
      <c r="AF177" s="580" t="s">
        <v>672</v>
      </c>
      <c r="AG177" s="581"/>
      <c r="AH177" s="581"/>
      <c r="AI177" s="581"/>
      <c r="AJ177" s="581"/>
      <c r="AK177" s="581"/>
      <c r="AL177" s="582"/>
      <c r="AM177" s="573"/>
      <c r="AN177" s="596"/>
    </row>
    <row r="178" spans="10:42" ht="9.9499999999999993" customHeight="1">
      <c r="J178" s="365"/>
      <c r="M178" s="331"/>
      <c r="N178" s="331"/>
      <c r="O178" s="331"/>
      <c r="P178" s="331"/>
      <c r="Q178" s="375"/>
      <c r="R178" s="376"/>
      <c r="S178" s="365"/>
      <c r="T178" s="351"/>
      <c r="U178" s="351"/>
      <c r="V178" s="351"/>
      <c r="W178" s="351"/>
      <c r="X178" s="351"/>
      <c r="Y178" s="351"/>
      <c r="Z178" s="387"/>
      <c r="AB178" s="340"/>
      <c r="AC178" s="340"/>
      <c r="AD178" s="346"/>
      <c r="AE178" s="358"/>
      <c r="AF178" s="583"/>
      <c r="AG178" s="584"/>
      <c r="AH178" s="584"/>
      <c r="AI178" s="584"/>
      <c r="AJ178" s="584"/>
      <c r="AK178" s="584"/>
      <c r="AL178" s="585"/>
      <c r="AM178" s="596"/>
      <c r="AN178" s="596"/>
    </row>
    <row r="179" spans="10:42" ht="9.9499999999999993" customHeight="1">
      <c r="J179" s="365"/>
      <c r="M179" s="331"/>
      <c r="N179" s="331"/>
      <c r="O179" s="331"/>
      <c r="P179" s="331"/>
      <c r="Q179" s="375"/>
      <c r="R179" s="376"/>
      <c r="S179" s="365"/>
      <c r="T179" s="351"/>
      <c r="U179" s="351"/>
      <c r="V179" s="351"/>
      <c r="W179" s="351"/>
      <c r="X179" s="351"/>
      <c r="Y179" s="351"/>
      <c r="Z179" s="387"/>
      <c r="AC179" s="348"/>
      <c r="AD179" s="348"/>
      <c r="AE179" s="348"/>
      <c r="AF179" s="340"/>
      <c r="AG179" s="366"/>
      <c r="AH179" s="589" t="s">
        <v>674</v>
      </c>
      <c r="AI179" s="589"/>
      <c r="AJ179" s="589"/>
      <c r="AK179" s="589"/>
      <c r="AL179" s="589"/>
      <c r="AM179" s="589"/>
      <c r="AN179" s="589"/>
      <c r="AO179" s="573"/>
      <c r="AP179" s="573"/>
    </row>
    <row r="180" spans="10:42" ht="9.9499999999999993" customHeight="1">
      <c r="J180" s="365"/>
      <c r="M180" s="331"/>
      <c r="N180" s="331"/>
      <c r="O180" s="331"/>
      <c r="P180" s="331"/>
      <c r="Q180" s="375"/>
      <c r="R180" s="376"/>
      <c r="S180" s="365"/>
      <c r="T180" s="351"/>
      <c r="U180" s="351"/>
      <c r="V180" s="351"/>
      <c r="W180" s="351"/>
      <c r="X180" s="351"/>
      <c r="Y180" s="351"/>
      <c r="Z180" s="387"/>
      <c r="AC180" s="348"/>
      <c r="AD180" s="348"/>
      <c r="AE180" s="348"/>
      <c r="AF180" s="340"/>
      <c r="AH180" s="589"/>
      <c r="AI180" s="589"/>
      <c r="AJ180" s="589"/>
      <c r="AK180" s="589"/>
      <c r="AL180" s="589"/>
      <c r="AM180" s="589"/>
      <c r="AN180" s="589"/>
      <c r="AO180" s="573"/>
      <c r="AP180" s="573"/>
    </row>
    <row r="181" spans="10:42" ht="9.9499999999999993" customHeight="1" thickBot="1">
      <c r="J181" s="365"/>
      <c r="M181" s="331"/>
      <c r="N181" s="331"/>
      <c r="O181" s="331"/>
      <c r="P181" s="331"/>
      <c r="Q181" s="375"/>
      <c r="R181" s="376"/>
      <c r="S181" s="365"/>
      <c r="T181" s="351"/>
      <c r="U181" s="351"/>
      <c r="V181" s="351"/>
      <c r="W181" s="351"/>
      <c r="X181" s="351"/>
      <c r="Y181" s="351"/>
      <c r="Z181" s="387"/>
      <c r="AC181" s="348"/>
      <c r="AM181" s="362"/>
      <c r="AN181" s="362"/>
    </row>
    <row r="182" spans="10:42" ht="9.9499999999999993" customHeight="1">
      <c r="J182" s="365"/>
      <c r="M182" s="331"/>
      <c r="N182" s="331"/>
      <c r="O182" s="331"/>
      <c r="P182" s="331"/>
      <c r="S182" s="365"/>
      <c r="T182" s="351"/>
      <c r="U182" s="574" t="s">
        <v>676</v>
      </c>
      <c r="V182" s="575"/>
      <c r="W182" s="575"/>
      <c r="X182" s="575"/>
      <c r="Y182" s="575"/>
      <c r="Z182" s="576"/>
      <c r="AA182" s="340"/>
      <c r="AB182" s="353"/>
      <c r="AC182" s="340"/>
      <c r="AD182" s="340"/>
      <c r="AE182" s="340"/>
      <c r="AF182" s="580" t="s">
        <v>677</v>
      </c>
      <c r="AG182" s="581"/>
      <c r="AH182" s="581"/>
      <c r="AI182" s="581"/>
      <c r="AJ182" s="581"/>
      <c r="AK182" s="581"/>
      <c r="AL182" s="582"/>
      <c r="AM182" s="573"/>
      <c r="AN182" s="596"/>
    </row>
    <row r="183" spans="10:42" ht="9.9499999999999993" customHeight="1" thickBot="1">
      <c r="J183" s="365"/>
      <c r="M183" s="331"/>
      <c r="N183" s="331"/>
      <c r="O183" s="331"/>
      <c r="P183" s="331"/>
      <c r="S183" s="373"/>
      <c r="T183" s="386"/>
      <c r="U183" s="586"/>
      <c r="V183" s="587"/>
      <c r="W183" s="587"/>
      <c r="X183" s="587"/>
      <c r="Y183" s="587"/>
      <c r="Z183" s="588"/>
      <c r="AA183" s="598"/>
      <c r="AB183" s="598"/>
      <c r="AC183" s="346"/>
      <c r="AD183" s="345"/>
      <c r="AE183" s="346"/>
      <c r="AF183" s="583"/>
      <c r="AG183" s="584"/>
      <c r="AH183" s="584"/>
      <c r="AI183" s="584"/>
      <c r="AJ183" s="584"/>
      <c r="AK183" s="584"/>
      <c r="AL183" s="585"/>
      <c r="AM183" s="596"/>
      <c r="AN183" s="596"/>
    </row>
    <row r="184" spans="10:42" ht="9.9499999999999993" customHeight="1">
      <c r="J184" s="365"/>
      <c r="M184" s="331"/>
      <c r="N184" s="331"/>
      <c r="O184" s="331"/>
      <c r="P184" s="331"/>
      <c r="S184" s="365"/>
      <c r="T184" s="351"/>
      <c r="U184" s="359"/>
      <c r="V184" s="359"/>
      <c r="W184" s="359"/>
      <c r="X184" s="359"/>
      <c r="Y184" s="359"/>
      <c r="Z184" s="359"/>
      <c r="AA184" s="599"/>
      <c r="AB184" s="599"/>
      <c r="AC184" s="340"/>
      <c r="AD184" s="350"/>
      <c r="AE184" s="340"/>
      <c r="AF184" s="580" t="s">
        <v>679</v>
      </c>
      <c r="AG184" s="581"/>
      <c r="AH184" s="581"/>
      <c r="AI184" s="581"/>
      <c r="AJ184" s="581"/>
      <c r="AK184" s="581"/>
      <c r="AL184" s="582"/>
      <c r="AM184" s="573"/>
      <c r="AN184" s="596"/>
    </row>
    <row r="185" spans="10:42" ht="9.9499999999999993" customHeight="1">
      <c r="J185" s="365"/>
      <c r="M185" s="331"/>
      <c r="N185" s="331"/>
      <c r="O185" s="331"/>
      <c r="P185" s="331"/>
      <c r="S185" s="365"/>
      <c r="T185" s="351"/>
      <c r="U185" s="387"/>
      <c r="V185" s="387"/>
      <c r="W185" s="387"/>
      <c r="X185" s="387"/>
      <c r="Y185" s="387"/>
      <c r="Z185" s="387"/>
      <c r="AB185" s="340"/>
      <c r="AC185" s="340"/>
      <c r="AD185" s="345"/>
      <c r="AE185" s="358"/>
      <c r="AF185" s="583"/>
      <c r="AG185" s="584"/>
      <c r="AH185" s="584"/>
      <c r="AI185" s="584"/>
      <c r="AJ185" s="584"/>
      <c r="AK185" s="584"/>
      <c r="AL185" s="585"/>
      <c r="AM185" s="596"/>
      <c r="AN185" s="596"/>
    </row>
    <row r="186" spans="10:42" ht="9.9499999999999993" customHeight="1">
      <c r="J186" s="365"/>
      <c r="M186" s="331"/>
      <c r="N186" s="331"/>
      <c r="O186" s="331"/>
      <c r="P186" s="331"/>
      <c r="S186" s="365"/>
      <c r="T186" s="351"/>
      <c r="U186" s="387"/>
      <c r="V186" s="387"/>
      <c r="W186" s="387"/>
      <c r="X186" s="387"/>
      <c r="Y186" s="387"/>
      <c r="Z186" s="387"/>
      <c r="AB186" s="340"/>
      <c r="AC186" s="340"/>
      <c r="AD186" s="350"/>
      <c r="AE186" s="340"/>
      <c r="AF186" s="580" t="s">
        <v>759</v>
      </c>
      <c r="AG186" s="581"/>
      <c r="AH186" s="581"/>
      <c r="AI186" s="581"/>
      <c r="AJ186" s="581"/>
      <c r="AK186" s="581"/>
      <c r="AL186" s="582"/>
      <c r="AM186" s="573"/>
      <c r="AN186" s="596"/>
    </row>
    <row r="187" spans="10:42" ht="9.9499999999999993" customHeight="1">
      <c r="J187" s="365"/>
      <c r="M187" s="331"/>
      <c r="N187" s="331"/>
      <c r="O187" s="331"/>
      <c r="P187" s="331"/>
      <c r="S187" s="365"/>
      <c r="T187" s="351"/>
      <c r="U187" s="387"/>
      <c r="V187" s="387"/>
      <c r="W187" s="387"/>
      <c r="X187" s="387"/>
      <c r="Y187" s="387"/>
      <c r="Z187" s="387"/>
      <c r="AB187" s="340"/>
      <c r="AC187" s="340"/>
      <c r="AD187" s="345"/>
      <c r="AE187" s="358"/>
      <c r="AF187" s="583"/>
      <c r="AG187" s="584"/>
      <c r="AH187" s="584"/>
      <c r="AI187" s="584"/>
      <c r="AJ187" s="584"/>
      <c r="AK187" s="584"/>
      <c r="AL187" s="585"/>
      <c r="AM187" s="596"/>
      <c r="AN187" s="596"/>
    </row>
    <row r="188" spans="10:42" ht="9.9499999999999993" customHeight="1">
      <c r="J188" s="365"/>
      <c r="M188" s="331"/>
      <c r="N188" s="331"/>
      <c r="O188" s="331"/>
      <c r="P188" s="331"/>
      <c r="S188" s="365"/>
      <c r="T188" s="351"/>
      <c r="U188" s="387"/>
      <c r="V188" s="387"/>
      <c r="W188" s="387"/>
      <c r="X188" s="387"/>
      <c r="Y188" s="387"/>
      <c r="Z188" s="387"/>
      <c r="AB188" s="340"/>
      <c r="AC188" s="340"/>
      <c r="AD188" s="350"/>
      <c r="AE188" s="340"/>
      <c r="AF188" s="580" t="s">
        <v>760</v>
      </c>
      <c r="AG188" s="581"/>
      <c r="AH188" s="581"/>
      <c r="AI188" s="581"/>
      <c r="AJ188" s="581"/>
      <c r="AK188" s="581"/>
      <c r="AL188" s="582"/>
      <c r="AM188" s="573"/>
      <c r="AN188" s="596"/>
    </row>
    <row r="189" spans="10:42" ht="9.9499999999999993" customHeight="1">
      <c r="J189" s="365"/>
      <c r="M189" s="331"/>
      <c r="N189" s="331"/>
      <c r="O189" s="331"/>
      <c r="P189" s="331"/>
      <c r="S189" s="365"/>
      <c r="T189" s="351"/>
      <c r="U189" s="387"/>
      <c r="V189" s="387"/>
      <c r="W189" s="387"/>
      <c r="X189" s="387"/>
      <c r="Y189" s="387"/>
      <c r="Z189" s="387"/>
      <c r="AB189" s="340"/>
      <c r="AC189" s="340"/>
      <c r="AD189" s="345"/>
      <c r="AE189" s="358"/>
      <c r="AF189" s="583"/>
      <c r="AG189" s="584"/>
      <c r="AH189" s="584"/>
      <c r="AI189" s="584"/>
      <c r="AJ189" s="584"/>
      <c r="AK189" s="584"/>
      <c r="AL189" s="585"/>
      <c r="AM189" s="596"/>
      <c r="AN189" s="596"/>
    </row>
    <row r="190" spans="10:42" ht="9.9499999999999993" customHeight="1">
      <c r="J190" s="365"/>
      <c r="M190" s="331"/>
      <c r="N190" s="331"/>
      <c r="O190" s="331"/>
      <c r="P190" s="331"/>
      <c r="S190" s="365"/>
      <c r="T190" s="351"/>
      <c r="U190" s="387"/>
      <c r="V190" s="387"/>
      <c r="W190" s="387"/>
      <c r="X190" s="387"/>
      <c r="Y190" s="387"/>
      <c r="Z190" s="387"/>
      <c r="AB190" s="340"/>
      <c r="AC190" s="340"/>
      <c r="AD190" s="350"/>
      <c r="AE190" s="340"/>
      <c r="AF190" s="580" t="s">
        <v>761</v>
      </c>
      <c r="AG190" s="581"/>
      <c r="AH190" s="581"/>
      <c r="AI190" s="581"/>
      <c r="AJ190" s="581"/>
      <c r="AK190" s="581"/>
      <c r="AL190" s="582"/>
      <c r="AM190" s="573"/>
      <c r="AN190" s="596"/>
    </row>
    <row r="191" spans="10:42" ht="9.9499999999999993" customHeight="1">
      <c r="J191" s="365"/>
      <c r="M191" s="331"/>
      <c r="N191" s="331"/>
      <c r="O191" s="331"/>
      <c r="P191" s="331"/>
      <c r="S191" s="365"/>
      <c r="T191" s="351"/>
      <c r="U191" s="387"/>
      <c r="V191" s="387"/>
      <c r="W191" s="387"/>
      <c r="X191" s="387"/>
      <c r="Y191" s="387"/>
      <c r="Z191" s="387"/>
      <c r="AB191" s="340"/>
      <c r="AC191" s="340"/>
      <c r="AD191" s="345"/>
      <c r="AE191" s="358"/>
      <c r="AF191" s="583"/>
      <c r="AG191" s="584"/>
      <c r="AH191" s="584"/>
      <c r="AI191" s="584"/>
      <c r="AJ191" s="584"/>
      <c r="AK191" s="584"/>
      <c r="AL191" s="585"/>
      <c r="AM191" s="596"/>
      <c r="AN191" s="596"/>
    </row>
    <row r="192" spans="10:42" ht="9.9499999999999993" customHeight="1">
      <c r="J192" s="365"/>
      <c r="M192" s="331"/>
      <c r="N192" s="331"/>
      <c r="O192" s="331"/>
      <c r="P192" s="331"/>
      <c r="S192" s="365"/>
      <c r="T192" s="351"/>
      <c r="U192" s="387"/>
      <c r="V192" s="387"/>
      <c r="W192" s="387"/>
      <c r="X192" s="387"/>
      <c r="Y192" s="387"/>
      <c r="Z192" s="387"/>
      <c r="AB192" s="340"/>
      <c r="AC192" s="340"/>
      <c r="AD192" s="350"/>
      <c r="AE192" s="340"/>
      <c r="AF192" s="580" t="s">
        <v>686</v>
      </c>
      <c r="AG192" s="581"/>
      <c r="AH192" s="581"/>
      <c r="AI192" s="581"/>
      <c r="AJ192" s="581"/>
      <c r="AK192" s="581"/>
      <c r="AL192" s="582"/>
      <c r="AM192" s="573"/>
      <c r="AN192" s="596"/>
    </row>
    <row r="193" spans="10:43" ht="9.9499999999999993" customHeight="1">
      <c r="J193" s="365"/>
      <c r="M193" s="331"/>
      <c r="N193" s="331"/>
      <c r="O193" s="331"/>
      <c r="P193" s="331"/>
      <c r="S193" s="365"/>
      <c r="T193" s="351"/>
      <c r="U193" s="387"/>
      <c r="V193" s="387"/>
      <c r="W193" s="387"/>
      <c r="X193" s="387"/>
      <c r="Y193" s="387"/>
      <c r="Z193" s="387"/>
      <c r="AB193" s="340"/>
      <c r="AC193" s="340"/>
      <c r="AD193" s="345"/>
      <c r="AE193" s="358"/>
      <c r="AF193" s="583"/>
      <c r="AG193" s="584"/>
      <c r="AH193" s="584"/>
      <c r="AI193" s="584"/>
      <c r="AJ193" s="584"/>
      <c r="AK193" s="584"/>
      <c r="AL193" s="585"/>
      <c r="AM193" s="596"/>
      <c r="AN193" s="596"/>
    </row>
    <row r="194" spans="10:43" ht="9.9499999999999993" customHeight="1">
      <c r="J194" s="365"/>
      <c r="M194" s="331"/>
      <c r="N194" s="331"/>
      <c r="O194" s="331"/>
      <c r="P194" s="331"/>
      <c r="S194" s="365"/>
      <c r="T194" s="351"/>
      <c r="U194" s="387"/>
      <c r="V194" s="387"/>
      <c r="W194" s="387"/>
      <c r="X194" s="387"/>
      <c r="Y194" s="387"/>
      <c r="Z194" s="387"/>
      <c r="AB194" s="340"/>
      <c r="AC194" s="340"/>
      <c r="AD194" s="360"/>
      <c r="AE194" s="372"/>
      <c r="AF194" s="580" t="s">
        <v>687</v>
      </c>
      <c r="AG194" s="581"/>
      <c r="AH194" s="581"/>
      <c r="AI194" s="581"/>
      <c r="AJ194" s="581"/>
      <c r="AK194" s="581"/>
      <c r="AL194" s="582"/>
      <c r="AM194" s="573"/>
      <c r="AN194" s="596"/>
    </row>
    <row r="195" spans="10:43" ht="9.9499999999999993" customHeight="1">
      <c r="J195" s="365"/>
      <c r="M195" s="331"/>
      <c r="N195" s="331"/>
      <c r="O195" s="331"/>
      <c r="P195" s="331"/>
      <c r="S195" s="365"/>
      <c r="T195" s="351"/>
      <c r="U195" s="387"/>
      <c r="V195" s="387"/>
      <c r="W195" s="387"/>
      <c r="X195" s="387"/>
      <c r="Y195" s="387"/>
      <c r="Z195" s="387"/>
      <c r="AB195" s="340"/>
      <c r="AC195" s="340"/>
      <c r="AD195" s="340"/>
      <c r="AE195" s="340"/>
      <c r="AF195" s="583"/>
      <c r="AG195" s="584"/>
      <c r="AH195" s="584"/>
      <c r="AI195" s="584"/>
      <c r="AJ195" s="584"/>
      <c r="AK195" s="584"/>
      <c r="AL195" s="585"/>
      <c r="AM195" s="596"/>
      <c r="AN195" s="596"/>
    </row>
    <row r="196" spans="10:43" ht="9.9499999999999993" customHeight="1" thickBot="1">
      <c r="J196" s="365"/>
      <c r="M196" s="331"/>
      <c r="N196" s="331"/>
      <c r="O196" s="331"/>
      <c r="P196" s="331"/>
      <c r="S196" s="365"/>
      <c r="T196" s="351"/>
      <c r="U196" s="387"/>
      <c r="V196" s="387"/>
      <c r="W196" s="387"/>
      <c r="X196" s="387"/>
      <c r="Y196" s="387"/>
      <c r="Z196" s="387"/>
      <c r="AB196" s="340"/>
      <c r="AC196" s="340"/>
      <c r="AD196" s="340"/>
      <c r="AE196" s="340"/>
      <c r="AM196" s="362"/>
      <c r="AN196" s="362"/>
    </row>
    <row r="197" spans="10:43" ht="9.9499999999999993" customHeight="1">
      <c r="J197" s="365"/>
      <c r="M197" s="331"/>
      <c r="N197" s="331"/>
      <c r="O197" s="331"/>
      <c r="P197" s="331"/>
      <c r="S197" s="365"/>
      <c r="T197" s="351"/>
      <c r="U197" s="574" t="s">
        <v>762</v>
      </c>
      <c r="V197" s="575"/>
      <c r="W197" s="575"/>
      <c r="X197" s="575"/>
      <c r="Y197" s="575"/>
      <c r="Z197" s="576"/>
      <c r="AA197" s="340"/>
      <c r="AB197" s="353"/>
      <c r="AC197" s="340"/>
      <c r="AD197" s="340"/>
      <c r="AE197" s="340"/>
      <c r="AF197" s="580" t="s">
        <v>763</v>
      </c>
      <c r="AG197" s="581"/>
      <c r="AH197" s="581"/>
      <c r="AI197" s="581"/>
      <c r="AJ197" s="581"/>
      <c r="AK197" s="581"/>
      <c r="AL197" s="582"/>
      <c r="AM197" s="573"/>
      <c r="AN197" s="596"/>
    </row>
    <row r="198" spans="10:43" ht="9.9499999999999993" customHeight="1" thickBot="1">
      <c r="J198" s="365"/>
      <c r="M198" s="331"/>
      <c r="N198" s="331"/>
      <c r="O198" s="331"/>
      <c r="P198" s="331"/>
      <c r="S198" s="373"/>
      <c r="T198" s="386"/>
      <c r="U198" s="586"/>
      <c r="V198" s="587"/>
      <c r="W198" s="587"/>
      <c r="X198" s="587"/>
      <c r="Y198" s="587"/>
      <c r="Z198" s="588"/>
      <c r="AA198" s="598"/>
      <c r="AB198" s="598"/>
      <c r="AC198" s="346"/>
      <c r="AD198" s="345"/>
      <c r="AE198" s="358"/>
      <c r="AF198" s="583"/>
      <c r="AG198" s="584"/>
      <c r="AH198" s="584"/>
      <c r="AI198" s="584"/>
      <c r="AJ198" s="584"/>
      <c r="AK198" s="584"/>
      <c r="AL198" s="585"/>
      <c r="AM198" s="596"/>
      <c r="AN198" s="596"/>
    </row>
    <row r="199" spans="10:43" ht="9.9499999999999993" customHeight="1">
      <c r="J199" s="365"/>
      <c r="M199" s="331"/>
      <c r="N199" s="331"/>
      <c r="O199" s="331"/>
      <c r="P199" s="331"/>
      <c r="S199" s="365"/>
      <c r="T199" s="351"/>
      <c r="U199" s="359"/>
      <c r="V199" s="359"/>
      <c r="W199" s="359"/>
      <c r="X199" s="359"/>
      <c r="Y199" s="359"/>
      <c r="Z199" s="359"/>
      <c r="AA199" s="599"/>
      <c r="AB199" s="599"/>
      <c r="AC199" s="340"/>
      <c r="AD199" s="350"/>
      <c r="AE199" s="340"/>
      <c r="AF199" s="341"/>
      <c r="AG199" s="366"/>
      <c r="AH199" s="624" t="s">
        <v>764</v>
      </c>
      <c r="AI199" s="624"/>
      <c r="AJ199" s="624"/>
      <c r="AK199" s="624"/>
      <c r="AL199" s="624"/>
      <c r="AM199" s="624"/>
      <c r="AN199" s="624"/>
      <c r="AO199" s="624"/>
      <c r="AP199" s="573"/>
      <c r="AQ199" s="573"/>
    </row>
    <row r="200" spans="10:43" ht="9.9499999999999993" customHeight="1">
      <c r="J200" s="365"/>
      <c r="M200" s="331"/>
      <c r="N200" s="331"/>
      <c r="O200" s="331"/>
      <c r="P200" s="331"/>
      <c r="S200" s="365"/>
      <c r="T200" s="351"/>
      <c r="U200" s="387"/>
      <c r="V200" s="387"/>
      <c r="W200" s="387"/>
      <c r="X200" s="387"/>
      <c r="Y200" s="387"/>
      <c r="Z200" s="387"/>
      <c r="AC200" s="340"/>
      <c r="AD200" s="350"/>
      <c r="AE200" s="340"/>
      <c r="AH200" s="624"/>
      <c r="AI200" s="624"/>
      <c r="AJ200" s="624"/>
      <c r="AK200" s="624"/>
      <c r="AL200" s="624"/>
      <c r="AM200" s="624"/>
      <c r="AN200" s="624"/>
      <c r="AO200" s="624"/>
      <c r="AP200" s="573"/>
      <c r="AQ200" s="573"/>
    </row>
    <row r="201" spans="10:43" ht="9.9499999999999993" customHeight="1">
      <c r="J201" s="365"/>
      <c r="M201" s="331"/>
      <c r="N201" s="331"/>
      <c r="O201" s="331"/>
      <c r="P201" s="331"/>
      <c r="S201" s="365"/>
      <c r="T201" s="351"/>
      <c r="U201" s="387"/>
      <c r="V201" s="387"/>
      <c r="W201" s="387"/>
      <c r="X201" s="387"/>
      <c r="Y201" s="387"/>
      <c r="Z201" s="387"/>
      <c r="AC201" s="340"/>
      <c r="AD201" s="350"/>
      <c r="AE201" s="340"/>
      <c r="AF201" s="580" t="s">
        <v>765</v>
      </c>
      <c r="AG201" s="581"/>
      <c r="AH201" s="581"/>
      <c r="AI201" s="581"/>
      <c r="AJ201" s="581"/>
      <c r="AK201" s="581"/>
      <c r="AL201" s="582"/>
      <c r="AM201" s="573"/>
      <c r="AN201" s="596"/>
    </row>
    <row r="202" spans="10:43" ht="9.9499999999999993" customHeight="1">
      <c r="J202" s="365"/>
      <c r="M202" s="331"/>
      <c r="N202" s="331"/>
      <c r="O202" s="331"/>
      <c r="P202" s="331"/>
      <c r="S202" s="365"/>
      <c r="T202" s="351"/>
      <c r="U202" s="387"/>
      <c r="V202" s="387"/>
      <c r="W202" s="387"/>
      <c r="X202" s="387"/>
      <c r="Y202" s="387"/>
      <c r="Z202" s="387"/>
      <c r="AC202" s="340"/>
      <c r="AD202" s="345"/>
      <c r="AE202" s="358"/>
      <c r="AF202" s="583"/>
      <c r="AG202" s="584"/>
      <c r="AH202" s="584"/>
      <c r="AI202" s="584"/>
      <c r="AJ202" s="584"/>
      <c r="AK202" s="584"/>
      <c r="AL202" s="585"/>
      <c r="AM202" s="596"/>
      <c r="AN202" s="596"/>
    </row>
    <row r="203" spans="10:43" ht="9.9499999999999993" customHeight="1">
      <c r="J203" s="365"/>
      <c r="M203" s="331"/>
      <c r="N203" s="331"/>
      <c r="O203" s="331"/>
      <c r="P203" s="331"/>
      <c r="S203" s="365"/>
      <c r="T203" s="351"/>
      <c r="U203" s="387"/>
      <c r="V203" s="387"/>
      <c r="W203" s="387"/>
      <c r="X203" s="387"/>
      <c r="Y203" s="387"/>
      <c r="Z203" s="387"/>
      <c r="AC203" s="340"/>
      <c r="AD203" s="350"/>
      <c r="AE203" s="340"/>
      <c r="AG203" s="366"/>
      <c r="AH203" s="625" t="s">
        <v>766</v>
      </c>
      <c r="AI203" s="625"/>
      <c r="AJ203" s="625"/>
      <c r="AK203" s="625"/>
      <c r="AL203" s="625"/>
      <c r="AM203" s="625"/>
      <c r="AN203" s="625"/>
    </row>
    <row r="204" spans="10:43" ht="9.9499999999999993" customHeight="1">
      <c r="J204" s="365"/>
      <c r="M204" s="331"/>
      <c r="N204" s="331"/>
      <c r="O204" s="331"/>
      <c r="P204" s="331"/>
      <c r="S204" s="365"/>
      <c r="T204" s="351"/>
      <c r="U204" s="387"/>
      <c r="V204" s="387"/>
      <c r="W204" s="387"/>
      <c r="X204" s="387"/>
      <c r="Y204" s="387"/>
      <c r="Z204" s="387"/>
      <c r="AC204" s="340"/>
      <c r="AD204" s="350"/>
      <c r="AE204" s="340"/>
      <c r="AH204" s="625"/>
      <c r="AI204" s="625"/>
      <c r="AJ204" s="625"/>
      <c r="AK204" s="625"/>
      <c r="AL204" s="625"/>
      <c r="AM204" s="625"/>
      <c r="AN204" s="625"/>
    </row>
    <row r="205" spans="10:43" ht="9.9499999999999993" customHeight="1">
      <c r="J205" s="365"/>
      <c r="M205" s="331"/>
      <c r="N205" s="331"/>
      <c r="O205" s="331"/>
      <c r="P205" s="331"/>
      <c r="S205" s="365"/>
      <c r="T205" s="351"/>
      <c r="U205" s="351"/>
      <c r="V205" s="351"/>
      <c r="W205" s="351"/>
      <c r="X205" s="351"/>
      <c r="Y205" s="387"/>
      <c r="Z205" s="387"/>
      <c r="AC205" s="340"/>
      <c r="AD205" s="350"/>
      <c r="AE205" s="340"/>
      <c r="AF205" s="580" t="s">
        <v>767</v>
      </c>
      <c r="AG205" s="581"/>
      <c r="AH205" s="581"/>
      <c r="AI205" s="581"/>
      <c r="AJ205" s="581"/>
      <c r="AK205" s="581"/>
      <c r="AL205" s="582"/>
      <c r="AM205" s="573"/>
      <c r="AN205" s="596"/>
    </row>
    <row r="206" spans="10:43" ht="9.9499999999999993" customHeight="1">
      <c r="J206" s="365"/>
      <c r="M206" s="331"/>
      <c r="N206" s="331"/>
      <c r="O206" s="331"/>
      <c r="P206" s="331"/>
      <c r="S206" s="365"/>
      <c r="T206" s="351"/>
      <c r="U206" s="351"/>
      <c r="V206" s="351"/>
      <c r="W206" s="351"/>
      <c r="X206" s="351"/>
      <c r="Y206" s="387"/>
      <c r="Z206" s="387"/>
      <c r="AC206" s="340"/>
      <c r="AD206" s="345"/>
      <c r="AE206" s="358"/>
      <c r="AF206" s="583"/>
      <c r="AG206" s="584"/>
      <c r="AH206" s="584"/>
      <c r="AI206" s="584"/>
      <c r="AJ206" s="584"/>
      <c r="AK206" s="584"/>
      <c r="AL206" s="585"/>
      <c r="AM206" s="596"/>
      <c r="AN206" s="596"/>
    </row>
    <row r="207" spans="10:43" ht="9.9499999999999993" customHeight="1">
      <c r="J207" s="365"/>
      <c r="M207" s="331"/>
      <c r="N207" s="331"/>
      <c r="O207" s="331"/>
      <c r="P207" s="331"/>
      <c r="S207" s="365"/>
      <c r="T207" s="351"/>
      <c r="U207" s="351"/>
      <c r="V207" s="351"/>
      <c r="W207" s="351"/>
      <c r="X207" s="351"/>
      <c r="Y207" s="387"/>
      <c r="Z207" s="387"/>
      <c r="AC207" s="340"/>
      <c r="AD207" s="350"/>
      <c r="AE207" s="340"/>
      <c r="AF207" s="580" t="s">
        <v>768</v>
      </c>
      <c r="AG207" s="581"/>
      <c r="AH207" s="581"/>
      <c r="AI207" s="581"/>
      <c r="AJ207" s="581"/>
      <c r="AK207" s="581"/>
      <c r="AL207" s="582"/>
      <c r="AM207" s="573"/>
      <c r="AN207" s="596"/>
    </row>
    <row r="208" spans="10:43" ht="9.9499999999999993" customHeight="1">
      <c r="J208" s="365"/>
      <c r="M208" s="331"/>
      <c r="N208" s="331"/>
      <c r="O208" s="331"/>
      <c r="P208" s="331"/>
      <c r="S208" s="365"/>
      <c r="T208" s="351"/>
      <c r="U208" s="351"/>
      <c r="V208" s="351"/>
      <c r="W208" s="351"/>
      <c r="X208" s="351"/>
      <c r="Y208" s="387"/>
      <c r="Z208" s="387"/>
      <c r="AC208" s="340"/>
      <c r="AD208" s="345"/>
      <c r="AE208" s="358"/>
      <c r="AF208" s="583"/>
      <c r="AG208" s="584"/>
      <c r="AH208" s="584"/>
      <c r="AI208" s="584"/>
      <c r="AJ208" s="584"/>
      <c r="AK208" s="584"/>
      <c r="AL208" s="585"/>
      <c r="AM208" s="596"/>
      <c r="AN208" s="596"/>
    </row>
    <row r="209" spans="10:46" ht="9.9499999999999993" customHeight="1">
      <c r="J209" s="365"/>
      <c r="M209" s="331"/>
      <c r="N209" s="331"/>
      <c r="O209" s="331"/>
      <c r="P209" s="331"/>
      <c r="S209" s="365"/>
      <c r="T209" s="351"/>
      <c r="U209" s="351"/>
      <c r="V209" s="351"/>
      <c r="W209" s="351"/>
      <c r="X209" s="351"/>
      <c r="Y209" s="387"/>
      <c r="Z209" s="387"/>
      <c r="AC209" s="340"/>
      <c r="AD209" s="360"/>
      <c r="AE209" s="372"/>
      <c r="AF209" s="580" t="s">
        <v>769</v>
      </c>
      <c r="AG209" s="581"/>
      <c r="AH209" s="581"/>
      <c r="AI209" s="581"/>
      <c r="AJ209" s="581"/>
      <c r="AK209" s="581"/>
      <c r="AL209" s="582"/>
      <c r="AM209" s="573"/>
      <c r="AN209" s="596"/>
    </row>
    <row r="210" spans="10:46" ht="9.9499999999999993" customHeight="1">
      <c r="J210" s="365"/>
      <c r="M210" s="331"/>
      <c r="N210" s="331"/>
      <c r="O210" s="331"/>
      <c r="P210" s="331"/>
      <c r="S210" s="365"/>
      <c r="T210" s="351"/>
      <c r="U210" s="351"/>
      <c r="V210" s="351"/>
      <c r="W210" s="351"/>
      <c r="X210" s="351"/>
      <c r="Y210" s="387"/>
      <c r="Z210" s="387"/>
      <c r="AC210" s="340"/>
      <c r="AD210" s="340"/>
      <c r="AE210" s="340"/>
      <c r="AF210" s="583"/>
      <c r="AG210" s="584"/>
      <c r="AH210" s="584"/>
      <c r="AI210" s="584"/>
      <c r="AJ210" s="584"/>
      <c r="AK210" s="584"/>
      <c r="AL210" s="585"/>
      <c r="AM210" s="596"/>
      <c r="AN210" s="596"/>
    </row>
    <row r="211" spans="10:46" ht="9.9499999999999993" customHeight="1" thickBot="1">
      <c r="J211" s="365"/>
      <c r="M211" s="331"/>
      <c r="N211" s="331"/>
      <c r="O211" s="331"/>
      <c r="P211" s="331"/>
      <c r="S211" s="365"/>
      <c r="T211" s="351"/>
      <c r="U211" s="351"/>
      <c r="V211" s="351"/>
      <c r="W211" s="351"/>
      <c r="X211" s="351"/>
      <c r="Y211" s="387"/>
      <c r="Z211" s="387"/>
      <c r="AM211" s="362"/>
      <c r="AN211" s="362"/>
    </row>
    <row r="212" spans="10:46" ht="9.9499999999999993" customHeight="1">
      <c r="J212" s="389"/>
      <c r="K212" s="383"/>
      <c r="L212" s="383"/>
      <c r="M212" s="372"/>
      <c r="N212" s="372"/>
      <c r="O212" s="331"/>
      <c r="P212" s="331"/>
      <c r="R212" s="390"/>
      <c r="S212" s="373"/>
      <c r="T212" s="391"/>
      <c r="U212" s="574" t="s">
        <v>770</v>
      </c>
      <c r="V212" s="575"/>
      <c r="W212" s="575"/>
      <c r="X212" s="575"/>
      <c r="Y212" s="575"/>
      <c r="Z212" s="576"/>
      <c r="AA212" s="340"/>
      <c r="AB212" s="353"/>
      <c r="AF212" s="580" t="s">
        <v>557</v>
      </c>
      <c r="AG212" s="581"/>
      <c r="AH212" s="581"/>
      <c r="AI212" s="581"/>
      <c r="AJ212" s="581"/>
      <c r="AK212" s="581"/>
      <c r="AL212" s="582"/>
      <c r="AM212" s="573"/>
      <c r="AN212" s="596"/>
    </row>
    <row r="213" spans="10:46" ht="9.9499999999999993" customHeight="1" thickBot="1">
      <c r="M213" s="375"/>
      <c r="N213" s="375"/>
      <c r="O213" s="377"/>
      <c r="P213" s="377"/>
      <c r="Q213" s="392"/>
      <c r="R213" s="376"/>
      <c r="S213" s="365"/>
      <c r="T213" s="393"/>
      <c r="U213" s="586"/>
      <c r="V213" s="587"/>
      <c r="W213" s="587"/>
      <c r="X213" s="587"/>
      <c r="Y213" s="587"/>
      <c r="Z213" s="588"/>
      <c r="AA213" s="598"/>
      <c r="AB213" s="598"/>
      <c r="AC213" s="377"/>
      <c r="AD213" s="377"/>
      <c r="AE213" s="394"/>
      <c r="AF213" s="583"/>
      <c r="AG213" s="584"/>
      <c r="AH213" s="584"/>
      <c r="AI213" s="584"/>
      <c r="AJ213" s="584"/>
      <c r="AK213" s="584"/>
      <c r="AL213" s="585"/>
      <c r="AM213" s="596"/>
      <c r="AN213" s="596"/>
    </row>
    <row r="214" spans="10:46" ht="9.9499999999999993" customHeight="1" thickBot="1">
      <c r="M214" s="375"/>
      <c r="N214" s="375"/>
      <c r="Q214" s="338"/>
      <c r="R214" s="376"/>
      <c r="S214" s="365"/>
      <c r="T214" s="351"/>
      <c r="U214" s="351"/>
      <c r="V214" s="351"/>
      <c r="W214" s="351"/>
      <c r="X214" s="351"/>
      <c r="Y214" s="387"/>
      <c r="Z214" s="387"/>
    </row>
    <row r="215" spans="10:46" ht="9.9499999999999993" customHeight="1">
      <c r="M215" s="375"/>
      <c r="N215" s="375"/>
      <c r="Q215" s="338"/>
      <c r="R215" s="376"/>
      <c r="S215" s="365"/>
      <c r="T215" s="351"/>
      <c r="U215" s="574" t="s">
        <v>559</v>
      </c>
      <c r="V215" s="575"/>
      <c r="W215" s="575"/>
      <c r="X215" s="575"/>
      <c r="Y215" s="575"/>
      <c r="Z215" s="576"/>
      <c r="AA215" s="340"/>
      <c r="AB215" s="353"/>
      <c r="AC215" s="340"/>
    </row>
    <row r="216" spans="10:46" ht="9.9499999999999993" customHeight="1" thickBot="1">
      <c r="M216" s="375"/>
      <c r="N216" s="375"/>
      <c r="Q216" s="338"/>
      <c r="R216" s="338"/>
      <c r="S216" s="346"/>
      <c r="T216" s="386"/>
      <c r="U216" s="586"/>
      <c r="V216" s="587"/>
      <c r="W216" s="587"/>
      <c r="X216" s="587"/>
      <c r="Y216" s="587"/>
      <c r="Z216" s="588"/>
      <c r="AA216" s="395"/>
      <c r="AB216" s="340"/>
      <c r="AC216" s="340"/>
      <c r="AD216" s="348"/>
      <c r="AE216" s="348"/>
      <c r="AF216" s="340"/>
    </row>
    <row r="217" spans="10:46" ht="9.9499999999999993" customHeight="1">
      <c r="M217" s="375"/>
      <c r="N217" s="375"/>
      <c r="Q217" s="338"/>
      <c r="R217" s="338"/>
      <c r="S217" s="348"/>
      <c r="T217" s="351"/>
      <c r="U217" s="351"/>
      <c r="V217" s="351"/>
      <c r="W217" s="351"/>
      <c r="X217" s="351"/>
      <c r="Y217" s="351"/>
      <c r="Z217" s="351"/>
      <c r="AA217" s="396"/>
      <c r="AB217" s="348"/>
      <c r="AC217" s="348"/>
      <c r="AD217" s="348"/>
      <c r="AE217" s="348"/>
      <c r="AF217" s="340"/>
    </row>
    <row r="218" spans="10:46" ht="9.6" customHeight="1" thickBot="1">
      <c r="M218" s="375"/>
      <c r="N218" s="375"/>
      <c r="Q218" s="338"/>
      <c r="R218" s="338"/>
      <c r="S218" s="348"/>
      <c r="T218" s="397"/>
      <c r="U218" s="386"/>
      <c r="V218" s="386"/>
      <c r="W218" s="386"/>
      <c r="X218" s="386"/>
      <c r="Y218" s="386"/>
      <c r="Z218" s="386"/>
      <c r="AB218" s="348"/>
      <c r="AC218" s="348"/>
      <c r="AD218" s="348"/>
      <c r="AE218" s="348"/>
      <c r="AF218" s="340"/>
    </row>
    <row r="219" spans="10:46" ht="9.6" customHeight="1">
      <c r="M219" s="375"/>
      <c r="N219" s="375"/>
      <c r="Q219" s="338"/>
      <c r="R219" s="338"/>
      <c r="S219" s="348"/>
      <c r="T219" s="391"/>
      <c r="U219" s="574" t="s">
        <v>771</v>
      </c>
      <c r="V219" s="575"/>
      <c r="W219" s="575"/>
      <c r="X219" s="575"/>
      <c r="Y219" s="575"/>
      <c r="Z219" s="576"/>
      <c r="AA219" s="340"/>
      <c r="AB219" s="353"/>
      <c r="AE219" s="341"/>
      <c r="AF219" s="580" t="s">
        <v>772</v>
      </c>
      <c r="AG219" s="581"/>
      <c r="AH219" s="581"/>
      <c r="AI219" s="581"/>
      <c r="AJ219" s="582"/>
      <c r="AK219" s="352"/>
      <c r="AL219" s="398"/>
      <c r="AM219" s="626" t="s">
        <v>773</v>
      </c>
      <c r="AN219" s="626"/>
      <c r="AO219" s="626"/>
      <c r="AP219" s="626"/>
      <c r="AQ219" s="626"/>
      <c r="AR219" s="626"/>
      <c r="AS219" s="626"/>
      <c r="AT219" s="334"/>
    </row>
    <row r="220" spans="10:46" ht="9.6" customHeight="1" thickBot="1">
      <c r="M220" s="375"/>
      <c r="N220" s="375"/>
      <c r="Q220" s="338"/>
      <c r="R220" s="338"/>
      <c r="S220" s="348"/>
      <c r="T220" s="399"/>
      <c r="U220" s="586"/>
      <c r="V220" s="587"/>
      <c r="W220" s="587"/>
      <c r="X220" s="587"/>
      <c r="Y220" s="587"/>
      <c r="Z220" s="588"/>
      <c r="AA220" s="598"/>
      <c r="AB220" s="598"/>
      <c r="AC220" s="394"/>
      <c r="AD220" s="368"/>
      <c r="AE220" s="400"/>
      <c r="AF220" s="583"/>
      <c r="AG220" s="584"/>
      <c r="AH220" s="584"/>
      <c r="AI220" s="584"/>
      <c r="AJ220" s="585"/>
      <c r="AK220" s="401"/>
      <c r="AL220" s="402"/>
      <c r="AM220" s="626"/>
      <c r="AN220" s="626"/>
      <c r="AO220" s="626"/>
      <c r="AP220" s="626"/>
      <c r="AQ220" s="626"/>
      <c r="AR220" s="626"/>
      <c r="AS220" s="626"/>
      <c r="AT220" s="334"/>
    </row>
    <row r="221" spans="10:46" ht="9.6" customHeight="1">
      <c r="M221" s="375"/>
      <c r="N221" s="375"/>
      <c r="Q221" s="338"/>
      <c r="R221" s="338"/>
      <c r="S221" s="348"/>
      <c r="T221" s="391"/>
      <c r="U221" s="359"/>
      <c r="V221" s="359"/>
      <c r="W221" s="359"/>
      <c r="X221" s="359"/>
      <c r="Y221" s="359"/>
      <c r="Z221" s="359"/>
      <c r="AA221" s="599"/>
      <c r="AB221" s="599"/>
      <c r="AC221" s="370"/>
      <c r="AF221" s="352"/>
      <c r="AG221" s="352"/>
      <c r="AH221" s="352"/>
      <c r="AI221" s="352"/>
      <c r="AJ221" s="352"/>
      <c r="AK221" s="352"/>
      <c r="AL221" s="403"/>
      <c r="AM221" s="626" t="s">
        <v>774</v>
      </c>
      <c r="AN221" s="626"/>
      <c r="AO221" s="626"/>
      <c r="AP221" s="626"/>
      <c r="AQ221" s="626"/>
      <c r="AR221" s="626"/>
      <c r="AS221" s="626"/>
      <c r="AT221" s="334"/>
    </row>
    <row r="222" spans="10:46" ht="9.6" customHeight="1">
      <c r="M222" s="375"/>
      <c r="N222" s="375"/>
      <c r="Q222" s="338"/>
      <c r="R222" s="338"/>
      <c r="S222" s="348"/>
      <c r="T222" s="391"/>
      <c r="U222" s="387"/>
      <c r="V222" s="387"/>
      <c r="W222" s="387"/>
      <c r="X222" s="387"/>
      <c r="Y222" s="387"/>
      <c r="Z222" s="387"/>
      <c r="AA222" s="331"/>
      <c r="AB222" s="331"/>
      <c r="AC222" s="370"/>
      <c r="AF222" s="352"/>
      <c r="AG222" s="352"/>
      <c r="AH222" s="352"/>
      <c r="AI222" s="352"/>
      <c r="AJ222" s="352"/>
      <c r="AK222" s="352"/>
      <c r="AL222" s="402"/>
      <c r="AM222" s="626"/>
      <c r="AN222" s="626"/>
      <c r="AO222" s="626"/>
      <c r="AP222" s="626"/>
      <c r="AQ222" s="626"/>
      <c r="AR222" s="626"/>
      <c r="AS222" s="626"/>
      <c r="AT222" s="334"/>
    </row>
    <row r="223" spans="10:46" ht="9.6" customHeight="1">
      <c r="M223" s="375"/>
      <c r="N223" s="375"/>
      <c r="Q223" s="338"/>
      <c r="R223" s="338"/>
      <c r="S223" s="348"/>
      <c r="T223" s="391"/>
      <c r="U223" s="387"/>
      <c r="V223" s="387"/>
      <c r="W223" s="387"/>
      <c r="X223" s="387"/>
      <c r="Y223" s="387"/>
      <c r="Z223" s="387"/>
      <c r="AA223" s="331"/>
      <c r="AB223" s="331"/>
      <c r="AC223" s="370"/>
      <c r="AF223" s="352"/>
      <c r="AG223" s="352"/>
      <c r="AH223" s="352"/>
      <c r="AI223" s="352"/>
      <c r="AJ223" s="352"/>
      <c r="AK223" s="352"/>
      <c r="AL223" s="403"/>
      <c r="AM223" s="626" t="s">
        <v>775</v>
      </c>
      <c r="AN223" s="626"/>
      <c r="AO223" s="626"/>
      <c r="AP223" s="626"/>
      <c r="AQ223" s="626"/>
      <c r="AR223" s="626"/>
      <c r="AS223" s="626"/>
      <c r="AT223" s="334"/>
    </row>
    <row r="224" spans="10:46" ht="9.6" customHeight="1">
      <c r="M224" s="375"/>
      <c r="N224" s="375"/>
      <c r="Q224" s="338"/>
      <c r="R224" s="338"/>
      <c r="S224" s="348"/>
      <c r="T224" s="391"/>
      <c r="U224" s="387"/>
      <c r="V224" s="387"/>
      <c r="W224" s="387"/>
      <c r="X224" s="387"/>
      <c r="Y224" s="387"/>
      <c r="Z224" s="387"/>
      <c r="AA224" s="331"/>
      <c r="AB224" s="331"/>
      <c r="AC224" s="370"/>
      <c r="AF224" s="352"/>
      <c r="AG224" s="352"/>
      <c r="AH224" s="352"/>
      <c r="AI224" s="352"/>
      <c r="AJ224" s="352"/>
      <c r="AK224" s="352"/>
      <c r="AL224" s="402"/>
      <c r="AM224" s="626"/>
      <c r="AN224" s="626"/>
      <c r="AO224" s="626"/>
      <c r="AP224" s="626"/>
      <c r="AQ224" s="626"/>
      <c r="AR224" s="626"/>
      <c r="AS224" s="626"/>
      <c r="AT224" s="334"/>
    </row>
    <row r="225" spans="13:46" ht="9.6" customHeight="1">
      <c r="M225" s="375"/>
      <c r="N225" s="375"/>
      <c r="Q225" s="338"/>
      <c r="R225" s="338"/>
      <c r="S225" s="348"/>
      <c r="T225" s="391"/>
      <c r="U225" s="387"/>
      <c r="V225" s="387"/>
      <c r="W225" s="387"/>
      <c r="X225" s="387"/>
      <c r="Y225" s="387"/>
      <c r="Z225" s="387"/>
      <c r="AA225" s="331"/>
      <c r="AB225" s="331"/>
      <c r="AC225" s="370"/>
      <c r="AF225" s="352"/>
      <c r="AG225" s="352"/>
      <c r="AH225" s="352"/>
      <c r="AI225" s="352"/>
      <c r="AJ225" s="352"/>
      <c r="AK225" s="352"/>
      <c r="AL225" s="403"/>
      <c r="AM225" s="626" t="s">
        <v>776</v>
      </c>
      <c r="AN225" s="626"/>
      <c r="AO225" s="626"/>
      <c r="AP225" s="626"/>
      <c r="AQ225" s="626"/>
      <c r="AR225" s="626"/>
      <c r="AS225" s="626"/>
      <c r="AT225" s="334"/>
    </row>
    <row r="226" spans="13:46" ht="9.6" customHeight="1">
      <c r="M226" s="375"/>
      <c r="N226" s="375"/>
      <c r="Q226" s="338"/>
      <c r="R226" s="338"/>
      <c r="S226" s="348"/>
      <c r="T226" s="391"/>
      <c r="U226" s="387"/>
      <c r="V226" s="387"/>
      <c r="W226" s="387"/>
      <c r="X226" s="387"/>
      <c r="Y226" s="387"/>
      <c r="Z226" s="387"/>
      <c r="AA226" s="331"/>
      <c r="AB226" s="331"/>
      <c r="AC226" s="370"/>
      <c r="AF226" s="352"/>
      <c r="AG226" s="352"/>
      <c r="AH226" s="352"/>
      <c r="AI226" s="352"/>
      <c r="AJ226" s="352"/>
      <c r="AK226" s="352"/>
      <c r="AL226" s="402"/>
      <c r="AM226" s="626"/>
      <c r="AN226" s="626"/>
      <c r="AO226" s="626"/>
      <c r="AP226" s="626"/>
      <c r="AQ226" s="626"/>
      <c r="AR226" s="626"/>
      <c r="AS226" s="626"/>
      <c r="AT226" s="334"/>
    </row>
    <row r="227" spans="13:46" ht="9.6" customHeight="1">
      <c r="M227" s="375"/>
      <c r="N227" s="375"/>
      <c r="Q227" s="338"/>
      <c r="R227" s="338"/>
      <c r="S227" s="348"/>
      <c r="T227" s="391"/>
      <c r="U227" s="387"/>
      <c r="V227" s="387"/>
      <c r="W227" s="387"/>
      <c r="X227" s="387"/>
      <c r="Y227" s="387"/>
      <c r="Z227" s="387"/>
      <c r="AA227" s="331"/>
      <c r="AB227" s="331"/>
      <c r="AC227" s="370"/>
      <c r="AF227" s="352"/>
      <c r="AG227" s="352"/>
      <c r="AH227" s="352"/>
      <c r="AI227" s="352"/>
      <c r="AJ227" s="352"/>
      <c r="AK227" s="352"/>
      <c r="AL227" s="403"/>
      <c r="AM227" s="626" t="s">
        <v>777</v>
      </c>
      <c r="AN227" s="626"/>
      <c r="AO227" s="626"/>
      <c r="AP227" s="626"/>
      <c r="AQ227" s="626"/>
      <c r="AR227" s="626"/>
      <c r="AS227" s="626"/>
      <c r="AT227" s="334"/>
    </row>
    <row r="228" spans="13:46" ht="9.6" customHeight="1">
      <c r="M228" s="375"/>
      <c r="N228" s="375"/>
      <c r="Q228" s="338"/>
      <c r="R228" s="338"/>
      <c r="S228" s="348"/>
      <c r="T228" s="391"/>
      <c r="U228" s="387"/>
      <c r="V228" s="387"/>
      <c r="W228" s="387"/>
      <c r="X228" s="387"/>
      <c r="Y228" s="387"/>
      <c r="Z228" s="387"/>
      <c r="AA228" s="331"/>
      <c r="AB228" s="331"/>
      <c r="AC228" s="370"/>
      <c r="AF228" s="352"/>
      <c r="AG228" s="352"/>
      <c r="AH228" s="352"/>
      <c r="AI228" s="352"/>
      <c r="AJ228" s="352"/>
      <c r="AK228" s="352"/>
      <c r="AL228" s="402"/>
      <c r="AM228" s="626"/>
      <c r="AN228" s="626"/>
      <c r="AO228" s="626"/>
      <c r="AP228" s="626"/>
      <c r="AQ228" s="626"/>
      <c r="AR228" s="626"/>
      <c r="AS228" s="626"/>
      <c r="AT228" s="334"/>
    </row>
    <row r="229" spans="13:46" ht="9.6" customHeight="1">
      <c r="M229" s="375"/>
      <c r="N229" s="375"/>
      <c r="Q229" s="338"/>
      <c r="R229" s="338"/>
      <c r="S229" s="348"/>
      <c r="T229" s="391"/>
      <c r="U229" s="387"/>
      <c r="V229" s="387"/>
      <c r="W229" s="387"/>
      <c r="X229" s="387"/>
      <c r="Y229" s="387"/>
      <c r="Z229" s="387"/>
      <c r="AA229" s="331"/>
      <c r="AB229" s="331"/>
      <c r="AC229" s="370"/>
      <c r="AF229" s="352"/>
      <c r="AG229" s="352"/>
      <c r="AH229" s="352"/>
      <c r="AI229" s="352"/>
      <c r="AJ229" s="352"/>
      <c r="AK229" s="352"/>
      <c r="AL229" s="403"/>
      <c r="AM229" s="626" t="s">
        <v>778</v>
      </c>
      <c r="AN229" s="626"/>
      <c r="AO229" s="626"/>
      <c r="AP229" s="626"/>
      <c r="AQ229" s="626"/>
      <c r="AR229" s="626"/>
      <c r="AS229" s="626"/>
      <c r="AT229" s="334"/>
    </row>
    <row r="230" spans="13:46" ht="9.6" customHeight="1">
      <c r="M230" s="375"/>
      <c r="N230" s="375"/>
      <c r="Q230" s="338"/>
      <c r="R230" s="338"/>
      <c r="S230" s="348"/>
      <c r="T230" s="391"/>
      <c r="U230" s="387"/>
      <c r="V230" s="387"/>
      <c r="W230" s="387"/>
      <c r="X230" s="387"/>
      <c r="Y230" s="387"/>
      <c r="Z230" s="387"/>
      <c r="AA230" s="331"/>
      <c r="AB230" s="331"/>
      <c r="AC230" s="370"/>
      <c r="AF230" s="352"/>
      <c r="AG230" s="352"/>
      <c r="AH230" s="352"/>
      <c r="AI230" s="352"/>
      <c r="AJ230" s="352"/>
      <c r="AK230" s="352"/>
      <c r="AL230" s="402"/>
      <c r="AM230" s="626"/>
      <c r="AN230" s="626"/>
      <c r="AO230" s="626"/>
      <c r="AP230" s="626"/>
      <c r="AQ230" s="626"/>
      <c r="AR230" s="626"/>
      <c r="AS230" s="626"/>
      <c r="AT230" s="334"/>
    </row>
    <row r="231" spans="13:46" ht="9.6" customHeight="1">
      <c r="M231" s="375"/>
      <c r="N231" s="375"/>
      <c r="Q231" s="338"/>
      <c r="R231" s="338"/>
      <c r="S231" s="348"/>
      <c r="T231" s="391"/>
      <c r="U231" s="387"/>
      <c r="V231" s="387"/>
      <c r="W231" s="387"/>
      <c r="X231" s="387"/>
      <c r="Y231" s="387"/>
      <c r="Z231" s="387"/>
      <c r="AA231" s="331"/>
      <c r="AB231" s="331"/>
      <c r="AC231" s="370"/>
      <c r="AF231" s="352"/>
      <c r="AG231" s="352"/>
      <c r="AH231" s="352"/>
      <c r="AI231" s="352"/>
      <c r="AJ231" s="352"/>
      <c r="AK231" s="352"/>
      <c r="AL231" s="403"/>
      <c r="AM231" s="626" t="s">
        <v>779</v>
      </c>
      <c r="AN231" s="626"/>
      <c r="AO231" s="626"/>
      <c r="AP231" s="626"/>
      <c r="AQ231" s="626"/>
      <c r="AR231" s="626"/>
      <c r="AS231" s="626"/>
      <c r="AT231" s="334"/>
    </row>
    <row r="232" spans="13:46" ht="9.6" customHeight="1">
      <c r="M232" s="375"/>
      <c r="N232" s="375"/>
      <c r="Q232" s="338"/>
      <c r="R232" s="338"/>
      <c r="S232" s="348"/>
      <c r="T232" s="391"/>
      <c r="U232" s="387"/>
      <c r="V232" s="387"/>
      <c r="W232" s="387"/>
      <c r="X232" s="387"/>
      <c r="Y232" s="387"/>
      <c r="Z232" s="387"/>
      <c r="AA232" s="331"/>
      <c r="AB232" s="331"/>
      <c r="AC232" s="370"/>
      <c r="AF232" s="352"/>
      <c r="AG232" s="352"/>
      <c r="AH232" s="352"/>
      <c r="AI232" s="352"/>
      <c r="AJ232" s="352"/>
      <c r="AK232" s="352"/>
      <c r="AL232" s="402"/>
      <c r="AM232" s="626"/>
      <c r="AN232" s="626"/>
      <c r="AO232" s="626"/>
      <c r="AP232" s="626"/>
      <c r="AQ232" s="626"/>
      <c r="AR232" s="626"/>
      <c r="AS232" s="626"/>
      <c r="AT232" s="334"/>
    </row>
    <row r="233" spans="13:46" ht="9.6" customHeight="1">
      <c r="Q233" s="348"/>
      <c r="R233" s="348"/>
      <c r="S233" s="348"/>
      <c r="T233" s="391"/>
      <c r="U233" s="387"/>
      <c r="V233" s="387"/>
      <c r="W233" s="387"/>
      <c r="X233" s="387"/>
      <c r="Y233" s="387"/>
      <c r="Z233" s="387"/>
      <c r="AA233" s="331"/>
      <c r="AB233" s="331"/>
      <c r="AC233" s="370"/>
      <c r="AF233" s="352"/>
      <c r="AG233" s="352"/>
      <c r="AH233" s="352"/>
      <c r="AI233" s="352"/>
      <c r="AJ233" s="352"/>
      <c r="AK233" s="352"/>
      <c r="AL233" s="403"/>
      <c r="AM233" s="626" t="s">
        <v>780</v>
      </c>
      <c r="AN233" s="626"/>
      <c r="AO233" s="626"/>
      <c r="AP233" s="626"/>
      <c r="AQ233" s="626"/>
      <c r="AR233" s="626"/>
      <c r="AS233" s="626"/>
      <c r="AT233" s="334"/>
    </row>
    <row r="234" spans="13:46" ht="9.6" customHeight="1">
      <c r="Q234" s="348"/>
      <c r="R234" s="348"/>
      <c r="S234" s="348"/>
      <c r="T234" s="391"/>
      <c r="U234" s="387"/>
      <c r="V234" s="387"/>
      <c r="W234" s="387"/>
      <c r="X234" s="387"/>
      <c r="Y234" s="387"/>
      <c r="Z234" s="387"/>
      <c r="AA234" s="331"/>
      <c r="AB234" s="331"/>
      <c r="AC234" s="370"/>
      <c r="AF234" s="352"/>
      <c r="AG234" s="352"/>
      <c r="AH234" s="352"/>
      <c r="AI234" s="352"/>
      <c r="AJ234" s="352"/>
      <c r="AK234" s="352"/>
      <c r="AL234" s="402"/>
      <c r="AM234" s="626"/>
      <c r="AN234" s="626"/>
      <c r="AO234" s="626"/>
      <c r="AP234" s="626"/>
      <c r="AQ234" s="626"/>
      <c r="AR234" s="626"/>
      <c r="AS234" s="626"/>
      <c r="AT234" s="334"/>
    </row>
    <row r="235" spans="13:46" ht="9.6" customHeight="1">
      <c r="Q235" s="348"/>
      <c r="R235" s="348"/>
      <c r="S235" s="348"/>
      <c r="T235" s="391"/>
      <c r="U235" s="387"/>
      <c r="V235" s="387"/>
      <c r="W235" s="387"/>
      <c r="X235" s="387"/>
      <c r="Y235" s="387"/>
      <c r="Z235" s="387"/>
      <c r="AA235" s="331"/>
      <c r="AB235" s="331"/>
      <c r="AC235" s="370"/>
      <c r="AF235" s="352"/>
      <c r="AG235" s="352"/>
      <c r="AH235" s="352"/>
      <c r="AI235" s="352"/>
      <c r="AJ235" s="352"/>
      <c r="AK235" s="352"/>
      <c r="AL235" s="403"/>
      <c r="AM235" s="626" t="s">
        <v>781</v>
      </c>
      <c r="AN235" s="626"/>
      <c r="AO235" s="626"/>
      <c r="AP235" s="626"/>
      <c r="AQ235" s="626"/>
      <c r="AR235" s="626"/>
      <c r="AS235" s="626"/>
      <c r="AT235" s="334"/>
    </row>
    <row r="236" spans="13:46" ht="9.6" customHeight="1">
      <c r="Q236" s="348"/>
      <c r="R236" s="348"/>
      <c r="S236" s="348"/>
      <c r="T236" s="391"/>
      <c r="U236" s="387"/>
      <c r="V236" s="387"/>
      <c r="W236" s="387"/>
      <c r="X236" s="387"/>
      <c r="Y236" s="387"/>
      <c r="Z236" s="387"/>
      <c r="AA236" s="331"/>
      <c r="AB236" s="331"/>
      <c r="AC236" s="370"/>
      <c r="AF236" s="352"/>
      <c r="AG236" s="352"/>
      <c r="AH236" s="352"/>
      <c r="AI236" s="352"/>
      <c r="AJ236" s="352"/>
      <c r="AK236" s="352"/>
      <c r="AL236" s="402"/>
      <c r="AM236" s="626"/>
      <c r="AN236" s="626"/>
      <c r="AO236" s="626"/>
      <c r="AP236" s="626"/>
      <c r="AQ236" s="626"/>
      <c r="AR236" s="626"/>
      <c r="AS236" s="626"/>
      <c r="AT236" s="334"/>
    </row>
    <row r="237" spans="13:46" ht="9.6" customHeight="1">
      <c r="Q237" s="348"/>
      <c r="R237" s="348"/>
      <c r="S237" s="348"/>
      <c r="T237" s="391"/>
      <c r="U237" s="387"/>
      <c r="V237" s="387"/>
      <c r="W237" s="387"/>
      <c r="X237" s="387"/>
      <c r="Y237" s="387"/>
      <c r="Z237" s="387"/>
      <c r="AA237" s="331"/>
      <c r="AB237" s="331"/>
      <c r="AC237" s="370"/>
      <c r="AF237" s="352"/>
      <c r="AG237" s="352"/>
      <c r="AH237" s="352"/>
      <c r="AI237" s="352"/>
      <c r="AJ237" s="352"/>
      <c r="AK237" s="352"/>
      <c r="AL237" s="404"/>
      <c r="AM237" s="626" t="s">
        <v>782</v>
      </c>
      <c r="AN237" s="626"/>
      <c r="AO237" s="626"/>
      <c r="AP237" s="626"/>
      <c r="AQ237" s="626"/>
      <c r="AR237" s="626"/>
      <c r="AS237" s="626"/>
      <c r="AT237" s="334"/>
    </row>
    <row r="238" spans="13:46" ht="9.6" customHeight="1">
      <c r="Q238" s="348"/>
      <c r="R238" s="348"/>
      <c r="S238" s="348"/>
      <c r="T238" s="391"/>
      <c r="U238" s="387"/>
      <c r="V238" s="387"/>
      <c r="W238" s="387"/>
      <c r="X238" s="387"/>
      <c r="Y238" s="387"/>
      <c r="Z238" s="387"/>
      <c r="AA238" s="331"/>
      <c r="AB238" s="331"/>
      <c r="AC238" s="370"/>
      <c r="AF238" s="352"/>
      <c r="AG238" s="352"/>
      <c r="AH238" s="352"/>
      <c r="AI238" s="352"/>
      <c r="AJ238" s="352"/>
      <c r="AK238" s="352"/>
      <c r="AL238" s="405"/>
      <c r="AM238" s="626"/>
      <c r="AN238" s="626"/>
      <c r="AO238" s="626"/>
      <c r="AP238" s="626"/>
      <c r="AQ238" s="626"/>
      <c r="AR238" s="626"/>
      <c r="AS238" s="626"/>
      <c r="AT238" s="334"/>
    </row>
    <row r="239" spans="13:46" ht="9.6" customHeight="1">
      <c r="Q239" s="348"/>
      <c r="R239" s="348"/>
      <c r="S239" s="348"/>
      <c r="T239" s="391"/>
      <c r="U239" s="387"/>
      <c r="V239" s="387"/>
      <c r="W239" s="387"/>
      <c r="X239" s="387"/>
      <c r="Y239" s="387"/>
      <c r="Z239" s="387"/>
      <c r="AA239" s="331"/>
      <c r="AB239" s="331"/>
      <c r="AC239" s="370"/>
      <c r="AD239" s="341"/>
      <c r="AF239" s="352"/>
      <c r="AG239" s="352"/>
      <c r="AH239" s="352"/>
      <c r="AI239" s="352"/>
      <c r="AJ239" s="352"/>
      <c r="AK239" s="352"/>
      <c r="AL239" s="404"/>
      <c r="AM239" s="626" t="s">
        <v>783</v>
      </c>
      <c r="AN239" s="626"/>
      <c r="AO239" s="626"/>
      <c r="AP239" s="626"/>
      <c r="AQ239" s="626"/>
      <c r="AR239" s="626"/>
      <c r="AS239" s="626"/>
      <c r="AT239" s="334"/>
    </row>
    <row r="240" spans="13:46" ht="9.6" customHeight="1">
      <c r="Q240" s="348"/>
      <c r="R240" s="348"/>
      <c r="S240" s="348"/>
      <c r="T240" s="391"/>
      <c r="U240" s="387"/>
      <c r="V240" s="387"/>
      <c r="W240" s="387"/>
      <c r="X240" s="387"/>
      <c r="Y240" s="387"/>
      <c r="Z240" s="387"/>
      <c r="AA240" s="331"/>
      <c r="AB240" s="331"/>
      <c r="AC240" s="370"/>
      <c r="AD240" s="341"/>
      <c r="AF240" s="352"/>
      <c r="AG240" s="352"/>
      <c r="AH240" s="352"/>
      <c r="AI240" s="352"/>
      <c r="AJ240" s="352"/>
      <c r="AK240" s="352"/>
      <c r="AL240" s="405"/>
      <c r="AM240" s="626"/>
      <c r="AN240" s="626"/>
      <c r="AO240" s="626"/>
      <c r="AP240" s="626"/>
      <c r="AQ240" s="626"/>
      <c r="AR240" s="626"/>
      <c r="AS240" s="626"/>
      <c r="AT240" s="334"/>
    </row>
    <row r="241" spans="17:46" ht="9.6" customHeight="1">
      <c r="Q241" s="348"/>
      <c r="R241" s="348"/>
      <c r="S241" s="348"/>
      <c r="T241" s="391"/>
      <c r="U241" s="387"/>
      <c r="V241" s="387"/>
      <c r="W241" s="387"/>
      <c r="X241" s="387"/>
      <c r="Y241" s="387"/>
      <c r="Z241" s="387"/>
      <c r="AA241" s="331"/>
      <c r="AB241" s="331"/>
      <c r="AC241" s="370"/>
      <c r="AD241" s="341"/>
      <c r="AF241" s="352"/>
      <c r="AG241" s="352"/>
      <c r="AH241" s="352"/>
      <c r="AI241" s="352"/>
      <c r="AJ241" s="352"/>
      <c r="AK241" s="352"/>
      <c r="AL241" s="403"/>
      <c r="AM241" s="626" t="s">
        <v>784</v>
      </c>
      <c r="AN241" s="626"/>
      <c r="AO241" s="626"/>
      <c r="AP241" s="626"/>
      <c r="AQ241" s="626"/>
      <c r="AR241" s="626"/>
      <c r="AS241" s="626"/>
      <c r="AT241" s="334"/>
    </row>
    <row r="242" spans="17:46" ht="9.6" customHeight="1">
      <c r="Q242" s="348"/>
      <c r="R242" s="348"/>
      <c r="S242" s="348"/>
      <c r="T242" s="391"/>
      <c r="U242" s="387"/>
      <c r="V242" s="387"/>
      <c r="W242" s="387"/>
      <c r="X242" s="387"/>
      <c r="Y242" s="387"/>
      <c r="Z242" s="387"/>
      <c r="AA242" s="331"/>
      <c r="AB242" s="331"/>
      <c r="AC242" s="370"/>
      <c r="AD242" s="341"/>
      <c r="AF242" s="352"/>
      <c r="AG242" s="352"/>
      <c r="AH242" s="352"/>
      <c r="AI242" s="352"/>
      <c r="AJ242" s="352"/>
      <c r="AK242" s="352"/>
      <c r="AL242" s="402"/>
      <c r="AM242" s="626"/>
      <c r="AN242" s="626"/>
      <c r="AO242" s="626"/>
      <c r="AP242" s="626"/>
      <c r="AQ242" s="626"/>
      <c r="AR242" s="626"/>
      <c r="AS242" s="626"/>
      <c r="AT242" s="334"/>
    </row>
    <row r="243" spans="17:46" ht="9.6" customHeight="1">
      <c r="Q243" s="348"/>
      <c r="R243" s="348"/>
      <c r="S243" s="348"/>
      <c r="T243" s="391"/>
      <c r="U243" s="387"/>
      <c r="V243" s="387"/>
      <c r="W243" s="387"/>
      <c r="X243" s="387"/>
      <c r="Y243" s="387"/>
      <c r="Z243" s="387"/>
      <c r="AA243" s="331"/>
      <c r="AB243" s="331"/>
      <c r="AC243" s="370"/>
      <c r="AD243" s="348"/>
      <c r="AF243" s="352"/>
      <c r="AG243" s="352"/>
      <c r="AH243" s="352"/>
      <c r="AI243" s="352"/>
      <c r="AJ243" s="352"/>
      <c r="AK243" s="352"/>
      <c r="AL243" s="403"/>
      <c r="AM243" s="626" t="s">
        <v>785</v>
      </c>
      <c r="AN243" s="626"/>
      <c r="AO243" s="626"/>
      <c r="AP243" s="626"/>
      <c r="AQ243" s="626"/>
      <c r="AR243" s="626"/>
      <c r="AS243" s="626"/>
      <c r="AT243" s="334"/>
    </row>
    <row r="244" spans="17:46" ht="9.6" customHeight="1">
      <c r="Q244" s="348"/>
      <c r="R244" s="348"/>
      <c r="S244" s="348"/>
      <c r="T244" s="391"/>
      <c r="U244" s="387"/>
      <c r="V244" s="387"/>
      <c r="W244" s="387"/>
      <c r="X244" s="387"/>
      <c r="Y244" s="387"/>
      <c r="Z244" s="387"/>
      <c r="AA244" s="331"/>
      <c r="AB244" s="331"/>
      <c r="AC244" s="370"/>
      <c r="AD244" s="348"/>
      <c r="AF244" s="352"/>
      <c r="AG244" s="352"/>
      <c r="AH244" s="352"/>
      <c r="AI244" s="352"/>
      <c r="AJ244" s="352"/>
      <c r="AK244" s="352"/>
      <c r="AL244" s="402"/>
      <c r="AM244" s="626"/>
      <c r="AN244" s="626"/>
      <c r="AO244" s="626"/>
      <c r="AP244" s="626"/>
      <c r="AQ244" s="626"/>
      <c r="AR244" s="626"/>
      <c r="AS244" s="626"/>
      <c r="AT244" s="334"/>
    </row>
    <row r="245" spans="17:46" ht="9.6" customHeight="1">
      <c r="Q245" s="348"/>
      <c r="R245" s="348"/>
      <c r="S245" s="348"/>
      <c r="T245" s="391"/>
      <c r="U245" s="387"/>
      <c r="V245" s="387"/>
      <c r="W245" s="387"/>
      <c r="X245" s="387"/>
      <c r="Y245" s="387"/>
      <c r="Z245" s="387"/>
      <c r="AA245" s="331"/>
      <c r="AB245" s="331"/>
      <c r="AC245" s="370"/>
      <c r="AD245" s="348"/>
      <c r="AF245" s="352"/>
      <c r="AG245" s="352"/>
      <c r="AH245" s="352"/>
      <c r="AI245" s="352"/>
      <c r="AJ245" s="352"/>
      <c r="AK245" s="352"/>
      <c r="AL245" s="403"/>
      <c r="AM245" s="626" t="s">
        <v>786</v>
      </c>
      <c r="AN245" s="626"/>
      <c r="AO245" s="626"/>
      <c r="AP245" s="626"/>
      <c r="AQ245" s="626"/>
      <c r="AR245" s="626"/>
      <c r="AS245" s="626"/>
      <c r="AT245" s="334"/>
    </row>
    <row r="246" spans="17:46" ht="9.6" customHeight="1">
      <c r="Q246" s="348"/>
      <c r="R246" s="348"/>
      <c r="S246" s="348"/>
      <c r="T246" s="391"/>
      <c r="U246" s="387"/>
      <c r="V246" s="387"/>
      <c r="W246" s="387"/>
      <c r="X246" s="387"/>
      <c r="Y246" s="387"/>
      <c r="Z246" s="387"/>
      <c r="AA246" s="331"/>
      <c r="AB246" s="331"/>
      <c r="AC246" s="370"/>
      <c r="AD246" s="348"/>
      <c r="AF246" s="352"/>
      <c r="AG246" s="352"/>
      <c r="AH246" s="352"/>
      <c r="AI246" s="352"/>
      <c r="AJ246" s="352"/>
      <c r="AK246" s="352"/>
      <c r="AL246" s="402"/>
      <c r="AM246" s="626"/>
      <c r="AN246" s="626"/>
      <c r="AO246" s="626"/>
      <c r="AP246" s="626"/>
      <c r="AQ246" s="626"/>
      <c r="AR246" s="626"/>
      <c r="AS246" s="626"/>
      <c r="AT246" s="334"/>
    </row>
    <row r="247" spans="17:46" ht="9.6" customHeight="1">
      <c r="Q247" s="348"/>
      <c r="R247" s="348"/>
      <c r="S247" s="348"/>
      <c r="T247" s="391"/>
      <c r="U247" s="387"/>
      <c r="V247" s="387"/>
      <c r="W247" s="387"/>
      <c r="X247" s="387"/>
      <c r="Y247" s="387"/>
      <c r="Z247" s="387"/>
      <c r="AA247" s="331"/>
      <c r="AB247" s="331"/>
      <c r="AC247" s="370"/>
      <c r="AD247" s="348"/>
      <c r="AF247" s="352"/>
      <c r="AG247" s="352"/>
      <c r="AH247" s="352"/>
      <c r="AI247" s="352"/>
      <c r="AJ247" s="352"/>
      <c r="AK247" s="352"/>
      <c r="AL247" s="403"/>
      <c r="AM247" s="626" t="s">
        <v>787</v>
      </c>
      <c r="AN247" s="626"/>
      <c r="AO247" s="626"/>
      <c r="AP247" s="626"/>
      <c r="AQ247" s="626"/>
      <c r="AR247" s="626"/>
      <c r="AS247" s="626"/>
      <c r="AT247" s="334"/>
    </row>
    <row r="248" spans="17:46" ht="9.6" customHeight="1">
      <c r="Q248" s="348"/>
      <c r="R248" s="348"/>
      <c r="S248" s="348"/>
      <c r="T248" s="391"/>
      <c r="U248" s="387"/>
      <c r="V248" s="387"/>
      <c r="W248" s="387"/>
      <c r="X248" s="387"/>
      <c r="Y248" s="387"/>
      <c r="Z248" s="387"/>
      <c r="AA248" s="331"/>
      <c r="AB248" s="331"/>
      <c r="AC248" s="370"/>
      <c r="AD248" s="348"/>
      <c r="AF248" s="352"/>
      <c r="AG248" s="352"/>
      <c r="AH248" s="352"/>
      <c r="AI248" s="352"/>
      <c r="AJ248" s="352"/>
      <c r="AK248" s="352"/>
      <c r="AL248" s="402"/>
      <c r="AM248" s="626"/>
      <c r="AN248" s="626"/>
      <c r="AO248" s="626"/>
      <c r="AP248" s="626"/>
      <c r="AQ248" s="626"/>
      <c r="AR248" s="626"/>
      <c r="AS248" s="626"/>
      <c r="AT248" s="334"/>
    </row>
    <row r="249" spans="17:46" ht="9.6" customHeight="1">
      <c r="Q249" s="348"/>
      <c r="R249" s="348"/>
      <c r="S249" s="348"/>
      <c r="T249" s="391"/>
      <c r="U249" s="387"/>
      <c r="V249" s="387"/>
      <c r="W249" s="387"/>
      <c r="X249" s="387"/>
      <c r="Y249" s="387"/>
      <c r="Z249" s="387"/>
      <c r="AA249" s="331"/>
      <c r="AB249" s="331"/>
      <c r="AC249" s="370"/>
      <c r="AD249" s="348"/>
      <c r="AF249" s="352"/>
      <c r="AG249" s="352"/>
      <c r="AH249" s="352"/>
      <c r="AI249" s="352"/>
      <c r="AJ249" s="352"/>
      <c r="AK249" s="352"/>
      <c r="AL249" s="403"/>
      <c r="AM249" s="626" t="s">
        <v>788</v>
      </c>
      <c r="AN249" s="626"/>
      <c r="AO249" s="626"/>
      <c r="AP249" s="626"/>
      <c r="AQ249" s="626"/>
      <c r="AR249" s="626"/>
      <c r="AS249" s="626"/>
      <c r="AT249" s="334"/>
    </row>
    <row r="250" spans="17:46" ht="9.6" customHeight="1">
      <c r="Q250" s="348"/>
      <c r="R250" s="348"/>
      <c r="S250" s="348"/>
      <c r="T250" s="391"/>
      <c r="U250" s="387"/>
      <c r="V250" s="387"/>
      <c r="W250" s="387"/>
      <c r="X250" s="387"/>
      <c r="Y250" s="387"/>
      <c r="Z250" s="387"/>
      <c r="AA250" s="331"/>
      <c r="AB250" s="331"/>
      <c r="AC250" s="370"/>
      <c r="AD250" s="348"/>
      <c r="AF250" s="352"/>
      <c r="AG250" s="352"/>
      <c r="AH250" s="352"/>
      <c r="AI250" s="352"/>
      <c r="AJ250" s="352"/>
      <c r="AK250" s="352"/>
      <c r="AL250" s="402"/>
      <c r="AM250" s="626"/>
      <c r="AN250" s="626"/>
      <c r="AO250" s="626"/>
      <c r="AP250" s="626"/>
      <c r="AQ250" s="626"/>
      <c r="AR250" s="626"/>
      <c r="AS250" s="626"/>
      <c r="AT250" s="334"/>
    </row>
    <row r="251" spans="17:46" ht="9.6" customHeight="1">
      <c r="Q251" s="348"/>
      <c r="R251" s="348"/>
      <c r="S251" s="348"/>
      <c r="T251" s="391"/>
      <c r="U251" s="387"/>
      <c r="V251" s="387"/>
      <c r="W251" s="387"/>
      <c r="X251" s="387"/>
      <c r="Y251" s="387"/>
      <c r="Z251" s="387"/>
      <c r="AA251" s="331"/>
      <c r="AB251" s="331"/>
      <c r="AC251" s="370"/>
      <c r="AD251" s="348"/>
      <c r="AF251" s="352"/>
      <c r="AG251" s="352"/>
      <c r="AH251" s="352"/>
      <c r="AI251" s="352"/>
      <c r="AJ251" s="352"/>
      <c r="AK251" s="352"/>
      <c r="AL251" s="403"/>
      <c r="AM251" s="626" t="s">
        <v>789</v>
      </c>
      <c r="AN251" s="626"/>
      <c r="AO251" s="626"/>
      <c r="AP251" s="626"/>
      <c r="AQ251" s="626"/>
      <c r="AR251" s="626"/>
      <c r="AS251" s="626"/>
      <c r="AT251" s="334"/>
    </row>
    <row r="252" spans="17:46" ht="9.6" customHeight="1">
      <c r="Q252" s="348"/>
      <c r="R252" s="348"/>
      <c r="S252" s="348"/>
      <c r="T252" s="391"/>
      <c r="U252" s="387"/>
      <c r="V252" s="387"/>
      <c r="W252" s="387"/>
      <c r="X252" s="387"/>
      <c r="Y252" s="387"/>
      <c r="Z252" s="387"/>
      <c r="AA252" s="331"/>
      <c r="AB252" s="331"/>
      <c r="AC252" s="370"/>
      <c r="AD252" s="348"/>
      <c r="AF252" s="352"/>
      <c r="AG252" s="352"/>
      <c r="AH252" s="352"/>
      <c r="AI252" s="352"/>
      <c r="AJ252" s="352"/>
      <c r="AK252" s="352"/>
      <c r="AL252" s="402"/>
      <c r="AM252" s="626"/>
      <c r="AN252" s="626"/>
      <c r="AO252" s="626"/>
      <c r="AP252" s="626"/>
      <c r="AQ252" s="626"/>
      <c r="AR252" s="626"/>
      <c r="AS252" s="626"/>
      <c r="AT252" s="334"/>
    </row>
    <row r="253" spans="17:46" ht="9.6" customHeight="1">
      <c r="Q253" s="348"/>
      <c r="R253" s="348"/>
      <c r="S253" s="348"/>
      <c r="T253" s="391"/>
      <c r="U253" s="387"/>
      <c r="V253" s="387"/>
      <c r="W253" s="387"/>
      <c r="X253" s="387"/>
      <c r="Y253" s="387"/>
      <c r="Z253" s="387"/>
      <c r="AA253" s="331"/>
      <c r="AB253" s="331"/>
      <c r="AC253" s="370"/>
      <c r="AD253" s="341"/>
      <c r="AF253" s="352"/>
      <c r="AG253" s="352"/>
      <c r="AH253" s="352"/>
      <c r="AI253" s="352"/>
      <c r="AJ253" s="352"/>
      <c r="AK253" s="352"/>
      <c r="AL253" s="404"/>
      <c r="AM253" s="627" t="s">
        <v>790</v>
      </c>
      <c r="AN253" s="627"/>
      <c r="AO253" s="627"/>
      <c r="AP253" s="627"/>
      <c r="AQ253" s="627"/>
      <c r="AR253" s="627"/>
      <c r="AS253" s="627"/>
      <c r="AT253" s="341"/>
    </row>
    <row r="254" spans="17:46" ht="9.6" customHeight="1">
      <c r="Q254" s="348"/>
      <c r="R254" s="348"/>
      <c r="S254" s="348"/>
      <c r="T254" s="391"/>
      <c r="U254" s="387"/>
      <c r="V254" s="387"/>
      <c r="W254" s="387"/>
      <c r="X254" s="387"/>
      <c r="Y254" s="387"/>
      <c r="Z254" s="387"/>
      <c r="AA254" s="331"/>
      <c r="AB254" s="331"/>
      <c r="AC254" s="370"/>
      <c r="AD254" s="341"/>
      <c r="AF254" s="352"/>
      <c r="AG254" s="352"/>
      <c r="AH254" s="352"/>
      <c r="AI254" s="352"/>
      <c r="AJ254" s="341"/>
      <c r="AK254" s="341"/>
      <c r="AL254" s="341"/>
      <c r="AM254" s="627"/>
      <c r="AN254" s="627"/>
      <c r="AO254" s="627"/>
      <c r="AP254" s="627"/>
      <c r="AQ254" s="627"/>
      <c r="AR254" s="627"/>
      <c r="AS254" s="627"/>
      <c r="AT254" s="341"/>
    </row>
    <row r="255" spans="17:46" ht="9.6" customHeight="1">
      <c r="Q255" s="348"/>
      <c r="R255" s="348"/>
      <c r="S255" s="348"/>
      <c r="T255" s="391"/>
      <c r="U255" s="387"/>
      <c r="V255" s="387"/>
      <c r="W255" s="387"/>
      <c r="X255" s="387"/>
      <c r="Y255" s="387"/>
      <c r="Z255" s="387"/>
      <c r="AA255" s="331"/>
      <c r="AB255" s="331"/>
      <c r="AC255" s="370"/>
      <c r="AD255" s="331"/>
      <c r="AE255" s="331"/>
      <c r="AF255" s="352"/>
      <c r="AG255" s="352"/>
      <c r="AH255" s="352"/>
      <c r="AI255" s="352"/>
      <c r="AJ255" s="352"/>
      <c r="AK255" s="352"/>
      <c r="AL255" s="352"/>
      <c r="AM255" s="406"/>
      <c r="AN255" s="406"/>
      <c r="AO255" s="406"/>
      <c r="AP255" s="406"/>
      <c r="AQ255" s="406"/>
      <c r="AR255" s="406"/>
      <c r="AS255" s="406"/>
      <c r="AT255" s="387"/>
    </row>
    <row r="256" spans="17:46" ht="9.6" customHeight="1">
      <c r="Q256" s="348"/>
      <c r="R256" s="348"/>
      <c r="S256" s="348"/>
      <c r="T256" s="391"/>
      <c r="U256" s="387"/>
      <c r="V256" s="387"/>
      <c r="W256" s="387"/>
      <c r="X256" s="387"/>
      <c r="Y256" s="387"/>
      <c r="Z256" s="387"/>
      <c r="AA256" s="331"/>
      <c r="AB256" s="331"/>
      <c r="AC256" s="370"/>
      <c r="AE256" s="407"/>
      <c r="AF256" s="580" t="s">
        <v>791</v>
      </c>
      <c r="AG256" s="581"/>
      <c r="AH256" s="581"/>
      <c r="AI256" s="581"/>
      <c r="AJ256" s="582"/>
      <c r="AK256" s="352"/>
      <c r="AL256" s="352"/>
      <c r="AM256" s="626" t="s">
        <v>792</v>
      </c>
      <c r="AN256" s="626"/>
      <c r="AO256" s="626"/>
      <c r="AP256" s="626"/>
      <c r="AQ256" s="626"/>
      <c r="AR256" s="626"/>
      <c r="AS256" s="626"/>
      <c r="AT256" s="352"/>
    </row>
    <row r="257" spans="17:46" ht="9.6" customHeight="1">
      <c r="Q257" s="348"/>
      <c r="R257" s="348"/>
      <c r="S257" s="348"/>
      <c r="T257" s="391"/>
      <c r="U257" s="387"/>
      <c r="V257" s="387"/>
      <c r="W257" s="387"/>
      <c r="X257" s="387"/>
      <c r="Y257" s="387"/>
      <c r="Z257" s="387"/>
      <c r="AA257" s="331"/>
      <c r="AB257" s="331"/>
      <c r="AC257" s="370"/>
      <c r="AD257" s="408"/>
      <c r="AE257" s="409"/>
      <c r="AF257" s="583"/>
      <c r="AG257" s="584"/>
      <c r="AH257" s="584"/>
      <c r="AI257" s="584"/>
      <c r="AJ257" s="585"/>
      <c r="AK257" s="410"/>
      <c r="AL257" s="411"/>
      <c r="AM257" s="626"/>
      <c r="AN257" s="626"/>
      <c r="AO257" s="626"/>
      <c r="AP257" s="626"/>
      <c r="AQ257" s="626"/>
      <c r="AR257" s="626"/>
      <c r="AS257" s="626"/>
      <c r="AT257" s="352"/>
    </row>
    <row r="258" spans="17:46" ht="9.6" customHeight="1">
      <c r="Q258" s="348"/>
      <c r="R258" s="348"/>
      <c r="S258" s="348"/>
      <c r="T258" s="391"/>
      <c r="U258" s="387"/>
      <c r="V258" s="387"/>
      <c r="W258" s="387"/>
      <c r="X258" s="387"/>
      <c r="Y258" s="387"/>
      <c r="Z258" s="387"/>
      <c r="AA258" s="331"/>
      <c r="AB258" s="331"/>
      <c r="AC258" s="370"/>
      <c r="AD258" s="340"/>
      <c r="AE258" s="340"/>
      <c r="AF258" s="334"/>
      <c r="AG258" s="352"/>
      <c r="AH258" s="352"/>
      <c r="AI258" s="352"/>
      <c r="AJ258" s="352"/>
      <c r="AK258" s="352"/>
      <c r="AL258" s="352"/>
      <c r="AM258" s="406"/>
      <c r="AN258" s="406"/>
      <c r="AO258" s="406"/>
      <c r="AP258" s="406"/>
      <c r="AQ258" s="406"/>
      <c r="AR258" s="406"/>
      <c r="AS258" s="406"/>
      <c r="AT258" s="352"/>
    </row>
    <row r="259" spans="17:46" ht="9.6" customHeight="1">
      <c r="Q259" s="348"/>
      <c r="R259" s="348"/>
      <c r="S259" s="348"/>
      <c r="T259" s="391"/>
      <c r="U259" s="387"/>
      <c r="V259" s="387"/>
      <c r="W259" s="387"/>
      <c r="X259" s="387"/>
      <c r="Y259" s="387"/>
      <c r="Z259" s="387"/>
      <c r="AA259" s="331"/>
      <c r="AB259" s="331"/>
      <c r="AC259" s="370"/>
      <c r="AE259" s="407"/>
      <c r="AF259" s="580" t="s">
        <v>793</v>
      </c>
      <c r="AG259" s="581"/>
      <c r="AH259" s="581"/>
      <c r="AI259" s="581"/>
      <c r="AJ259" s="582"/>
      <c r="AK259" s="352"/>
      <c r="AL259" s="341"/>
      <c r="AM259" s="628" t="s">
        <v>788</v>
      </c>
      <c r="AN259" s="628"/>
      <c r="AO259" s="628"/>
      <c r="AP259" s="628"/>
      <c r="AQ259" s="628"/>
      <c r="AR259" s="628"/>
      <c r="AS259" s="628"/>
      <c r="AT259" s="341"/>
    </row>
    <row r="260" spans="17:46" ht="9.6" customHeight="1">
      <c r="Q260" s="348"/>
      <c r="R260" s="348"/>
      <c r="S260" s="348"/>
      <c r="T260" s="391"/>
      <c r="U260" s="387"/>
      <c r="V260" s="387"/>
      <c r="W260" s="387"/>
      <c r="X260" s="387"/>
      <c r="Y260" s="387"/>
      <c r="Z260" s="387"/>
      <c r="AA260" s="331"/>
      <c r="AB260" s="340"/>
      <c r="AC260" s="340"/>
      <c r="AD260" s="412"/>
      <c r="AE260" s="409"/>
      <c r="AF260" s="583"/>
      <c r="AG260" s="584"/>
      <c r="AH260" s="584"/>
      <c r="AI260" s="584"/>
      <c r="AJ260" s="585"/>
      <c r="AK260" s="410"/>
      <c r="AL260" s="413"/>
      <c r="AM260" s="628"/>
      <c r="AN260" s="628"/>
      <c r="AO260" s="628"/>
      <c r="AP260" s="628"/>
      <c r="AQ260" s="628"/>
      <c r="AR260" s="628"/>
      <c r="AS260" s="628"/>
      <c r="AT260" s="341"/>
    </row>
    <row r="261" spans="17:46" ht="9.6" customHeight="1">
      <c r="Q261" s="348"/>
      <c r="R261" s="348"/>
      <c r="S261" s="348"/>
      <c r="T261" s="391"/>
      <c r="U261" s="387"/>
      <c r="V261" s="387"/>
      <c r="W261" s="387"/>
      <c r="X261" s="387"/>
      <c r="Y261" s="387"/>
      <c r="Z261" s="387"/>
      <c r="AA261" s="331"/>
      <c r="AB261" s="340"/>
      <c r="AC261" s="340"/>
      <c r="AD261" s="405"/>
      <c r="AE261" s="341"/>
      <c r="AF261" s="341"/>
      <c r="AG261" s="334"/>
      <c r="AH261" s="334"/>
      <c r="AI261" s="334"/>
      <c r="AJ261" s="334"/>
      <c r="AK261" s="352"/>
      <c r="AL261" s="405"/>
      <c r="AM261" s="628" t="s">
        <v>794</v>
      </c>
      <c r="AN261" s="628"/>
      <c r="AO261" s="628"/>
      <c r="AP261" s="628"/>
      <c r="AQ261" s="628"/>
      <c r="AR261" s="628"/>
      <c r="AS261" s="628"/>
      <c r="AT261" s="341"/>
    </row>
    <row r="262" spans="17:46" ht="9.6" customHeight="1">
      <c r="Q262" s="348"/>
      <c r="R262" s="348"/>
      <c r="S262" s="348"/>
      <c r="T262" s="391"/>
      <c r="U262" s="387"/>
      <c r="V262" s="387"/>
      <c r="W262" s="387"/>
      <c r="X262" s="387"/>
      <c r="Y262" s="387"/>
      <c r="Z262" s="387"/>
      <c r="AA262" s="331"/>
      <c r="AB262" s="340"/>
      <c r="AC262" s="340"/>
      <c r="AD262" s="405"/>
      <c r="AE262" s="341"/>
      <c r="AF262" s="341"/>
      <c r="AG262" s="334"/>
      <c r="AH262" s="334"/>
      <c r="AI262" s="334"/>
      <c r="AJ262" s="334"/>
      <c r="AK262" s="352"/>
      <c r="AL262" s="413"/>
      <c r="AM262" s="628"/>
      <c r="AN262" s="628"/>
      <c r="AO262" s="628"/>
      <c r="AP262" s="628"/>
      <c r="AQ262" s="628"/>
      <c r="AR262" s="628"/>
      <c r="AS262" s="628"/>
      <c r="AT262" s="341"/>
    </row>
    <row r="263" spans="17:46" ht="9.6" customHeight="1">
      <c r="Q263" s="348"/>
      <c r="R263" s="348"/>
      <c r="S263" s="348"/>
      <c r="T263" s="391"/>
      <c r="U263" s="387"/>
      <c r="V263" s="387"/>
      <c r="W263" s="387"/>
      <c r="X263" s="387"/>
      <c r="Y263" s="387"/>
      <c r="Z263" s="387"/>
      <c r="AA263" s="331"/>
      <c r="AB263" s="340"/>
      <c r="AC263" s="340"/>
      <c r="AD263" s="350"/>
      <c r="AE263" s="340"/>
      <c r="AF263" s="334"/>
      <c r="AG263" s="334"/>
      <c r="AH263" s="334"/>
      <c r="AI263" s="334"/>
      <c r="AJ263" s="334"/>
      <c r="AK263" s="352"/>
      <c r="AL263" s="405"/>
      <c r="AM263" s="629" t="s">
        <v>568</v>
      </c>
      <c r="AN263" s="629"/>
      <c r="AO263" s="629"/>
      <c r="AP263" s="629"/>
      <c r="AQ263" s="629"/>
      <c r="AR263" s="629"/>
      <c r="AS263" s="629"/>
      <c r="AT263" s="414"/>
    </row>
    <row r="264" spans="17:46" ht="9.6" customHeight="1">
      <c r="Q264" s="348"/>
      <c r="R264" s="348"/>
      <c r="S264" s="348"/>
      <c r="T264" s="391"/>
      <c r="U264" s="387"/>
      <c r="V264" s="387"/>
      <c r="W264" s="387"/>
      <c r="X264" s="387"/>
      <c r="Y264" s="387"/>
      <c r="Z264" s="387"/>
      <c r="AA264" s="331"/>
      <c r="AB264" s="340"/>
      <c r="AC264" s="340"/>
      <c r="AD264" s="350"/>
      <c r="AE264" s="340"/>
      <c r="AF264" s="334"/>
      <c r="AG264" s="334"/>
      <c r="AH264" s="334"/>
      <c r="AI264" s="334"/>
      <c r="AJ264" s="334"/>
      <c r="AK264" s="352"/>
      <c r="AL264" s="413"/>
      <c r="AM264" s="629"/>
      <c r="AN264" s="629"/>
      <c r="AO264" s="629"/>
      <c r="AP264" s="629"/>
      <c r="AQ264" s="629"/>
      <c r="AR264" s="629"/>
      <c r="AS264" s="629"/>
      <c r="AT264" s="414"/>
    </row>
    <row r="265" spans="17:46" ht="9.6" customHeight="1">
      <c r="Q265" s="348"/>
      <c r="R265" s="348"/>
      <c r="S265" s="348"/>
      <c r="T265" s="391"/>
      <c r="U265" s="387"/>
      <c r="V265" s="387"/>
      <c r="W265" s="387"/>
      <c r="X265" s="387"/>
      <c r="Y265" s="387"/>
      <c r="Z265" s="387"/>
      <c r="AA265" s="331"/>
      <c r="AB265" s="340"/>
      <c r="AC265" s="340"/>
      <c r="AD265" s="350"/>
      <c r="AE265" s="340"/>
      <c r="AF265" s="334"/>
      <c r="AG265" s="334"/>
      <c r="AH265" s="334"/>
      <c r="AI265" s="334"/>
      <c r="AJ265" s="334"/>
      <c r="AK265" s="352"/>
      <c r="AL265" s="405"/>
      <c r="AM265" s="628" t="s">
        <v>570</v>
      </c>
      <c r="AN265" s="628"/>
      <c r="AO265" s="628"/>
      <c r="AP265" s="628"/>
      <c r="AQ265" s="628"/>
      <c r="AR265" s="628"/>
      <c r="AS265" s="628"/>
      <c r="AT265" s="341"/>
    </row>
    <row r="266" spans="17:46" ht="9.6" customHeight="1">
      <c r="Q266" s="348"/>
      <c r="R266" s="348"/>
      <c r="S266" s="348"/>
      <c r="T266" s="391"/>
      <c r="U266" s="387"/>
      <c r="V266" s="387"/>
      <c r="W266" s="387"/>
      <c r="X266" s="387"/>
      <c r="Y266" s="387"/>
      <c r="Z266" s="387"/>
      <c r="AA266" s="331"/>
      <c r="AB266" s="340"/>
      <c r="AC266" s="340"/>
      <c r="AD266" s="350"/>
      <c r="AE266" s="340"/>
      <c r="AF266" s="334"/>
      <c r="AG266" s="334"/>
      <c r="AH266" s="334"/>
      <c r="AI266" s="334"/>
      <c r="AJ266" s="334"/>
      <c r="AK266" s="352"/>
      <c r="AL266" s="413"/>
      <c r="AM266" s="628"/>
      <c r="AN266" s="628"/>
      <c r="AO266" s="628"/>
      <c r="AP266" s="628"/>
      <c r="AQ266" s="628"/>
      <c r="AR266" s="628"/>
      <c r="AS266" s="628"/>
      <c r="AT266" s="341"/>
    </row>
    <row r="267" spans="17:46" ht="9.6" customHeight="1">
      <c r="Q267" s="348"/>
      <c r="R267" s="348"/>
      <c r="S267" s="348"/>
      <c r="T267" s="391"/>
      <c r="U267" s="387"/>
      <c r="V267" s="387"/>
      <c r="W267" s="387"/>
      <c r="X267" s="387"/>
      <c r="Y267" s="387"/>
      <c r="Z267" s="387"/>
      <c r="AA267" s="331"/>
      <c r="AB267" s="340"/>
      <c r="AC267" s="340"/>
      <c r="AD267" s="350"/>
      <c r="AE267" s="340"/>
      <c r="AF267" s="334"/>
      <c r="AG267" s="334"/>
      <c r="AH267" s="334"/>
      <c r="AI267" s="334"/>
      <c r="AJ267" s="334"/>
      <c r="AK267" s="352"/>
      <c r="AL267" s="405"/>
      <c r="AM267" s="628" t="s">
        <v>795</v>
      </c>
      <c r="AN267" s="628"/>
      <c r="AO267" s="628"/>
      <c r="AP267" s="628"/>
      <c r="AQ267" s="628"/>
      <c r="AR267" s="628"/>
      <c r="AS267" s="628"/>
      <c r="AT267" s="341"/>
    </row>
    <row r="268" spans="17:46" ht="9.6" customHeight="1">
      <c r="Q268" s="348"/>
      <c r="R268" s="348"/>
      <c r="S268" s="348"/>
      <c r="T268" s="391"/>
      <c r="U268" s="387"/>
      <c r="V268" s="387"/>
      <c r="W268" s="387"/>
      <c r="X268" s="387"/>
      <c r="Y268" s="387"/>
      <c r="Z268" s="387"/>
      <c r="AA268" s="331"/>
      <c r="AB268" s="340"/>
      <c r="AC268" s="340"/>
      <c r="AD268" s="350"/>
      <c r="AE268" s="340"/>
      <c r="AF268" s="334"/>
      <c r="AG268" s="334"/>
      <c r="AH268" s="334"/>
      <c r="AI268" s="334"/>
      <c r="AJ268" s="334"/>
      <c r="AK268" s="352"/>
      <c r="AL268" s="413"/>
      <c r="AM268" s="628"/>
      <c r="AN268" s="628"/>
      <c r="AO268" s="628"/>
      <c r="AP268" s="628"/>
      <c r="AQ268" s="628"/>
      <c r="AR268" s="628"/>
      <c r="AS268" s="628"/>
      <c r="AT268" s="341"/>
    </row>
    <row r="269" spans="17:46" ht="9.6" customHeight="1">
      <c r="Q269" s="348"/>
      <c r="R269" s="348"/>
      <c r="S269" s="348"/>
      <c r="T269" s="391"/>
      <c r="U269" s="387"/>
      <c r="V269" s="387"/>
      <c r="W269" s="387"/>
      <c r="X269" s="387"/>
      <c r="Y269" s="387"/>
      <c r="Z269" s="387"/>
      <c r="AA269" s="331"/>
      <c r="AB269" s="340"/>
      <c r="AC269" s="340"/>
      <c r="AD269" s="350"/>
      <c r="AE269" s="340"/>
      <c r="AF269" s="334"/>
      <c r="AG269" s="334"/>
      <c r="AH269" s="334"/>
      <c r="AI269" s="334"/>
      <c r="AJ269" s="334"/>
      <c r="AK269" s="352"/>
      <c r="AL269" s="405"/>
      <c r="AM269" s="628" t="s">
        <v>796</v>
      </c>
      <c r="AN269" s="628"/>
      <c r="AO269" s="628"/>
      <c r="AP269" s="628"/>
      <c r="AQ269" s="628"/>
      <c r="AR269" s="628"/>
      <c r="AS269" s="628"/>
      <c r="AT269" s="341"/>
    </row>
    <row r="270" spans="17:46" ht="9.6" customHeight="1">
      <c r="Q270" s="348"/>
      <c r="R270" s="348"/>
      <c r="S270" s="348"/>
      <c r="T270" s="391"/>
      <c r="U270" s="387"/>
      <c r="V270" s="387"/>
      <c r="W270" s="387"/>
      <c r="X270" s="387"/>
      <c r="Y270" s="387"/>
      <c r="Z270" s="387"/>
      <c r="AA270" s="331"/>
      <c r="AB270" s="340"/>
      <c r="AC270" s="340"/>
      <c r="AD270" s="350"/>
      <c r="AE270" s="340"/>
      <c r="AF270" s="334"/>
      <c r="AG270" s="334"/>
      <c r="AH270" s="334"/>
      <c r="AI270" s="334"/>
      <c r="AJ270" s="334"/>
      <c r="AK270" s="352"/>
      <c r="AL270" s="413"/>
      <c r="AM270" s="628"/>
      <c r="AN270" s="628"/>
      <c r="AO270" s="628"/>
      <c r="AP270" s="628"/>
      <c r="AQ270" s="628"/>
      <c r="AR270" s="628"/>
      <c r="AS270" s="628"/>
      <c r="AT270" s="341"/>
    </row>
    <row r="271" spans="17:46" ht="9.6" customHeight="1">
      <c r="Q271" s="348"/>
      <c r="R271" s="348"/>
      <c r="S271" s="348"/>
      <c r="T271" s="391"/>
      <c r="U271" s="387"/>
      <c r="V271" s="387"/>
      <c r="W271" s="387"/>
      <c r="X271" s="387"/>
      <c r="Y271" s="387"/>
      <c r="Z271" s="387"/>
      <c r="AA271" s="331"/>
      <c r="AB271" s="340"/>
      <c r="AC271" s="340"/>
      <c r="AD271" s="350"/>
      <c r="AE271" s="340"/>
      <c r="AF271" s="334"/>
      <c r="AG271" s="334"/>
      <c r="AH271" s="334"/>
      <c r="AI271" s="334"/>
      <c r="AJ271" s="334"/>
      <c r="AK271" s="352"/>
      <c r="AL271" s="405"/>
      <c r="AM271" s="628" t="s">
        <v>797</v>
      </c>
      <c r="AN271" s="628"/>
      <c r="AO271" s="628"/>
      <c r="AP271" s="628"/>
      <c r="AQ271" s="628"/>
      <c r="AR271" s="628"/>
      <c r="AS271" s="628"/>
      <c r="AT271" s="341"/>
    </row>
    <row r="272" spans="17:46" ht="9.6" customHeight="1">
      <c r="Q272" s="348"/>
      <c r="R272" s="348"/>
      <c r="S272" s="348"/>
      <c r="T272" s="391"/>
      <c r="U272" s="387"/>
      <c r="V272" s="387"/>
      <c r="W272" s="387"/>
      <c r="X272" s="387"/>
      <c r="Y272" s="387"/>
      <c r="Z272" s="387"/>
      <c r="AA272" s="331"/>
      <c r="AB272" s="340"/>
      <c r="AC272" s="340"/>
      <c r="AD272" s="350"/>
      <c r="AE272" s="340"/>
      <c r="AF272" s="334"/>
      <c r="AG272" s="334"/>
      <c r="AH272" s="334"/>
      <c r="AI272" s="334"/>
      <c r="AJ272" s="334"/>
      <c r="AK272" s="352"/>
      <c r="AL272" s="413"/>
      <c r="AM272" s="628"/>
      <c r="AN272" s="628"/>
      <c r="AO272" s="628"/>
      <c r="AP272" s="628"/>
      <c r="AQ272" s="628"/>
      <c r="AR272" s="628"/>
      <c r="AS272" s="628"/>
      <c r="AT272" s="341"/>
    </row>
    <row r="273" spans="17:49" ht="9.6" customHeight="1">
      <c r="Q273" s="348"/>
      <c r="R273" s="348"/>
      <c r="S273" s="348"/>
      <c r="T273" s="391"/>
      <c r="U273" s="387"/>
      <c r="V273" s="387"/>
      <c r="W273" s="387"/>
      <c r="X273" s="387"/>
      <c r="Y273" s="387"/>
      <c r="Z273" s="387"/>
      <c r="AA273" s="331"/>
      <c r="AB273" s="340"/>
      <c r="AC273" s="340"/>
      <c r="AD273" s="350"/>
      <c r="AE273" s="340"/>
      <c r="AF273" s="334"/>
      <c r="AG273" s="334"/>
      <c r="AH273" s="334"/>
      <c r="AI273" s="334"/>
      <c r="AJ273" s="334"/>
      <c r="AK273" s="352"/>
      <c r="AL273" s="405"/>
      <c r="AM273" s="628" t="s">
        <v>577</v>
      </c>
      <c r="AN273" s="628"/>
      <c r="AO273" s="628"/>
      <c r="AP273" s="628"/>
      <c r="AQ273" s="628"/>
      <c r="AR273" s="628"/>
      <c r="AS273" s="628"/>
      <c r="AT273" s="341"/>
    </row>
    <row r="274" spans="17:49" ht="9.6" customHeight="1">
      <c r="Q274" s="348"/>
      <c r="R274" s="348"/>
      <c r="S274" s="348"/>
      <c r="T274" s="391"/>
      <c r="U274" s="387"/>
      <c r="V274" s="387"/>
      <c r="W274" s="387"/>
      <c r="X274" s="387"/>
      <c r="Y274" s="387"/>
      <c r="Z274" s="387"/>
      <c r="AA274" s="331"/>
      <c r="AB274" s="340"/>
      <c r="AC274" s="340"/>
      <c r="AD274" s="350"/>
      <c r="AE274" s="340"/>
      <c r="AF274" s="352"/>
      <c r="AG274" s="352"/>
      <c r="AH274" s="352"/>
      <c r="AI274" s="352"/>
      <c r="AJ274" s="352"/>
      <c r="AK274" s="334"/>
      <c r="AL274" s="368"/>
      <c r="AM274" s="628"/>
      <c r="AN274" s="628"/>
      <c r="AO274" s="628"/>
      <c r="AP274" s="628"/>
      <c r="AQ274" s="628"/>
      <c r="AR274" s="628"/>
      <c r="AS274" s="628"/>
      <c r="AT274" s="341"/>
    </row>
    <row r="275" spans="17:49" ht="9.6" customHeight="1">
      <c r="Q275" s="348"/>
      <c r="R275" s="348"/>
      <c r="S275" s="348"/>
      <c r="T275" s="391"/>
      <c r="U275" s="387"/>
      <c r="V275" s="387"/>
      <c r="W275" s="387"/>
      <c r="X275" s="387"/>
      <c r="Y275" s="387"/>
      <c r="Z275" s="387"/>
      <c r="AA275" s="331"/>
      <c r="AB275" s="340"/>
      <c r="AC275" s="340"/>
      <c r="AD275" s="350"/>
      <c r="AE275" s="340"/>
      <c r="AF275" s="352"/>
      <c r="AG275" s="352"/>
      <c r="AH275" s="352"/>
      <c r="AI275" s="352"/>
      <c r="AJ275" s="352"/>
      <c r="AK275" s="334"/>
      <c r="AL275" s="341"/>
      <c r="AM275" s="415"/>
      <c r="AN275" s="415"/>
      <c r="AO275" s="415"/>
      <c r="AP275" s="415"/>
      <c r="AQ275" s="415"/>
      <c r="AR275" s="415"/>
      <c r="AS275" s="415"/>
      <c r="AT275" s="341"/>
    </row>
    <row r="276" spans="17:49" ht="9.6" customHeight="1">
      <c r="Q276" s="348"/>
      <c r="R276" s="348"/>
      <c r="S276" s="348"/>
      <c r="T276" s="391"/>
      <c r="U276" s="387"/>
      <c r="V276" s="387"/>
      <c r="W276" s="387"/>
      <c r="X276" s="387"/>
      <c r="Y276" s="387"/>
      <c r="Z276" s="387"/>
      <c r="AA276" s="331"/>
      <c r="AB276" s="340"/>
      <c r="AC276" s="340"/>
      <c r="AD276" s="350"/>
      <c r="AE276" s="340"/>
      <c r="AF276" s="334"/>
      <c r="AG276" s="334"/>
      <c r="AH276" s="334"/>
      <c r="AI276" s="334"/>
      <c r="AJ276" s="334"/>
      <c r="AK276" s="334"/>
      <c r="AL276" s="341"/>
      <c r="AM276" s="628" t="s">
        <v>579</v>
      </c>
      <c r="AN276" s="628"/>
      <c r="AO276" s="628"/>
      <c r="AP276" s="628"/>
      <c r="AQ276" s="628"/>
      <c r="AR276" s="628"/>
      <c r="AS276" s="628"/>
      <c r="AT276" s="341"/>
    </row>
    <row r="277" spans="17:49" ht="9.6" customHeight="1">
      <c r="Q277" s="348"/>
      <c r="R277" s="348"/>
      <c r="S277" s="348"/>
      <c r="T277" s="391"/>
      <c r="U277" s="387"/>
      <c r="V277" s="387"/>
      <c r="W277" s="387"/>
      <c r="X277" s="387"/>
      <c r="Y277" s="387"/>
      <c r="Z277" s="387"/>
      <c r="AA277" s="341"/>
      <c r="AB277" s="341"/>
      <c r="AC277" s="341"/>
      <c r="AD277" s="413"/>
      <c r="AE277" s="368"/>
      <c r="AF277" s="368"/>
      <c r="AG277" s="411"/>
      <c r="AH277" s="411"/>
      <c r="AI277" s="411"/>
      <c r="AJ277" s="411"/>
      <c r="AK277" s="411"/>
      <c r="AL277" s="368"/>
      <c r="AM277" s="628"/>
      <c r="AN277" s="628"/>
      <c r="AO277" s="628"/>
      <c r="AP277" s="628"/>
      <c r="AQ277" s="628"/>
      <c r="AR277" s="628"/>
      <c r="AS277" s="628"/>
      <c r="AT277" s="341"/>
    </row>
    <row r="278" spans="17:49" ht="9.6" customHeight="1">
      <c r="Q278" s="348"/>
      <c r="R278" s="348"/>
      <c r="S278" s="348"/>
      <c r="T278" s="391"/>
      <c r="U278" s="387"/>
      <c r="V278" s="387"/>
      <c r="W278" s="387"/>
      <c r="X278" s="387"/>
      <c r="Y278" s="387"/>
      <c r="Z278" s="387"/>
      <c r="AA278" s="340"/>
      <c r="AB278" s="348"/>
      <c r="AC278" s="341"/>
      <c r="AD278" s="404"/>
      <c r="AE278" s="369"/>
      <c r="AF278" s="369"/>
      <c r="AG278" s="398"/>
      <c r="AH278" s="398"/>
      <c r="AI278" s="398"/>
      <c r="AJ278" s="398"/>
      <c r="AK278" s="398"/>
      <c r="AL278" s="341"/>
      <c r="AM278" s="628" t="s">
        <v>798</v>
      </c>
      <c r="AN278" s="628"/>
      <c r="AO278" s="628"/>
      <c r="AP278" s="628"/>
      <c r="AQ278" s="628"/>
      <c r="AR278" s="628"/>
      <c r="AS278" s="628"/>
      <c r="AT278" s="341"/>
    </row>
    <row r="279" spans="17:49" ht="9.6" customHeight="1">
      <c r="Q279" s="348"/>
      <c r="R279" s="348"/>
      <c r="S279" s="348"/>
      <c r="T279" s="391"/>
      <c r="U279" s="387"/>
      <c r="V279" s="387"/>
      <c r="W279" s="387"/>
      <c r="X279" s="387"/>
      <c r="Y279" s="387"/>
      <c r="Z279" s="387"/>
      <c r="AA279" s="340"/>
      <c r="AB279" s="348"/>
      <c r="AC279" s="341"/>
      <c r="AD279" s="413"/>
      <c r="AE279" s="368"/>
      <c r="AF279" s="368"/>
      <c r="AG279" s="411"/>
      <c r="AH279" s="411"/>
      <c r="AI279" s="411"/>
      <c r="AJ279" s="411"/>
      <c r="AK279" s="411"/>
      <c r="AL279" s="368"/>
      <c r="AM279" s="628"/>
      <c r="AN279" s="628"/>
      <c r="AO279" s="628"/>
      <c r="AP279" s="628"/>
      <c r="AQ279" s="628"/>
      <c r="AR279" s="628"/>
      <c r="AS279" s="628"/>
      <c r="AT279" s="341"/>
    </row>
    <row r="280" spans="17:49" ht="9.6" customHeight="1">
      <c r="Q280" s="348"/>
      <c r="R280" s="348"/>
      <c r="S280" s="348"/>
      <c r="T280" s="391"/>
      <c r="U280" s="387"/>
      <c r="V280" s="387"/>
      <c r="W280" s="387"/>
      <c r="X280" s="387"/>
      <c r="Y280" s="387"/>
      <c r="Z280" s="387"/>
      <c r="AA280" s="340"/>
      <c r="AB280" s="348"/>
      <c r="AC280" s="341"/>
      <c r="AD280" s="404"/>
      <c r="AE280" s="369"/>
      <c r="AF280" s="369"/>
      <c r="AG280" s="398"/>
      <c r="AH280" s="398"/>
      <c r="AI280" s="398"/>
      <c r="AJ280" s="398"/>
      <c r="AK280" s="398"/>
      <c r="AL280" s="369"/>
      <c r="AM280" s="628" t="s">
        <v>581</v>
      </c>
      <c r="AN280" s="628"/>
      <c r="AO280" s="628"/>
      <c r="AP280" s="628"/>
      <c r="AQ280" s="628"/>
      <c r="AR280" s="628"/>
      <c r="AS280" s="628"/>
      <c r="AT280" s="341"/>
    </row>
    <row r="281" spans="17:49" ht="9.6" customHeight="1">
      <c r="Q281" s="348"/>
      <c r="R281" s="348"/>
      <c r="S281" s="348"/>
      <c r="T281" s="391"/>
      <c r="U281" s="387"/>
      <c r="V281" s="387"/>
      <c r="W281" s="387"/>
      <c r="X281" s="387"/>
      <c r="Y281" s="387"/>
      <c r="Z281" s="387"/>
      <c r="AA281" s="340"/>
      <c r="AB281" s="331"/>
      <c r="AC281" s="340"/>
      <c r="AD281" s="341"/>
      <c r="AE281" s="341"/>
      <c r="AF281" s="341"/>
      <c r="AG281" s="334"/>
      <c r="AH281" s="334"/>
      <c r="AI281" s="334"/>
      <c r="AJ281" s="334"/>
      <c r="AK281" s="341"/>
      <c r="AL281" s="368"/>
      <c r="AM281" s="628"/>
      <c r="AN281" s="628"/>
      <c r="AO281" s="628"/>
      <c r="AP281" s="628"/>
      <c r="AQ281" s="628"/>
      <c r="AR281" s="628"/>
      <c r="AS281" s="628"/>
      <c r="AT281" s="341"/>
    </row>
    <row r="282" spans="17:49" ht="9.9499999999999993" customHeight="1" thickBot="1">
      <c r="Q282" s="348"/>
      <c r="R282" s="348"/>
      <c r="S282" s="348"/>
      <c r="T282" s="391"/>
      <c r="U282" s="387"/>
      <c r="V282" s="387"/>
      <c r="W282" s="387"/>
      <c r="X282" s="387"/>
      <c r="Y282" s="387"/>
      <c r="Z282" s="387"/>
      <c r="AA282" s="340"/>
      <c r="AC282" s="341"/>
      <c r="AD282" s="341"/>
      <c r="AE282" s="341"/>
      <c r="AF282" s="341"/>
      <c r="AG282" s="352"/>
      <c r="AH282" s="352"/>
      <c r="AI282" s="352"/>
      <c r="AJ282" s="352"/>
      <c r="AK282" s="352"/>
      <c r="AL282" s="352"/>
      <c r="AM282" s="387"/>
      <c r="AN282" s="387"/>
      <c r="AO282" s="387"/>
      <c r="AP282" s="387"/>
      <c r="AQ282" s="387"/>
      <c r="AR282" s="387"/>
      <c r="AS282" s="387"/>
      <c r="AT282" s="387"/>
    </row>
    <row r="283" spans="17:49" ht="9.9499999999999993" customHeight="1">
      <c r="Q283" s="348"/>
      <c r="R283" s="348"/>
      <c r="S283" s="348"/>
      <c r="T283" s="416"/>
      <c r="U283" s="574" t="s">
        <v>583</v>
      </c>
      <c r="V283" s="575"/>
      <c r="W283" s="575"/>
      <c r="X283" s="575"/>
      <c r="Y283" s="575"/>
      <c r="Z283" s="576"/>
      <c r="AA283" s="340"/>
      <c r="AB283" s="353"/>
      <c r="AF283" s="352"/>
      <c r="AG283" s="352"/>
      <c r="AH283" s="352"/>
      <c r="AI283" s="352"/>
      <c r="AJ283" s="352"/>
      <c r="AK283" s="352"/>
      <c r="AL283" s="352"/>
      <c r="AM283" s="387"/>
      <c r="AN283" s="387"/>
      <c r="AO283" s="387"/>
      <c r="AP283" s="387"/>
      <c r="AQ283" s="387"/>
      <c r="AR283" s="387"/>
      <c r="AS283" s="387"/>
      <c r="AT283" s="387"/>
    </row>
    <row r="284" spans="17:49" ht="9.9499999999999993" customHeight="1" thickBot="1">
      <c r="Q284" s="348"/>
      <c r="R284" s="348"/>
      <c r="S284" s="348"/>
      <c r="T284" s="397"/>
      <c r="U284" s="586"/>
      <c r="V284" s="587"/>
      <c r="W284" s="587"/>
      <c r="X284" s="587"/>
      <c r="Y284" s="587"/>
      <c r="Z284" s="588"/>
      <c r="AA284" s="599"/>
      <c r="AB284" s="599"/>
      <c r="AF284" s="352"/>
      <c r="AG284" s="352"/>
      <c r="AH284" s="352"/>
      <c r="AI284" s="352"/>
      <c r="AJ284" s="352"/>
      <c r="AK284" s="352"/>
      <c r="AL284" s="352"/>
      <c r="AM284" s="387"/>
      <c r="AN284" s="387"/>
      <c r="AO284" s="387"/>
      <c r="AP284" s="387"/>
      <c r="AQ284" s="387"/>
      <c r="AR284" s="387"/>
      <c r="AS284" s="387"/>
      <c r="AT284" s="387"/>
    </row>
    <row r="285" spans="17:49" ht="9.9499999999999993" customHeight="1" thickBot="1">
      <c r="Q285" s="348"/>
      <c r="R285" s="348"/>
      <c r="S285" s="348"/>
      <c r="T285" s="391"/>
      <c r="U285" s="387"/>
      <c r="V285" s="387"/>
      <c r="W285" s="351"/>
      <c r="X285" s="351"/>
      <c r="Y285" s="351"/>
      <c r="Z285" s="351"/>
      <c r="AF285" s="352"/>
      <c r="AG285" s="352"/>
      <c r="AH285" s="352"/>
      <c r="AI285" s="352"/>
      <c r="AJ285" s="352"/>
      <c r="AK285" s="352"/>
      <c r="AL285" s="352"/>
      <c r="AM285" s="387"/>
      <c r="AN285" s="387"/>
      <c r="AO285" s="387"/>
      <c r="AP285" s="387"/>
      <c r="AQ285" s="387"/>
      <c r="AR285" s="387"/>
      <c r="AS285" s="387"/>
      <c r="AT285" s="387"/>
    </row>
    <row r="286" spans="17:49" ht="9.9499999999999993" customHeight="1">
      <c r="Q286" s="348"/>
      <c r="R286" s="348"/>
      <c r="S286" s="348"/>
      <c r="T286" s="391"/>
      <c r="U286" s="574" t="s">
        <v>585</v>
      </c>
      <c r="V286" s="575"/>
      <c r="W286" s="575"/>
      <c r="X286" s="575"/>
      <c r="Y286" s="575"/>
      <c r="Z286" s="576"/>
      <c r="AA286" s="340"/>
      <c r="AB286" s="353"/>
      <c r="AE286" s="407"/>
      <c r="AF286" s="580" t="s">
        <v>586</v>
      </c>
      <c r="AG286" s="581"/>
      <c r="AH286" s="581"/>
      <c r="AI286" s="581"/>
      <c r="AJ286" s="581"/>
      <c r="AK286" s="581"/>
      <c r="AL286" s="582"/>
      <c r="AM286" s="573"/>
      <c r="AN286" s="596"/>
      <c r="AO286" s="387"/>
      <c r="AP286" s="387"/>
      <c r="AQ286" s="387"/>
      <c r="AR286" s="387"/>
      <c r="AS286" s="387"/>
      <c r="AT286" s="387"/>
    </row>
    <row r="287" spans="17:49" ht="9.9499999999999993" customHeight="1" thickBot="1">
      <c r="Q287" s="348"/>
      <c r="R287" s="348"/>
      <c r="S287" s="348"/>
      <c r="T287" s="393"/>
      <c r="U287" s="586"/>
      <c r="V287" s="587"/>
      <c r="W287" s="587"/>
      <c r="X287" s="587"/>
      <c r="Y287" s="587"/>
      <c r="Z287" s="588"/>
      <c r="AA287" s="598"/>
      <c r="AB287" s="598"/>
      <c r="AC287" s="394"/>
      <c r="AD287" s="408"/>
      <c r="AE287" s="409"/>
      <c r="AF287" s="583"/>
      <c r="AG287" s="584"/>
      <c r="AH287" s="584"/>
      <c r="AI287" s="584"/>
      <c r="AJ287" s="584"/>
      <c r="AK287" s="584"/>
      <c r="AL287" s="585"/>
      <c r="AM287" s="596"/>
      <c r="AN287" s="596"/>
      <c r="AO287" s="387"/>
      <c r="AP287" s="387"/>
      <c r="AQ287" s="387"/>
      <c r="AR287" s="387"/>
      <c r="AS287" s="407"/>
      <c r="AT287" s="407"/>
      <c r="AU287" s="407"/>
      <c r="AV287" s="407"/>
      <c r="AW287" s="353"/>
    </row>
    <row r="288" spans="17:49" ht="9.9499999999999993" customHeight="1">
      <c r="Q288" s="348"/>
      <c r="R288" s="348"/>
      <c r="S288" s="348"/>
      <c r="T288" s="351"/>
      <c r="U288" s="359"/>
      <c r="V288" s="359"/>
      <c r="W288" s="359"/>
      <c r="X288" s="359"/>
      <c r="Y288" s="359"/>
      <c r="Z288" s="359"/>
      <c r="AA288" s="599"/>
      <c r="AB288" s="599"/>
      <c r="AC288" s="417"/>
      <c r="AD288" s="383"/>
      <c r="AE288" s="418"/>
      <c r="AF288" s="580" t="s">
        <v>588</v>
      </c>
      <c r="AG288" s="581"/>
      <c r="AH288" s="581"/>
      <c r="AI288" s="581"/>
      <c r="AJ288" s="581"/>
      <c r="AK288" s="581"/>
      <c r="AL288" s="582"/>
      <c r="AM288" s="573"/>
      <c r="AN288" s="596"/>
      <c r="AO288" s="387"/>
      <c r="AP288" s="387"/>
      <c r="AQ288" s="387"/>
      <c r="AR288" s="387"/>
      <c r="AS288" s="407"/>
      <c r="AT288" s="407"/>
      <c r="AU288" s="407"/>
      <c r="AV288" s="407"/>
      <c r="AW288" s="353"/>
    </row>
    <row r="289" spans="17:49" ht="9.9499999999999993" customHeight="1">
      <c r="Q289" s="348"/>
      <c r="R289" s="348"/>
      <c r="S289" s="348"/>
      <c r="T289" s="351"/>
      <c r="U289" s="387"/>
      <c r="V289" s="387"/>
      <c r="W289" s="387"/>
      <c r="X289" s="387"/>
      <c r="Y289" s="387"/>
      <c r="Z289" s="387"/>
      <c r="AD289" s="407"/>
      <c r="AE289" s="407"/>
      <c r="AF289" s="583"/>
      <c r="AG289" s="584"/>
      <c r="AH289" s="584"/>
      <c r="AI289" s="584"/>
      <c r="AJ289" s="584"/>
      <c r="AK289" s="584"/>
      <c r="AL289" s="585"/>
      <c r="AM289" s="596"/>
      <c r="AN289" s="596"/>
      <c r="AO289" s="387"/>
      <c r="AP289" s="387"/>
      <c r="AQ289" s="387"/>
      <c r="AR289" s="387"/>
      <c r="AS289" s="407"/>
      <c r="AT289" s="407"/>
      <c r="AU289" s="407"/>
      <c r="AV289" s="407"/>
      <c r="AW289" s="353"/>
    </row>
    <row r="290" spans="17:49" ht="9.9499999999999993" customHeight="1" thickBot="1">
      <c r="Q290" s="348"/>
      <c r="R290" s="348"/>
      <c r="S290" s="340"/>
      <c r="T290" s="351"/>
      <c r="U290" s="351"/>
      <c r="V290" s="351"/>
      <c r="W290" s="351"/>
      <c r="X290" s="351"/>
      <c r="Y290" s="351"/>
      <c r="Z290" s="351"/>
      <c r="AF290" s="352"/>
      <c r="AG290" s="352"/>
      <c r="AH290" s="352"/>
      <c r="AI290" s="352"/>
      <c r="AJ290" s="352"/>
      <c r="AK290" s="352"/>
      <c r="AL290" s="352"/>
      <c r="AM290" s="387"/>
      <c r="AN290" s="387"/>
      <c r="AO290" s="387"/>
      <c r="AP290" s="387"/>
      <c r="AQ290" s="387"/>
      <c r="AR290" s="387"/>
      <c r="AS290" s="387"/>
      <c r="AT290" s="387"/>
    </row>
    <row r="291" spans="17:49" ht="9.9499999999999993" customHeight="1">
      <c r="Q291" s="348"/>
      <c r="R291" s="348"/>
      <c r="S291" s="340"/>
      <c r="T291" s="387"/>
      <c r="U291" s="574" t="s">
        <v>799</v>
      </c>
      <c r="V291" s="575"/>
      <c r="W291" s="575"/>
      <c r="X291" s="575"/>
      <c r="Y291" s="575"/>
      <c r="Z291" s="576"/>
      <c r="AA291" s="340"/>
      <c r="AB291" s="340"/>
      <c r="AC291" s="340"/>
      <c r="AD291" s="340"/>
      <c r="AE291" s="340"/>
      <c r="AF291" s="580" t="s">
        <v>800</v>
      </c>
      <c r="AG291" s="581"/>
      <c r="AH291" s="581"/>
      <c r="AI291" s="581"/>
      <c r="AJ291" s="581"/>
      <c r="AK291" s="581"/>
      <c r="AL291" s="582"/>
      <c r="AM291" s="573"/>
      <c r="AN291" s="596"/>
      <c r="AO291" s="387"/>
      <c r="AP291" s="387"/>
      <c r="AQ291" s="387"/>
      <c r="AR291" s="387"/>
      <c r="AS291" s="387"/>
      <c r="AT291" s="387"/>
    </row>
    <row r="292" spans="17:49" ht="9.9499999999999993" customHeight="1" thickBot="1">
      <c r="R292" s="331"/>
      <c r="S292" s="340"/>
      <c r="T292" s="419"/>
      <c r="U292" s="577"/>
      <c r="V292" s="578"/>
      <c r="W292" s="578"/>
      <c r="X292" s="578"/>
      <c r="Y292" s="578"/>
      <c r="Z292" s="579"/>
      <c r="AA292" s="367"/>
      <c r="AB292" s="346"/>
      <c r="AC292" s="346"/>
      <c r="AD292" s="345"/>
      <c r="AE292" s="346"/>
      <c r="AF292" s="583"/>
      <c r="AG292" s="584"/>
      <c r="AH292" s="584"/>
      <c r="AI292" s="584"/>
      <c r="AJ292" s="584"/>
      <c r="AK292" s="584"/>
      <c r="AL292" s="585"/>
      <c r="AM292" s="596"/>
      <c r="AN292" s="596"/>
      <c r="AO292" s="387"/>
      <c r="AP292" s="387"/>
      <c r="AQ292" s="387"/>
      <c r="AR292" s="387"/>
      <c r="AS292" s="387"/>
      <c r="AT292" s="387"/>
    </row>
    <row r="293" spans="17:49" ht="9.9499999999999993" customHeight="1">
      <c r="R293" s="331"/>
      <c r="S293" s="340"/>
      <c r="T293" s="351"/>
      <c r="U293" s="359"/>
      <c r="V293" s="359"/>
      <c r="W293" s="359"/>
      <c r="X293" s="359"/>
      <c r="Y293" s="359"/>
      <c r="Z293" s="359"/>
      <c r="AA293" s="340"/>
      <c r="AB293" s="340"/>
      <c r="AC293" s="340"/>
      <c r="AD293" s="350"/>
      <c r="AE293" s="340"/>
      <c r="AF293" s="580" t="s">
        <v>595</v>
      </c>
      <c r="AG293" s="581"/>
      <c r="AH293" s="581"/>
      <c r="AI293" s="581"/>
      <c r="AJ293" s="581"/>
      <c r="AK293" s="581"/>
      <c r="AL293" s="582"/>
      <c r="AM293" s="573"/>
      <c r="AN293" s="596"/>
      <c r="AO293" s="387"/>
      <c r="AP293" s="387"/>
      <c r="AQ293" s="387"/>
      <c r="AR293" s="387"/>
      <c r="AS293" s="387"/>
      <c r="AT293" s="387"/>
    </row>
    <row r="294" spans="17:49" ht="9.9499999999999993" customHeight="1">
      <c r="R294" s="331"/>
      <c r="S294" s="331"/>
      <c r="T294" s="387"/>
      <c r="U294" s="351"/>
      <c r="V294" s="351"/>
      <c r="W294" s="351"/>
      <c r="X294" s="351"/>
      <c r="Y294" s="387"/>
      <c r="Z294" s="387"/>
      <c r="AB294" s="340"/>
      <c r="AC294" s="340"/>
      <c r="AD294" s="345"/>
      <c r="AE294" s="358"/>
      <c r="AF294" s="583"/>
      <c r="AG294" s="584"/>
      <c r="AH294" s="584"/>
      <c r="AI294" s="584"/>
      <c r="AJ294" s="584"/>
      <c r="AK294" s="584"/>
      <c r="AL294" s="585"/>
      <c r="AM294" s="596"/>
      <c r="AN294" s="596"/>
      <c r="AO294" s="387"/>
      <c r="AP294" s="387"/>
      <c r="AQ294" s="387"/>
      <c r="AR294" s="387"/>
      <c r="AS294" s="387"/>
      <c r="AT294" s="387"/>
    </row>
    <row r="295" spans="17:49" ht="9.9499999999999993" customHeight="1">
      <c r="R295" s="331"/>
      <c r="S295" s="331"/>
      <c r="T295" s="387"/>
      <c r="U295" s="351"/>
      <c r="V295" s="351"/>
      <c r="W295" s="351"/>
      <c r="X295" s="351"/>
      <c r="Y295" s="387"/>
      <c r="Z295" s="387"/>
      <c r="AB295" s="340"/>
      <c r="AC295" s="340"/>
      <c r="AD295" s="350"/>
      <c r="AE295" s="340"/>
      <c r="AF295" s="580" t="s">
        <v>597</v>
      </c>
      <c r="AG295" s="581"/>
      <c r="AH295" s="581"/>
      <c r="AI295" s="581"/>
      <c r="AJ295" s="581"/>
      <c r="AK295" s="581"/>
      <c r="AL295" s="582"/>
      <c r="AM295" s="573"/>
      <c r="AN295" s="596"/>
      <c r="AO295" s="387"/>
      <c r="AP295" s="387"/>
      <c r="AQ295" s="387"/>
      <c r="AR295" s="387"/>
      <c r="AS295" s="387"/>
      <c r="AT295" s="387"/>
    </row>
    <row r="296" spans="17:49" ht="9.9499999999999993" customHeight="1">
      <c r="R296" s="331"/>
      <c r="S296" s="331"/>
      <c r="T296" s="387"/>
      <c r="U296" s="351"/>
      <c r="V296" s="351"/>
      <c r="W296" s="351"/>
      <c r="X296" s="351"/>
      <c r="Y296" s="387"/>
      <c r="Z296" s="387"/>
      <c r="AB296" s="340"/>
      <c r="AC296" s="340"/>
      <c r="AD296" s="345"/>
      <c r="AE296" s="358"/>
      <c r="AF296" s="583"/>
      <c r="AG296" s="584"/>
      <c r="AH296" s="584"/>
      <c r="AI296" s="584"/>
      <c r="AJ296" s="584"/>
      <c r="AK296" s="584"/>
      <c r="AL296" s="585"/>
      <c r="AM296" s="596"/>
      <c r="AN296" s="596"/>
      <c r="AO296" s="387"/>
      <c r="AP296" s="387"/>
      <c r="AQ296" s="387"/>
      <c r="AR296" s="387"/>
      <c r="AS296" s="387"/>
      <c r="AT296" s="387"/>
    </row>
    <row r="297" spans="17:49" ht="9.9499999999999993" customHeight="1">
      <c r="R297" s="331"/>
      <c r="S297" s="331"/>
      <c r="T297" s="387"/>
      <c r="U297" s="351"/>
      <c r="V297" s="351"/>
      <c r="W297" s="351"/>
      <c r="X297" s="351"/>
      <c r="Y297" s="387"/>
      <c r="Z297" s="387"/>
      <c r="AB297" s="340"/>
      <c r="AC297" s="340"/>
      <c r="AD297" s="350"/>
      <c r="AE297" s="340"/>
      <c r="AF297" s="580" t="s">
        <v>599</v>
      </c>
      <c r="AG297" s="581"/>
      <c r="AH297" s="581"/>
      <c r="AI297" s="581"/>
      <c r="AJ297" s="581"/>
      <c r="AK297" s="581"/>
      <c r="AL297" s="582"/>
      <c r="AM297" s="573"/>
      <c r="AN297" s="596"/>
      <c r="AO297" s="387"/>
      <c r="AP297" s="387"/>
      <c r="AQ297" s="387"/>
      <c r="AR297" s="387"/>
      <c r="AS297" s="387"/>
      <c r="AT297" s="387"/>
    </row>
    <row r="298" spans="17:49" ht="9.9499999999999993" customHeight="1">
      <c r="R298" s="331"/>
      <c r="S298" s="331"/>
      <c r="T298" s="387"/>
      <c r="U298" s="351"/>
      <c r="V298" s="351"/>
      <c r="W298" s="351"/>
      <c r="X298" s="351"/>
      <c r="Y298" s="387"/>
      <c r="Z298" s="387"/>
      <c r="AB298" s="340"/>
      <c r="AC298" s="340"/>
      <c r="AD298" s="345"/>
      <c r="AE298" s="358"/>
      <c r="AF298" s="583"/>
      <c r="AG298" s="584"/>
      <c r="AH298" s="584"/>
      <c r="AI298" s="584"/>
      <c r="AJ298" s="584"/>
      <c r="AK298" s="584"/>
      <c r="AL298" s="585"/>
      <c r="AM298" s="596"/>
      <c r="AN298" s="596"/>
      <c r="AO298" s="387"/>
      <c r="AP298" s="387"/>
      <c r="AQ298" s="387"/>
      <c r="AR298" s="387"/>
      <c r="AS298" s="387"/>
      <c r="AT298" s="387"/>
    </row>
    <row r="299" spans="17:49" ht="9.9499999999999993" customHeight="1">
      <c r="R299" s="331"/>
      <c r="S299" s="331"/>
      <c r="T299" s="387"/>
      <c r="U299" s="351"/>
      <c r="V299" s="351"/>
      <c r="W299" s="351"/>
      <c r="X299" s="351"/>
      <c r="Y299" s="387"/>
      <c r="Z299" s="387"/>
      <c r="AB299" s="340"/>
      <c r="AC299" s="340"/>
      <c r="AD299" s="350"/>
      <c r="AE299" s="340"/>
      <c r="AF299" s="580" t="s">
        <v>601</v>
      </c>
      <c r="AG299" s="581"/>
      <c r="AH299" s="581"/>
      <c r="AI299" s="581"/>
      <c r="AJ299" s="581"/>
      <c r="AK299" s="581"/>
      <c r="AL299" s="582"/>
      <c r="AM299" s="573"/>
      <c r="AN299" s="596"/>
      <c r="AO299" s="387"/>
      <c r="AP299" s="387"/>
      <c r="AQ299" s="387"/>
      <c r="AR299" s="387"/>
      <c r="AS299" s="387"/>
      <c r="AT299" s="387"/>
    </row>
    <row r="300" spans="17:49" ht="9.9499999999999993" customHeight="1">
      <c r="R300" s="331"/>
      <c r="S300" s="331"/>
      <c r="T300" s="387"/>
      <c r="U300" s="351"/>
      <c r="V300" s="351"/>
      <c r="W300" s="351"/>
      <c r="X300" s="351"/>
      <c r="Y300" s="387"/>
      <c r="Z300" s="387"/>
      <c r="AB300" s="340"/>
      <c r="AC300" s="340"/>
      <c r="AD300" s="345"/>
      <c r="AE300" s="358"/>
      <c r="AF300" s="583"/>
      <c r="AG300" s="584"/>
      <c r="AH300" s="584"/>
      <c r="AI300" s="584"/>
      <c r="AJ300" s="584"/>
      <c r="AK300" s="584"/>
      <c r="AL300" s="585"/>
      <c r="AM300" s="596"/>
      <c r="AN300" s="596"/>
      <c r="AO300" s="387"/>
      <c r="AP300" s="387"/>
      <c r="AQ300" s="387"/>
      <c r="AR300" s="387"/>
      <c r="AS300" s="387"/>
      <c r="AT300" s="387"/>
    </row>
    <row r="301" spans="17:49" ht="9.9499999999999993" customHeight="1">
      <c r="R301" s="331"/>
      <c r="S301" s="331"/>
      <c r="T301" s="387"/>
      <c r="U301" s="351"/>
      <c r="V301" s="351"/>
      <c r="W301" s="351"/>
      <c r="X301" s="351"/>
      <c r="Y301" s="387"/>
      <c r="Z301" s="387"/>
      <c r="AB301" s="340"/>
      <c r="AC301" s="340"/>
      <c r="AD301" s="360"/>
      <c r="AE301" s="372"/>
      <c r="AF301" s="580" t="s">
        <v>801</v>
      </c>
      <c r="AG301" s="581"/>
      <c r="AH301" s="581"/>
      <c r="AI301" s="581"/>
      <c r="AJ301" s="581"/>
      <c r="AK301" s="581"/>
      <c r="AL301" s="582"/>
      <c r="AM301" s="573"/>
      <c r="AN301" s="596"/>
      <c r="AO301" s="387"/>
      <c r="AP301" s="387"/>
      <c r="AQ301" s="387"/>
      <c r="AR301" s="387"/>
      <c r="AS301" s="387"/>
      <c r="AT301" s="387"/>
    </row>
    <row r="302" spans="17:49" ht="9.9499999999999993" customHeight="1">
      <c r="R302" s="331"/>
      <c r="S302" s="331"/>
      <c r="T302" s="387"/>
      <c r="U302" s="351"/>
      <c r="V302" s="351"/>
      <c r="W302" s="351"/>
      <c r="X302" s="351"/>
      <c r="Y302" s="387"/>
      <c r="Z302" s="387"/>
      <c r="AD302" s="346"/>
      <c r="AE302" s="358"/>
      <c r="AF302" s="583"/>
      <c r="AG302" s="584"/>
      <c r="AH302" s="584"/>
      <c r="AI302" s="584"/>
      <c r="AJ302" s="584"/>
      <c r="AK302" s="584"/>
      <c r="AL302" s="585"/>
      <c r="AM302" s="596"/>
      <c r="AN302" s="596"/>
      <c r="AO302" s="387"/>
      <c r="AP302" s="387"/>
      <c r="AQ302" s="387"/>
      <c r="AR302" s="387"/>
      <c r="AS302" s="387"/>
      <c r="AT302" s="387"/>
    </row>
    <row r="303" spans="17:49" ht="9.9499999999999993" customHeight="1">
      <c r="R303" s="331"/>
      <c r="S303" s="331"/>
      <c r="T303" s="387"/>
      <c r="U303" s="351"/>
      <c r="V303" s="351"/>
      <c r="W303" s="351"/>
      <c r="X303" s="351"/>
      <c r="Y303" s="387"/>
      <c r="Z303" s="387"/>
      <c r="AF303" s="352"/>
      <c r="AG303" s="420"/>
      <c r="AH303" s="630" t="s">
        <v>605</v>
      </c>
      <c r="AI303" s="630"/>
      <c r="AJ303" s="630"/>
      <c r="AK303" s="630"/>
      <c r="AL303" s="630"/>
      <c r="AM303" s="630"/>
      <c r="AN303" s="630"/>
      <c r="AO303" s="573"/>
      <c r="AP303" s="573"/>
      <c r="AQ303" s="387"/>
      <c r="AR303" s="387"/>
      <c r="AS303" s="387"/>
      <c r="AT303" s="387"/>
    </row>
    <row r="304" spans="17:49" ht="9.9499999999999993" customHeight="1">
      <c r="R304" s="331"/>
      <c r="S304" s="331"/>
      <c r="T304" s="387"/>
      <c r="U304" s="351"/>
      <c r="V304" s="351"/>
      <c r="W304" s="351"/>
      <c r="X304" s="351"/>
      <c r="Y304" s="387"/>
      <c r="Z304" s="387"/>
      <c r="AF304" s="352"/>
      <c r="AG304" s="421"/>
      <c r="AH304" s="630"/>
      <c r="AI304" s="630"/>
      <c r="AJ304" s="630"/>
      <c r="AK304" s="630"/>
      <c r="AL304" s="630"/>
      <c r="AM304" s="630"/>
      <c r="AN304" s="630"/>
      <c r="AO304" s="573"/>
      <c r="AP304" s="573"/>
      <c r="AQ304" s="387"/>
      <c r="AR304" s="387"/>
      <c r="AS304" s="387"/>
      <c r="AT304" s="387"/>
    </row>
    <row r="305" spans="2:46" ht="9.9499999999999993" customHeight="1">
      <c r="R305" s="331"/>
      <c r="S305" s="331"/>
      <c r="T305" s="387"/>
      <c r="U305" s="351"/>
      <c r="V305" s="351"/>
      <c r="W305" s="351"/>
      <c r="X305" s="351"/>
      <c r="Y305" s="387"/>
      <c r="Z305" s="387"/>
      <c r="AF305" s="352"/>
      <c r="AG305" s="420"/>
      <c r="AH305" s="630" t="s">
        <v>608</v>
      </c>
      <c r="AI305" s="630"/>
      <c r="AJ305" s="630"/>
      <c r="AK305" s="630"/>
      <c r="AL305" s="630"/>
      <c r="AM305" s="630"/>
      <c r="AN305" s="630"/>
      <c r="AO305" s="573"/>
      <c r="AP305" s="573"/>
      <c r="AQ305" s="387"/>
      <c r="AR305" s="387"/>
      <c r="AS305" s="387"/>
      <c r="AT305" s="387"/>
    </row>
    <row r="306" spans="2:46" ht="9.9499999999999993" customHeight="1">
      <c r="R306" s="331"/>
      <c r="S306" s="331"/>
      <c r="T306" s="387"/>
      <c r="U306" s="351"/>
      <c r="V306" s="351"/>
      <c r="W306" s="351"/>
      <c r="X306" s="351"/>
      <c r="Y306" s="387"/>
      <c r="Z306" s="387"/>
      <c r="AF306" s="352"/>
      <c r="AG306" s="421"/>
      <c r="AH306" s="630"/>
      <c r="AI306" s="630"/>
      <c r="AJ306" s="630"/>
      <c r="AK306" s="630"/>
      <c r="AL306" s="630"/>
      <c r="AM306" s="630"/>
      <c r="AN306" s="630"/>
      <c r="AO306" s="573"/>
      <c r="AP306" s="573"/>
      <c r="AQ306" s="387"/>
      <c r="AR306" s="387"/>
      <c r="AS306" s="387"/>
      <c r="AT306" s="387"/>
    </row>
    <row r="307" spans="2:46" ht="9.9499999999999993" customHeight="1">
      <c r="R307" s="331"/>
      <c r="S307" s="331"/>
      <c r="T307" s="387"/>
      <c r="U307" s="351"/>
      <c r="V307" s="351"/>
      <c r="W307" s="351"/>
      <c r="X307" s="351"/>
      <c r="Y307" s="387"/>
      <c r="Z307" s="387"/>
      <c r="AF307" s="352"/>
      <c r="AG307" s="420"/>
      <c r="AH307" s="630" t="s">
        <v>802</v>
      </c>
      <c r="AI307" s="630"/>
      <c r="AJ307" s="630"/>
      <c r="AK307" s="630"/>
      <c r="AL307" s="630"/>
      <c r="AM307" s="630"/>
      <c r="AN307" s="630"/>
      <c r="AO307" s="573"/>
      <c r="AP307" s="573"/>
      <c r="AQ307" s="387"/>
      <c r="AR307" s="387"/>
      <c r="AS307" s="387"/>
      <c r="AT307" s="387"/>
    </row>
    <row r="308" spans="2:46" ht="9.9499999999999993" customHeight="1">
      <c r="R308" s="331"/>
      <c r="S308" s="331"/>
      <c r="T308" s="387"/>
      <c r="U308" s="351"/>
      <c r="V308" s="351"/>
      <c r="W308" s="351"/>
      <c r="X308" s="351"/>
      <c r="Y308" s="387"/>
      <c r="Z308" s="387"/>
      <c r="AF308" s="352"/>
      <c r="AG308" s="421"/>
      <c r="AH308" s="630"/>
      <c r="AI308" s="630"/>
      <c r="AJ308" s="630"/>
      <c r="AK308" s="630"/>
      <c r="AL308" s="630"/>
      <c r="AM308" s="630"/>
      <c r="AN308" s="630"/>
      <c r="AO308" s="573"/>
      <c r="AP308" s="573"/>
      <c r="AQ308" s="387"/>
      <c r="AR308" s="387"/>
      <c r="AS308" s="387"/>
      <c r="AT308" s="387"/>
    </row>
    <row r="309" spans="2:46" ht="9.9499999999999993" customHeight="1">
      <c r="R309" s="331"/>
      <c r="S309" s="331"/>
      <c r="T309" s="387"/>
      <c r="U309" s="351"/>
      <c r="V309" s="351"/>
      <c r="W309" s="351"/>
      <c r="X309" s="351"/>
      <c r="Y309" s="387"/>
      <c r="Z309" s="387"/>
      <c r="AF309" s="352"/>
      <c r="AG309" s="420"/>
      <c r="AH309" s="630" t="s">
        <v>803</v>
      </c>
      <c r="AI309" s="630"/>
      <c r="AJ309" s="630"/>
      <c r="AK309" s="630"/>
      <c r="AL309" s="630"/>
      <c r="AM309" s="630"/>
      <c r="AN309" s="630"/>
      <c r="AO309" s="573"/>
      <c r="AP309" s="573"/>
      <c r="AQ309" s="387"/>
      <c r="AR309" s="387"/>
      <c r="AS309" s="387"/>
      <c r="AT309" s="387"/>
    </row>
    <row r="310" spans="2:46" ht="9.9499999999999993" customHeight="1">
      <c r="R310" s="331"/>
      <c r="S310" s="331"/>
      <c r="T310" s="387"/>
      <c r="U310" s="351"/>
      <c r="V310" s="351"/>
      <c r="W310" s="351"/>
      <c r="X310" s="351"/>
      <c r="Y310" s="387"/>
      <c r="Z310" s="387"/>
      <c r="AF310" s="352"/>
      <c r="AG310" s="421"/>
      <c r="AH310" s="630"/>
      <c r="AI310" s="630"/>
      <c r="AJ310" s="630"/>
      <c r="AK310" s="630"/>
      <c r="AL310" s="630"/>
      <c r="AM310" s="630"/>
      <c r="AN310" s="630"/>
      <c r="AO310" s="573"/>
      <c r="AP310" s="573"/>
      <c r="AQ310" s="387"/>
      <c r="AR310" s="387"/>
      <c r="AS310" s="387"/>
      <c r="AT310" s="387"/>
    </row>
    <row r="311" spans="2:46" ht="9.9499999999999993" customHeight="1">
      <c r="R311" s="331"/>
      <c r="S311" s="331"/>
      <c r="T311" s="387"/>
      <c r="U311" s="351"/>
      <c r="V311" s="351"/>
      <c r="W311" s="351"/>
      <c r="X311" s="351"/>
      <c r="Y311" s="387"/>
      <c r="Z311" s="387"/>
      <c r="AF311" s="352"/>
      <c r="AG311" s="422"/>
      <c r="AH311" s="630" t="s">
        <v>804</v>
      </c>
      <c r="AI311" s="630"/>
      <c r="AJ311" s="630"/>
      <c r="AK311" s="630"/>
      <c r="AL311" s="630"/>
      <c r="AM311" s="630"/>
      <c r="AN311" s="630"/>
      <c r="AO311" s="573"/>
      <c r="AP311" s="573"/>
      <c r="AQ311" s="387"/>
      <c r="AR311" s="387"/>
      <c r="AS311" s="387"/>
      <c r="AT311" s="387"/>
    </row>
    <row r="312" spans="2:46" ht="9.9499999999999993" customHeight="1">
      <c r="R312" s="331"/>
      <c r="S312" s="331"/>
      <c r="T312" s="387"/>
      <c r="U312" s="351"/>
      <c r="V312" s="351"/>
      <c r="W312" s="351"/>
      <c r="X312" s="351"/>
      <c r="Y312" s="387"/>
      <c r="Z312" s="387"/>
      <c r="AF312" s="352"/>
      <c r="AG312" s="334"/>
      <c r="AH312" s="630"/>
      <c r="AI312" s="630"/>
      <c r="AJ312" s="630"/>
      <c r="AK312" s="630"/>
      <c r="AL312" s="630"/>
      <c r="AM312" s="630"/>
      <c r="AN312" s="630"/>
      <c r="AO312" s="573"/>
      <c r="AP312" s="573"/>
      <c r="AQ312" s="387"/>
      <c r="AR312" s="387"/>
      <c r="AS312" s="387"/>
      <c r="AT312" s="387"/>
    </row>
    <row r="313" spans="2:46" ht="9.9499999999999993" customHeight="1" thickBot="1">
      <c r="R313" s="331"/>
      <c r="S313" s="331"/>
      <c r="T313" s="387"/>
      <c r="U313" s="387"/>
      <c r="V313" s="387"/>
      <c r="W313" s="387"/>
      <c r="X313" s="387"/>
      <c r="Y313" s="387"/>
      <c r="Z313" s="387"/>
      <c r="AF313" s="352"/>
      <c r="AG313" s="352"/>
      <c r="AH313" s="352"/>
      <c r="AI313" s="352"/>
      <c r="AJ313" s="352"/>
      <c r="AK313" s="352"/>
      <c r="AL313" s="352"/>
      <c r="AM313" s="387"/>
      <c r="AN313" s="387"/>
      <c r="AO313" s="387"/>
      <c r="AP313" s="387"/>
      <c r="AQ313" s="387"/>
      <c r="AR313" s="387"/>
      <c r="AS313" s="387"/>
      <c r="AT313" s="387"/>
    </row>
    <row r="314" spans="2:46" ht="9.9499999999999993" customHeight="1">
      <c r="B314" s="574" t="s">
        <v>805</v>
      </c>
      <c r="C314" s="575"/>
      <c r="D314" s="575"/>
      <c r="E314" s="575"/>
      <c r="F314" s="575"/>
      <c r="G314" s="575"/>
      <c r="H314" s="576"/>
      <c r="I314" s="423"/>
      <c r="J314" s="351"/>
      <c r="K314" s="387"/>
      <c r="L314" s="387"/>
      <c r="M314" s="351"/>
      <c r="N314" s="351"/>
      <c r="O314" s="351"/>
      <c r="P314" s="351"/>
      <c r="Q314" s="334"/>
      <c r="R314" s="334"/>
      <c r="S314" s="334"/>
      <c r="U314" s="574" t="s">
        <v>806</v>
      </c>
      <c r="V314" s="575"/>
      <c r="W314" s="575"/>
      <c r="X314" s="575"/>
      <c r="Y314" s="575"/>
      <c r="Z314" s="576"/>
      <c r="AA314" s="348"/>
      <c r="AB314" s="348"/>
      <c r="AF314" s="580" t="s">
        <v>807</v>
      </c>
      <c r="AG314" s="581"/>
      <c r="AH314" s="581"/>
      <c r="AI314" s="581"/>
      <c r="AJ314" s="581"/>
      <c r="AK314" s="581"/>
      <c r="AL314" s="582"/>
      <c r="AM314" s="573"/>
      <c r="AN314" s="596"/>
      <c r="AO314" s="387"/>
      <c r="AP314" s="387"/>
      <c r="AQ314" s="387"/>
      <c r="AR314" s="387"/>
      <c r="AS314" s="387"/>
      <c r="AT314" s="387"/>
    </row>
    <row r="315" spans="2:46" ht="9.9499999999999993" customHeight="1" thickBot="1">
      <c r="B315" s="586"/>
      <c r="C315" s="587"/>
      <c r="D315" s="587"/>
      <c r="E315" s="587"/>
      <c r="F315" s="587"/>
      <c r="G315" s="587"/>
      <c r="H315" s="588"/>
      <c r="I315" s="424"/>
      <c r="J315" s="386"/>
      <c r="K315" s="386"/>
      <c r="L315" s="386"/>
      <c r="M315" s="386"/>
      <c r="N315" s="386"/>
      <c r="O315" s="386"/>
      <c r="P315" s="386"/>
      <c r="Q315" s="411"/>
      <c r="R315" s="411"/>
      <c r="S315" s="411"/>
      <c r="T315" s="374"/>
      <c r="U315" s="586"/>
      <c r="V315" s="587"/>
      <c r="W315" s="587"/>
      <c r="X315" s="587"/>
      <c r="Y315" s="587"/>
      <c r="Z315" s="588"/>
      <c r="AA315" s="597"/>
      <c r="AB315" s="598"/>
      <c r="AC315" s="377"/>
      <c r="AD315" s="377"/>
      <c r="AE315" s="394"/>
      <c r="AF315" s="583"/>
      <c r="AG315" s="584"/>
      <c r="AH315" s="584"/>
      <c r="AI315" s="584"/>
      <c r="AJ315" s="584"/>
      <c r="AK315" s="584"/>
      <c r="AL315" s="585"/>
      <c r="AM315" s="596"/>
      <c r="AN315" s="596"/>
      <c r="AO315" s="387"/>
      <c r="AP315" s="387"/>
      <c r="AQ315" s="387"/>
      <c r="AR315" s="387"/>
      <c r="AS315" s="387"/>
      <c r="AT315" s="387"/>
    </row>
    <row r="316" spans="2:46" ht="9.9499999999999993" customHeight="1" thickBot="1">
      <c r="B316" s="351"/>
      <c r="C316" s="351"/>
      <c r="D316" s="351"/>
      <c r="E316" s="351"/>
      <c r="F316" s="351"/>
      <c r="G316" s="351"/>
      <c r="H316" s="351"/>
      <c r="I316" s="351"/>
      <c r="J316" s="351"/>
      <c r="K316" s="351"/>
      <c r="L316" s="351"/>
      <c r="M316" s="351"/>
      <c r="N316" s="351"/>
      <c r="O316" s="351"/>
      <c r="P316" s="351"/>
      <c r="Q316" s="334"/>
      <c r="R316" s="334"/>
      <c r="S316" s="334"/>
      <c r="T316" s="348"/>
      <c r="U316" s="351"/>
      <c r="V316" s="351"/>
      <c r="W316" s="351"/>
      <c r="X316" s="351"/>
      <c r="Y316" s="351"/>
      <c r="Z316" s="351"/>
      <c r="AA316" s="353"/>
      <c r="AB316" s="353"/>
      <c r="AC316" s="348"/>
      <c r="AD316" s="348"/>
      <c r="AE316" s="348"/>
      <c r="AF316" s="341"/>
      <c r="AG316" s="341"/>
      <c r="AH316" s="341"/>
      <c r="AI316" s="341"/>
      <c r="AJ316" s="341"/>
      <c r="AK316" s="341"/>
      <c r="AL316" s="341"/>
      <c r="AM316" s="354"/>
      <c r="AN316" s="354"/>
      <c r="AO316" s="387"/>
      <c r="AP316" s="387"/>
      <c r="AQ316" s="387"/>
      <c r="AR316" s="387"/>
      <c r="AS316" s="387"/>
      <c r="AT316" s="387"/>
    </row>
    <row r="317" spans="2:46" ht="9.9499999999999993" customHeight="1">
      <c r="B317" s="574" t="s">
        <v>808</v>
      </c>
      <c r="C317" s="575"/>
      <c r="D317" s="575"/>
      <c r="E317" s="575"/>
      <c r="F317" s="575"/>
      <c r="G317" s="575"/>
      <c r="H317" s="576"/>
      <c r="I317" s="351"/>
      <c r="J317" s="351"/>
      <c r="K317" s="351"/>
      <c r="L317" s="351"/>
      <c r="M317" s="351"/>
      <c r="N317" s="351"/>
      <c r="O317" s="351"/>
      <c r="P317" s="351"/>
      <c r="Q317" s="334"/>
      <c r="R317" s="334"/>
      <c r="S317" s="334"/>
      <c r="T317" s="348"/>
      <c r="U317" s="574" t="s">
        <v>806</v>
      </c>
      <c r="V317" s="575"/>
      <c r="W317" s="575"/>
      <c r="X317" s="575"/>
      <c r="Y317" s="575"/>
      <c r="Z317" s="576"/>
      <c r="AA317" s="353"/>
      <c r="AB317" s="353"/>
      <c r="AC317" s="348"/>
      <c r="AD317" s="348"/>
      <c r="AE317" s="348"/>
      <c r="AF317" s="341"/>
      <c r="AG317" s="341"/>
      <c r="AH317" s="341"/>
      <c r="AI317" s="341"/>
      <c r="AJ317" s="341"/>
      <c r="AK317" s="341"/>
      <c r="AL317" s="341"/>
      <c r="AM317" s="354"/>
      <c r="AN317" s="354"/>
      <c r="AO317" s="387"/>
      <c r="AP317" s="387"/>
      <c r="AQ317" s="387"/>
      <c r="AR317" s="387"/>
      <c r="AS317" s="387"/>
      <c r="AT317" s="387"/>
    </row>
    <row r="318" spans="2:46" ht="9.9499999999999993" customHeight="1" thickBot="1">
      <c r="B318" s="586"/>
      <c r="C318" s="587"/>
      <c r="D318" s="587"/>
      <c r="E318" s="587"/>
      <c r="F318" s="587"/>
      <c r="G318" s="587"/>
      <c r="H318" s="588"/>
      <c r="I318" s="386"/>
      <c r="J318" s="386"/>
      <c r="K318" s="411"/>
      <c r="L318" s="411"/>
      <c r="M318" s="411"/>
      <c r="N318" s="411"/>
      <c r="O318" s="411"/>
      <c r="P318" s="411"/>
      <c r="Q318" s="411"/>
      <c r="R318" s="346"/>
      <c r="S318" s="346"/>
      <c r="T318" s="374"/>
      <c r="U318" s="586"/>
      <c r="V318" s="587"/>
      <c r="W318" s="587"/>
      <c r="X318" s="587"/>
      <c r="Y318" s="587"/>
      <c r="Z318" s="588"/>
      <c r="AA318" s="358"/>
      <c r="AB318" s="353"/>
      <c r="AC318" s="348"/>
      <c r="AD318" s="348"/>
      <c r="AE318" s="348"/>
      <c r="AF318" s="341"/>
      <c r="AG318" s="341"/>
      <c r="AH318" s="341"/>
      <c r="AI318" s="341"/>
      <c r="AJ318" s="341"/>
      <c r="AK318" s="341"/>
      <c r="AL318" s="341"/>
      <c r="AM318" s="354"/>
      <c r="AN318" s="354"/>
      <c r="AO318" s="387"/>
      <c r="AP318" s="387"/>
      <c r="AQ318" s="387"/>
      <c r="AR318" s="387"/>
      <c r="AS318" s="387"/>
      <c r="AT318" s="387"/>
    </row>
    <row r="319" spans="2:46" ht="9.9499999999999993" customHeight="1">
      <c r="B319" s="351"/>
      <c r="C319" s="351"/>
      <c r="D319" s="351"/>
      <c r="E319" s="351"/>
      <c r="F319" s="351"/>
      <c r="G319" s="351"/>
      <c r="H319" s="351"/>
      <c r="I319" s="351"/>
      <c r="J319" s="351"/>
      <c r="K319" s="351"/>
      <c r="L319" s="351"/>
      <c r="M319" s="351"/>
      <c r="N319" s="351"/>
      <c r="O319" s="351"/>
      <c r="P319" s="351"/>
      <c r="Q319" s="334"/>
      <c r="R319" s="334"/>
      <c r="S319" s="334"/>
      <c r="T319" s="348"/>
      <c r="U319" s="351"/>
      <c r="V319" s="351"/>
      <c r="W319" s="351"/>
      <c r="X319" s="351"/>
      <c r="Y319" s="351"/>
      <c r="Z319" s="351"/>
      <c r="AA319" s="425"/>
      <c r="AB319" s="353"/>
      <c r="AC319" s="348"/>
      <c r="AD319" s="348"/>
      <c r="AE319" s="348"/>
      <c r="AF319" s="341"/>
      <c r="AG319" s="341"/>
      <c r="AH319" s="341"/>
      <c r="AI319" s="341"/>
      <c r="AJ319" s="341"/>
      <c r="AK319" s="341"/>
      <c r="AL319" s="341"/>
      <c r="AM319" s="354"/>
      <c r="AN319" s="354"/>
      <c r="AO319" s="387"/>
      <c r="AP319" s="387"/>
      <c r="AQ319" s="387"/>
      <c r="AR319" s="387"/>
      <c r="AS319" s="387"/>
      <c r="AT319" s="387"/>
    </row>
    <row r="320" spans="2:46" ht="9.9499999999999993" customHeight="1" thickBot="1">
      <c r="B320" s="351"/>
      <c r="C320" s="351"/>
      <c r="D320" s="351"/>
      <c r="E320" s="351"/>
      <c r="F320" s="351"/>
      <c r="G320" s="351"/>
      <c r="H320" s="351"/>
      <c r="I320" s="351"/>
      <c r="J320" s="351"/>
      <c r="K320" s="351"/>
      <c r="L320" s="351"/>
      <c r="M320" s="351"/>
      <c r="N320" s="351"/>
      <c r="O320" s="351"/>
      <c r="P320" s="351"/>
      <c r="Q320" s="334"/>
      <c r="R320" s="334"/>
      <c r="S320" s="334"/>
      <c r="T320" s="373"/>
      <c r="U320" s="386"/>
      <c r="V320" s="386"/>
      <c r="W320" s="386"/>
      <c r="X320" s="386"/>
      <c r="Y320" s="386"/>
      <c r="Z320" s="386"/>
      <c r="AA320" s="353"/>
      <c r="AB320" s="353"/>
      <c r="AC320" s="348"/>
      <c r="AD320" s="348"/>
      <c r="AE320" s="348"/>
      <c r="AF320" s="341"/>
      <c r="AG320" s="341"/>
      <c r="AH320" s="341"/>
      <c r="AI320" s="341"/>
      <c r="AJ320" s="341"/>
      <c r="AK320" s="341"/>
      <c r="AL320" s="341"/>
      <c r="AM320" s="354"/>
      <c r="AN320" s="354"/>
      <c r="AO320" s="387"/>
      <c r="AP320" s="387"/>
      <c r="AQ320" s="387"/>
      <c r="AR320" s="387"/>
      <c r="AS320" s="387"/>
      <c r="AT320" s="387"/>
    </row>
    <row r="321" spans="2:46" ht="9.9499999999999993" customHeight="1">
      <c r="B321" s="333"/>
      <c r="C321" s="333"/>
      <c r="D321" s="333"/>
      <c r="E321" s="333"/>
      <c r="F321" s="333"/>
      <c r="G321" s="333"/>
      <c r="H321" s="333"/>
      <c r="I321" s="387"/>
      <c r="J321" s="387"/>
      <c r="K321" s="334"/>
      <c r="L321" s="334"/>
      <c r="M321" s="334"/>
      <c r="N321" s="334"/>
      <c r="O321" s="334"/>
      <c r="P321" s="334"/>
      <c r="Q321" s="334"/>
      <c r="R321" s="340"/>
      <c r="S321" s="340"/>
      <c r="T321" s="426"/>
      <c r="U321" s="574" t="s">
        <v>809</v>
      </c>
      <c r="V321" s="575"/>
      <c r="W321" s="575"/>
      <c r="X321" s="575"/>
      <c r="Y321" s="575"/>
      <c r="Z321" s="576"/>
      <c r="AA321" s="331"/>
      <c r="AB321" s="331"/>
      <c r="AC321" s="331"/>
      <c r="AF321" s="580" t="s">
        <v>623</v>
      </c>
      <c r="AG321" s="581"/>
      <c r="AH321" s="581"/>
      <c r="AI321" s="581"/>
      <c r="AJ321" s="581"/>
      <c r="AK321" s="581"/>
      <c r="AL321" s="582"/>
      <c r="AM321" s="573"/>
      <c r="AN321" s="596"/>
      <c r="AO321" s="387"/>
      <c r="AP321" s="387"/>
      <c r="AQ321" s="387"/>
      <c r="AR321" s="387"/>
      <c r="AS321" s="387"/>
      <c r="AT321" s="387"/>
    </row>
    <row r="322" spans="2:46" ht="9.9499999999999993" customHeight="1" thickBot="1">
      <c r="B322" s="427"/>
      <c r="C322" s="427"/>
      <c r="D322" s="427"/>
      <c r="E322" s="427"/>
      <c r="F322" s="427"/>
      <c r="G322" s="427"/>
      <c r="H322" s="427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428"/>
      <c r="U322" s="586"/>
      <c r="V322" s="587"/>
      <c r="W322" s="587"/>
      <c r="X322" s="587"/>
      <c r="Y322" s="587"/>
      <c r="Z322" s="588"/>
      <c r="AA322" s="597"/>
      <c r="AB322" s="598"/>
      <c r="AC322" s="358"/>
      <c r="AD322" s="377"/>
      <c r="AE322" s="394"/>
      <c r="AF322" s="583"/>
      <c r="AG322" s="584"/>
      <c r="AH322" s="584"/>
      <c r="AI322" s="584"/>
      <c r="AJ322" s="584"/>
      <c r="AK322" s="584"/>
      <c r="AL322" s="585"/>
      <c r="AM322" s="596"/>
      <c r="AN322" s="596"/>
      <c r="AO322" s="387"/>
      <c r="AP322" s="387"/>
      <c r="AQ322" s="387"/>
      <c r="AR322" s="387"/>
      <c r="AS322" s="387"/>
      <c r="AT322" s="387"/>
    </row>
    <row r="323" spans="2:46" ht="9.9499999999999993" customHeight="1">
      <c r="B323" s="334"/>
      <c r="C323" s="334"/>
      <c r="D323" s="334"/>
      <c r="E323" s="334"/>
      <c r="F323" s="334"/>
      <c r="G323" s="334"/>
      <c r="H323" s="334"/>
      <c r="I323" s="387"/>
      <c r="J323" s="387"/>
      <c r="K323" s="334"/>
      <c r="L323" s="334"/>
      <c r="M323" s="334"/>
      <c r="N323" s="334"/>
      <c r="O323" s="334"/>
      <c r="P323" s="334"/>
      <c r="Q323" s="334"/>
      <c r="R323" s="338"/>
      <c r="S323" s="376"/>
      <c r="T323" s="428"/>
      <c r="U323" s="359"/>
      <c r="V323" s="359"/>
      <c r="W323" s="359"/>
      <c r="X323" s="359"/>
      <c r="Y323" s="359"/>
      <c r="Z323" s="359"/>
      <c r="AA323" s="599"/>
      <c r="AB323" s="599"/>
      <c r="AC323" s="370"/>
      <c r="AD323" s="340"/>
      <c r="AF323" s="580" t="s">
        <v>625</v>
      </c>
      <c r="AG323" s="581"/>
      <c r="AH323" s="581"/>
      <c r="AI323" s="581"/>
      <c r="AJ323" s="581"/>
      <c r="AK323" s="581"/>
      <c r="AL323" s="582"/>
      <c r="AM323" s="573"/>
      <c r="AN323" s="596"/>
      <c r="AO323" s="387"/>
      <c r="AP323" s="387"/>
      <c r="AQ323" s="387"/>
      <c r="AR323" s="387"/>
      <c r="AS323" s="387"/>
      <c r="AT323" s="387"/>
    </row>
    <row r="324" spans="2:46" ht="9.9499999999999993" customHeight="1">
      <c r="K324" s="331"/>
      <c r="L324" s="331"/>
      <c r="M324" s="331"/>
      <c r="N324" s="331"/>
      <c r="O324" s="331"/>
      <c r="P324" s="331"/>
      <c r="Q324" s="340"/>
      <c r="R324" s="338"/>
      <c r="S324" s="376"/>
      <c r="T324" s="428"/>
      <c r="U324" s="351"/>
      <c r="V324" s="351"/>
      <c r="W324" s="351"/>
      <c r="X324" s="387"/>
      <c r="Y324" s="387"/>
      <c r="Z324" s="387"/>
      <c r="AA324" s="340"/>
      <c r="AB324" s="340"/>
      <c r="AC324" s="370"/>
      <c r="AD324" s="346"/>
      <c r="AE324" s="377"/>
      <c r="AF324" s="583"/>
      <c r="AG324" s="584"/>
      <c r="AH324" s="584"/>
      <c r="AI324" s="584"/>
      <c r="AJ324" s="584"/>
      <c r="AK324" s="584"/>
      <c r="AL324" s="585"/>
      <c r="AM324" s="596"/>
      <c r="AN324" s="596"/>
      <c r="AO324" s="387"/>
      <c r="AP324" s="387"/>
      <c r="AQ324" s="387"/>
      <c r="AR324" s="387"/>
      <c r="AS324" s="387"/>
      <c r="AT324" s="387"/>
    </row>
    <row r="325" spans="2:46" ht="9.9499999999999993" customHeight="1">
      <c r="K325" s="331"/>
      <c r="L325" s="331"/>
      <c r="M325" s="331"/>
      <c r="N325" s="331"/>
      <c r="O325" s="331"/>
      <c r="P325" s="331"/>
      <c r="R325" s="338"/>
      <c r="S325" s="376"/>
      <c r="T325" s="428"/>
      <c r="U325" s="351"/>
      <c r="V325" s="351"/>
      <c r="W325" s="351"/>
      <c r="X325" s="387"/>
      <c r="Y325" s="387"/>
      <c r="Z325" s="387"/>
      <c r="AC325" s="417"/>
      <c r="AF325" s="352"/>
      <c r="AG325" s="422"/>
      <c r="AH325" s="630" t="s">
        <v>810</v>
      </c>
      <c r="AI325" s="630"/>
      <c r="AJ325" s="630"/>
      <c r="AK325" s="630"/>
      <c r="AL325" s="630"/>
      <c r="AM325" s="630"/>
      <c r="AN325" s="630"/>
      <c r="AO325" s="387"/>
      <c r="AP325" s="387"/>
      <c r="AQ325" s="387"/>
      <c r="AR325" s="387"/>
      <c r="AS325" s="387"/>
      <c r="AT325" s="387"/>
    </row>
    <row r="326" spans="2:46" ht="9.9499999999999993" customHeight="1">
      <c r="K326" s="331"/>
      <c r="L326" s="331"/>
      <c r="M326" s="331"/>
      <c r="N326" s="331"/>
      <c r="O326" s="331"/>
      <c r="P326" s="331"/>
      <c r="R326" s="338"/>
      <c r="S326" s="376"/>
      <c r="T326" s="428"/>
      <c r="U326" s="351"/>
      <c r="V326" s="351"/>
      <c r="W326" s="387"/>
      <c r="X326" s="387"/>
      <c r="Y326" s="387"/>
      <c r="Z326" s="387"/>
      <c r="AC326" s="417"/>
      <c r="AF326" s="352"/>
      <c r="AG326" s="421"/>
      <c r="AH326" s="630"/>
      <c r="AI326" s="630"/>
      <c r="AJ326" s="630"/>
      <c r="AK326" s="630"/>
      <c r="AL326" s="630"/>
      <c r="AM326" s="630"/>
      <c r="AN326" s="630"/>
      <c r="AO326" s="387"/>
      <c r="AP326" s="387"/>
      <c r="AQ326" s="387"/>
      <c r="AR326" s="387"/>
      <c r="AS326" s="387"/>
      <c r="AT326" s="387"/>
    </row>
    <row r="327" spans="2:46" ht="9.9499999999999993" customHeight="1">
      <c r="K327" s="331"/>
      <c r="L327" s="331"/>
      <c r="M327" s="331"/>
      <c r="N327" s="331"/>
      <c r="O327" s="331"/>
      <c r="P327" s="331"/>
      <c r="R327" s="338"/>
      <c r="S327" s="376"/>
      <c r="T327" s="428"/>
      <c r="U327" s="351"/>
      <c r="V327" s="351"/>
      <c r="W327" s="387"/>
      <c r="X327" s="387"/>
      <c r="Y327" s="387"/>
      <c r="Z327" s="387"/>
      <c r="AC327" s="417"/>
      <c r="AF327" s="334"/>
      <c r="AG327" s="422"/>
      <c r="AH327" s="631" t="s">
        <v>627</v>
      </c>
      <c r="AI327" s="631"/>
      <c r="AJ327" s="631"/>
      <c r="AK327" s="631"/>
      <c r="AL327" s="631"/>
      <c r="AM327" s="631"/>
      <c r="AN327" s="631"/>
      <c r="AO327" s="573"/>
      <c r="AP327" s="573"/>
      <c r="AQ327" s="387"/>
      <c r="AR327" s="387"/>
      <c r="AS327" s="387"/>
      <c r="AT327" s="387"/>
    </row>
    <row r="328" spans="2:46" ht="9.9499999999999993" customHeight="1">
      <c r="K328" s="331"/>
      <c r="L328" s="331"/>
      <c r="M328" s="331"/>
      <c r="N328" s="331"/>
      <c r="O328" s="331"/>
      <c r="P328" s="331"/>
      <c r="R328" s="338"/>
      <c r="S328" s="376"/>
      <c r="T328" s="350"/>
      <c r="U328" s="351"/>
      <c r="V328" s="351"/>
      <c r="W328" s="387"/>
      <c r="X328" s="387"/>
      <c r="Y328" s="387"/>
      <c r="Z328" s="387"/>
      <c r="AC328" s="417"/>
      <c r="AF328" s="334"/>
      <c r="AG328" s="421"/>
      <c r="AH328" s="631"/>
      <c r="AI328" s="631"/>
      <c r="AJ328" s="631"/>
      <c r="AK328" s="631"/>
      <c r="AL328" s="631"/>
      <c r="AM328" s="631"/>
      <c r="AN328" s="631"/>
      <c r="AO328" s="573"/>
      <c r="AP328" s="573"/>
      <c r="AQ328" s="387"/>
      <c r="AR328" s="387"/>
      <c r="AS328" s="387"/>
      <c r="AT328" s="387"/>
    </row>
    <row r="329" spans="2:46" ht="9.9499999999999993" customHeight="1">
      <c r="L329" s="331"/>
      <c r="M329" s="331"/>
      <c r="N329" s="331"/>
      <c r="O329" s="331"/>
      <c r="P329" s="331"/>
      <c r="R329" s="340"/>
      <c r="S329" s="370"/>
      <c r="T329" s="350"/>
      <c r="U329" s="387"/>
      <c r="V329" s="387"/>
      <c r="W329" s="387"/>
      <c r="X329" s="387"/>
      <c r="Y329" s="387"/>
      <c r="Z329" s="387"/>
      <c r="AC329" s="417"/>
      <c r="AF329" s="334"/>
      <c r="AG329" s="422"/>
      <c r="AH329" s="630" t="s">
        <v>811</v>
      </c>
      <c r="AI329" s="630"/>
      <c r="AJ329" s="630"/>
      <c r="AK329" s="630"/>
      <c r="AL329" s="630"/>
      <c r="AM329" s="630"/>
      <c r="AN329" s="630"/>
      <c r="AO329" s="387"/>
      <c r="AP329" s="387"/>
      <c r="AQ329" s="387"/>
      <c r="AR329" s="387"/>
      <c r="AS329" s="387"/>
      <c r="AT329" s="387"/>
    </row>
    <row r="330" spans="2:46" ht="9.9499999999999993" customHeight="1">
      <c r="I330" s="331"/>
      <c r="J330" s="331"/>
      <c r="K330" s="331"/>
      <c r="L330" s="331"/>
      <c r="M330" s="331"/>
      <c r="N330" s="331"/>
      <c r="O330" s="331"/>
      <c r="P330" s="331"/>
      <c r="Q330" s="340"/>
      <c r="R330" s="340"/>
      <c r="S330" s="370"/>
      <c r="T330" s="350"/>
      <c r="U330" s="387"/>
      <c r="V330" s="387"/>
      <c r="W330" s="387"/>
      <c r="X330" s="387"/>
      <c r="Y330" s="387"/>
      <c r="Z330" s="387"/>
      <c r="AC330" s="417"/>
      <c r="AF330" s="334"/>
      <c r="AG330" s="421"/>
      <c r="AH330" s="630"/>
      <c r="AI330" s="630"/>
      <c r="AJ330" s="630"/>
      <c r="AK330" s="630"/>
      <c r="AL330" s="630"/>
      <c r="AM330" s="630"/>
      <c r="AN330" s="630"/>
      <c r="AO330" s="387"/>
      <c r="AP330" s="387"/>
      <c r="AQ330" s="387"/>
      <c r="AR330" s="387"/>
      <c r="AS330" s="387"/>
      <c r="AT330" s="387"/>
    </row>
    <row r="331" spans="2:46" ht="9.9499999999999993" customHeight="1">
      <c r="I331" s="331"/>
      <c r="J331" s="331"/>
      <c r="K331" s="331"/>
      <c r="L331" s="331"/>
      <c r="M331" s="331"/>
      <c r="N331" s="331"/>
      <c r="O331" s="331"/>
      <c r="P331" s="331"/>
      <c r="Q331" s="340"/>
      <c r="R331" s="340"/>
      <c r="S331" s="370"/>
      <c r="T331" s="350"/>
      <c r="U331" s="387"/>
      <c r="V331" s="387"/>
      <c r="W331" s="387"/>
      <c r="X331" s="387"/>
      <c r="Y331" s="387"/>
      <c r="Z331" s="387"/>
      <c r="AC331" s="417"/>
      <c r="AF331" s="352"/>
      <c r="AG331" s="422"/>
      <c r="AH331" s="630" t="s">
        <v>812</v>
      </c>
      <c r="AI331" s="630"/>
      <c r="AJ331" s="630"/>
      <c r="AK331" s="630"/>
      <c r="AL331" s="630"/>
      <c r="AM331" s="630"/>
      <c r="AN331" s="630"/>
      <c r="AO331" s="387"/>
      <c r="AP331" s="387"/>
      <c r="AQ331" s="387"/>
      <c r="AR331" s="387"/>
      <c r="AS331" s="387"/>
      <c r="AT331" s="387"/>
    </row>
    <row r="332" spans="2:46" ht="9.9499999999999993" customHeight="1">
      <c r="I332" s="331"/>
      <c r="J332" s="331"/>
      <c r="K332" s="331"/>
      <c r="L332" s="331"/>
      <c r="M332" s="331"/>
      <c r="N332" s="331"/>
      <c r="O332" s="331"/>
      <c r="P332" s="331"/>
      <c r="Q332" s="340"/>
      <c r="R332" s="340"/>
      <c r="S332" s="370"/>
      <c r="T332" s="350"/>
      <c r="U332" s="387"/>
      <c r="V332" s="387"/>
      <c r="W332" s="387"/>
      <c r="X332" s="387"/>
      <c r="Y332" s="387"/>
      <c r="Z332" s="387"/>
      <c r="AC332" s="417"/>
      <c r="AF332" s="352"/>
      <c r="AG332" s="421"/>
      <c r="AH332" s="630"/>
      <c r="AI332" s="630"/>
      <c r="AJ332" s="630"/>
      <c r="AK332" s="630"/>
      <c r="AL332" s="630"/>
      <c r="AM332" s="630"/>
      <c r="AN332" s="630"/>
      <c r="AO332" s="387"/>
      <c r="AP332" s="387"/>
      <c r="AQ332" s="387"/>
      <c r="AR332" s="387"/>
      <c r="AS332" s="387"/>
      <c r="AT332" s="387"/>
    </row>
    <row r="333" spans="2:46" ht="9.9499999999999993" customHeight="1">
      <c r="I333" s="331"/>
      <c r="J333" s="331"/>
      <c r="K333" s="331"/>
      <c r="L333" s="331"/>
      <c r="M333" s="331"/>
      <c r="N333" s="331"/>
      <c r="O333" s="331"/>
      <c r="P333" s="331"/>
      <c r="Q333" s="340"/>
      <c r="R333" s="340"/>
      <c r="S333" s="370"/>
      <c r="T333" s="350"/>
      <c r="U333" s="387"/>
      <c r="V333" s="387"/>
      <c r="W333" s="387"/>
      <c r="X333" s="387"/>
      <c r="Y333" s="387"/>
      <c r="Z333" s="387"/>
      <c r="AC333" s="417"/>
      <c r="AF333" s="352"/>
      <c r="AG333" s="422"/>
      <c r="AH333" s="630" t="s">
        <v>813</v>
      </c>
      <c r="AI333" s="630"/>
      <c r="AJ333" s="630"/>
      <c r="AK333" s="630"/>
      <c r="AL333" s="630"/>
      <c r="AM333" s="630"/>
      <c r="AN333" s="630"/>
      <c r="AO333" s="387"/>
      <c r="AP333" s="387"/>
      <c r="AQ333" s="387"/>
      <c r="AR333" s="387"/>
      <c r="AS333" s="387"/>
      <c r="AT333" s="387"/>
    </row>
    <row r="334" spans="2:46" ht="9.9499999999999993" customHeight="1">
      <c r="I334" s="331"/>
      <c r="J334" s="331"/>
      <c r="K334" s="331"/>
      <c r="L334" s="331"/>
      <c r="M334" s="331"/>
      <c r="N334" s="331"/>
      <c r="O334" s="331"/>
      <c r="P334" s="331"/>
      <c r="Q334" s="340"/>
      <c r="R334" s="340"/>
      <c r="S334" s="370"/>
      <c r="T334" s="350"/>
      <c r="U334" s="387"/>
      <c r="V334" s="387"/>
      <c r="W334" s="387"/>
      <c r="X334" s="387"/>
      <c r="Y334" s="387"/>
      <c r="Z334" s="387"/>
      <c r="AC334" s="417"/>
      <c r="AF334" s="352"/>
      <c r="AG334" s="421"/>
      <c r="AH334" s="630"/>
      <c r="AI334" s="630"/>
      <c r="AJ334" s="630"/>
      <c r="AK334" s="630"/>
      <c r="AL334" s="630"/>
      <c r="AM334" s="630"/>
      <c r="AN334" s="630"/>
      <c r="AO334" s="387"/>
      <c r="AP334" s="387"/>
      <c r="AQ334" s="387"/>
      <c r="AR334" s="387"/>
      <c r="AS334" s="387"/>
      <c r="AT334" s="387"/>
    </row>
    <row r="335" spans="2:46" ht="9.9499999999999993" customHeight="1">
      <c r="I335" s="331"/>
      <c r="J335" s="331"/>
      <c r="K335" s="331"/>
      <c r="L335" s="331"/>
      <c r="M335" s="331"/>
      <c r="N335" s="331"/>
      <c r="O335" s="331"/>
      <c r="P335" s="331"/>
      <c r="Q335" s="340"/>
      <c r="R335" s="340"/>
      <c r="S335" s="370"/>
      <c r="T335" s="350"/>
      <c r="U335" s="387"/>
      <c r="V335" s="387"/>
      <c r="W335" s="387"/>
      <c r="X335" s="387"/>
      <c r="Y335" s="387"/>
      <c r="Z335" s="387"/>
      <c r="AC335" s="417"/>
      <c r="AF335" s="352"/>
      <c r="AG335" s="422"/>
      <c r="AH335" s="618" t="s">
        <v>814</v>
      </c>
      <c r="AI335" s="618"/>
      <c r="AJ335" s="618"/>
      <c r="AK335" s="618"/>
      <c r="AL335" s="618"/>
      <c r="AM335" s="618"/>
      <c r="AN335" s="618"/>
      <c r="AO335" s="334"/>
      <c r="AP335" s="334"/>
      <c r="AQ335" s="387"/>
      <c r="AR335" s="387"/>
      <c r="AS335" s="387"/>
      <c r="AT335" s="387"/>
    </row>
    <row r="336" spans="2:46" ht="9.9499999999999993" customHeight="1">
      <c r="I336" s="331"/>
      <c r="J336" s="331"/>
      <c r="K336" s="331"/>
      <c r="L336" s="331"/>
      <c r="M336" s="331"/>
      <c r="N336" s="331"/>
      <c r="O336" s="331"/>
      <c r="P336" s="331"/>
      <c r="Q336" s="340"/>
      <c r="R336" s="340"/>
      <c r="S336" s="370"/>
      <c r="T336" s="350"/>
      <c r="U336" s="387"/>
      <c r="V336" s="387"/>
      <c r="W336" s="387"/>
      <c r="X336" s="387"/>
      <c r="Y336" s="387"/>
      <c r="Z336" s="387"/>
      <c r="AC336" s="417"/>
      <c r="AF336" s="352"/>
      <c r="AG336" s="429"/>
      <c r="AH336" s="618"/>
      <c r="AI336" s="618"/>
      <c r="AJ336" s="618"/>
      <c r="AK336" s="618"/>
      <c r="AL336" s="618"/>
      <c r="AM336" s="618"/>
      <c r="AN336" s="618"/>
      <c r="AO336" s="334"/>
      <c r="AP336" s="334"/>
      <c r="AQ336" s="387"/>
      <c r="AR336" s="387"/>
      <c r="AS336" s="387"/>
      <c r="AT336" s="387"/>
    </row>
    <row r="337" spans="9:46" ht="9.9499999999999993" customHeight="1">
      <c r="I337" s="331"/>
      <c r="J337" s="331"/>
      <c r="K337" s="331"/>
      <c r="L337" s="331"/>
      <c r="M337" s="331"/>
      <c r="N337" s="331"/>
      <c r="O337" s="331"/>
      <c r="P337" s="331"/>
      <c r="Q337" s="340"/>
      <c r="R337" s="340"/>
      <c r="S337" s="370"/>
      <c r="T337" s="350"/>
      <c r="U337" s="387"/>
      <c r="V337" s="387"/>
      <c r="W337" s="387"/>
      <c r="X337" s="387"/>
      <c r="Y337" s="387"/>
      <c r="Z337" s="387"/>
      <c r="AC337" s="370"/>
      <c r="AD337" s="340"/>
      <c r="AF337" s="580" t="s">
        <v>629</v>
      </c>
      <c r="AG337" s="581"/>
      <c r="AH337" s="581"/>
      <c r="AI337" s="581"/>
      <c r="AJ337" s="581"/>
      <c r="AK337" s="581"/>
      <c r="AL337" s="582"/>
      <c r="AM337" s="573"/>
      <c r="AN337" s="596"/>
      <c r="AO337" s="387"/>
      <c r="AP337" s="387"/>
      <c r="AQ337" s="387"/>
      <c r="AR337" s="387"/>
      <c r="AS337" s="387"/>
      <c r="AT337" s="387"/>
    </row>
    <row r="338" spans="9:46" ht="9.9499999999999993" customHeight="1">
      <c r="I338" s="331"/>
      <c r="J338" s="331"/>
      <c r="K338" s="331"/>
      <c r="L338" s="331"/>
      <c r="M338" s="331"/>
      <c r="N338" s="331"/>
      <c r="O338" s="331"/>
      <c r="P338" s="331"/>
      <c r="Q338" s="340"/>
      <c r="R338" s="340"/>
      <c r="S338" s="370"/>
      <c r="T338" s="350"/>
      <c r="U338" s="387"/>
      <c r="V338" s="387"/>
      <c r="W338" s="387"/>
      <c r="X338" s="387"/>
      <c r="Y338" s="387"/>
      <c r="Z338" s="387"/>
      <c r="AC338" s="340"/>
      <c r="AD338" s="345"/>
      <c r="AE338" s="377"/>
      <c r="AF338" s="583"/>
      <c r="AG338" s="584"/>
      <c r="AH338" s="584"/>
      <c r="AI338" s="584"/>
      <c r="AJ338" s="584"/>
      <c r="AK338" s="584"/>
      <c r="AL338" s="585"/>
      <c r="AM338" s="596"/>
      <c r="AN338" s="596"/>
      <c r="AO338" s="387"/>
      <c r="AP338" s="387"/>
      <c r="AQ338" s="387"/>
      <c r="AR338" s="387"/>
      <c r="AS338" s="387"/>
      <c r="AT338" s="387"/>
    </row>
    <row r="339" spans="9:46" ht="9.9499999999999993" customHeight="1">
      <c r="I339" s="331"/>
      <c r="J339" s="331"/>
      <c r="K339" s="331"/>
      <c r="L339" s="331"/>
      <c r="M339" s="331"/>
      <c r="N339" s="331"/>
      <c r="O339" s="331"/>
      <c r="P339" s="331"/>
      <c r="Q339" s="340"/>
      <c r="R339" s="340"/>
      <c r="S339" s="370"/>
      <c r="T339" s="350"/>
      <c r="U339" s="387"/>
      <c r="V339" s="387"/>
      <c r="W339" s="387"/>
      <c r="X339" s="387"/>
      <c r="Y339" s="387"/>
      <c r="Z339" s="387"/>
      <c r="AC339" s="340"/>
      <c r="AD339" s="350"/>
      <c r="AE339" s="348"/>
      <c r="AF339" s="352"/>
      <c r="AG339" s="430"/>
      <c r="AH339" s="630" t="s">
        <v>815</v>
      </c>
      <c r="AI339" s="630"/>
      <c r="AJ339" s="630"/>
      <c r="AK339" s="630"/>
      <c r="AL339" s="630"/>
      <c r="AM339" s="630"/>
      <c r="AN339" s="630"/>
      <c r="AO339" s="387"/>
      <c r="AP339" s="387"/>
      <c r="AQ339" s="387"/>
      <c r="AR339" s="387"/>
      <c r="AS339" s="387"/>
      <c r="AT339" s="387"/>
    </row>
    <row r="340" spans="9:46" ht="9.9499999999999993" customHeight="1">
      <c r="I340" s="331"/>
      <c r="J340" s="331"/>
      <c r="K340" s="331"/>
      <c r="L340" s="331"/>
      <c r="M340" s="331"/>
      <c r="N340" s="331"/>
      <c r="O340" s="331"/>
      <c r="P340" s="331"/>
      <c r="Q340" s="340"/>
      <c r="R340" s="340"/>
      <c r="S340" s="370"/>
      <c r="T340" s="350"/>
      <c r="U340" s="387"/>
      <c r="V340" s="387"/>
      <c r="W340" s="387"/>
      <c r="X340" s="387"/>
      <c r="Y340" s="387"/>
      <c r="Z340" s="387"/>
      <c r="AC340" s="340"/>
      <c r="AD340" s="350"/>
      <c r="AE340" s="348"/>
      <c r="AF340" s="352"/>
      <c r="AG340" s="421"/>
      <c r="AH340" s="630"/>
      <c r="AI340" s="630"/>
      <c r="AJ340" s="630"/>
      <c r="AK340" s="630"/>
      <c r="AL340" s="630"/>
      <c r="AM340" s="630"/>
      <c r="AN340" s="630"/>
      <c r="AO340" s="387"/>
      <c r="AP340" s="387"/>
      <c r="AQ340" s="387"/>
      <c r="AR340" s="387"/>
      <c r="AS340" s="387"/>
      <c r="AT340" s="387"/>
    </row>
    <row r="341" spans="9:46" ht="9.9499999999999993" customHeight="1">
      <c r="I341" s="331"/>
      <c r="J341" s="331"/>
      <c r="K341" s="331"/>
      <c r="L341" s="331"/>
      <c r="M341" s="331"/>
      <c r="N341" s="331"/>
      <c r="O341" s="331"/>
      <c r="P341" s="331"/>
      <c r="Q341" s="340"/>
      <c r="R341" s="340"/>
      <c r="S341" s="370"/>
      <c r="T341" s="350"/>
      <c r="U341" s="387"/>
      <c r="V341" s="387"/>
      <c r="W341" s="387"/>
      <c r="X341" s="387"/>
      <c r="Y341" s="387"/>
      <c r="Z341" s="387"/>
      <c r="AC341" s="340"/>
      <c r="AD341" s="350"/>
      <c r="AE341" s="348"/>
      <c r="AF341" s="352"/>
      <c r="AG341" s="420"/>
      <c r="AH341" s="630" t="s">
        <v>816</v>
      </c>
      <c r="AI341" s="630"/>
      <c r="AJ341" s="630"/>
      <c r="AK341" s="630"/>
      <c r="AL341" s="630"/>
      <c r="AM341" s="630"/>
      <c r="AN341" s="630"/>
      <c r="AO341" s="387"/>
      <c r="AP341" s="387"/>
      <c r="AQ341" s="387"/>
      <c r="AR341" s="387"/>
      <c r="AS341" s="387"/>
      <c r="AT341" s="387"/>
    </row>
    <row r="342" spans="9:46" ht="9.9499999999999993" customHeight="1">
      <c r="I342" s="331"/>
      <c r="J342" s="331"/>
      <c r="K342" s="331"/>
      <c r="L342" s="331"/>
      <c r="M342" s="331"/>
      <c r="N342" s="331"/>
      <c r="O342" s="331"/>
      <c r="P342" s="331"/>
      <c r="Q342" s="340"/>
      <c r="R342" s="340"/>
      <c r="S342" s="370"/>
      <c r="T342" s="350"/>
      <c r="U342" s="387"/>
      <c r="V342" s="387"/>
      <c r="W342" s="387"/>
      <c r="X342" s="387"/>
      <c r="Y342" s="387"/>
      <c r="Z342" s="387"/>
      <c r="AC342" s="340"/>
      <c r="AD342" s="350"/>
      <c r="AE342" s="348"/>
      <c r="AF342" s="352"/>
      <c r="AG342" s="421"/>
      <c r="AH342" s="630"/>
      <c r="AI342" s="630"/>
      <c r="AJ342" s="630"/>
      <c r="AK342" s="630"/>
      <c r="AL342" s="630"/>
      <c r="AM342" s="630"/>
      <c r="AN342" s="630"/>
      <c r="AO342" s="387"/>
      <c r="AP342" s="387"/>
      <c r="AQ342" s="387"/>
      <c r="AR342" s="387"/>
      <c r="AS342" s="387"/>
      <c r="AT342" s="387"/>
    </row>
    <row r="343" spans="9:46" ht="9.9499999999999993" customHeight="1">
      <c r="I343" s="331"/>
      <c r="J343" s="331"/>
      <c r="K343" s="331"/>
      <c r="L343" s="331"/>
      <c r="M343" s="331"/>
      <c r="N343" s="331"/>
      <c r="O343" s="331"/>
      <c r="P343" s="331"/>
      <c r="Q343" s="340"/>
      <c r="R343" s="340"/>
      <c r="S343" s="370"/>
      <c r="T343" s="350"/>
      <c r="U343" s="387"/>
      <c r="V343" s="387"/>
      <c r="W343" s="387"/>
      <c r="X343" s="387"/>
      <c r="Y343" s="387"/>
      <c r="Z343" s="387"/>
      <c r="AC343" s="340"/>
      <c r="AD343" s="350"/>
      <c r="AE343" s="348"/>
      <c r="AF343" s="352"/>
      <c r="AG343" s="422"/>
      <c r="AH343" s="630" t="s">
        <v>817</v>
      </c>
      <c r="AI343" s="630"/>
      <c r="AJ343" s="630"/>
      <c r="AK343" s="630"/>
      <c r="AL343" s="630"/>
      <c r="AM343" s="630"/>
      <c r="AN343" s="630"/>
      <c r="AO343" s="387"/>
      <c r="AP343" s="387"/>
      <c r="AQ343" s="387"/>
      <c r="AR343" s="387"/>
      <c r="AS343" s="387"/>
      <c r="AT343" s="387"/>
    </row>
    <row r="344" spans="9:46" ht="9.9499999999999993" customHeight="1">
      <c r="O344" s="331"/>
      <c r="P344" s="331"/>
      <c r="R344" s="340"/>
      <c r="S344" s="370"/>
      <c r="T344" s="350"/>
      <c r="U344" s="387"/>
      <c r="V344" s="387"/>
      <c r="W344" s="387"/>
      <c r="X344" s="387"/>
      <c r="Y344" s="387"/>
      <c r="Z344" s="387"/>
      <c r="AC344" s="340"/>
      <c r="AD344" s="350"/>
      <c r="AE344" s="348"/>
      <c r="AF344" s="352"/>
      <c r="AG344" s="352"/>
      <c r="AH344" s="630"/>
      <c r="AI344" s="630"/>
      <c r="AJ344" s="630"/>
      <c r="AK344" s="630"/>
      <c r="AL344" s="630"/>
      <c r="AM344" s="630"/>
      <c r="AN344" s="630"/>
      <c r="AO344" s="387"/>
      <c r="AP344" s="387"/>
      <c r="AQ344" s="387"/>
      <c r="AR344" s="387"/>
      <c r="AS344" s="387"/>
      <c r="AT344" s="387"/>
    </row>
    <row r="345" spans="9:46" ht="9.9499999999999993" customHeight="1">
      <c r="O345" s="331"/>
      <c r="P345" s="331"/>
      <c r="R345" s="338"/>
      <c r="S345" s="376"/>
      <c r="T345" s="350"/>
      <c r="U345" s="351"/>
      <c r="V345" s="351"/>
      <c r="W345" s="387"/>
      <c r="X345" s="387"/>
      <c r="Y345" s="387"/>
      <c r="Z345" s="387"/>
      <c r="AC345" s="340"/>
      <c r="AD345" s="360"/>
      <c r="AE345" s="383"/>
      <c r="AF345" s="580" t="s">
        <v>631</v>
      </c>
      <c r="AG345" s="581"/>
      <c r="AH345" s="581"/>
      <c r="AI345" s="581"/>
      <c r="AJ345" s="581"/>
      <c r="AK345" s="581"/>
      <c r="AL345" s="582"/>
      <c r="AM345" s="573"/>
      <c r="AN345" s="596"/>
      <c r="AO345" s="387"/>
      <c r="AP345" s="387"/>
      <c r="AQ345" s="387"/>
      <c r="AR345" s="387"/>
      <c r="AS345" s="387"/>
      <c r="AT345" s="387"/>
    </row>
    <row r="346" spans="9:46" ht="9.9499999999999993" customHeight="1">
      <c r="O346" s="331"/>
      <c r="P346" s="331"/>
      <c r="R346" s="338"/>
      <c r="S346" s="376"/>
      <c r="T346" s="350"/>
      <c r="U346" s="351"/>
      <c r="V346" s="351"/>
      <c r="W346" s="387"/>
      <c r="X346" s="387"/>
      <c r="Y346" s="387"/>
      <c r="Z346" s="387"/>
      <c r="AC346" s="340"/>
      <c r="AD346" s="340"/>
      <c r="AF346" s="583"/>
      <c r="AG346" s="584"/>
      <c r="AH346" s="584"/>
      <c r="AI346" s="584"/>
      <c r="AJ346" s="584"/>
      <c r="AK346" s="584"/>
      <c r="AL346" s="585"/>
      <c r="AM346" s="596"/>
      <c r="AN346" s="596"/>
      <c r="AO346" s="387"/>
      <c r="AP346" s="387"/>
      <c r="AQ346" s="387"/>
      <c r="AR346" s="387"/>
      <c r="AS346" s="387"/>
      <c r="AT346" s="387"/>
    </row>
    <row r="347" spans="9:46" ht="9.9499999999999993" customHeight="1" thickBot="1">
      <c r="O347" s="331"/>
      <c r="P347" s="331"/>
      <c r="R347" s="338"/>
      <c r="S347" s="376"/>
      <c r="T347" s="391"/>
      <c r="U347" s="351"/>
      <c r="V347" s="351"/>
      <c r="W347" s="387"/>
      <c r="X347" s="387"/>
      <c r="Y347" s="387"/>
      <c r="Z347" s="387"/>
      <c r="AC347" s="340"/>
      <c r="AD347" s="340"/>
      <c r="AE347" s="407"/>
      <c r="AF347" s="341"/>
      <c r="AG347" s="341"/>
      <c r="AH347" s="341"/>
      <c r="AI347" s="341"/>
      <c r="AJ347" s="334"/>
      <c r="AK347" s="352"/>
      <c r="AL347" s="352"/>
      <c r="AM347" s="387"/>
      <c r="AN347" s="387"/>
      <c r="AO347" s="387"/>
      <c r="AP347" s="387"/>
      <c r="AQ347" s="387"/>
      <c r="AR347" s="387"/>
      <c r="AS347" s="387"/>
      <c r="AT347" s="387"/>
    </row>
    <row r="348" spans="9:46" ht="9.9499999999999993" customHeight="1">
      <c r="O348" s="331"/>
      <c r="P348" s="331"/>
      <c r="R348" s="338"/>
      <c r="S348" s="376"/>
      <c r="T348" s="389"/>
      <c r="U348" s="574" t="s">
        <v>633</v>
      </c>
      <c r="V348" s="575"/>
      <c r="W348" s="575"/>
      <c r="X348" s="575"/>
      <c r="Y348" s="575"/>
      <c r="Z348" s="576"/>
      <c r="AA348" s="331"/>
      <c r="AB348" s="331"/>
      <c r="AC348" s="331"/>
      <c r="AF348" s="580" t="s">
        <v>818</v>
      </c>
      <c r="AG348" s="581"/>
      <c r="AH348" s="581"/>
      <c r="AI348" s="581"/>
      <c r="AJ348" s="581"/>
      <c r="AK348" s="581"/>
      <c r="AL348" s="582"/>
      <c r="AM348" s="573"/>
      <c r="AN348" s="596"/>
      <c r="AO348" s="387"/>
      <c r="AP348" s="387"/>
      <c r="AQ348" s="387"/>
      <c r="AR348" s="387"/>
      <c r="AS348" s="387"/>
      <c r="AT348" s="387"/>
    </row>
    <row r="349" spans="9:46" ht="9.9499999999999993" customHeight="1" thickBot="1">
      <c r="O349" s="331"/>
      <c r="P349" s="331"/>
      <c r="R349" s="338"/>
      <c r="S349" s="338"/>
      <c r="T349" s="377"/>
      <c r="U349" s="586"/>
      <c r="V349" s="587"/>
      <c r="W349" s="587"/>
      <c r="X349" s="587"/>
      <c r="Y349" s="587"/>
      <c r="Z349" s="588"/>
      <c r="AA349" s="597"/>
      <c r="AB349" s="598"/>
      <c r="AC349" s="358"/>
      <c r="AD349" s="377"/>
      <c r="AE349" s="394"/>
      <c r="AF349" s="583"/>
      <c r="AG349" s="584"/>
      <c r="AH349" s="584"/>
      <c r="AI349" s="584"/>
      <c r="AJ349" s="584"/>
      <c r="AK349" s="584"/>
      <c r="AL349" s="585"/>
      <c r="AM349" s="596"/>
      <c r="AN349" s="596"/>
      <c r="AO349" s="387"/>
      <c r="AP349" s="387"/>
      <c r="AQ349" s="387"/>
      <c r="AR349" s="387"/>
      <c r="AS349" s="387"/>
      <c r="AT349" s="387"/>
    </row>
    <row r="350" spans="9:46" ht="9.9499999999999993" customHeight="1">
      <c r="O350" s="348"/>
      <c r="P350" s="348"/>
      <c r="R350" s="340"/>
      <c r="S350" s="340"/>
      <c r="T350" s="348"/>
      <c r="U350" s="359"/>
      <c r="V350" s="359"/>
      <c r="W350" s="359"/>
      <c r="X350" s="359"/>
      <c r="Y350" s="359"/>
      <c r="Z350" s="359"/>
      <c r="AA350" s="599"/>
      <c r="AB350" s="599"/>
      <c r="AC350" s="370"/>
      <c r="AD350" s="340"/>
      <c r="AE350" s="340"/>
      <c r="AF350" s="580" t="s">
        <v>640</v>
      </c>
      <c r="AG350" s="581"/>
      <c r="AH350" s="581"/>
      <c r="AI350" s="581"/>
      <c r="AJ350" s="581"/>
      <c r="AK350" s="581"/>
      <c r="AL350" s="582"/>
      <c r="AM350" s="573"/>
      <c r="AN350" s="596"/>
      <c r="AO350" s="387"/>
      <c r="AP350" s="387"/>
      <c r="AQ350" s="387"/>
      <c r="AR350" s="387"/>
      <c r="AS350" s="387"/>
      <c r="AT350" s="387"/>
    </row>
    <row r="351" spans="9:46" ht="9.9499999999999993" customHeight="1">
      <c r="O351" s="348"/>
      <c r="P351" s="348"/>
      <c r="R351" s="340"/>
      <c r="S351" s="340"/>
      <c r="T351" s="351"/>
      <c r="U351" s="351"/>
      <c r="V351" s="351"/>
      <c r="W351" s="387"/>
      <c r="X351" s="387"/>
      <c r="Y351" s="387"/>
      <c r="Z351" s="387"/>
      <c r="AC351" s="370"/>
      <c r="AD351" s="346"/>
      <c r="AE351" s="358"/>
      <c r="AF351" s="583"/>
      <c r="AG351" s="584"/>
      <c r="AH351" s="584"/>
      <c r="AI351" s="584"/>
      <c r="AJ351" s="584"/>
      <c r="AK351" s="584"/>
      <c r="AL351" s="585"/>
      <c r="AM351" s="596"/>
      <c r="AN351" s="596"/>
      <c r="AO351" s="387"/>
      <c r="AP351" s="387"/>
      <c r="AQ351" s="387"/>
      <c r="AR351" s="387"/>
      <c r="AS351" s="387"/>
      <c r="AT351" s="387"/>
    </row>
    <row r="352" spans="9:46" ht="9.9499999999999993" customHeight="1">
      <c r="O352" s="348"/>
      <c r="P352" s="348"/>
      <c r="R352" s="340"/>
      <c r="S352" s="340"/>
      <c r="T352" s="351"/>
      <c r="U352" s="351"/>
      <c r="V352" s="351"/>
      <c r="W352" s="387"/>
      <c r="X352" s="387"/>
      <c r="Y352" s="387"/>
      <c r="Z352" s="387"/>
      <c r="AC352" s="370"/>
      <c r="AD352" s="340"/>
      <c r="AE352" s="340"/>
      <c r="AF352" s="368"/>
      <c r="AG352" s="430"/>
      <c r="AH352" s="630" t="s">
        <v>643</v>
      </c>
      <c r="AI352" s="630"/>
      <c r="AJ352" s="630"/>
      <c r="AK352" s="630"/>
      <c r="AL352" s="630"/>
      <c r="AM352" s="630"/>
      <c r="AN352" s="630"/>
      <c r="AO352" s="387"/>
      <c r="AP352" s="387"/>
      <c r="AQ352" s="387"/>
      <c r="AR352" s="387"/>
      <c r="AS352" s="387"/>
      <c r="AT352" s="387"/>
    </row>
    <row r="353" spans="15:46" ht="9.9499999999999993" customHeight="1">
      <c r="O353" s="348"/>
      <c r="P353" s="348"/>
      <c r="R353" s="340"/>
      <c r="S353" s="340"/>
      <c r="T353" s="351"/>
      <c r="U353" s="351"/>
      <c r="V353" s="351"/>
      <c r="W353" s="387"/>
      <c r="X353" s="387"/>
      <c r="Y353" s="387"/>
      <c r="Z353" s="387"/>
      <c r="AC353" s="370"/>
      <c r="AD353" s="340"/>
      <c r="AE353" s="340"/>
      <c r="AF353" s="369"/>
      <c r="AG353" s="431"/>
      <c r="AH353" s="630"/>
      <c r="AI353" s="630"/>
      <c r="AJ353" s="630"/>
      <c r="AK353" s="630"/>
      <c r="AL353" s="630"/>
      <c r="AM353" s="630"/>
      <c r="AN353" s="630"/>
      <c r="AO353" s="387"/>
      <c r="AP353" s="387"/>
      <c r="AQ353" s="387"/>
      <c r="AR353" s="387"/>
      <c r="AS353" s="387"/>
      <c r="AT353" s="387"/>
    </row>
    <row r="354" spans="15:46" ht="9.9499999999999993" customHeight="1">
      <c r="O354" s="348"/>
      <c r="P354" s="340"/>
      <c r="R354" s="340"/>
      <c r="S354" s="340"/>
      <c r="T354" s="351"/>
      <c r="U354" s="351"/>
      <c r="V354" s="351"/>
      <c r="W354" s="387"/>
      <c r="X354" s="387"/>
      <c r="Y354" s="387"/>
      <c r="Z354" s="387"/>
      <c r="AC354" s="370"/>
      <c r="AD354" s="340"/>
      <c r="AE354" s="340"/>
      <c r="AF354" s="580" t="s">
        <v>645</v>
      </c>
      <c r="AG354" s="581"/>
      <c r="AH354" s="581"/>
      <c r="AI354" s="581"/>
      <c r="AJ354" s="581"/>
      <c r="AK354" s="581"/>
      <c r="AL354" s="582"/>
      <c r="AM354" s="573"/>
      <c r="AN354" s="596"/>
      <c r="AO354" s="387"/>
      <c r="AP354" s="387"/>
      <c r="AQ354" s="387"/>
      <c r="AR354" s="387"/>
      <c r="AS354" s="387"/>
      <c r="AT354" s="387"/>
    </row>
    <row r="355" spans="15:46" ht="9.9499999999999993" customHeight="1">
      <c r="O355" s="348"/>
      <c r="P355" s="340"/>
      <c r="R355" s="348"/>
      <c r="S355" s="348"/>
      <c r="T355" s="351"/>
      <c r="U355" s="351"/>
      <c r="V355" s="351"/>
      <c r="W355" s="387"/>
      <c r="X355" s="387"/>
      <c r="Y355" s="387"/>
      <c r="Z355" s="387"/>
      <c r="AC355" s="370"/>
      <c r="AD355" s="346"/>
      <c r="AE355" s="358"/>
      <c r="AF355" s="583"/>
      <c r="AG355" s="584"/>
      <c r="AH355" s="584"/>
      <c r="AI355" s="584"/>
      <c r="AJ355" s="584"/>
      <c r="AK355" s="584"/>
      <c r="AL355" s="585"/>
      <c r="AM355" s="596"/>
      <c r="AN355" s="596"/>
      <c r="AO355" s="387"/>
      <c r="AP355" s="387"/>
      <c r="AQ355" s="387"/>
      <c r="AR355" s="387"/>
      <c r="AS355" s="387"/>
      <c r="AT355" s="387"/>
    </row>
    <row r="356" spans="15:46" ht="9.9499999999999993" customHeight="1">
      <c r="O356" s="348"/>
      <c r="P356" s="340"/>
      <c r="R356" s="348"/>
      <c r="S356" s="348"/>
      <c r="T356" s="351"/>
      <c r="U356" s="351"/>
      <c r="V356" s="351"/>
      <c r="W356" s="387"/>
      <c r="X356" s="387"/>
      <c r="Y356" s="387"/>
      <c r="Z356" s="387"/>
      <c r="AC356" s="370"/>
      <c r="AD356" s="340"/>
      <c r="AE356" s="340"/>
      <c r="AF356" s="580" t="s">
        <v>647</v>
      </c>
      <c r="AG356" s="581"/>
      <c r="AH356" s="581"/>
      <c r="AI356" s="581"/>
      <c r="AJ356" s="581"/>
      <c r="AK356" s="581"/>
      <c r="AL356" s="582"/>
      <c r="AM356" s="573"/>
      <c r="AN356" s="596"/>
      <c r="AO356" s="387"/>
      <c r="AP356" s="387"/>
      <c r="AQ356" s="387"/>
      <c r="AR356" s="387"/>
      <c r="AS356" s="387"/>
      <c r="AT356" s="387"/>
    </row>
    <row r="357" spans="15:46" ht="9.9499999999999993" customHeight="1">
      <c r="O357" s="348"/>
      <c r="P357" s="340"/>
      <c r="R357" s="348"/>
      <c r="S357" s="348"/>
      <c r="T357" s="351"/>
      <c r="U357" s="351"/>
      <c r="V357" s="351"/>
      <c r="W357" s="387"/>
      <c r="X357" s="387"/>
      <c r="Y357" s="387"/>
      <c r="Z357" s="387"/>
      <c r="AC357" s="370"/>
      <c r="AD357" s="346"/>
      <c r="AE357" s="358"/>
      <c r="AF357" s="583"/>
      <c r="AG357" s="584"/>
      <c r="AH357" s="584"/>
      <c r="AI357" s="584"/>
      <c r="AJ357" s="584"/>
      <c r="AK357" s="584"/>
      <c r="AL357" s="585"/>
      <c r="AM357" s="596"/>
      <c r="AN357" s="596"/>
      <c r="AO357" s="387"/>
      <c r="AP357" s="387"/>
      <c r="AQ357" s="387"/>
      <c r="AR357" s="387"/>
      <c r="AS357" s="387"/>
      <c r="AT357" s="387"/>
    </row>
    <row r="358" spans="15:46" ht="9.9499999999999993" customHeight="1">
      <c r="O358" s="348"/>
      <c r="P358" s="340"/>
      <c r="R358" s="348"/>
      <c r="S358" s="348"/>
      <c r="T358" s="351"/>
      <c r="U358" s="351"/>
      <c r="V358" s="351"/>
      <c r="W358" s="387"/>
      <c r="X358" s="387"/>
      <c r="Y358" s="387"/>
      <c r="Z358" s="387"/>
      <c r="AC358" s="370"/>
      <c r="AD358" s="340"/>
      <c r="AE358" s="340"/>
      <c r="AF358" s="334"/>
      <c r="AG358" s="430"/>
      <c r="AH358" s="630" t="s">
        <v>819</v>
      </c>
      <c r="AI358" s="630"/>
      <c r="AJ358" s="630"/>
      <c r="AK358" s="630"/>
      <c r="AL358" s="630"/>
      <c r="AM358" s="630"/>
      <c r="AN358" s="630"/>
      <c r="AO358" s="331"/>
      <c r="AP358" s="331"/>
      <c r="AQ358" s="387"/>
      <c r="AR358" s="387"/>
      <c r="AS358" s="387"/>
      <c r="AT358" s="387"/>
    </row>
    <row r="359" spans="15:46" ht="9.9499999999999993" customHeight="1">
      <c r="O359" s="348"/>
      <c r="P359" s="348"/>
      <c r="R359" s="348"/>
      <c r="S359" s="348"/>
      <c r="T359" s="351"/>
      <c r="U359" s="351"/>
      <c r="V359" s="351"/>
      <c r="W359" s="387"/>
      <c r="X359" s="387"/>
      <c r="Y359" s="387"/>
      <c r="Z359" s="387"/>
      <c r="AC359" s="370"/>
      <c r="AD359" s="340"/>
      <c r="AE359" s="340"/>
      <c r="AF359" s="334"/>
      <c r="AG359" s="421"/>
      <c r="AH359" s="630"/>
      <c r="AI359" s="630"/>
      <c r="AJ359" s="630"/>
      <c r="AK359" s="630"/>
      <c r="AL359" s="630"/>
      <c r="AM359" s="630"/>
      <c r="AN359" s="630"/>
      <c r="AO359" s="331"/>
      <c r="AP359" s="331"/>
      <c r="AQ359" s="387"/>
      <c r="AR359" s="387"/>
      <c r="AS359" s="387"/>
      <c r="AT359" s="387"/>
    </row>
    <row r="360" spans="15:46" ht="9.9499999999999993" customHeight="1">
      <c r="O360" s="348"/>
      <c r="P360" s="348"/>
      <c r="R360" s="348"/>
      <c r="S360" s="348"/>
      <c r="T360" s="351"/>
      <c r="U360" s="351"/>
      <c r="V360" s="351"/>
      <c r="W360" s="387"/>
      <c r="X360" s="387"/>
      <c r="Y360" s="387"/>
      <c r="Z360" s="387"/>
      <c r="AC360" s="370"/>
      <c r="AD360" s="340"/>
      <c r="AE360" s="340"/>
      <c r="AF360" s="334"/>
      <c r="AG360" s="422"/>
      <c r="AH360" s="630" t="s">
        <v>820</v>
      </c>
      <c r="AI360" s="630"/>
      <c r="AJ360" s="630"/>
      <c r="AK360" s="630"/>
      <c r="AL360" s="630"/>
      <c r="AM360" s="630"/>
      <c r="AN360" s="630"/>
      <c r="AO360" s="331"/>
      <c r="AP360" s="331"/>
      <c r="AQ360" s="387"/>
      <c r="AR360" s="387"/>
      <c r="AS360" s="387"/>
      <c r="AT360" s="387"/>
    </row>
    <row r="361" spans="15:46" ht="9.9499999999999993" customHeight="1">
      <c r="O361" s="348"/>
      <c r="P361" s="348"/>
      <c r="R361" s="348"/>
      <c r="S361" s="348"/>
      <c r="T361" s="351"/>
      <c r="U361" s="351"/>
      <c r="V361" s="351"/>
      <c r="W361" s="387"/>
      <c r="X361" s="387"/>
      <c r="Y361" s="387"/>
      <c r="Z361" s="387"/>
      <c r="AC361" s="370"/>
      <c r="AD361" s="340"/>
      <c r="AE361" s="340"/>
      <c r="AF361" s="334"/>
      <c r="AG361" s="420"/>
      <c r="AH361" s="630"/>
      <c r="AI361" s="630"/>
      <c r="AJ361" s="630"/>
      <c r="AK361" s="630"/>
      <c r="AL361" s="630"/>
      <c r="AM361" s="630"/>
      <c r="AN361" s="630"/>
      <c r="AO361" s="331"/>
      <c r="AP361" s="331"/>
      <c r="AQ361" s="387"/>
      <c r="AR361" s="387"/>
      <c r="AS361" s="387"/>
      <c r="AT361" s="387"/>
    </row>
    <row r="362" spans="15:46" ht="9.9499999999999993" customHeight="1">
      <c r="O362" s="348"/>
      <c r="P362" s="348"/>
      <c r="R362" s="348"/>
      <c r="S362" s="348"/>
      <c r="T362" s="351"/>
      <c r="U362" s="351"/>
      <c r="V362" s="351"/>
      <c r="W362" s="387"/>
      <c r="X362" s="387"/>
      <c r="Y362" s="387"/>
      <c r="Z362" s="387"/>
      <c r="AC362" s="370"/>
      <c r="AD362" s="340"/>
      <c r="AE362" s="340"/>
      <c r="AF362" s="334"/>
      <c r="AG362" s="422"/>
      <c r="AH362" s="630" t="s">
        <v>821</v>
      </c>
      <c r="AI362" s="630"/>
      <c r="AJ362" s="630"/>
      <c r="AK362" s="630"/>
      <c r="AL362" s="630"/>
      <c r="AM362" s="630"/>
      <c r="AN362" s="630"/>
      <c r="AO362" s="331"/>
      <c r="AP362" s="331"/>
      <c r="AQ362" s="387"/>
      <c r="AR362" s="387"/>
      <c r="AS362" s="387"/>
      <c r="AT362" s="387"/>
    </row>
    <row r="363" spans="15:46" ht="9.9499999999999993" customHeight="1">
      <c r="O363" s="348"/>
      <c r="P363" s="348"/>
      <c r="R363" s="348"/>
      <c r="S363" s="348"/>
      <c r="T363" s="351"/>
      <c r="U363" s="351"/>
      <c r="V363" s="351"/>
      <c r="W363" s="387"/>
      <c r="X363" s="387"/>
      <c r="Y363" s="387"/>
      <c r="Z363" s="387"/>
      <c r="AC363" s="370"/>
      <c r="AD363" s="340"/>
      <c r="AE363" s="340"/>
      <c r="AF363" s="334"/>
      <c r="AG363" s="334"/>
      <c r="AH363" s="630"/>
      <c r="AI363" s="630"/>
      <c r="AJ363" s="630"/>
      <c r="AK363" s="630"/>
      <c r="AL363" s="630"/>
      <c r="AM363" s="630"/>
      <c r="AN363" s="630"/>
      <c r="AO363" s="331"/>
      <c r="AP363" s="331"/>
      <c r="AQ363" s="387"/>
      <c r="AR363" s="387"/>
      <c r="AS363" s="387"/>
      <c r="AT363" s="387"/>
    </row>
    <row r="364" spans="15:46" ht="9.9499999999999993" customHeight="1">
      <c r="O364" s="348"/>
      <c r="P364" s="348"/>
      <c r="R364" s="348"/>
      <c r="S364" s="348"/>
      <c r="T364" s="351"/>
      <c r="U364" s="351"/>
      <c r="V364" s="351"/>
      <c r="W364" s="387"/>
      <c r="X364" s="387"/>
      <c r="Y364" s="387"/>
      <c r="Z364" s="387"/>
      <c r="AC364" s="370"/>
      <c r="AD364" s="340"/>
      <c r="AE364" s="340"/>
      <c r="AF364" s="580" t="s">
        <v>655</v>
      </c>
      <c r="AG364" s="581"/>
      <c r="AH364" s="581"/>
      <c r="AI364" s="581"/>
      <c r="AJ364" s="581"/>
      <c r="AK364" s="581"/>
      <c r="AL364" s="582"/>
      <c r="AM364" s="573"/>
      <c r="AN364" s="596"/>
      <c r="AO364" s="387"/>
      <c r="AP364" s="387"/>
      <c r="AQ364" s="387"/>
      <c r="AR364" s="387"/>
      <c r="AS364" s="387"/>
      <c r="AT364" s="387"/>
    </row>
    <row r="365" spans="15:46" ht="9.9499999999999993" customHeight="1">
      <c r="O365" s="348"/>
      <c r="P365" s="348"/>
      <c r="R365" s="348"/>
      <c r="S365" s="348"/>
      <c r="T365" s="351"/>
      <c r="U365" s="351"/>
      <c r="V365" s="351"/>
      <c r="W365" s="387"/>
      <c r="X365" s="387"/>
      <c r="Y365" s="387"/>
      <c r="Z365" s="387"/>
      <c r="AC365" s="370"/>
      <c r="AD365" s="346"/>
      <c r="AE365" s="358"/>
      <c r="AF365" s="583"/>
      <c r="AG365" s="584"/>
      <c r="AH365" s="584"/>
      <c r="AI365" s="584"/>
      <c r="AJ365" s="584"/>
      <c r="AK365" s="584"/>
      <c r="AL365" s="585"/>
      <c r="AM365" s="596"/>
      <c r="AN365" s="596"/>
      <c r="AO365" s="387"/>
      <c r="AP365" s="387"/>
      <c r="AQ365" s="387"/>
      <c r="AR365" s="387"/>
      <c r="AS365" s="387"/>
      <c r="AT365" s="387"/>
    </row>
    <row r="366" spans="15:46" ht="9.9499999999999993" customHeight="1">
      <c r="O366" s="348"/>
      <c r="P366" s="348"/>
      <c r="R366" s="348"/>
      <c r="S366" s="348"/>
      <c r="T366" s="351"/>
      <c r="U366" s="351"/>
      <c r="V366" s="351"/>
      <c r="W366" s="387"/>
      <c r="X366" s="387"/>
      <c r="Y366" s="387"/>
      <c r="Z366" s="387"/>
      <c r="AC366" s="370"/>
      <c r="AD366" s="340"/>
      <c r="AE366" s="340"/>
      <c r="AF366" s="580" t="s">
        <v>822</v>
      </c>
      <c r="AG366" s="581"/>
      <c r="AH366" s="581"/>
      <c r="AI366" s="581"/>
      <c r="AJ366" s="581"/>
      <c r="AK366" s="581"/>
      <c r="AL366" s="582"/>
      <c r="AM366" s="573"/>
      <c r="AN366" s="596"/>
      <c r="AO366" s="387"/>
      <c r="AP366" s="387"/>
      <c r="AQ366" s="387"/>
      <c r="AR366" s="387"/>
      <c r="AS366" s="387"/>
      <c r="AT366" s="387"/>
    </row>
    <row r="367" spans="15:46" ht="9.9499999999999993" customHeight="1">
      <c r="O367" s="348"/>
      <c r="P367" s="348"/>
      <c r="R367" s="348"/>
      <c r="S367" s="348"/>
      <c r="T367" s="351"/>
      <c r="U367" s="351"/>
      <c r="V367" s="351"/>
      <c r="W367" s="387"/>
      <c r="X367" s="387"/>
      <c r="Y367" s="387"/>
      <c r="Z367" s="387"/>
      <c r="AC367" s="370"/>
      <c r="AD367" s="346"/>
      <c r="AE367" s="358"/>
      <c r="AF367" s="583"/>
      <c r="AG367" s="584"/>
      <c r="AH367" s="584"/>
      <c r="AI367" s="584"/>
      <c r="AJ367" s="584"/>
      <c r="AK367" s="584"/>
      <c r="AL367" s="585"/>
      <c r="AM367" s="596"/>
      <c r="AN367" s="596"/>
      <c r="AO367" s="387"/>
      <c r="AP367" s="387"/>
      <c r="AQ367" s="387"/>
      <c r="AR367" s="387"/>
      <c r="AS367" s="387"/>
      <c r="AT367" s="387"/>
    </row>
    <row r="368" spans="15:46" ht="9.9499999999999993" customHeight="1">
      <c r="O368" s="348"/>
      <c r="P368" s="348"/>
      <c r="R368" s="348"/>
      <c r="S368" s="348"/>
      <c r="T368" s="351"/>
      <c r="U368" s="351"/>
      <c r="V368" s="351"/>
      <c r="W368" s="387"/>
      <c r="X368" s="387"/>
      <c r="Y368" s="387"/>
      <c r="Z368" s="387"/>
      <c r="AC368" s="370"/>
      <c r="AD368" s="372"/>
      <c r="AE368" s="372"/>
      <c r="AF368" s="580" t="s">
        <v>823</v>
      </c>
      <c r="AG368" s="581"/>
      <c r="AH368" s="581"/>
      <c r="AI368" s="581"/>
      <c r="AJ368" s="581"/>
      <c r="AK368" s="581"/>
      <c r="AL368" s="582"/>
      <c r="AM368" s="573"/>
      <c r="AN368" s="596"/>
      <c r="AO368" s="387"/>
      <c r="AP368" s="387"/>
      <c r="AQ368" s="387"/>
      <c r="AR368" s="387"/>
      <c r="AS368" s="387"/>
      <c r="AT368" s="387"/>
    </row>
    <row r="369" spans="2:46" ht="9.9499999999999993" customHeight="1">
      <c r="O369" s="348"/>
      <c r="P369" s="348"/>
      <c r="R369" s="348"/>
      <c r="S369" s="348"/>
      <c r="T369" s="351"/>
      <c r="U369" s="351"/>
      <c r="V369" s="351"/>
      <c r="W369" s="387"/>
      <c r="X369" s="387"/>
      <c r="Y369" s="387"/>
      <c r="Z369" s="387"/>
      <c r="AC369" s="340"/>
      <c r="AD369" s="340"/>
      <c r="AE369" s="340"/>
      <c r="AF369" s="583"/>
      <c r="AG369" s="584"/>
      <c r="AH369" s="584"/>
      <c r="AI369" s="584"/>
      <c r="AJ369" s="584"/>
      <c r="AK369" s="584"/>
      <c r="AL369" s="585"/>
      <c r="AM369" s="596"/>
      <c r="AN369" s="596"/>
      <c r="AO369" s="387"/>
      <c r="AP369" s="387"/>
      <c r="AQ369" s="387"/>
      <c r="AR369" s="387"/>
      <c r="AS369" s="387"/>
      <c r="AT369" s="387"/>
    </row>
    <row r="370" spans="2:46" ht="9.9499999999999993" customHeight="1" thickBot="1">
      <c r="T370" s="351"/>
      <c r="U370" s="387"/>
      <c r="V370" s="387"/>
      <c r="W370" s="387"/>
      <c r="X370" s="387"/>
      <c r="Y370" s="351"/>
      <c r="Z370" s="351"/>
      <c r="AF370" s="352"/>
      <c r="AG370" s="352"/>
      <c r="AH370" s="352"/>
      <c r="AI370" s="352"/>
      <c r="AJ370" s="352"/>
      <c r="AK370" s="352"/>
      <c r="AL370" s="352"/>
      <c r="AM370" s="387"/>
      <c r="AN370" s="387"/>
      <c r="AO370" s="387"/>
      <c r="AP370" s="387"/>
      <c r="AQ370" s="387"/>
      <c r="AR370" s="387"/>
      <c r="AS370" s="387"/>
      <c r="AT370" s="387"/>
    </row>
    <row r="371" spans="2:46" ht="9.9499999999999993" customHeight="1">
      <c r="B371" s="641" t="s">
        <v>824</v>
      </c>
      <c r="C371" s="642"/>
      <c r="D371" s="642"/>
      <c r="E371" s="642"/>
      <c r="F371" s="642"/>
      <c r="G371" s="642"/>
      <c r="H371" s="643"/>
      <c r="I371" s="351"/>
      <c r="K371" s="334"/>
      <c r="L371" s="334"/>
      <c r="M371" s="334"/>
      <c r="N371" s="334"/>
      <c r="O371" s="334"/>
      <c r="P371" s="334"/>
      <c r="Q371" s="340"/>
      <c r="R371" s="340"/>
      <c r="S371" s="353"/>
      <c r="T371" s="348"/>
      <c r="U371" s="574" t="s">
        <v>806</v>
      </c>
      <c r="V371" s="575"/>
      <c r="W371" s="575"/>
      <c r="X371" s="575"/>
      <c r="Y371" s="575"/>
      <c r="Z371" s="576"/>
      <c r="AF371" s="352"/>
      <c r="AG371" s="352"/>
      <c r="AH371" s="352"/>
      <c r="AI371" s="352"/>
      <c r="AJ371" s="352"/>
      <c r="AK371" s="352"/>
      <c r="AL371" s="352"/>
      <c r="AM371" s="387"/>
      <c r="AN371" s="387"/>
      <c r="AO371" s="387"/>
      <c r="AP371" s="387"/>
      <c r="AQ371" s="387"/>
      <c r="AR371" s="387"/>
      <c r="AS371" s="387"/>
      <c r="AT371" s="387"/>
    </row>
    <row r="372" spans="2:46" ht="9.9499999999999993" customHeight="1" thickBot="1">
      <c r="B372" s="644"/>
      <c r="C372" s="645"/>
      <c r="D372" s="645"/>
      <c r="E372" s="645"/>
      <c r="F372" s="645"/>
      <c r="G372" s="645"/>
      <c r="H372" s="646"/>
      <c r="I372" s="432"/>
      <c r="J372" s="411"/>
      <c r="K372" s="411"/>
      <c r="L372" s="411"/>
      <c r="M372" s="411"/>
      <c r="N372" s="411"/>
      <c r="O372" s="411"/>
      <c r="P372" s="411"/>
      <c r="Q372" s="346"/>
      <c r="R372" s="346"/>
      <c r="S372" s="357"/>
      <c r="T372" s="377"/>
      <c r="U372" s="586"/>
      <c r="V372" s="587"/>
      <c r="W372" s="587"/>
      <c r="X372" s="587"/>
      <c r="Y372" s="587"/>
      <c r="Z372" s="588"/>
      <c r="AA372" s="640"/>
      <c r="AB372" s="599"/>
      <c r="AF372" s="352"/>
      <c r="AG372" s="352"/>
      <c r="AH372" s="352"/>
      <c r="AI372" s="352"/>
      <c r="AJ372" s="352"/>
      <c r="AK372" s="352"/>
      <c r="AL372" s="352"/>
      <c r="AM372" s="387"/>
      <c r="AN372" s="387"/>
      <c r="AO372" s="387"/>
      <c r="AP372" s="387"/>
      <c r="AQ372" s="387"/>
      <c r="AR372" s="387"/>
      <c r="AS372" s="387"/>
      <c r="AT372" s="387"/>
    </row>
    <row r="373" spans="2:46" ht="9.9499999999999993" customHeight="1" thickBot="1">
      <c r="B373" s="331"/>
      <c r="C373" s="331"/>
      <c r="D373" s="331"/>
      <c r="E373" s="331"/>
      <c r="L373" s="334"/>
      <c r="M373" s="334"/>
      <c r="N373" s="334"/>
      <c r="O373" s="334"/>
      <c r="P373" s="334"/>
      <c r="Q373" s="334"/>
      <c r="R373" s="334"/>
      <c r="S373" s="334"/>
      <c r="T373" s="351"/>
      <c r="U373" s="351"/>
      <c r="V373" s="351"/>
      <c r="W373" s="351"/>
      <c r="X373" s="351"/>
      <c r="Y373" s="387"/>
      <c r="Z373" s="387"/>
      <c r="AF373" s="352"/>
      <c r="AG373" s="352"/>
      <c r="AH373" s="352"/>
      <c r="AI373" s="352"/>
      <c r="AJ373" s="352"/>
      <c r="AK373" s="352"/>
      <c r="AL373" s="352"/>
      <c r="AM373" s="387"/>
      <c r="AN373" s="387"/>
      <c r="AO373" s="387"/>
      <c r="AP373" s="387"/>
      <c r="AQ373" s="387"/>
      <c r="AR373" s="387"/>
      <c r="AS373" s="387"/>
      <c r="AT373" s="387"/>
    </row>
    <row r="374" spans="2:46" ht="9.9499999999999993" customHeight="1">
      <c r="B374" s="574" t="s">
        <v>825</v>
      </c>
      <c r="C374" s="575"/>
      <c r="D374" s="575"/>
      <c r="E374" s="575"/>
      <c r="F374" s="575"/>
      <c r="G374" s="575"/>
      <c r="H374" s="576"/>
      <c r="I374" s="351"/>
      <c r="K374" s="334"/>
      <c r="L374" s="334"/>
      <c r="M374" s="334"/>
      <c r="N374" s="334"/>
      <c r="O374" s="334"/>
      <c r="P374" s="334"/>
      <c r="Q374" s="340"/>
      <c r="R374" s="340"/>
      <c r="S374" s="353"/>
      <c r="T374" s="383"/>
      <c r="U374" s="574" t="s">
        <v>806</v>
      </c>
      <c r="V374" s="575"/>
      <c r="W374" s="575"/>
      <c r="X374" s="575"/>
      <c r="Y374" s="575"/>
      <c r="Z374" s="576"/>
      <c r="AF374" s="580" t="s">
        <v>826</v>
      </c>
      <c r="AG374" s="581"/>
      <c r="AH374" s="581"/>
      <c r="AI374" s="581"/>
      <c r="AJ374" s="581"/>
      <c r="AK374" s="581"/>
      <c r="AL374" s="582"/>
      <c r="AM374" s="573"/>
      <c r="AN374" s="596"/>
      <c r="AO374" s="387"/>
      <c r="AP374" s="387"/>
      <c r="AQ374" s="387"/>
      <c r="AR374" s="387"/>
      <c r="AS374" s="387"/>
      <c r="AT374" s="387"/>
    </row>
    <row r="375" spans="2:46" ht="9.9499999999999993" customHeight="1" thickBot="1">
      <c r="B375" s="586"/>
      <c r="C375" s="587"/>
      <c r="D375" s="587"/>
      <c r="E375" s="587"/>
      <c r="F375" s="587"/>
      <c r="G375" s="587"/>
      <c r="H375" s="588"/>
      <c r="I375" s="411"/>
      <c r="J375" s="411"/>
      <c r="K375" s="411"/>
      <c r="L375" s="411"/>
      <c r="M375" s="411"/>
      <c r="N375" s="411"/>
      <c r="O375" s="411"/>
      <c r="P375" s="411"/>
      <c r="Q375" s="346"/>
      <c r="R375" s="346"/>
      <c r="S375" s="357"/>
      <c r="T375" s="348"/>
      <c r="U375" s="586"/>
      <c r="V375" s="587"/>
      <c r="W375" s="587"/>
      <c r="X375" s="587"/>
      <c r="Y375" s="587"/>
      <c r="Z375" s="588"/>
      <c r="AA375" s="597"/>
      <c r="AB375" s="598"/>
      <c r="AC375" s="377"/>
      <c r="AD375" s="377"/>
      <c r="AE375" s="394"/>
      <c r="AF375" s="583"/>
      <c r="AG375" s="584"/>
      <c r="AH375" s="584"/>
      <c r="AI375" s="584"/>
      <c r="AJ375" s="584"/>
      <c r="AK375" s="584"/>
      <c r="AL375" s="585"/>
      <c r="AM375" s="596"/>
      <c r="AN375" s="596"/>
      <c r="AO375" s="387"/>
      <c r="AP375" s="387"/>
      <c r="AQ375" s="387"/>
      <c r="AR375" s="387"/>
      <c r="AS375" s="387"/>
      <c r="AT375" s="387"/>
    </row>
    <row r="376" spans="2:46" ht="9.9499999999999993" customHeight="1" thickBot="1">
      <c r="B376" s="387"/>
      <c r="C376" s="387"/>
      <c r="D376" s="387"/>
      <c r="E376" s="387"/>
      <c r="F376" s="387"/>
      <c r="G376" s="387"/>
      <c r="H376" s="351"/>
      <c r="I376" s="334"/>
      <c r="J376" s="334"/>
      <c r="K376" s="334"/>
      <c r="L376" s="334"/>
      <c r="M376" s="334"/>
      <c r="N376" s="334"/>
      <c r="O376" s="334"/>
      <c r="P376" s="334"/>
      <c r="Q376" s="334"/>
      <c r="R376" s="334"/>
      <c r="S376" s="334"/>
      <c r="T376" s="351"/>
      <c r="U376" s="351"/>
      <c r="V376" s="351"/>
      <c r="W376" s="351"/>
      <c r="X376" s="351"/>
      <c r="Y376" s="387"/>
      <c r="Z376" s="387"/>
      <c r="AF376" s="352"/>
      <c r="AG376" s="352"/>
      <c r="AH376" s="352"/>
      <c r="AI376" s="352"/>
      <c r="AJ376" s="352"/>
      <c r="AK376" s="352"/>
      <c r="AL376" s="352"/>
      <c r="AM376" s="387"/>
      <c r="AN376" s="387"/>
      <c r="AO376" s="387"/>
      <c r="AP376" s="387"/>
      <c r="AQ376" s="387"/>
      <c r="AR376" s="387"/>
      <c r="AS376" s="387"/>
      <c r="AT376" s="387"/>
    </row>
    <row r="377" spans="2:46" ht="9.9499999999999993" customHeight="1">
      <c r="B377" s="574" t="s">
        <v>827</v>
      </c>
      <c r="C377" s="575"/>
      <c r="D377" s="575"/>
      <c r="E377" s="575"/>
      <c r="F377" s="575"/>
      <c r="G377" s="575"/>
      <c r="H377" s="576"/>
      <c r="I377" s="351"/>
      <c r="K377" s="334"/>
      <c r="L377" s="334"/>
      <c r="M377" s="334"/>
      <c r="N377" s="334"/>
      <c r="O377" s="334"/>
      <c r="P377" s="334"/>
      <c r="Q377" s="340"/>
      <c r="R377" s="340"/>
      <c r="S377" s="353"/>
      <c r="T377" s="348"/>
      <c r="U377" s="632" t="s">
        <v>806</v>
      </c>
      <c r="V377" s="633"/>
      <c r="W377" s="633"/>
      <c r="X377" s="633"/>
      <c r="Y377" s="633"/>
      <c r="Z377" s="634"/>
      <c r="AA377" s="638"/>
      <c r="AB377" s="639"/>
      <c r="AF377" s="352"/>
      <c r="AG377" s="352"/>
      <c r="AH377" s="352"/>
      <c r="AI377" s="352"/>
      <c r="AJ377" s="352"/>
      <c r="AK377" s="352"/>
      <c r="AL377" s="352"/>
      <c r="AM377" s="387"/>
      <c r="AN377" s="387"/>
      <c r="AO377" s="387"/>
      <c r="AP377" s="387"/>
      <c r="AQ377" s="387"/>
      <c r="AR377" s="387"/>
      <c r="AS377" s="387"/>
      <c r="AT377" s="387"/>
    </row>
    <row r="378" spans="2:46" ht="9.9499999999999993" customHeight="1" thickBot="1">
      <c r="B378" s="586"/>
      <c r="C378" s="587"/>
      <c r="D378" s="587"/>
      <c r="E378" s="587"/>
      <c r="F378" s="587"/>
      <c r="G378" s="587"/>
      <c r="H378" s="588"/>
      <c r="I378" s="411"/>
      <c r="J378" s="411"/>
      <c r="K378" s="411"/>
      <c r="L378" s="411"/>
      <c r="M378" s="411"/>
      <c r="N378" s="411"/>
      <c r="O378" s="411"/>
      <c r="P378" s="411"/>
      <c r="Q378" s="346"/>
      <c r="R378" s="346"/>
      <c r="S378" s="357"/>
      <c r="T378" s="377"/>
      <c r="U378" s="635"/>
      <c r="V378" s="636"/>
      <c r="W378" s="636"/>
      <c r="X378" s="636"/>
      <c r="Y378" s="636"/>
      <c r="Z378" s="637"/>
      <c r="AA378" s="638"/>
      <c r="AB378" s="639"/>
      <c r="AF378" s="352"/>
      <c r="AG378" s="352"/>
      <c r="AH378" s="352"/>
      <c r="AI378" s="352"/>
      <c r="AJ378" s="352"/>
      <c r="AK378" s="352"/>
      <c r="AL378" s="352"/>
      <c r="AM378" s="387"/>
      <c r="AN378" s="387"/>
      <c r="AO378" s="387"/>
      <c r="AP378" s="387"/>
      <c r="AQ378" s="387"/>
      <c r="AR378" s="387"/>
      <c r="AS378" s="387"/>
      <c r="AT378" s="387"/>
    </row>
    <row r="379" spans="2:46" ht="9.9499999999999993" customHeight="1" thickBot="1">
      <c r="B379" s="387"/>
      <c r="C379" s="387"/>
      <c r="D379" s="387"/>
      <c r="E379" s="387"/>
      <c r="F379" s="387"/>
      <c r="G379" s="387"/>
      <c r="H379" s="351"/>
      <c r="I379" s="334"/>
      <c r="J379" s="334"/>
      <c r="K379" s="334"/>
      <c r="L379" s="334"/>
      <c r="M379" s="334"/>
      <c r="N379" s="334"/>
      <c r="O379" s="334"/>
      <c r="P379" s="334"/>
      <c r="Q379" s="334"/>
      <c r="R379" s="334"/>
      <c r="S379" s="334"/>
      <c r="T379" s="351"/>
      <c r="U379" s="351"/>
      <c r="V379" s="351"/>
      <c r="W379" s="351"/>
      <c r="X379" s="351"/>
      <c r="Y379" s="387"/>
      <c r="Z379" s="387"/>
      <c r="AF379" s="352"/>
      <c r="AG379" s="352"/>
      <c r="AH379" s="352"/>
      <c r="AI379" s="352"/>
      <c r="AJ379" s="352"/>
      <c r="AK379" s="352"/>
      <c r="AL379" s="352"/>
      <c r="AM379" s="387"/>
      <c r="AN379" s="387"/>
      <c r="AO379" s="387"/>
      <c r="AP379" s="387"/>
      <c r="AQ379" s="387"/>
      <c r="AR379" s="387"/>
      <c r="AS379" s="387"/>
      <c r="AT379" s="387"/>
    </row>
    <row r="380" spans="2:46" ht="9.9499999999999993" customHeight="1">
      <c r="B380" s="574" t="s">
        <v>828</v>
      </c>
      <c r="C380" s="575"/>
      <c r="D380" s="575"/>
      <c r="E380" s="575"/>
      <c r="F380" s="575"/>
      <c r="G380" s="575"/>
      <c r="H380" s="576"/>
      <c r="I380" s="351"/>
      <c r="K380" s="334"/>
      <c r="L380" s="334"/>
      <c r="M380" s="334"/>
      <c r="N380" s="334"/>
      <c r="O380" s="334"/>
      <c r="P380" s="334"/>
      <c r="Q380" s="340"/>
      <c r="R380" s="340"/>
      <c r="S380" s="353"/>
      <c r="T380" s="383"/>
      <c r="U380" s="574" t="s">
        <v>806</v>
      </c>
      <c r="V380" s="575"/>
      <c r="W380" s="575"/>
      <c r="X380" s="575"/>
      <c r="Y380" s="575"/>
      <c r="Z380" s="576"/>
      <c r="AF380" s="352"/>
      <c r="AG380" s="352"/>
      <c r="AH380" s="352"/>
      <c r="AI380" s="352"/>
      <c r="AJ380" s="352"/>
      <c r="AK380" s="352"/>
      <c r="AL380" s="352"/>
      <c r="AM380" s="387"/>
      <c r="AN380" s="387"/>
      <c r="AO380" s="387"/>
      <c r="AP380" s="387"/>
      <c r="AQ380" s="387"/>
      <c r="AR380" s="387"/>
      <c r="AS380" s="387"/>
      <c r="AT380" s="387"/>
    </row>
    <row r="381" spans="2:46" ht="9.9499999999999993" customHeight="1" thickBot="1">
      <c r="B381" s="586"/>
      <c r="C381" s="587"/>
      <c r="D381" s="587"/>
      <c r="E381" s="587"/>
      <c r="F381" s="587"/>
      <c r="G381" s="587"/>
      <c r="H381" s="588"/>
      <c r="I381" s="411"/>
      <c r="J381" s="411"/>
      <c r="K381" s="411"/>
      <c r="L381" s="411"/>
      <c r="M381" s="411"/>
      <c r="N381" s="411"/>
      <c r="O381" s="411"/>
      <c r="P381" s="411"/>
      <c r="Q381" s="346"/>
      <c r="R381" s="346"/>
      <c r="S381" s="357"/>
      <c r="T381" s="348"/>
      <c r="U381" s="586"/>
      <c r="V381" s="587"/>
      <c r="W381" s="587"/>
      <c r="X381" s="587"/>
      <c r="Y381" s="587"/>
      <c r="Z381" s="588"/>
      <c r="AA381" s="640"/>
      <c r="AB381" s="599"/>
      <c r="AF381" s="352"/>
      <c r="AG381" s="352"/>
      <c r="AH381" s="352"/>
      <c r="AI381" s="352"/>
      <c r="AJ381" s="352"/>
      <c r="AK381" s="352"/>
      <c r="AL381" s="352"/>
      <c r="AM381" s="387"/>
      <c r="AN381" s="387"/>
      <c r="AO381" s="387"/>
      <c r="AP381" s="387"/>
      <c r="AQ381" s="387"/>
      <c r="AR381" s="387"/>
      <c r="AS381" s="387"/>
      <c r="AT381" s="387"/>
    </row>
    <row r="382" spans="2:46" ht="9.9499999999999993" customHeight="1" thickBot="1">
      <c r="B382" s="387"/>
      <c r="C382" s="387"/>
      <c r="D382" s="387"/>
      <c r="E382" s="387"/>
      <c r="F382" s="387"/>
      <c r="G382" s="387"/>
      <c r="H382" s="351"/>
      <c r="I382" s="334"/>
      <c r="J382" s="334"/>
      <c r="K382" s="334"/>
      <c r="L382" s="334"/>
      <c r="M382" s="334"/>
      <c r="N382" s="334"/>
      <c r="O382" s="334"/>
      <c r="P382" s="334"/>
      <c r="Q382" s="334"/>
      <c r="R382" s="334"/>
      <c r="S382" s="353"/>
      <c r="T382" s="351"/>
      <c r="U382" s="351"/>
      <c r="V382" s="351"/>
      <c r="W382" s="351"/>
      <c r="X382" s="351"/>
      <c r="Y382" s="387"/>
      <c r="Z382" s="387"/>
      <c r="AF382" s="352"/>
      <c r="AG382" s="352"/>
      <c r="AH382" s="352"/>
      <c r="AI382" s="352"/>
      <c r="AJ382" s="352"/>
      <c r="AK382" s="352"/>
      <c r="AL382" s="352"/>
      <c r="AM382" s="387"/>
      <c r="AN382" s="387"/>
      <c r="AO382" s="387"/>
      <c r="AP382" s="387"/>
      <c r="AQ382" s="387"/>
      <c r="AR382" s="387"/>
      <c r="AS382" s="387"/>
      <c r="AT382" s="387"/>
    </row>
    <row r="383" spans="2:46" ht="9.9499999999999993" customHeight="1">
      <c r="B383" s="574" t="s">
        <v>829</v>
      </c>
      <c r="C383" s="575"/>
      <c r="D383" s="575"/>
      <c r="E383" s="575"/>
      <c r="F383" s="575"/>
      <c r="G383" s="575"/>
      <c r="H383" s="576"/>
      <c r="I383" s="334"/>
      <c r="J383" s="334"/>
      <c r="K383" s="334"/>
      <c r="L383" s="334"/>
      <c r="M383" s="334"/>
      <c r="N383" s="334"/>
      <c r="O383" s="334"/>
      <c r="P383" s="334"/>
      <c r="Q383" s="334"/>
      <c r="R383" s="334"/>
      <c r="S383" s="353"/>
      <c r="T383" s="351"/>
      <c r="U383" s="351"/>
      <c r="V383" s="351"/>
      <c r="W383" s="351"/>
      <c r="X383" s="351"/>
      <c r="Y383" s="387"/>
      <c r="Z383" s="387"/>
      <c r="AF383" s="352"/>
      <c r="AG383" s="352"/>
      <c r="AH383" s="352"/>
      <c r="AI383" s="352"/>
      <c r="AJ383" s="352"/>
      <c r="AK383" s="352"/>
      <c r="AL383" s="352"/>
      <c r="AM383" s="387"/>
      <c r="AN383" s="387"/>
      <c r="AO383" s="387"/>
      <c r="AP383" s="387"/>
      <c r="AQ383" s="387"/>
      <c r="AR383" s="387"/>
      <c r="AS383" s="387"/>
      <c r="AT383" s="387"/>
    </row>
    <row r="384" spans="2:46" ht="9.9499999999999993" customHeight="1" thickBot="1">
      <c r="B384" s="586"/>
      <c r="C384" s="587"/>
      <c r="D384" s="587"/>
      <c r="E384" s="587"/>
      <c r="F384" s="587"/>
      <c r="G384" s="587"/>
      <c r="H384" s="588"/>
      <c r="I384" s="334"/>
      <c r="J384" s="334"/>
      <c r="K384" s="334"/>
      <c r="L384" s="334"/>
      <c r="M384" s="334"/>
      <c r="N384" s="334"/>
      <c r="O384" s="334"/>
      <c r="P384" s="334"/>
      <c r="Q384" s="334"/>
      <c r="R384" s="334"/>
      <c r="S384" s="353"/>
      <c r="T384" s="351"/>
      <c r="U384" s="351"/>
      <c r="V384" s="351"/>
      <c r="W384" s="351"/>
      <c r="X384" s="351"/>
      <c r="Y384" s="387"/>
      <c r="Z384" s="387"/>
      <c r="AF384" s="352"/>
      <c r="AG384" s="352"/>
      <c r="AH384" s="352"/>
      <c r="AI384" s="352"/>
      <c r="AJ384" s="352"/>
      <c r="AK384" s="352"/>
      <c r="AL384" s="352"/>
      <c r="AM384" s="387"/>
      <c r="AN384" s="387"/>
      <c r="AO384" s="387"/>
      <c r="AP384" s="387"/>
      <c r="AQ384" s="387"/>
      <c r="AR384" s="387"/>
      <c r="AS384" s="387"/>
      <c r="AT384" s="387"/>
    </row>
    <row r="385" spans="2:60" ht="9.9499999999999993" customHeight="1" thickBot="1">
      <c r="B385" s="387"/>
      <c r="C385" s="387"/>
      <c r="D385" s="387"/>
      <c r="E385" s="387"/>
      <c r="F385" s="387"/>
      <c r="G385" s="387"/>
      <c r="H385" s="387"/>
      <c r="S385" s="334"/>
      <c r="T385" s="351"/>
      <c r="U385" s="351"/>
      <c r="V385" s="351"/>
      <c r="W385" s="351"/>
      <c r="X385" s="351"/>
      <c r="Y385" s="387"/>
      <c r="Z385" s="387"/>
      <c r="AF385" s="352"/>
      <c r="AG385" s="352"/>
      <c r="AH385" s="352"/>
      <c r="AI385" s="352"/>
      <c r="AJ385" s="352"/>
      <c r="AK385" s="352"/>
      <c r="AL385" s="352"/>
      <c r="AM385" s="387"/>
      <c r="AN385" s="387"/>
      <c r="AO385" s="387"/>
      <c r="AP385" s="387"/>
      <c r="AQ385" s="387"/>
      <c r="AR385" s="387"/>
      <c r="AS385" s="387"/>
      <c r="AT385" s="387"/>
    </row>
    <row r="386" spans="2:60" ht="9.9499999999999993" customHeight="1">
      <c r="B386" s="574" t="s">
        <v>830</v>
      </c>
      <c r="C386" s="575"/>
      <c r="D386" s="575"/>
      <c r="E386" s="575"/>
      <c r="F386" s="575"/>
      <c r="G386" s="575"/>
      <c r="H386" s="576"/>
      <c r="I386" s="351"/>
      <c r="K386" s="334"/>
      <c r="L386" s="334"/>
      <c r="M386" s="334"/>
      <c r="N386" s="334"/>
      <c r="O386" s="334"/>
      <c r="P386" s="334"/>
      <c r="Q386" s="340"/>
      <c r="R386" s="340"/>
      <c r="S386" s="353"/>
      <c r="T386" s="348"/>
      <c r="U386" s="574" t="s">
        <v>806</v>
      </c>
      <c r="V386" s="575"/>
      <c r="W386" s="575"/>
      <c r="X386" s="575"/>
      <c r="Y386" s="575"/>
      <c r="Z386" s="576"/>
      <c r="AF386" s="352"/>
      <c r="AG386" s="352"/>
      <c r="AH386" s="352"/>
      <c r="AI386" s="352"/>
      <c r="AJ386" s="352"/>
      <c r="AK386" s="352"/>
      <c r="AL386" s="352"/>
      <c r="AM386" s="387"/>
      <c r="AN386" s="387"/>
      <c r="AO386" s="387"/>
      <c r="AP386" s="387"/>
      <c r="AQ386" s="387"/>
      <c r="AR386" s="387"/>
      <c r="AS386" s="387"/>
      <c r="AT386" s="387"/>
    </row>
    <row r="387" spans="2:60" ht="9.9499999999999993" customHeight="1" thickBot="1">
      <c r="B387" s="586"/>
      <c r="C387" s="587"/>
      <c r="D387" s="587"/>
      <c r="E387" s="587"/>
      <c r="F387" s="587"/>
      <c r="G387" s="587"/>
      <c r="H387" s="588"/>
      <c r="I387" s="411"/>
      <c r="J387" s="411"/>
      <c r="K387" s="411"/>
      <c r="L387" s="411"/>
      <c r="M387" s="411"/>
      <c r="N387" s="411"/>
      <c r="O387" s="411"/>
      <c r="P387" s="411"/>
      <c r="Q387" s="346"/>
      <c r="R387" s="346"/>
      <c r="S387" s="357"/>
      <c r="T387" s="377"/>
      <c r="U387" s="586"/>
      <c r="V387" s="587"/>
      <c r="W387" s="587"/>
      <c r="X387" s="587"/>
      <c r="Y387" s="587"/>
      <c r="Z387" s="588"/>
      <c r="AA387" s="656"/>
      <c r="AB387" s="639"/>
      <c r="AF387" s="352"/>
      <c r="AG387" s="352"/>
      <c r="AH387" s="352"/>
      <c r="AI387" s="352"/>
      <c r="AJ387" s="352"/>
      <c r="AK387" s="352"/>
      <c r="AL387" s="352"/>
      <c r="AM387" s="387"/>
      <c r="AN387" s="387"/>
      <c r="AO387" s="387"/>
      <c r="AP387" s="387"/>
      <c r="AQ387" s="387"/>
      <c r="AR387" s="387"/>
      <c r="AS387" s="387"/>
      <c r="AT387" s="387"/>
    </row>
    <row r="388" spans="2:60" ht="9.9499999999999993" customHeight="1">
      <c r="T388" s="351"/>
      <c r="U388" s="387"/>
      <c r="V388" s="387"/>
      <c r="W388" s="387"/>
      <c r="X388" s="387"/>
      <c r="Y388" s="387"/>
      <c r="Z388" s="387"/>
      <c r="AF388" s="352"/>
      <c r="AG388" s="352"/>
      <c r="AH388" s="352"/>
      <c r="AI388" s="352"/>
      <c r="AJ388" s="352"/>
      <c r="AK388" s="352"/>
      <c r="AL388" s="352"/>
      <c r="AM388" s="387"/>
      <c r="AN388" s="387"/>
      <c r="AO388" s="387"/>
      <c r="AP388" s="387"/>
      <c r="AQ388" s="387"/>
      <c r="AR388" s="387"/>
      <c r="AS388" s="387"/>
      <c r="AT388" s="387"/>
    </row>
    <row r="389" spans="2:60" ht="9.9499999999999993" customHeight="1">
      <c r="B389" s="632" t="s">
        <v>831</v>
      </c>
      <c r="C389" s="633"/>
      <c r="D389" s="633"/>
      <c r="E389" s="633"/>
      <c r="F389" s="633"/>
      <c r="G389" s="633"/>
      <c r="H389" s="634"/>
      <c r="I389" s="334"/>
      <c r="J389" s="334"/>
      <c r="M389" s="333"/>
      <c r="N389" s="333"/>
      <c r="O389" s="333"/>
      <c r="P389" s="333"/>
      <c r="Q389" s="333"/>
      <c r="R389" s="333"/>
      <c r="S389" s="334"/>
      <c r="U389" s="632" t="s">
        <v>806</v>
      </c>
      <c r="V389" s="633"/>
      <c r="W389" s="633"/>
      <c r="X389" s="633"/>
      <c r="Y389" s="633"/>
      <c r="Z389" s="634"/>
      <c r="AA389" s="333"/>
      <c r="AB389" s="333"/>
      <c r="AC389" s="333"/>
      <c r="AF389" s="647" t="s">
        <v>678</v>
      </c>
      <c r="AG389" s="648"/>
      <c r="AH389" s="648"/>
      <c r="AI389" s="648"/>
      <c r="AJ389" s="648"/>
      <c r="AK389" s="649"/>
      <c r="AL389" s="653"/>
      <c r="AM389" s="573"/>
      <c r="AN389" s="331"/>
      <c r="AO389" s="331"/>
      <c r="AP389" s="387"/>
      <c r="AQ389" s="387"/>
      <c r="AR389" s="387"/>
      <c r="AS389" s="387"/>
      <c r="AT389" s="387"/>
      <c r="AW389" s="333"/>
      <c r="AX389" s="333"/>
      <c r="AY389" s="333"/>
      <c r="AZ389" s="333"/>
      <c r="BA389" s="333"/>
      <c r="BB389" s="333"/>
      <c r="BC389" s="333"/>
      <c r="BD389" s="333"/>
      <c r="BE389" s="333"/>
      <c r="BF389" s="333"/>
      <c r="BG389" s="333"/>
      <c r="BH389" s="333"/>
    </row>
    <row r="390" spans="2:60" ht="9.9499999999999993" customHeight="1">
      <c r="B390" s="657"/>
      <c r="C390" s="578"/>
      <c r="D390" s="578"/>
      <c r="E390" s="578"/>
      <c r="F390" s="578"/>
      <c r="G390" s="578"/>
      <c r="H390" s="658"/>
      <c r="I390" s="411"/>
      <c r="J390" s="411"/>
      <c r="K390" s="377"/>
      <c r="L390" s="377"/>
      <c r="M390" s="433"/>
      <c r="N390" s="433"/>
      <c r="O390" s="433"/>
      <c r="P390" s="433"/>
      <c r="Q390" s="433"/>
      <c r="R390" s="433"/>
      <c r="S390" s="598"/>
      <c r="T390" s="654"/>
      <c r="U390" s="635"/>
      <c r="V390" s="636"/>
      <c r="W390" s="636"/>
      <c r="X390" s="636"/>
      <c r="Y390" s="636"/>
      <c r="Z390" s="637"/>
      <c r="AA390" s="434"/>
      <c r="AB390" s="433"/>
      <c r="AC390" s="435"/>
      <c r="AD390" s="373"/>
      <c r="AE390" s="377"/>
      <c r="AF390" s="650"/>
      <c r="AG390" s="651"/>
      <c r="AH390" s="651"/>
      <c r="AI390" s="651"/>
      <c r="AJ390" s="651"/>
      <c r="AK390" s="652"/>
      <c r="AL390" s="653"/>
      <c r="AM390" s="573"/>
      <c r="AN390" s="331"/>
      <c r="AO390" s="331"/>
      <c r="AP390" s="387"/>
      <c r="AQ390" s="387"/>
      <c r="AR390" s="387"/>
      <c r="AS390" s="387"/>
      <c r="AT390" s="387"/>
      <c r="AW390" s="333"/>
      <c r="AX390" s="333"/>
      <c r="AY390" s="333"/>
      <c r="AZ390" s="333"/>
      <c r="BA390" s="333"/>
      <c r="BB390" s="333"/>
      <c r="BC390" s="333"/>
      <c r="BD390" s="333"/>
      <c r="BE390" s="333"/>
      <c r="BF390" s="333"/>
      <c r="BG390" s="333"/>
      <c r="BH390" s="333"/>
    </row>
    <row r="391" spans="2:60" ht="9.9499999999999993" customHeight="1">
      <c r="B391" s="411"/>
      <c r="C391" s="411"/>
      <c r="D391" s="411"/>
      <c r="E391" s="411"/>
      <c r="F391" s="411"/>
      <c r="G391" s="411"/>
      <c r="H391" s="411"/>
      <c r="I391" s="334"/>
      <c r="J391" s="334"/>
      <c r="M391" s="334"/>
      <c r="N391" s="334"/>
      <c r="O391" s="334"/>
      <c r="P391" s="334"/>
      <c r="Q391" s="334"/>
      <c r="R391" s="334"/>
      <c r="S391" s="655"/>
      <c r="T391" s="596"/>
      <c r="W391" s="333"/>
      <c r="X391" s="333"/>
      <c r="Y391" s="333"/>
      <c r="Z391" s="333"/>
      <c r="AA391" s="333"/>
      <c r="AB391" s="333"/>
      <c r="AC391" s="333"/>
      <c r="AD391" s="365"/>
      <c r="AE391" s="348"/>
      <c r="AF391" s="630" t="s">
        <v>832</v>
      </c>
      <c r="AG391" s="630"/>
      <c r="AH391" s="630"/>
      <c r="AI391" s="630"/>
      <c r="AJ391" s="630"/>
      <c r="AK391" s="630"/>
      <c r="AL391" s="630"/>
      <c r="AM391" s="630"/>
      <c r="AN391" s="331"/>
      <c r="AO391" s="331"/>
      <c r="AP391" s="387"/>
      <c r="AQ391" s="387"/>
      <c r="AR391" s="387"/>
      <c r="AS391" s="387"/>
      <c r="AT391" s="387"/>
      <c r="AW391" s="333"/>
      <c r="AX391" s="333"/>
      <c r="AY391" s="333"/>
      <c r="AZ391" s="333"/>
      <c r="BA391" s="333"/>
      <c r="BB391" s="333"/>
      <c r="BC391" s="333"/>
      <c r="BD391" s="333"/>
      <c r="BE391" s="333"/>
      <c r="BF391" s="333"/>
      <c r="BG391" s="333"/>
      <c r="BH391" s="333"/>
    </row>
    <row r="392" spans="2:60" ht="9.9499999999999993" customHeight="1">
      <c r="B392" s="334"/>
      <c r="C392" s="334"/>
      <c r="D392" s="334"/>
      <c r="E392" s="334"/>
      <c r="F392" s="334"/>
      <c r="G392" s="334"/>
      <c r="H392" s="334"/>
      <c r="I392" s="334"/>
      <c r="J392" s="334"/>
      <c r="M392" s="351"/>
      <c r="N392" s="351"/>
      <c r="O392" s="351"/>
      <c r="P392" s="351"/>
      <c r="Q392" s="351"/>
      <c r="R392" s="351"/>
      <c r="S392" s="348"/>
      <c r="W392" s="333"/>
      <c r="X392" s="333"/>
      <c r="Y392" s="333"/>
      <c r="Z392" s="333"/>
      <c r="AA392" s="333"/>
      <c r="AB392" s="333"/>
      <c r="AC392" s="333"/>
      <c r="AD392" s="365"/>
      <c r="AE392" s="348"/>
      <c r="AF392" s="630"/>
      <c r="AG392" s="630"/>
      <c r="AH392" s="630"/>
      <c r="AI392" s="630"/>
      <c r="AJ392" s="630"/>
      <c r="AK392" s="630"/>
      <c r="AL392" s="630"/>
      <c r="AM392" s="630"/>
      <c r="AN392" s="331"/>
      <c r="AO392" s="331"/>
      <c r="AP392" s="387"/>
      <c r="AQ392" s="387"/>
      <c r="AR392" s="387"/>
      <c r="AS392" s="387"/>
      <c r="AT392" s="387"/>
      <c r="AW392" s="333"/>
      <c r="AX392" s="333"/>
      <c r="AY392" s="333"/>
      <c r="AZ392" s="333"/>
      <c r="BA392" s="333"/>
      <c r="BB392" s="333"/>
      <c r="BC392" s="333"/>
      <c r="BD392" s="333"/>
      <c r="BE392" s="333"/>
      <c r="BF392" s="333"/>
      <c r="BG392" s="333"/>
      <c r="BH392" s="333"/>
    </row>
    <row r="393" spans="2:60" ht="9.9499999999999993" customHeight="1">
      <c r="B393" s="334"/>
      <c r="C393" s="334"/>
      <c r="D393" s="334"/>
      <c r="E393" s="334"/>
      <c r="F393" s="334"/>
      <c r="G393" s="334"/>
      <c r="H393" s="334"/>
      <c r="I393" s="334"/>
      <c r="J393" s="334"/>
      <c r="M393" s="351"/>
      <c r="N393" s="351"/>
      <c r="O393" s="351"/>
      <c r="P393" s="351"/>
      <c r="Q393" s="351"/>
      <c r="R393" s="351"/>
      <c r="S393" s="348"/>
      <c r="W393" s="333"/>
      <c r="X393" s="333"/>
      <c r="Y393" s="333"/>
      <c r="Z393" s="333"/>
      <c r="AA393" s="333"/>
      <c r="AB393" s="333"/>
      <c r="AC393" s="333"/>
      <c r="AD393" s="365"/>
      <c r="AE393" s="348"/>
      <c r="AF393" s="630" t="s">
        <v>833</v>
      </c>
      <c r="AG393" s="630"/>
      <c r="AH393" s="630"/>
      <c r="AI393" s="630"/>
      <c r="AJ393" s="630"/>
      <c r="AK393" s="630"/>
      <c r="AL393" s="630"/>
      <c r="AM393" s="630"/>
      <c r="AN393" s="331"/>
      <c r="AO393" s="331"/>
      <c r="AP393" s="387"/>
      <c r="AQ393" s="387"/>
      <c r="AR393" s="387"/>
      <c r="AS393" s="387"/>
      <c r="AT393" s="387"/>
      <c r="AW393" s="333"/>
      <c r="AX393" s="333"/>
      <c r="AY393" s="333"/>
      <c r="AZ393" s="333"/>
      <c r="BA393" s="333"/>
      <c r="BB393" s="333"/>
      <c r="BC393" s="333"/>
      <c r="BD393" s="333"/>
      <c r="BE393" s="333"/>
      <c r="BF393" s="333"/>
      <c r="BG393" s="333"/>
      <c r="BH393" s="333"/>
    </row>
    <row r="394" spans="2:60" ht="9.9499999999999993" customHeight="1">
      <c r="B394" s="334"/>
      <c r="C394" s="334"/>
      <c r="D394" s="334"/>
      <c r="E394" s="334"/>
      <c r="F394" s="334"/>
      <c r="G394" s="334"/>
      <c r="H394" s="334"/>
      <c r="I394" s="334"/>
      <c r="J394" s="334"/>
      <c r="M394" s="351"/>
      <c r="N394" s="351"/>
      <c r="O394" s="351"/>
      <c r="P394" s="351"/>
      <c r="Q394" s="351"/>
      <c r="R394" s="351"/>
      <c r="S394" s="348"/>
      <c r="W394" s="333"/>
      <c r="X394" s="333"/>
      <c r="Y394" s="333"/>
      <c r="Z394" s="333"/>
      <c r="AA394" s="333"/>
      <c r="AB394" s="333"/>
      <c r="AC394" s="333"/>
      <c r="AD394" s="365"/>
      <c r="AE394" s="348"/>
      <c r="AF394" s="630"/>
      <c r="AG394" s="630"/>
      <c r="AH394" s="630"/>
      <c r="AI394" s="630"/>
      <c r="AJ394" s="630"/>
      <c r="AK394" s="630"/>
      <c r="AL394" s="630"/>
      <c r="AM394" s="630"/>
      <c r="AN394" s="331"/>
      <c r="AO394" s="331"/>
      <c r="AP394" s="387"/>
      <c r="AQ394" s="387"/>
      <c r="AR394" s="387"/>
      <c r="AS394" s="387"/>
      <c r="AT394" s="387"/>
      <c r="AW394" s="333"/>
      <c r="AX394" s="333"/>
      <c r="AY394" s="333"/>
      <c r="AZ394" s="333"/>
      <c r="BA394" s="333"/>
      <c r="BB394" s="333"/>
      <c r="BC394" s="333"/>
      <c r="BD394" s="333"/>
      <c r="BE394" s="333"/>
      <c r="BF394" s="333"/>
      <c r="BG394" s="333"/>
      <c r="BH394" s="333"/>
    </row>
    <row r="395" spans="2:60" ht="9.9499999999999993" customHeight="1">
      <c r="B395" s="334"/>
      <c r="C395" s="334"/>
      <c r="D395" s="334"/>
      <c r="E395" s="334"/>
      <c r="F395" s="334"/>
      <c r="G395" s="334"/>
      <c r="H395" s="334"/>
      <c r="I395" s="334"/>
      <c r="J395" s="334"/>
      <c r="M395" s="351"/>
      <c r="N395" s="351"/>
      <c r="O395" s="351"/>
      <c r="P395" s="351"/>
      <c r="Q395" s="351"/>
      <c r="R395" s="351"/>
      <c r="S395" s="348"/>
      <c r="W395" s="333"/>
      <c r="X395" s="333"/>
      <c r="Y395" s="333"/>
      <c r="Z395" s="333"/>
      <c r="AA395" s="333"/>
      <c r="AB395" s="333"/>
      <c r="AC395" s="333"/>
      <c r="AD395" s="365"/>
      <c r="AE395" s="348"/>
      <c r="AF395" s="647" t="s">
        <v>834</v>
      </c>
      <c r="AG395" s="648"/>
      <c r="AH395" s="648"/>
      <c r="AI395" s="648"/>
      <c r="AJ395" s="648"/>
      <c r="AK395" s="649"/>
      <c r="AL395" s="653"/>
      <c r="AM395" s="573"/>
      <c r="AN395" s="331"/>
      <c r="AO395" s="331"/>
      <c r="AP395" s="387"/>
      <c r="AQ395" s="387"/>
      <c r="AR395" s="387"/>
      <c r="AS395" s="387"/>
      <c r="AT395" s="387"/>
      <c r="AW395" s="333"/>
      <c r="AX395" s="333"/>
      <c r="AY395" s="333"/>
      <c r="AZ395" s="333"/>
      <c r="BA395" s="333"/>
      <c r="BB395" s="333"/>
      <c r="BC395" s="333"/>
      <c r="BD395" s="333"/>
      <c r="BE395" s="333"/>
      <c r="BF395" s="333"/>
      <c r="BG395" s="333"/>
      <c r="BH395" s="333"/>
    </row>
    <row r="396" spans="2:60" ht="9.9499999999999993" customHeight="1">
      <c r="B396" s="334"/>
      <c r="C396" s="334"/>
      <c r="D396" s="334"/>
      <c r="E396" s="334"/>
      <c r="F396" s="334"/>
      <c r="G396" s="334"/>
      <c r="H396" s="334"/>
      <c r="I396" s="334"/>
      <c r="J396" s="334"/>
      <c r="M396" s="351"/>
      <c r="N396" s="351"/>
      <c r="O396" s="351"/>
      <c r="P396" s="351"/>
      <c r="Q396" s="351"/>
      <c r="R396" s="351"/>
      <c r="S396" s="348"/>
      <c r="W396" s="333"/>
      <c r="X396" s="333"/>
      <c r="Y396" s="333"/>
      <c r="Z396" s="333"/>
      <c r="AA396" s="333"/>
      <c r="AB396" s="333"/>
      <c r="AC396" s="333"/>
      <c r="AD396" s="373"/>
      <c r="AE396" s="377"/>
      <c r="AF396" s="650"/>
      <c r="AG396" s="651"/>
      <c r="AH396" s="651"/>
      <c r="AI396" s="651"/>
      <c r="AJ396" s="651"/>
      <c r="AK396" s="652"/>
      <c r="AL396" s="653"/>
      <c r="AM396" s="573"/>
      <c r="AN396" s="331"/>
      <c r="AO396" s="331"/>
      <c r="AP396" s="387"/>
      <c r="AQ396" s="387"/>
      <c r="AR396" s="387"/>
      <c r="AS396" s="387"/>
      <c r="AT396" s="387"/>
      <c r="AW396" s="333"/>
      <c r="AX396" s="333"/>
      <c r="AY396" s="333"/>
      <c r="AZ396" s="333"/>
      <c r="BA396" s="333"/>
      <c r="BB396" s="333"/>
      <c r="BC396" s="333"/>
      <c r="BD396" s="333"/>
      <c r="BE396" s="333"/>
      <c r="BF396" s="333"/>
      <c r="BG396" s="333"/>
      <c r="BH396" s="333"/>
    </row>
    <row r="397" spans="2:60" ht="9.9499999999999993" customHeight="1">
      <c r="B397" s="334"/>
      <c r="C397" s="334"/>
      <c r="D397" s="334"/>
      <c r="E397" s="334"/>
      <c r="F397" s="334"/>
      <c r="G397" s="334"/>
      <c r="H397" s="334"/>
      <c r="I397" s="334"/>
      <c r="J397" s="334"/>
      <c r="M397" s="351"/>
      <c r="N397" s="351"/>
      <c r="O397" s="351"/>
      <c r="P397" s="351"/>
      <c r="Q397" s="351"/>
      <c r="R397" s="351"/>
      <c r="S397" s="348"/>
      <c r="W397" s="333"/>
      <c r="X397" s="333"/>
      <c r="Y397" s="333"/>
      <c r="Z397" s="333"/>
      <c r="AA397" s="333"/>
      <c r="AB397" s="333"/>
      <c r="AC397" s="333"/>
      <c r="AD397" s="365"/>
      <c r="AE397" s="348"/>
      <c r="AF397" s="630" t="s">
        <v>835</v>
      </c>
      <c r="AG397" s="630"/>
      <c r="AH397" s="630"/>
      <c r="AI397" s="630"/>
      <c r="AJ397" s="630"/>
      <c r="AK397" s="630"/>
      <c r="AL397" s="630"/>
      <c r="AM397" s="630"/>
      <c r="AN397" s="331"/>
      <c r="AO397" s="331"/>
      <c r="AP397" s="387"/>
      <c r="AQ397" s="387"/>
      <c r="AR397" s="387"/>
      <c r="AS397" s="387"/>
      <c r="AT397" s="387"/>
      <c r="AW397" s="333"/>
      <c r="AX397" s="333"/>
      <c r="AY397" s="333"/>
      <c r="AZ397" s="333"/>
      <c r="BA397" s="333"/>
      <c r="BB397" s="333"/>
      <c r="BC397" s="333"/>
      <c r="BD397" s="333"/>
      <c r="BE397" s="333"/>
      <c r="BF397" s="333"/>
      <c r="BG397" s="333"/>
      <c r="BH397" s="333"/>
    </row>
    <row r="398" spans="2:60" ht="9.9499999999999993" customHeight="1">
      <c r="B398" s="334"/>
      <c r="C398" s="334"/>
      <c r="D398" s="334"/>
      <c r="E398" s="334"/>
      <c r="F398" s="334"/>
      <c r="G398" s="334"/>
      <c r="H398" s="334"/>
      <c r="I398" s="334"/>
      <c r="J398" s="334"/>
      <c r="M398" s="351"/>
      <c r="N398" s="351"/>
      <c r="O398" s="351"/>
      <c r="P398" s="351"/>
      <c r="Q398" s="351"/>
      <c r="R398" s="351"/>
      <c r="S398" s="348"/>
      <c r="W398" s="333"/>
      <c r="X398" s="333"/>
      <c r="Y398" s="333"/>
      <c r="Z398" s="333"/>
      <c r="AA398" s="333"/>
      <c r="AB398" s="333"/>
      <c r="AC398" s="333"/>
      <c r="AD398" s="365"/>
      <c r="AE398" s="348"/>
      <c r="AF398" s="630"/>
      <c r="AG398" s="630"/>
      <c r="AH398" s="630"/>
      <c r="AI398" s="630"/>
      <c r="AJ398" s="630"/>
      <c r="AK398" s="630"/>
      <c r="AL398" s="630"/>
      <c r="AM398" s="630"/>
      <c r="AN398" s="331"/>
      <c r="AO398" s="331"/>
      <c r="AP398" s="387"/>
      <c r="AQ398" s="387"/>
      <c r="AR398" s="387"/>
      <c r="AS398" s="387"/>
      <c r="AT398" s="387"/>
      <c r="AW398" s="333"/>
      <c r="AX398" s="333"/>
      <c r="AY398" s="333"/>
      <c r="AZ398" s="333"/>
      <c r="BA398" s="333"/>
      <c r="BB398" s="333"/>
      <c r="BC398" s="333"/>
      <c r="BD398" s="333"/>
      <c r="BE398" s="333"/>
      <c r="BF398" s="333"/>
      <c r="BG398" s="333"/>
      <c r="BH398" s="333"/>
    </row>
    <row r="399" spans="2:60" ht="9.9499999999999993" customHeight="1">
      <c r="B399" s="334"/>
      <c r="C399" s="334"/>
      <c r="D399" s="334"/>
      <c r="E399" s="334"/>
      <c r="F399" s="334"/>
      <c r="G399" s="334"/>
      <c r="H399" s="334"/>
      <c r="I399" s="334"/>
      <c r="J399" s="334"/>
      <c r="M399" s="351"/>
      <c r="N399" s="351"/>
      <c r="O399" s="351"/>
      <c r="P399" s="351"/>
      <c r="Q399" s="351"/>
      <c r="R399" s="351"/>
      <c r="S399" s="348"/>
      <c r="W399" s="333"/>
      <c r="X399" s="333"/>
      <c r="Y399" s="333"/>
      <c r="Z399" s="333"/>
      <c r="AA399" s="333"/>
      <c r="AB399" s="333"/>
      <c r="AC399" s="333"/>
      <c r="AD399" s="365"/>
      <c r="AE399" s="348"/>
      <c r="AF399" s="630" t="s">
        <v>836</v>
      </c>
      <c r="AG399" s="630"/>
      <c r="AH399" s="630"/>
      <c r="AI399" s="630"/>
      <c r="AJ399" s="630"/>
      <c r="AK399" s="630"/>
      <c r="AL399" s="630"/>
      <c r="AM399" s="630"/>
      <c r="AN399" s="331"/>
      <c r="AO399" s="331"/>
      <c r="AP399" s="387"/>
      <c r="AQ399" s="387"/>
      <c r="AR399" s="387"/>
      <c r="AS399" s="387"/>
      <c r="AT399" s="387"/>
      <c r="AW399" s="333"/>
      <c r="AX399" s="333"/>
      <c r="AY399" s="333"/>
      <c r="AZ399" s="333"/>
      <c r="BA399" s="333"/>
      <c r="BB399" s="333"/>
      <c r="BC399" s="333"/>
      <c r="BD399" s="333"/>
      <c r="BE399" s="333"/>
      <c r="BF399" s="333"/>
      <c r="BG399" s="333"/>
      <c r="BH399" s="333"/>
    </row>
    <row r="400" spans="2:60" ht="9.9499999999999993" customHeight="1">
      <c r="B400" s="334"/>
      <c r="C400" s="334"/>
      <c r="D400" s="334"/>
      <c r="E400" s="334"/>
      <c r="F400" s="334"/>
      <c r="G400" s="334"/>
      <c r="H400" s="334"/>
      <c r="I400" s="334"/>
      <c r="J400" s="334"/>
      <c r="M400" s="351"/>
      <c r="N400" s="351"/>
      <c r="O400" s="351"/>
      <c r="P400" s="351"/>
      <c r="Q400" s="351"/>
      <c r="R400" s="351"/>
      <c r="S400" s="348"/>
      <c r="W400" s="333"/>
      <c r="X400" s="333"/>
      <c r="Y400" s="333"/>
      <c r="Z400" s="333"/>
      <c r="AA400" s="333"/>
      <c r="AB400" s="333"/>
      <c r="AC400" s="333"/>
      <c r="AD400" s="365"/>
      <c r="AE400" s="348"/>
      <c r="AF400" s="630"/>
      <c r="AG400" s="630"/>
      <c r="AH400" s="630"/>
      <c r="AI400" s="630"/>
      <c r="AJ400" s="630"/>
      <c r="AK400" s="630"/>
      <c r="AL400" s="630"/>
      <c r="AM400" s="630"/>
      <c r="AN400" s="331"/>
      <c r="AO400" s="331"/>
      <c r="AP400" s="387"/>
      <c r="AQ400" s="387"/>
      <c r="AR400" s="387"/>
      <c r="AS400" s="387"/>
      <c r="AT400" s="387"/>
      <c r="AW400" s="333"/>
      <c r="AX400" s="333"/>
      <c r="AY400" s="333"/>
      <c r="AZ400" s="333"/>
      <c r="BA400" s="333"/>
      <c r="BB400" s="333"/>
      <c r="BC400" s="333"/>
      <c r="BD400" s="333"/>
      <c r="BE400" s="333"/>
      <c r="BF400" s="333"/>
      <c r="BG400" s="333"/>
      <c r="BH400" s="333"/>
    </row>
    <row r="401" spans="2:60" ht="9.9499999999999993" customHeight="1">
      <c r="B401" s="334"/>
      <c r="C401" s="334"/>
      <c r="D401" s="334"/>
      <c r="E401" s="334"/>
      <c r="F401" s="334"/>
      <c r="G401" s="334"/>
      <c r="H401" s="334"/>
      <c r="I401" s="334"/>
      <c r="J401" s="334"/>
      <c r="M401" s="351"/>
      <c r="N401" s="351"/>
      <c r="O401" s="351"/>
      <c r="P401" s="351"/>
      <c r="Q401" s="351"/>
      <c r="R401" s="351"/>
      <c r="S401" s="348"/>
      <c r="W401" s="333"/>
      <c r="X401" s="333"/>
      <c r="Y401" s="333"/>
      <c r="Z401" s="333"/>
      <c r="AA401" s="333"/>
      <c r="AB401" s="333"/>
      <c r="AC401" s="333"/>
      <c r="AD401" s="365"/>
      <c r="AE401" s="348"/>
      <c r="AF401" s="630" t="s">
        <v>837</v>
      </c>
      <c r="AG401" s="630"/>
      <c r="AH401" s="630"/>
      <c r="AI401" s="630"/>
      <c r="AJ401" s="630"/>
      <c r="AK401" s="630"/>
      <c r="AL401" s="630"/>
      <c r="AM401" s="630"/>
      <c r="AN401" s="331"/>
      <c r="AO401" s="331"/>
      <c r="AP401" s="387"/>
      <c r="AQ401" s="387"/>
      <c r="AR401" s="387"/>
      <c r="AS401" s="387"/>
      <c r="AT401" s="387"/>
      <c r="AW401" s="333"/>
      <c r="AX401" s="333"/>
      <c r="AY401" s="333"/>
      <c r="AZ401" s="333"/>
      <c r="BA401" s="333"/>
      <c r="BB401" s="333"/>
      <c r="BC401" s="333"/>
      <c r="BD401" s="333"/>
      <c r="BE401" s="333"/>
      <c r="BF401" s="333"/>
      <c r="BG401" s="333"/>
      <c r="BH401" s="333"/>
    </row>
    <row r="402" spans="2:60" ht="9.9499999999999993" customHeight="1">
      <c r="B402" s="334"/>
      <c r="C402" s="334"/>
      <c r="D402" s="334"/>
      <c r="E402" s="334"/>
      <c r="F402" s="334"/>
      <c r="G402" s="334"/>
      <c r="H402" s="334"/>
      <c r="I402" s="334"/>
      <c r="J402" s="334"/>
      <c r="M402" s="351"/>
      <c r="N402" s="351"/>
      <c r="O402" s="351"/>
      <c r="P402" s="351"/>
      <c r="Q402" s="351"/>
      <c r="R402" s="351"/>
      <c r="S402" s="348"/>
      <c r="W402" s="333"/>
      <c r="X402" s="333"/>
      <c r="Y402" s="333"/>
      <c r="Z402" s="333"/>
      <c r="AA402" s="333"/>
      <c r="AB402" s="333"/>
      <c r="AC402" s="333"/>
      <c r="AD402" s="365"/>
      <c r="AE402" s="348"/>
      <c r="AF402" s="630"/>
      <c r="AG402" s="630"/>
      <c r="AH402" s="630"/>
      <c r="AI402" s="630"/>
      <c r="AJ402" s="630"/>
      <c r="AK402" s="630"/>
      <c r="AL402" s="630"/>
      <c r="AM402" s="630"/>
      <c r="AN402" s="331"/>
      <c r="AO402" s="331"/>
      <c r="AP402" s="387"/>
      <c r="AQ402" s="387"/>
      <c r="AR402" s="387"/>
      <c r="AS402" s="387"/>
      <c r="AT402" s="387"/>
      <c r="AW402" s="333"/>
      <c r="AX402" s="333"/>
      <c r="AY402" s="333"/>
      <c r="AZ402" s="333"/>
      <c r="BA402" s="333"/>
      <c r="BB402" s="333"/>
      <c r="BC402" s="333"/>
      <c r="BD402" s="333"/>
      <c r="BE402" s="333"/>
      <c r="BF402" s="333"/>
      <c r="BG402" s="333"/>
      <c r="BH402" s="333"/>
    </row>
    <row r="403" spans="2:60" ht="9.9499999999999993" customHeight="1">
      <c r="B403" s="334"/>
      <c r="C403" s="334"/>
      <c r="D403" s="334"/>
      <c r="E403" s="334"/>
      <c r="F403" s="334"/>
      <c r="G403" s="334"/>
      <c r="H403" s="334"/>
      <c r="I403" s="334"/>
      <c r="J403" s="334"/>
      <c r="M403" s="351"/>
      <c r="N403" s="351"/>
      <c r="O403" s="351"/>
      <c r="P403" s="351"/>
      <c r="Q403" s="351"/>
      <c r="R403" s="351"/>
      <c r="S403" s="348"/>
      <c r="W403" s="333"/>
      <c r="X403" s="333"/>
      <c r="Y403" s="333"/>
      <c r="Z403" s="333"/>
      <c r="AA403" s="333"/>
      <c r="AB403" s="333"/>
      <c r="AC403" s="333"/>
      <c r="AD403" s="389"/>
      <c r="AE403" s="383"/>
      <c r="AF403" s="647" t="s">
        <v>838</v>
      </c>
      <c r="AG403" s="648"/>
      <c r="AH403" s="648"/>
      <c r="AI403" s="648"/>
      <c r="AJ403" s="648"/>
      <c r="AK403" s="649"/>
      <c r="AL403" s="653"/>
      <c r="AM403" s="573"/>
      <c r="AN403" s="331"/>
      <c r="AO403" s="331"/>
      <c r="AP403" s="387"/>
      <c r="AQ403" s="387"/>
      <c r="AR403" s="387"/>
      <c r="AS403" s="387"/>
      <c r="AT403" s="387"/>
      <c r="AW403" s="333"/>
      <c r="AX403" s="333"/>
      <c r="AY403" s="333"/>
      <c r="AZ403" s="333"/>
      <c r="BA403" s="333"/>
      <c r="BB403" s="333"/>
      <c r="BC403" s="333"/>
      <c r="BD403" s="333"/>
      <c r="BE403" s="333"/>
      <c r="BF403" s="333"/>
      <c r="BG403" s="333"/>
      <c r="BH403" s="333"/>
    </row>
    <row r="404" spans="2:60" ht="9.9499999999999993" customHeight="1">
      <c r="B404" s="334"/>
      <c r="C404" s="334"/>
      <c r="D404" s="334"/>
      <c r="E404" s="334"/>
      <c r="F404" s="334"/>
      <c r="G404" s="334"/>
      <c r="H404" s="334"/>
      <c r="I404" s="334"/>
      <c r="J404" s="334"/>
      <c r="M404" s="351"/>
      <c r="N404" s="351"/>
      <c r="O404" s="351"/>
      <c r="P404" s="351"/>
      <c r="Q404" s="351"/>
      <c r="R404" s="351"/>
      <c r="S404" s="348"/>
      <c r="W404" s="333"/>
      <c r="X404" s="333"/>
      <c r="Y404" s="333"/>
      <c r="Z404" s="333"/>
      <c r="AA404" s="333"/>
      <c r="AB404" s="333"/>
      <c r="AC404" s="333"/>
      <c r="AD404" s="365"/>
      <c r="AE404" s="348"/>
      <c r="AF404" s="650"/>
      <c r="AG404" s="651"/>
      <c r="AH404" s="651"/>
      <c r="AI404" s="651"/>
      <c r="AJ404" s="651"/>
      <c r="AK404" s="652"/>
      <c r="AL404" s="653"/>
      <c r="AM404" s="573"/>
      <c r="AN404" s="331"/>
      <c r="AO404" s="331"/>
      <c r="AP404" s="387"/>
      <c r="AQ404" s="387"/>
      <c r="AR404" s="387"/>
      <c r="AS404" s="387"/>
      <c r="AT404" s="387"/>
      <c r="AW404" s="333"/>
      <c r="AX404" s="333"/>
      <c r="AY404" s="333"/>
      <c r="AZ404" s="333"/>
      <c r="BA404" s="333"/>
      <c r="BB404" s="333"/>
      <c r="BC404" s="333"/>
      <c r="BD404" s="333"/>
      <c r="BE404" s="333"/>
      <c r="BF404" s="333"/>
      <c r="BG404" s="333"/>
      <c r="BH404" s="333"/>
    </row>
    <row r="405" spans="2:60" ht="9.9499999999999993" customHeight="1">
      <c r="B405" s="334"/>
      <c r="C405" s="334"/>
      <c r="D405" s="334"/>
      <c r="E405" s="334"/>
      <c r="F405" s="334"/>
      <c r="G405" s="334"/>
      <c r="H405" s="334"/>
      <c r="I405" s="334"/>
      <c r="J405" s="334"/>
      <c r="M405" s="351"/>
      <c r="N405" s="351"/>
      <c r="O405" s="351"/>
      <c r="P405" s="351"/>
      <c r="Q405" s="351"/>
      <c r="R405" s="351"/>
      <c r="S405" s="348"/>
      <c r="W405" s="333"/>
      <c r="X405" s="333"/>
      <c r="Y405" s="333"/>
      <c r="Z405" s="333"/>
      <c r="AA405" s="333"/>
      <c r="AB405" s="333"/>
      <c r="AC405" s="333"/>
      <c r="AD405" s="365"/>
      <c r="AE405" s="348"/>
      <c r="AF405" s="630" t="s">
        <v>839</v>
      </c>
      <c r="AG405" s="630"/>
      <c r="AH405" s="630"/>
      <c r="AI405" s="630"/>
      <c r="AJ405" s="630"/>
      <c r="AK405" s="630"/>
      <c r="AL405" s="630"/>
      <c r="AM405" s="630"/>
      <c r="AN405" s="331"/>
      <c r="AO405" s="331"/>
      <c r="AP405" s="387"/>
      <c r="AQ405" s="387"/>
      <c r="AR405" s="387"/>
      <c r="AS405" s="387"/>
      <c r="AT405" s="387"/>
      <c r="AW405" s="333"/>
      <c r="AX405" s="333"/>
      <c r="AY405" s="333"/>
      <c r="AZ405" s="333"/>
      <c r="BA405" s="333"/>
      <c r="BB405" s="333"/>
      <c r="BC405" s="333"/>
      <c r="BD405" s="333"/>
      <c r="BE405" s="333"/>
      <c r="BF405" s="333"/>
      <c r="BG405" s="333"/>
      <c r="BH405" s="333"/>
    </row>
    <row r="406" spans="2:60" ht="9.9499999999999993" customHeight="1">
      <c r="B406" s="334"/>
      <c r="C406" s="334"/>
      <c r="D406" s="334"/>
      <c r="E406" s="334"/>
      <c r="F406" s="334"/>
      <c r="G406" s="334"/>
      <c r="H406" s="334"/>
      <c r="I406" s="334"/>
      <c r="J406" s="334"/>
      <c r="M406" s="351"/>
      <c r="N406" s="351"/>
      <c r="O406" s="351"/>
      <c r="P406" s="351"/>
      <c r="Q406" s="351"/>
      <c r="R406" s="351"/>
      <c r="S406" s="348"/>
      <c r="W406" s="333"/>
      <c r="X406" s="333"/>
      <c r="Y406" s="333"/>
      <c r="Z406" s="333"/>
      <c r="AA406" s="333"/>
      <c r="AB406" s="333"/>
      <c r="AC406" s="333"/>
      <c r="AD406" s="365"/>
      <c r="AE406" s="348"/>
      <c r="AF406" s="630"/>
      <c r="AG406" s="630"/>
      <c r="AH406" s="630"/>
      <c r="AI406" s="630"/>
      <c r="AJ406" s="630"/>
      <c r="AK406" s="630"/>
      <c r="AL406" s="630"/>
      <c r="AM406" s="630"/>
      <c r="AN406" s="331"/>
      <c r="AO406" s="331"/>
      <c r="AP406" s="387"/>
      <c r="AQ406" s="387"/>
      <c r="AR406" s="387"/>
      <c r="AS406" s="387"/>
      <c r="AT406" s="387"/>
      <c r="AW406" s="333"/>
      <c r="AX406" s="333"/>
      <c r="AY406" s="333"/>
      <c r="AZ406" s="333"/>
      <c r="BA406" s="333"/>
      <c r="BB406" s="333"/>
      <c r="BC406" s="333"/>
      <c r="BD406" s="333"/>
      <c r="BE406" s="333"/>
      <c r="BF406" s="333"/>
      <c r="BG406" s="333"/>
      <c r="BH406" s="333"/>
    </row>
    <row r="407" spans="2:60" ht="9.9499999999999993" customHeight="1">
      <c r="B407" s="334"/>
      <c r="C407" s="334"/>
      <c r="D407" s="334"/>
      <c r="E407" s="334"/>
      <c r="F407" s="334"/>
      <c r="G407" s="334"/>
      <c r="H407" s="334"/>
      <c r="I407" s="334"/>
      <c r="J407" s="334"/>
      <c r="M407" s="351"/>
      <c r="N407" s="351"/>
      <c r="O407" s="351"/>
      <c r="P407" s="351"/>
      <c r="Q407" s="351"/>
      <c r="R407" s="351"/>
      <c r="S407" s="348"/>
      <c r="W407" s="333"/>
      <c r="X407" s="333"/>
      <c r="Y407" s="333"/>
      <c r="Z407" s="333"/>
      <c r="AA407" s="333"/>
      <c r="AB407" s="333"/>
      <c r="AC407" s="333"/>
      <c r="AD407" s="365"/>
      <c r="AE407" s="348"/>
      <c r="AF407" s="630" t="s">
        <v>840</v>
      </c>
      <c r="AG407" s="630"/>
      <c r="AH407" s="630"/>
      <c r="AI407" s="630"/>
      <c r="AJ407" s="630"/>
      <c r="AK407" s="630"/>
      <c r="AL407" s="630"/>
      <c r="AM407" s="630"/>
      <c r="AN407" s="331"/>
      <c r="AO407" s="331"/>
      <c r="AP407" s="387"/>
      <c r="AQ407" s="387"/>
      <c r="AR407" s="387"/>
      <c r="AS407" s="387"/>
      <c r="AT407" s="387"/>
      <c r="AW407" s="333"/>
      <c r="AX407" s="333"/>
      <c r="AY407" s="333"/>
      <c r="AZ407" s="333"/>
      <c r="BA407" s="333"/>
      <c r="BB407" s="333"/>
      <c r="BC407" s="333"/>
      <c r="BD407" s="333"/>
      <c r="BE407" s="333"/>
      <c r="BF407" s="333"/>
      <c r="BG407" s="333"/>
      <c r="BH407" s="333"/>
    </row>
    <row r="408" spans="2:60" ht="9.9499999999999993" customHeight="1">
      <c r="B408" s="334"/>
      <c r="C408" s="334"/>
      <c r="D408" s="334"/>
      <c r="E408" s="334"/>
      <c r="F408" s="334"/>
      <c r="G408" s="334"/>
      <c r="H408" s="334"/>
      <c r="I408" s="334"/>
      <c r="J408" s="334"/>
      <c r="M408" s="351"/>
      <c r="N408" s="351"/>
      <c r="O408" s="351"/>
      <c r="P408" s="351"/>
      <c r="Q408" s="351"/>
      <c r="R408" s="351"/>
      <c r="S408" s="348"/>
      <c r="W408" s="333"/>
      <c r="X408" s="333"/>
      <c r="Y408" s="333"/>
      <c r="Z408" s="333"/>
      <c r="AA408" s="333"/>
      <c r="AB408" s="333"/>
      <c r="AC408" s="333"/>
      <c r="AD408" s="365"/>
      <c r="AE408" s="348"/>
      <c r="AF408" s="630"/>
      <c r="AG408" s="630"/>
      <c r="AH408" s="630"/>
      <c r="AI408" s="630"/>
      <c r="AJ408" s="630"/>
      <c r="AK408" s="630"/>
      <c r="AL408" s="630"/>
      <c r="AM408" s="630"/>
      <c r="AN408" s="331"/>
      <c r="AO408" s="331"/>
      <c r="AP408" s="387"/>
      <c r="AQ408" s="387"/>
      <c r="AR408" s="387"/>
      <c r="AS408" s="387"/>
      <c r="AT408" s="387"/>
      <c r="AW408" s="333"/>
      <c r="AX408" s="333"/>
      <c r="AY408" s="333"/>
      <c r="AZ408" s="333"/>
      <c r="BA408" s="333"/>
      <c r="BB408" s="333"/>
      <c r="BC408" s="333"/>
      <c r="BD408" s="333"/>
      <c r="BE408" s="333"/>
      <c r="BF408" s="333"/>
      <c r="BG408" s="333"/>
      <c r="BH408" s="333"/>
    </row>
    <row r="409" spans="2:60" ht="9.9499999999999993" customHeight="1">
      <c r="B409" s="334"/>
      <c r="C409" s="334"/>
      <c r="D409" s="334"/>
      <c r="E409" s="334"/>
      <c r="F409" s="334"/>
      <c r="G409" s="334"/>
      <c r="H409" s="334"/>
      <c r="I409" s="334"/>
      <c r="J409" s="334"/>
      <c r="M409" s="351"/>
      <c r="N409" s="351"/>
      <c r="O409" s="351"/>
      <c r="P409" s="351"/>
      <c r="Q409" s="351"/>
      <c r="R409" s="351"/>
      <c r="S409" s="348"/>
      <c r="W409" s="333"/>
      <c r="X409" s="333"/>
      <c r="Y409" s="333"/>
      <c r="Z409" s="333"/>
      <c r="AA409" s="333"/>
      <c r="AB409" s="333"/>
      <c r="AC409" s="333"/>
      <c r="AD409" s="365"/>
      <c r="AE409" s="348"/>
      <c r="AF409" s="630" t="s">
        <v>841</v>
      </c>
      <c r="AG409" s="630"/>
      <c r="AH409" s="630"/>
      <c r="AI409" s="630"/>
      <c r="AJ409" s="630"/>
      <c r="AK409" s="630"/>
      <c r="AL409" s="630"/>
      <c r="AM409" s="630"/>
      <c r="AN409" s="331"/>
      <c r="AO409" s="331"/>
      <c r="AP409" s="387"/>
      <c r="AQ409" s="387"/>
      <c r="AR409" s="387"/>
      <c r="AS409" s="387"/>
      <c r="AT409" s="387"/>
      <c r="AW409" s="333"/>
      <c r="AX409" s="333"/>
      <c r="AY409" s="333"/>
      <c r="AZ409" s="333"/>
      <c r="BA409" s="333"/>
      <c r="BB409" s="333"/>
      <c r="BC409" s="333"/>
      <c r="BD409" s="333"/>
      <c r="BE409" s="333"/>
      <c r="BF409" s="333"/>
      <c r="BG409" s="333"/>
      <c r="BH409" s="333"/>
    </row>
    <row r="410" spans="2:60" ht="9.9499999999999993" customHeight="1">
      <c r="B410" s="334"/>
      <c r="C410" s="334"/>
      <c r="D410" s="334"/>
      <c r="E410" s="334"/>
      <c r="F410" s="334"/>
      <c r="G410" s="334"/>
      <c r="H410" s="334"/>
      <c r="I410" s="334"/>
      <c r="J410" s="334"/>
      <c r="M410" s="351"/>
      <c r="N410" s="351"/>
      <c r="O410" s="351"/>
      <c r="P410" s="351"/>
      <c r="Q410" s="351"/>
      <c r="R410" s="351"/>
      <c r="S410" s="348"/>
      <c r="W410" s="333"/>
      <c r="X410" s="333"/>
      <c r="Y410" s="333"/>
      <c r="Z410" s="333"/>
      <c r="AA410" s="333"/>
      <c r="AB410" s="333"/>
      <c r="AC410" s="333"/>
      <c r="AD410" s="365"/>
      <c r="AE410" s="348"/>
      <c r="AF410" s="630"/>
      <c r="AG410" s="630"/>
      <c r="AH410" s="630"/>
      <c r="AI410" s="630"/>
      <c r="AJ410" s="630"/>
      <c r="AK410" s="630"/>
      <c r="AL410" s="630"/>
      <c r="AM410" s="630"/>
      <c r="AN410" s="331"/>
      <c r="AO410" s="331"/>
      <c r="AP410" s="387"/>
      <c r="AQ410" s="387"/>
      <c r="AR410" s="387"/>
      <c r="AS410" s="387"/>
      <c r="AT410" s="387"/>
      <c r="AW410" s="333"/>
      <c r="AX410" s="333"/>
      <c r="AY410" s="333"/>
      <c r="AZ410" s="333"/>
      <c r="BA410" s="333"/>
      <c r="BB410" s="333"/>
      <c r="BC410" s="333"/>
      <c r="BD410" s="333"/>
      <c r="BE410" s="333"/>
      <c r="BF410" s="333"/>
      <c r="BG410" s="333"/>
      <c r="BH410" s="333"/>
    </row>
    <row r="411" spans="2:60" ht="9.9499999999999993" customHeight="1">
      <c r="B411" s="334"/>
      <c r="C411" s="334"/>
      <c r="D411" s="334"/>
      <c r="E411" s="334"/>
      <c r="F411" s="334"/>
      <c r="G411" s="334"/>
      <c r="H411" s="334"/>
      <c r="I411" s="334"/>
      <c r="J411" s="334"/>
      <c r="M411" s="351"/>
      <c r="N411" s="351"/>
      <c r="O411" s="351"/>
      <c r="P411" s="351"/>
      <c r="Q411" s="351"/>
      <c r="R411" s="351"/>
      <c r="S411" s="348"/>
      <c r="W411" s="333"/>
      <c r="X411" s="333"/>
      <c r="Y411" s="333"/>
      <c r="Z411" s="333"/>
      <c r="AA411" s="333"/>
      <c r="AB411" s="333"/>
      <c r="AC411" s="333"/>
      <c r="AD411" s="389"/>
      <c r="AE411" s="383"/>
      <c r="AF411" s="647" t="s">
        <v>842</v>
      </c>
      <c r="AG411" s="648"/>
      <c r="AH411" s="648"/>
      <c r="AI411" s="648"/>
      <c r="AJ411" s="648"/>
      <c r="AK411" s="649"/>
      <c r="AL411" s="653"/>
      <c r="AM411" s="573"/>
      <c r="AN411" s="331"/>
      <c r="AO411" s="331"/>
      <c r="AP411" s="387"/>
      <c r="AQ411" s="387"/>
      <c r="AR411" s="387"/>
      <c r="AS411" s="387"/>
      <c r="AT411" s="387"/>
      <c r="AW411" s="333"/>
      <c r="AX411" s="333"/>
      <c r="AY411" s="333"/>
      <c r="AZ411" s="333"/>
      <c r="BA411" s="333"/>
      <c r="BB411" s="333"/>
      <c r="BC411" s="333"/>
      <c r="BD411" s="333"/>
      <c r="BE411" s="333"/>
      <c r="BF411" s="333"/>
      <c r="BG411" s="333"/>
      <c r="BH411" s="333"/>
    </row>
    <row r="412" spans="2:60" ht="9.9499999999999993" customHeight="1">
      <c r="B412" s="334"/>
      <c r="C412" s="334"/>
      <c r="D412" s="334"/>
      <c r="E412" s="334"/>
      <c r="F412" s="334"/>
      <c r="G412" s="334"/>
      <c r="H412" s="334"/>
      <c r="I412" s="334"/>
      <c r="J412" s="334"/>
      <c r="M412" s="351"/>
      <c r="N412" s="351"/>
      <c r="O412" s="351"/>
      <c r="P412" s="351"/>
      <c r="Q412" s="351"/>
      <c r="R412" s="351"/>
      <c r="S412" s="348"/>
      <c r="W412" s="333"/>
      <c r="X412" s="333"/>
      <c r="Y412" s="333"/>
      <c r="Z412" s="333"/>
      <c r="AA412" s="333"/>
      <c r="AB412" s="333"/>
      <c r="AC412" s="333"/>
      <c r="AD412" s="373"/>
      <c r="AE412" s="377"/>
      <c r="AF412" s="650"/>
      <c r="AG412" s="651"/>
      <c r="AH412" s="651"/>
      <c r="AI412" s="651"/>
      <c r="AJ412" s="651"/>
      <c r="AK412" s="652"/>
      <c r="AL412" s="653"/>
      <c r="AM412" s="573"/>
      <c r="AN412" s="331"/>
      <c r="AO412" s="331"/>
      <c r="AP412" s="387"/>
      <c r="AQ412" s="387"/>
      <c r="AR412" s="387"/>
      <c r="AS412" s="387"/>
      <c r="AT412" s="387"/>
      <c r="AW412" s="333"/>
      <c r="AX412" s="333"/>
      <c r="AY412" s="333"/>
      <c r="AZ412" s="333"/>
      <c r="BA412" s="333"/>
      <c r="BB412" s="333"/>
      <c r="BC412" s="333"/>
      <c r="BD412" s="333"/>
      <c r="BE412" s="333"/>
      <c r="BF412" s="333"/>
      <c r="BG412" s="333"/>
      <c r="BH412" s="333"/>
    </row>
    <row r="413" spans="2:60" ht="9.9499999999999993" customHeight="1">
      <c r="B413" s="334"/>
      <c r="C413" s="334"/>
      <c r="D413" s="334"/>
      <c r="E413" s="334"/>
      <c r="F413" s="334"/>
      <c r="G413" s="334"/>
      <c r="H413" s="334"/>
      <c r="I413" s="334"/>
      <c r="J413" s="334"/>
      <c r="M413" s="351"/>
      <c r="N413" s="351"/>
      <c r="O413" s="351"/>
      <c r="P413" s="351"/>
      <c r="Q413" s="351"/>
      <c r="R413" s="351"/>
      <c r="S413" s="348"/>
      <c r="W413" s="333"/>
      <c r="X413" s="333"/>
      <c r="Y413" s="333"/>
      <c r="Z413" s="333"/>
      <c r="AA413" s="333"/>
      <c r="AB413" s="333"/>
      <c r="AC413" s="333"/>
      <c r="AD413" s="365"/>
      <c r="AE413" s="348"/>
      <c r="AF413" s="630" t="s">
        <v>843</v>
      </c>
      <c r="AG413" s="630"/>
      <c r="AH413" s="630"/>
      <c r="AI413" s="630"/>
      <c r="AJ413" s="630"/>
      <c r="AK413" s="630"/>
      <c r="AL413" s="630"/>
      <c r="AM413" s="630"/>
      <c r="AN413" s="331"/>
      <c r="AO413" s="331"/>
      <c r="AP413" s="387"/>
      <c r="AQ413" s="387"/>
      <c r="AR413" s="387"/>
      <c r="AS413" s="387"/>
      <c r="AT413" s="387"/>
      <c r="AW413" s="333"/>
      <c r="AX413" s="333"/>
      <c r="AY413" s="333"/>
      <c r="AZ413" s="333"/>
      <c r="BA413" s="333"/>
      <c r="BB413" s="333"/>
      <c r="BC413" s="333"/>
      <c r="BD413" s="333"/>
      <c r="BE413" s="333"/>
      <c r="BF413" s="333"/>
      <c r="BG413" s="333"/>
      <c r="BH413" s="333"/>
    </row>
    <row r="414" spans="2:60" ht="9.9499999999999993" customHeight="1">
      <c r="B414" s="334"/>
      <c r="C414" s="334"/>
      <c r="D414" s="334"/>
      <c r="E414" s="334"/>
      <c r="F414" s="334"/>
      <c r="G414" s="334"/>
      <c r="H414" s="334"/>
      <c r="I414" s="334"/>
      <c r="J414" s="334"/>
      <c r="M414" s="351"/>
      <c r="N414" s="351"/>
      <c r="O414" s="351"/>
      <c r="P414" s="351"/>
      <c r="Q414" s="351"/>
      <c r="R414" s="351"/>
      <c r="S414" s="348"/>
      <c r="W414" s="333"/>
      <c r="X414" s="333"/>
      <c r="Y414" s="333"/>
      <c r="Z414" s="333"/>
      <c r="AA414" s="333"/>
      <c r="AB414" s="333"/>
      <c r="AC414" s="333"/>
      <c r="AD414" s="365"/>
      <c r="AE414" s="348"/>
      <c r="AF414" s="630"/>
      <c r="AG414" s="630"/>
      <c r="AH414" s="630"/>
      <c r="AI414" s="630"/>
      <c r="AJ414" s="630"/>
      <c r="AK414" s="630"/>
      <c r="AL414" s="630"/>
      <c r="AM414" s="630"/>
      <c r="AN414" s="331"/>
      <c r="AO414" s="331"/>
      <c r="AP414" s="387"/>
      <c r="AQ414" s="387"/>
      <c r="AR414" s="387"/>
      <c r="AS414" s="387"/>
      <c r="AT414" s="387"/>
      <c r="AW414" s="333"/>
      <c r="AX414" s="333"/>
      <c r="AY414" s="333"/>
      <c r="AZ414" s="333"/>
      <c r="BA414" s="333"/>
      <c r="BB414" s="333"/>
      <c r="BC414" s="333"/>
      <c r="BD414" s="333"/>
      <c r="BE414" s="333"/>
      <c r="BF414" s="333"/>
      <c r="BG414" s="333"/>
      <c r="BH414" s="333"/>
    </row>
    <row r="415" spans="2:60" ht="9.9499999999999993" customHeight="1">
      <c r="B415" s="334"/>
      <c r="C415" s="334"/>
      <c r="D415" s="334"/>
      <c r="E415" s="334"/>
      <c r="F415" s="334"/>
      <c r="G415" s="334"/>
      <c r="H415" s="334"/>
      <c r="I415" s="334"/>
      <c r="J415" s="334"/>
      <c r="M415" s="351"/>
      <c r="N415" s="351"/>
      <c r="O415" s="351"/>
      <c r="P415" s="351"/>
      <c r="Q415" s="351"/>
      <c r="R415" s="351"/>
      <c r="S415" s="348"/>
      <c r="W415" s="333"/>
      <c r="X415" s="333"/>
      <c r="Y415" s="333"/>
      <c r="Z415" s="333"/>
      <c r="AA415" s="333"/>
      <c r="AB415" s="333"/>
      <c r="AC415" s="333"/>
      <c r="AD415" s="365"/>
      <c r="AE415" s="348"/>
      <c r="AF415" s="630" t="s">
        <v>844</v>
      </c>
      <c r="AG415" s="630"/>
      <c r="AH415" s="630"/>
      <c r="AI415" s="630"/>
      <c r="AJ415" s="630"/>
      <c r="AK415" s="630"/>
      <c r="AL415" s="630"/>
      <c r="AM415" s="630"/>
      <c r="AN415" s="331"/>
      <c r="AO415" s="331"/>
      <c r="AP415" s="387"/>
      <c r="AQ415" s="387"/>
      <c r="AR415" s="387"/>
      <c r="AS415" s="387"/>
      <c r="AT415" s="387"/>
      <c r="AW415" s="333"/>
      <c r="AX415" s="333"/>
      <c r="AY415" s="333"/>
      <c r="AZ415" s="333"/>
      <c r="BA415" s="333"/>
      <c r="BB415" s="333"/>
      <c r="BC415" s="333"/>
      <c r="BD415" s="333"/>
      <c r="BE415" s="333"/>
      <c r="BF415" s="333"/>
      <c r="BG415" s="333"/>
      <c r="BH415" s="333"/>
    </row>
    <row r="416" spans="2:60" ht="9.9499999999999993" customHeight="1">
      <c r="B416" s="334"/>
      <c r="C416" s="334"/>
      <c r="D416" s="334"/>
      <c r="E416" s="334"/>
      <c r="F416" s="334"/>
      <c r="G416" s="334"/>
      <c r="H416" s="334"/>
      <c r="I416" s="334"/>
      <c r="J416" s="334"/>
      <c r="M416" s="351"/>
      <c r="N416" s="351"/>
      <c r="O416" s="351"/>
      <c r="P416" s="351"/>
      <c r="Q416" s="351"/>
      <c r="R416" s="351"/>
      <c r="S416" s="348"/>
      <c r="W416" s="333"/>
      <c r="X416" s="333"/>
      <c r="Y416" s="333"/>
      <c r="Z416" s="333"/>
      <c r="AA416" s="333"/>
      <c r="AB416" s="333"/>
      <c r="AC416" s="333"/>
      <c r="AD416" s="365"/>
      <c r="AE416" s="348"/>
      <c r="AF416" s="630"/>
      <c r="AG416" s="630"/>
      <c r="AH416" s="630"/>
      <c r="AI416" s="630"/>
      <c r="AJ416" s="630"/>
      <c r="AK416" s="630"/>
      <c r="AL416" s="630"/>
      <c r="AM416" s="630"/>
      <c r="AN416" s="331"/>
      <c r="AO416" s="331"/>
      <c r="AP416" s="387"/>
      <c r="AQ416" s="387"/>
      <c r="AR416" s="387"/>
      <c r="AS416" s="387"/>
      <c r="AT416" s="387"/>
      <c r="AW416" s="333"/>
      <c r="AX416" s="333"/>
      <c r="AY416" s="333"/>
      <c r="AZ416" s="333"/>
      <c r="BA416" s="333"/>
      <c r="BB416" s="333"/>
      <c r="BC416" s="333"/>
      <c r="BD416" s="333"/>
      <c r="BE416" s="333"/>
      <c r="BF416" s="333"/>
      <c r="BG416" s="333"/>
      <c r="BH416" s="333"/>
    </row>
    <row r="417" spans="2:60" ht="9.9499999999999993" customHeight="1">
      <c r="B417" s="334"/>
      <c r="C417" s="334"/>
      <c r="D417" s="334"/>
      <c r="E417" s="334"/>
      <c r="F417" s="334"/>
      <c r="G417" s="334"/>
      <c r="H417" s="334"/>
      <c r="I417" s="334"/>
      <c r="J417" s="334"/>
      <c r="M417" s="351"/>
      <c r="N417" s="351"/>
      <c r="O417" s="351"/>
      <c r="P417" s="351"/>
      <c r="Q417" s="351"/>
      <c r="R417" s="351"/>
      <c r="S417" s="348"/>
      <c r="W417" s="333"/>
      <c r="X417" s="333"/>
      <c r="Y417" s="333"/>
      <c r="Z417" s="333"/>
      <c r="AA417" s="333"/>
      <c r="AB417" s="333"/>
      <c r="AC417" s="333"/>
      <c r="AD417" s="389"/>
      <c r="AE417" s="383"/>
      <c r="AF417" s="630" t="s">
        <v>845</v>
      </c>
      <c r="AG417" s="630"/>
      <c r="AH417" s="630"/>
      <c r="AI417" s="630"/>
      <c r="AJ417" s="630"/>
      <c r="AK417" s="630"/>
      <c r="AL417" s="630"/>
      <c r="AM417" s="630"/>
      <c r="AN417" s="331"/>
      <c r="AO417" s="331"/>
      <c r="AP417" s="387"/>
      <c r="AQ417" s="387"/>
      <c r="AR417" s="387"/>
      <c r="AS417" s="387"/>
      <c r="AT417" s="387"/>
      <c r="AW417" s="333"/>
      <c r="AX417" s="333"/>
      <c r="AY417" s="333"/>
      <c r="AZ417" s="333"/>
      <c r="BA417" s="333"/>
      <c r="BB417" s="333"/>
      <c r="BC417" s="333"/>
      <c r="BD417" s="333"/>
      <c r="BE417" s="333"/>
      <c r="BF417" s="333"/>
      <c r="BG417" s="333"/>
      <c r="BH417" s="333"/>
    </row>
    <row r="418" spans="2:60" ht="9.9499999999999993" customHeight="1">
      <c r="B418" s="334"/>
      <c r="C418" s="334"/>
      <c r="D418" s="334"/>
      <c r="E418" s="334"/>
      <c r="F418" s="334"/>
      <c r="G418" s="334"/>
      <c r="H418" s="334"/>
      <c r="I418" s="334"/>
      <c r="J418" s="334"/>
      <c r="M418" s="351"/>
      <c r="N418" s="351"/>
      <c r="O418" s="351"/>
      <c r="P418" s="351"/>
      <c r="Q418" s="351"/>
      <c r="R418" s="351"/>
      <c r="S418" s="348"/>
      <c r="W418" s="333"/>
      <c r="X418" s="333"/>
      <c r="Y418" s="333"/>
      <c r="Z418" s="333"/>
      <c r="AA418" s="333"/>
      <c r="AB418" s="333"/>
      <c r="AC418" s="333"/>
      <c r="AF418" s="630"/>
      <c r="AG418" s="630"/>
      <c r="AH418" s="630"/>
      <c r="AI418" s="630"/>
      <c r="AJ418" s="630"/>
      <c r="AK418" s="630"/>
      <c r="AL418" s="630"/>
      <c r="AM418" s="630"/>
      <c r="AN418" s="331"/>
      <c r="AO418" s="331"/>
      <c r="AP418" s="387"/>
      <c r="AQ418" s="387"/>
      <c r="AR418" s="387"/>
      <c r="AS418" s="387"/>
      <c r="AT418" s="387"/>
      <c r="AW418" s="333"/>
      <c r="AX418" s="333"/>
      <c r="AY418" s="333"/>
      <c r="AZ418" s="333"/>
      <c r="BA418" s="333"/>
      <c r="BB418" s="333"/>
      <c r="BC418" s="333"/>
      <c r="BD418" s="333"/>
      <c r="BE418" s="333"/>
      <c r="BF418" s="333"/>
      <c r="BG418" s="333"/>
      <c r="BH418" s="333"/>
    </row>
    <row r="419" spans="2:60" ht="9.9499999999999993" customHeight="1">
      <c r="M419" s="351"/>
      <c r="N419" s="351"/>
      <c r="O419" s="351"/>
      <c r="P419" s="351"/>
      <c r="Q419" s="351"/>
      <c r="R419" s="351"/>
      <c r="S419" s="348"/>
      <c r="W419" s="333"/>
      <c r="X419" s="333"/>
      <c r="Y419" s="333"/>
      <c r="Z419" s="333"/>
      <c r="AA419" s="333"/>
      <c r="AB419" s="333"/>
      <c r="AC419" s="333"/>
      <c r="AF419" s="351"/>
      <c r="AG419" s="351"/>
      <c r="AH419" s="351"/>
      <c r="AI419" s="351"/>
      <c r="AJ419" s="351"/>
      <c r="AK419" s="351"/>
      <c r="AL419" s="387"/>
      <c r="AM419" s="352"/>
      <c r="AN419" s="331"/>
      <c r="AO419" s="331"/>
      <c r="AP419" s="387"/>
      <c r="AQ419" s="387"/>
      <c r="AR419" s="387"/>
      <c r="AS419" s="387"/>
      <c r="AT419" s="387"/>
      <c r="AW419" s="333"/>
      <c r="AX419" s="333"/>
      <c r="AY419" s="333"/>
      <c r="AZ419" s="333"/>
      <c r="BA419" s="333"/>
      <c r="BB419" s="333"/>
      <c r="BC419" s="333"/>
      <c r="BD419" s="333"/>
      <c r="BE419" s="333"/>
      <c r="BF419" s="333"/>
      <c r="BG419" s="333"/>
      <c r="BH419" s="333"/>
    </row>
    <row r="420" spans="2:60" ht="9.9499999999999993" customHeight="1">
      <c r="B420" s="632" t="s">
        <v>846</v>
      </c>
      <c r="C420" s="633"/>
      <c r="D420" s="633"/>
      <c r="E420" s="633"/>
      <c r="F420" s="633"/>
      <c r="G420" s="633"/>
      <c r="H420" s="634"/>
      <c r="I420" s="351"/>
      <c r="J420" s="351"/>
      <c r="K420" s="387"/>
      <c r="L420" s="387"/>
      <c r="M420" s="333"/>
      <c r="N420" s="333"/>
      <c r="O420" s="333"/>
      <c r="P420" s="333"/>
      <c r="Q420" s="333"/>
      <c r="R420" s="333"/>
      <c r="S420" s="348"/>
      <c r="U420" s="632" t="s">
        <v>806</v>
      </c>
      <c r="V420" s="633"/>
      <c r="W420" s="633"/>
      <c r="X420" s="633"/>
      <c r="Y420" s="633"/>
      <c r="Z420" s="634"/>
      <c r="AA420" s="333"/>
      <c r="AB420" s="333"/>
      <c r="AC420" s="333"/>
      <c r="AF420" s="647" t="s">
        <v>847</v>
      </c>
      <c r="AG420" s="648"/>
      <c r="AH420" s="648"/>
      <c r="AI420" s="648"/>
      <c r="AJ420" s="648"/>
      <c r="AK420" s="649"/>
      <c r="AL420" s="653"/>
      <c r="AM420" s="573"/>
      <c r="AN420" s="331"/>
      <c r="AO420" s="331"/>
      <c r="AP420" s="387"/>
      <c r="AQ420" s="387"/>
      <c r="AR420" s="387"/>
      <c r="AS420" s="387"/>
      <c r="AT420" s="387"/>
      <c r="AW420" s="333"/>
      <c r="AX420" s="333"/>
      <c r="AY420" s="333"/>
      <c r="AZ420" s="333"/>
      <c r="BA420" s="333"/>
      <c r="BB420" s="333"/>
      <c r="BC420" s="333"/>
      <c r="BD420" s="333"/>
      <c r="BE420" s="333"/>
      <c r="BF420" s="333"/>
      <c r="BG420" s="333"/>
      <c r="BH420" s="333"/>
    </row>
    <row r="421" spans="2:60" ht="9.9499999999999993" customHeight="1">
      <c r="B421" s="657"/>
      <c r="C421" s="578"/>
      <c r="D421" s="578"/>
      <c r="E421" s="578"/>
      <c r="F421" s="578"/>
      <c r="G421" s="578"/>
      <c r="H421" s="658"/>
      <c r="I421" s="386"/>
      <c r="J421" s="386"/>
      <c r="K421" s="386"/>
      <c r="L421" s="386"/>
      <c r="M421" s="433"/>
      <c r="N421" s="433"/>
      <c r="O421" s="433"/>
      <c r="P421" s="433"/>
      <c r="Q421" s="433"/>
      <c r="R421" s="433"/>
      <c r="S421" s="598"/>
      <c r="T421" s="654"/>
      <c r="U421" s="635"/>
      <c r="V421" s="636"/>
      <c r="W421" s="636"/>
      <c r="X421" s="636"/>
      <c r="Y421" s="636"/>
      <c r="Z421" s="637"/>
      <c r="AA421" s="434"/>
      <c r="AB421" s="433"/>
      <c r="AC421" s="435"/>
      <c r="AD421" s="373"/>
      <c r="AE421" s="377"/>
      <c r="AF421" s="650"/>
      <c r="AG421" s="651"/>
      <c r="AH421" s="651"/>
      <c r="AI421" s="651"/>
      <c r="AJ421" s="651"/>
      <c r="AK421" s="652"/>
      <c r="AL421" s="653"/>
      <c r="AM421" s="573"/>
      <c r="AN421" s="331"/>
      <c r="AO421" s="331"/>
      <c r="AP421" s="387"/>
      <c r="AQ421" s="387"/>
      <c r="AR421" s="387"/>
      <c r="AS421" s="387"/>
      <c r="AT421" s="387"/>
      <c r="AW421" s="333"/>
      <c r="AX421" s="333"/>
      <c r="AY421" s="333"/>
      <c r="AZ421" s="333"/>
      <c r="BA421" s="333"/>
      <c r="BB421" s="333"/>
      <c r="BC421" s="333"/>
      <c r="BD421" s="333"/>
      <c r="BE421" s="333"/>
      <c r="BF421" s="333"/>
      <c r="BG421" s="333"/>
      <c r="BH421" s="333"/>
    </row>
    <row r="422" spans="2:60" ht="9.9499999999999993" customHeight="1">
      <c r="B422" s="411"/>
      <c r="C422" s="411"/>
      <c r="D422" s="411"/>
      <c r="E422" s="411"/>
      <c r="F422" s="411"/>
      <c r="G422" s="411"/>
      <c r="H422" s="411"/>
      <c r="I422" s="334"/>
      <c r="J422" s="334"/>
      <c r="M422" s="334"/>
      <c r="N422" s="334"/>
      <c r="O422" s="334"/>
      <c r="P422" s="334"/>
      <c r="Q422" s="334"/>
      <c r="R422" s="334"/>
      <c r="S422" s="655"/>
      <c r="T422" s="596"/>
      <c r="W422" s="333"/>
      <c r="X422" s="333"/>
      <c r="Y422" s="333"/>
      <c r="Z422" s="333"/>
      <c r="AA422" s="333"/>
      <c r="AB422" s="333"/>
      <c r="AC422" s="333"/>
      <c r="AD422" s="365"/>
      <c r="AE422" s="348"/>
      <c r="AF422" s="630" t="s">
        <v>848</v>
      </c>
      <c r="AG422" s="630"/>
      <c r="AH422" s="630"/>
      <c r="AI422" s="630"/>
      <c r="AJ422" s="630"/>
      <c r="AK422" s="630"/>
      <c r="AL422" s="630"/>
      <c r="AM422" s="630"/>
      <c r="AN422" s="331"/>
      <c r="AO422" s="331"/>
      <c r="AP422" s="387"/>
      <c r="AQ422" s="387"/>
      <c r="AR422" s="387"/>
      <c r="AS422" s="387"/>
      <c r="AT422" s="387"/>
      <c r="AW422" s="333"/>
      <c r="AX422" s="333"/>
      <c r="AY422" s="333"/>
      <c r="AZ422" s="333"/>
      <c r="BA422" s="333"/>
      <c r="BB422" s="333"/>
      <c r="BC422" s="333"/>
      <c r="BD422" s="333"/>
      <c r="BE422" s="333"/>
      <c r="BF422" s="333"/>
      <c r="BG422" s="333"/>
      <c r="BH422" s="333"/>
    </row>
    <row r="423" spans="2:60" ht="9.9499999999999993" customHeight="1">
      <c r="B423" s="334"/>
      <c r="C423" s="334"/>
      <c r="D423" s="334"/>
      <c r="E423" s="334"/>
      <c r="F423" s="334"/>
      <c r="G423" s="334"/>
      <c r="H423" s="334"/>
      <c r="I423" s="334"/>
      <c r="J423" s="334"/>
      <c r="M423" s="351"/>
      <c r="N423" s="351"/>
      <c r="O423" s="351"/>
      <c r="P423" s="351"/>
      <c r="Q423" s="351"/>
      <c r="R423" s="351"/>
      <c r="S423" s="348"/>
      <c r="W423" s="333"/>
      <c r="X423" s="333"/>
      <c r="Y423" s="333"/>
      <c r="Z423" s="333"/>
      <c r="AA423" s="333"/>
      <c r="AB423" s="333"/>
      <c r="AC423" s="333"/>
      <c r="AD423" s="365"/>
      <c r="AE423" s="348"/>
      <c r="AF423" s="630"/>
      <c r="AG423" s="630"/>
      <c r="AH423" s="630"/>
      <c r="AI423" s="630"/>
      <c r="AJ423" s="630"/>
      <c r="AK423" s="630"/>
      <c r="AL423" s="630"/>
      <c r="AM423" s="630"/>
      <c r="AN423" s="331"/>
      <c r="AO423" s="331"/>
      <c r="AP423" s="387"/>
      <c r="AQ423" s="387"/>
      <c r="AR423" s="387"/>
      <c r="AS423" s="387"/>
      <c r="AT423" s="387"/>
      <c r="AW423" s="333"/>
      <c r="AX423" s="333"/>
      <c r="AY423" s="333"/>
      <c r="AZ423" s="333"/>
      <c r="BA423" s="333"/>
      <c r="BB423" s="333"/>
      <c r="BC423" s="333"/>
      <c r="BD423" s="333"/>
      <c r="BE423" s="333"/>
      <c r="BF423" s="333"/>
      <c r="BG423" s="333"/>
      <c r="BH423" s="333"/>
    </row>
    <row r="424" spans="2:60" ht="9.9499999999999993" customHeight="1">
      <c r="B424" s="334"/>
      <c r="C424" s="334"/>
      <c r="D424" s="334"/>
      <c r="E424" s="334"/>
      <c r="F424" s="334"/>
      <c r="G424" s="334"/>
      <c r="H424" s="334"/>
      <c r="I424" s="334"/>
      <c r="J424" s="334"/>
      <c r="M424" s="351"/>
      <c r="N424" s="351"/>
      <c r="O424" s="351"/>
      <c r="P424" s="351"/>
      <c r="Q424" s="351"/>
      <c r="R424" s="351"/>
      <c r="S424" s="348"/>
      <c r="W424" s="333"/>
      <c r="X424" s="333"/>
      <c r="Y424" s="333"/>
      <c r="Z424" s="333"/>
      <c r="AA424" s="333"/>
      <c r="AB424" s="333"/>
      <c r="AC424" s="333"/>
      <c r="AD424" s="365"/>
      <c r="AE424" s="348"/>
      <c r="AF424" s="630" t="s">
        <v>849</v>
      </c>
      <c r="AG424" s="630"/>
      <c r="AH424" s="630"/>
      <c r="AI424" s="630"/>
      <c r="AJ424" s="630"/>
      <c r="AK424" s="630"/>
      <c r="AL424" s="630"/>
      <c r="AM424" s="630"/>
      <c r="AN424" s="331"/>
      <c r="AO424" s="331"/>
      <c r="AP424" s="387"/>
      <c r="AQ424" s="387"/>
      <c r="AR424" s="387"/>
      <c r="AS424" s="387"/>
      <c r="AT424" s="387"/>
      <c r="AW424" s="333"/>
      <c r="AX424" s="333"/>
      <c r="AY424" s="333"/>
      <c r="AZ424" s="333"/>
      <c r="BA424" s="333"/>
      <c r="BB424" s="333"/>
      <c r="BC424" s="333"/>
      <c r="BD424" s="333"/>
      <c r="BE424" s="333"/>
      <c r="BF424" s="333"/>
      <c r="BG424" s="333"/>
      <c r="BH424" s="333"/>
    </row>
    <row r="425" spans="2:60" ht="9.9499999999999993" customHeight="1">
      <c r="B425" s="334"/>
      <c r="C425" s="334"/>
      <c r="D425" s="334"/>
      <c r="E425" s="334"/>
      <c r="F425" s="334"/>
      <c r="G425" s="334"/>
      <c r="H425" s="334"/>
      <c r="I425" s="334"/>
      <c r="J425" s="334"/>
      <c r="M425" s="351"/>
      <c r="N425" s="351"/>
      <c r="O425" s="351"/>
      <c r="P425" s="351"/>
      <c r="Q425" s="351"/>
      <c r="R425" s="351"/>
      <c r="S425" s="348"/>
      <c r="W425" s="333"/>
      <c r="X425" s="333"/>
      <c r="Y425" s="333"/>
      <c r="Z425" s="333"/>
      <c r="AA425" s="333"/>
      <c r="AB425" s="333"/>
      <c r="AC425" s="333"/>
      <c r="AD425" s="365"/>
      <c r="AE425" s="348"/>
      <c r="AF425" s="630"/>
      <c r="AG425" s="630"/>
      <c r="AH425" s="630"/>
      <c r="AI425" s="630"/>
      <c r="AJ425" s="630"/>
      <c r="AK425" s="630"/>
      <c r="AL425" s="630"/>
      <c r="AM425" s="630"/>
      <c r="AN425" s="331"/>
      <c r="AO425" s="331"/>
      <c r="AP425" s="387"/>
      <c r="AQ425" s="387"/>
      <c r="AR425" s="387"/>
      <c r="AS425" s="387"/>
      <c r="AT425" s="387"/>
      <c r="AW425" s="333"/>
      <c r="AX425" s="333"/>
      <c r="AY425" s="333"/>
      <c r="AZ425" s="333"/>
      <c r="BA425" s="333"/>
      <c r="BB425" s="333"/>
      <c r="BC425" s="333"/>
      <c r="BD425" s="333"/>
      <c r="BE425" s="333"/>
      <c r="BF425" s="333"/>
      <c r="BG425" s="333"/>
      <c r="BH425" s="333"/>
    </row>
    <row r="426" spans="2:60" ht="9.9499999999999993" customHeight="1">
      <c r="B426" s="334"/>
      <c r="C426" s="334"/>
      <c r="D426" s="334"/>
      <c r="E426" s="334"/>
      <c r="F426" s="334"/>
      <c r="G426" s="334"/>
      <c r="H426" s="334"/>
      <c r="I426" s="334"/>
      <c r="J426" s="334"/>
      <c r="M426" s="351"/>
      <c r="N426" s="351"/>
      <c r="O426" s="351"/>
      <c r="P426" s="351"/>
      <c r="Q426" s="351"/>
      <c r="R426" s="351"/>
      <c r="S426" s="348"/>
      <c r="W426" s="333"/>
      <c r="X426" s="333"/>
      <c r="Y426" s="333"/>
      <c r="Z426" s="333"/>
      <c r="AA426" s="333"/>
      <c r="AB426" s="333"/>
      <c r="AC426" s="333"/>
      <c r="AD426" s="365"/>
      <c r="AE426" s="348"/>
      <c r="AF426" s="647" t="s">
        <v>678</v>
      </c>
      <c r="AG426" s="648"/>
      <c r="AH426" s="648"/>
      <c r="AI426" s="648"/>
      <c r="AJ426" s="648"/>
      <c r="AK426" s="649"/>
      <c r="AL426" s="653"/>
      <c r="AM426" s="573"/>
      <c r="AN426" s="331"/>
      <c r="AO426" s="347"/>
      <c r="AP426" s="387"/>
      <c r="AQ426" s="387"/>
      <c r="AR426" s="387"/>
      <c r="AS426" s="387"/>
      <c r="AT426" s="387"/>
      <c r="AW426" s="333"/>
      <c r="AX426" s="333"/>
      <c r="AY426" s="333"/>
      <c r="AZ426" s="333"/>
      <c r="BA426" s="333"/>
      <c r="BB426" s="333"/>
      <c r="BC426" s="333"/>
      <c r="BD426" s="333"/>
      <c r="BE426" s="333"/>
      <c r="BF426" s="333"/>
      <c r="BG426" s="333"/>
      <c r="BH426" s="333"/>
    </row>
    <row r="427" spans="2:60" ht="9.9499999999999993" customHeight="1">
      <c r="B427" s="334"/>
      <c r="C427" s="334"/>
      <c r="D427" s="334"/>
      <c r="E427" s="334"/>
      <c r="F427" s="334"/>
      <c r="G427" s="334"/>
      <c r="H427" s="334"/>
      <c r="I427" s="334"/>
      <c r="J427" s="334"/>
      <c r="M427" s="351"/>
      <c r="N427" s="351"/>
      <c r="O427" s="351"/>
      <c r="P427" s="351"/>
      <c r="Q427" s="351"/>
      <c r="R427" s="351"/>
      <c r="S427" s="348"/>
      <c r="W427" s="333"/>
      <c r="X427" s="333"/>
      <c r="Y427" s="333"/>
      <c r="Z427" s="333"/>
      <c r="AA427" s="333"/>
      <c r="AB427" s="333"/>
      <c r="AC427" s="333"/>
      <c r="AD427" s="373"/>
      <c r="AE427" s="377"/>
      <c r="AF427" s="650"/>
      <c r="AG427" s="651"/>
      <c r="AH427" s="651"/>
      <c r="AI427" s="651"/>
      <c r="AJ427" s="651"/>
      <c r="AK427" s="652"/>
      <c r="AL427" s="653"/>
      <c r="AM427" s="573"/>
      <c r="AN427" s="347"/>
      <c r="AO427" s="347"/>
      <c r="AP427" s="387"/>
      <c r="AQ427" s="387"/>
      <c r="AR427" s="387"/>
      <c r="AS427" s="387"/>
      <c r="AT427" s="387"/>
      <c r="AW427" s="333"/>
      <c r="AX427" s="333"/>
      <c r="AY427" s="333"/>
      <c r="AZ427" s="333"/>
      <c r="BA427" s="333"/>
      <c r="BB427" s="333"/>
      <c r="BC427" s="333"/>
      <c r="BD427" s="333"/>
      <c r="BE427" s="333"/>
      <c r="BF427" s="333"/>
      <c r="BG427" s="333"/>
      <c r="BH427" s="333"/>
    </row>
    <row r="428" spans="2:60" ht="9.9499999999999993" customHeight="1">
      <c r="B428" s="334"/>
      <c r="C428" s="334"/>
      <c r="D428" s="334"/>
      <c r="E428" s="334"/>
      <c r="F428" s="334"/>
      <c r="G428" s="334"/>
      <c r="H428" s="334"/>
      <c r="I428" s="334"/>
      <c r="J428" s="334"/>
      <c r="M428" s="351"/>
      <c r="N428" s="351"/>
      <c r="O428" s="351"/>
      <c r="P428" s="351"/>
      <c r="Q428" s="351"/>
      <c r="R428" s="351"/>
      <c r="S428" s="348"/>
      <c r="W428" s="333"/>
      <c r="X428" s="333"/>
      <c r="Y428" s="333"/>
      <c r="Z428" s="333"/>
      <c r="AA428" s="333"/>
      <c r="AB428" s="333"/>
      <c r="AC428" s="333"/>
      <c r="AD428" s="365"/>
      <c r="AE428" s="348"/>
      <c r="AF428" s="630" t="s">
        <v>832</v>
      </c>
      <c r="AG428" s="630"/>
      <c r="AH428" s="630"/>
      <c r="AI428" s="630"/>
      <c r="AJ428" s="630"/>
      <c r="AK428" s="630"/>
      <c r="AL428" s="630"/>
      <c r="AM428" s="630"/>
      <c r="AN428" s="331"/>
      <c r="AO428" s="331"/>
      <c r="AP428" s="387"/>
      <c r="AQ428" s="387"/>
      <c r="AR428" s="387"/>
      <c r="AS428" s="387"/>
      <c r="AT428" s="387"/>
      <c r="AW428" s="333"/>
      <c r="AX428" s="333"/>
      <c r="AY428" s="333"/>
      <c r="AZ428" s="333"/>
      <c r="BA428" s="333"/>
      <c r="BB428" s="333"/>
      <c r="BC428" s="333"/>
      <c r="BD428" s="333"/>
      <c r="BE428" s="333"/>
      <c r="BF428" s="333"/>
      <c r="BG428" s="333"/>
      <c r="BH428" s="333"/>
    </row>
    <row r="429" spans="2:60" ht="9.9499999999999993" customHeight="1">
      <c r="B429" s="334"/>
      <c r="C429" s="334"/>
      <c r="D429" s="334"/>
      <c r="E429" s="334"/>
      <c r="F429" s="334"/>
      <c r="G429" s="334"/>
      <c r="H429" s="334"/>
      <c r="I429" s="334"/>
      <c r="J429" s="334"/>
      <c r="M429" s="351"/>
      <c r="N429" s="351"/>
      <c r="O429" s="351"/>
      <c r="P429" s="351"/>
      <c r="Q429" s="351"/>
      <c r="R429" s="351"/>
      <c r="S429" s="348"/>
      <c r="W429" s="333"/>
      <c r="X429" s="333"/>
      <c r="Y429" s="333"/>
      <c r="Z429" s="333"/>
      <c r="AA429" s="333"/>
      <c r="AB429" s="333"/>
      <c r="AC429" s="333"/>
      <c r="AD429" s="365"/>
      <c r="AE429" s="348"/>
      <c r="AF429" s="630"/>
      <c r="AG429" s="630"/>
      <c r="AH429" s="630"/>
      <c r="AI429" s="630"/>
      <c r="AJ429" s="630"/>
      <c r="AK429" s="630"/>
      <c r="AL429" s="630"/>
      <c r="AM429" s="630"/>
      <c r="AN429" s="331"/>
      <c r="AO429" s="331"/>
      <c r="AP429" s="387"/>
      <c r="AQ429" s="387"/>
      <c r="AR429" s="387"/>
      <c r="AS429" s="387"/>
      <c r="AT429" s="387"/>
      <c r="AW429" s="333"/>
      <c r="AX429" s="333"/>
      <c r="AY429" s="333"/>
      <c r="AZ429" s="333"/>
      <c r="BA429" s="333"/>
      <c r="BB429" s="333"/>
      <c r="BC429" s="333"/>
      <c r="BD429" s="333"/>
      <c r="BE429" s="333"/>
      <c r="BF429" s="333"/>
      <c r="BG429" s="333"/>
      <c r="BH429" s="333"/>
    </row>
    <row r="430" spans="2:60" ht="9.9499999999999993" customHeight="1">
      <c r="B430" s="334"/>
      <c r="C430" s="334"/>
      <c r="D430" s="334"/>
      <c r="E430" s="334"/>
      <c r="F430" s="334"/>
      <c r="G430" s="334"/>
      <c r="H430" s="334"/>
      <c r="I430" s="334"/>
      <c r="J430" s="334"/>
      <c r="M430" s="351"/>
      <c r="N430" s="351"/>
      <c r="O430" s="351"/>
      <c r="P430" s="351"/>
      <c r="Q430" s="351"/>
      <c r="R430" s="351"/>
      <c r="S430" s="348"/>
      <c r="W430" s="333"/>
      <c r="X430" s="333"/>
      <c r="Y430" s="333"/>
      <c r="Z430" s="333"/>
      <c r="AA430" s="333"/>
      <c r="AB430" s="333"/>
      <c r="AC430" s="333"/>
      <c r="AD430" s="365"/>
      <c r="AE430" s="348"/>
      <c r="AF430" s="630" t="s">
        <v>850</v>
      </c>
      <c r="AG430" s="630"/>
      <c r="AH430" s="630"/>
      <c r="AI430" s="630"/>
      <c r="AJ430" s="630"/>
      <c r="AK430" s="630"/>
      <c r="AL430" s="630"/>
      <c r="AM430" s="630"/>
      <c r="AN430" s="331"/>
      <c r="AO430" s="331"/>
      <c r="AP430" s="387"/>
      <c r="AQ430" s="387"/>
      <c r="AR430" s="387"/>
      <c r="AS430" s="387"/>
      <c r="AT430" s="387"/>
      <c r="AW430" s="333"/>
      <c r="AX430" s="333"/>
      <c r="AY430" s="333"/>
      <c r="AZ430" s="333"/>
      <c r="BA430" s="333"/>
      <c r="BB430" s="333"/>
      <c r="BC430" s="333"/>
      <c r="BD430" s="333"/>
      <c r="BE430" s="333"/>
      <c r="BF430" s="333"/>
      <c r="BG430" s="333"/>
      <c r="BH430" s="333"/>
    </row>
    <row r="431" spans="2:60" ht="9.9499999999999993" customHeight="1">
      <c r="B431" s="334"/>
      <c r="C431" s="334"/>
      <c r="D431" s="334"/>
      <c r="E431" s="334"/>
      <c r="F431" s="334"/>
      <c r="G431" s="334"/>
      <c r="H431" s="334"/>
      <c r="I431" s="334"/>
      <c r="J431" s="334"/>
      <c r="M431" s="351"/>
      <c r="N431" s="351"/>
      <c r="O431" s="351"/>
      <c r="P431" s="351"/>
      <c r="Q431" s="351"/>
      <c r="R431" s="351"/>
      <c r="S431" s="348"/>
      <c r="W431" s="333"/>
      <c r="X431" s="333"/>
      <c r="Y431" s="333"/>
      <c r="Z431" s="333"/>
      <c r="AA431" s="333"/>
      <c r="AB431" s="333"/>
      <c r="AC431" s="333"/>
      <c r="AD431" s="365"/>
      <c r="AE431" s="348"/>
      <c r="AF431" s="630"/>
      <c r="AG431" s="630"/>
      <c r="AH431" s="630"/>
      <c r="AI431" s="630"/>
      <c r="AJ431" s="630"/>
      <c r="AK431" s="630"/>
      <c r="AL431" s="630"/>
      <c r="AM431" s="630"/>
      <c r="AN431" s="331"/>
      <c r="AO431" s="331"/>
      <c r="AP431" s="387"/>
      <c r="AQ431" s="387"/>
      <c r="AR431" s="387"/>
      <c r="AS431" s="387"/>
      <c r="AT431" s="387"/>
      <c r="AW431" s="333"/>
      <c r="AX431" s="333"/>
      <c r="AY431" s="333"/>
      <c r="AZ431" s="333"/>
      <c r="BA431" s="333"/>
      <c r="BB431" s="333"/>
      <c r="BC431" s="333"/>
      <c r="BD431" s="333"/>
      <c r="BE431" s="333"/>
      <c r="BF431" s="333"/>
      <c r="BG431" s="333"/>
      <c r="BH431" s="333"/>
    </row>
    <row r="432" spans="2:60" ht="9.9499999999999993" customHeight="1">
      <c r="B432" s="334"/>
      <c r="C432" s="334"/>
      <c r="D432" s="334"/>
      <c r="E432" s="334"/>
      <c r="F432" s="334"/>
      <c r="G432" s="334"/>
      <c r="H432" s="334"/>
      <c r="I432" s="334"/>
      <c r="J432" s="334"/>
      <c r="M432" s="351"/>
      <c r="N432" s="351"/>
      <c r="O432" s="351"/>
      <c r="P432" s="351"/>
      <c r="Q432" s="351"/>
      <c r="R432" s="351"/>
      <c r="S432" s="348"/>
      <c r="W432" s="333"/>
      <c r="X432" s="333"/>
      <c r="Y432" s="333"/>
      <c r="Z432" s="333"/>
      <c r="AA432" s="333"/>
      <c r="AB432" s="333"/>
      <c r="AC432" s="333"/>
      <c r="AD432" s="365"/>
      <c r="AE432" s="348"/>
      <c r="AF432" s="630" t="s">
        <v>851</v>
      </c>
      <c r="AG432" s="630"/>
      <c r="AH432" s="630"/>
      <c r="AI432" s="630"/>
      <c r="AJ432" s="630"/>
      <c r="AK432" s="630"/>
      <c r="AL432" s="630"/>
      <c r="AM432" s="630"/>
      <c r="AN432" s="331"/>
      <c r="AO432" s="331"/>
      <c r="AP432" s="387"/>
      <c r="AQ432" s="387"/>
      <c r="AR432" s="387"/>
      <c r="AS432" s="387"/>
      <c r="AT432" s="387"/>
      <c r="AW432" s="333"/>
      <c r="AX432" s="333"/>
      <c r="AY432" s="333"/>
      <c r="AZ432" s="333"/>
      <c r="BA432" s="333"/>
      <c r="BB432" s="333"/>
      <c r="BC432" s="333"/>
      <c r="BD432" s="333"/>
      <c r="BE432" s="333"/>
      <c r="BF432" s="333"/>
      <c r="BG432" s="333"/>
      <c r="BH432" s="333"/>
    </row>
    <row r="433" spans="2:60" ht="9.9499999999999993" customHeight="1">
      <c r="B433" s="334"/>
      <c r="C433" s="334"/>
      <c r="D433" s="334"/>
      <c r="E433" s="334"/>
      <c r="F433" s="334"/>
      <c r="G433" s="334"/>
      <c r="H433" s="334"/>
      <c r="I433" s="334"/>
      <c r="J433" s="334"/>
      <c r="M433" s="351"/>
      <c r="N433" s="351"/>
      <c r="O433" s="351"/>
      <c r="P433" s="351"/>
      <c r="Q433" s="351"/>
      <c r="R433" s="351"/>
      <c r="S433" s="348"/>
      <c r="W433" s="333"/>
      <c r="X433" s="333"/>
      <c r="Y433" s="333"/>
      <c r="Z433" s="333"/>
      <c r="AA433" s="333"/>
      <c r="AB433" s="333"/>
      <c r="AC433" s="333"/>
      <c r="AD433" s="365"/>
      <c r="AE433" s="348"/>
      <c r="AF433" s="630"/>
      <c r="AG433" s="630"/>
      <c r="AH433" s="630"/>
      <c r="AI433" s="630"/>
      <c r="AJ433" s="630"/>
      <c r="AK433" s="630"/>
      <c r="AL433" s="630"/>
      <c r="AM433" s="630"/>
      <c r="AN433" s="331"/>
      <c r="AO433" s="331"/>
      <c r="AP433" s="387"/>
      <c r="AQ433" s="387"/>
      <c r="AR433" s="387"/>
      <c r="AS433" s="387"/>
      <c r="AT433" s="387"/>
      <c r="AW433" s="333"/>
      <c r="AX433" s="333"/>
      <c r="AY433" s="333"/>
      <c r="AZ433" s="333"/>
      <c r="BA433" s="333"/>
      <c r="BB433" s="333"/>
      <c r="BC433" s="333"/>
      <c r="BD433" s="333"/>
      <c r="BE433" s="333"/>
      <c r="BF433" s="333"/>
      <c r="BG433" s="333"/>
      <c r="BH433" s="333"/>
    </row>
    <row r="434" spans="2:60" ht="9.9499999999999993" customHeight="1">
      <c r="B434" s="334"/>
      <c r="C434" s="334"/>
      <c r="D434" s="334"/>
      <c r="E434" s="334"/>
      <c r="F434" s="334"/>
      <c r="G434" s="334"/>
      <c r="H434" s="334"/>
      <c r="I434" s="334"/>
      <c r="J434" s="334"/>
      <c r="M434" s="351"/>
      <c r="N434" s="351"/>
      <c r="O434" s="351"/>
      <c r="P434" s="351"/>
      <c r="Q434" s="351"/>
      <c r="R434" s="351"/>
      <c r="S434" s="348"/>
      <c r="W434" s="333"/>
      <c r="X434" s="333"/>
      <c r="Y434" s="333"/>
      <c r="Z434" s="333"/>
      <c r="AA434" s="333"/>
      <c r="AB434" s="333"/>
      <c r="AC434" s="333"/>
      <c r="AD434" s="389"/>
      <c r="AE434" s="383"/>
      <c r="AF434" s="647" t="s">
        <v>852</v>
      </c>
      <c r="AG434" s="648"/>
      <c r="AH434" s="648"/>
      <c r="AI434" s="648"/>
      <c r="AJ434" s="648"/>
      <c r="AK434" s="649"/>
      <c r="AL434" s="653"/>
      <c r="AM434" s="573"/>
      <c r="AN434" s="331"/>
      <c r="AO434" s="331"/>
      <c r="AP434" s="387"/>
      <c r="AQ434" s="387"/>
      <c r="AR434" s="387"/>
      <c r="AS434" s="387"/>
      <c r="AT434" s="387"/>
      <c r="AW434" s="333"/>
      <c r="AX434" s="333"/>
      <c r="AY434" s="333"/>
      <c r="AZ434" s="333"/>
      <c r="BA434" s="333"/>
      <c r="BB434" s="333"/>
      <c r="BC434" s="333"/>
      <c r="BD434" s="333"/>
      <c r="BE434" s="333"/>
      <c r="BF434" s="333"/>
      <c r="BG434" s="333"/>
      <c r="BH434" s="333"/>
    </row>
    <row r="435" spans="2:60" ht="9.9499999999999993" customHeight="1">
      <c r="B435" s="334"/>
      <c r="C435" s="334"/>
      <c r="D435" s="334"/>
      <c r="E435" s="334"/>
      <c r="F435" s="334"/>
      <c r="G435" s="334"/>
      <c r="H435" s="334"/>
      <c r="I435" s="334"/>
      <c r="J435" s="334"/>
      <c r="M435" s="351"/>
      <c r="N435" s="351"/>
      <c r="O435" s="351"/>
      <c r="P435" s="351"/>
      <c r="Q435" s="351"/>
      <c r="R435" s="351"/>
      <c r="S435" s="348"/>
      <c r="W435" s="333"/>
      <c r="X435" s="333"/>
      <c r="Y435" s="333"/>
      <c r="Z435" s="333"/>
      <c r="AA435" s="333"/>
      <c r="AB435" s="333"/>
      <c r="AC435" s="333"/>
      <c r="AD435" s="365"/>
      <c r="AE435" s="348"/>
      <c r="AF435" s="650"/>
      <c r="AG435" s="651"/>
      <c r="AH435" s="651"/>
      <c r="AI435" s="651"/>
      <c r="AJ435" s="651"/>
      <c r="AK435" s="652"/>
      <c r="AL435" s="653"/>
      <c r="AM435" s="573"/>
      <c r="AN435" s="331"/>
      <c r="AO435" s="331"/>
      <c r="AP435" s="387"/>
      <c r="AQ435" s="387"/>
      <c r="AR435" s="387"/>
      <c r="AS435" s="387"/>
      <c r="AT435" s="387"/>
      <c r="AW435" s="333"/>
      <c r="AX435" s="333"/>
      <c r="AY435" s="333"/>
      <c r="AZ435" s="333"/>
      <c r="BA435" s="333"/>
      <c r="BB435" s="333"/>
      <c r="BC435" s="333"/>
      <c r="BD435" s="333"/>
      <c r="BE435" s="333"/>
      <c r="BF435" s="333"/>
      <c r="BG435" s="333"/>
      <c r="BH435" s="333"/>
    </row>
    <row r="436" spans="2:60" ht="9.9499999999999993" customHeight="1">
      <c r="B436" s="334"/>
      <c r="C436" s="334"/>
      <c r="D436" s="334"/>
      <c r="E436" s="334"/>
      <c r="F436" s="334"/>
      <c r="G436" s="334"/>
      <c r="H436" s="334"/>
      <c r="I436" s="334"/>
      <c r="J436" s="334"/>
      <c r="M436" s="351"/>
      <c r="N436" s="351"/>
      <c r="O436" s="351"/>
      <c r="P436" s="351"/>
      <c r="Q436" s="351"/>
      <c r="R436" s="351"/>
      <c r="S436" s="348"/>
      <c r="W436" s="333"/>
      <c r="X436" s="333"/>
      <c r="Y436" s="333"/>
      <c r="Z436" s="333"/>
      <c r="AA436" s="333"/>
      <c r="AB436" s="333"/>
      <c r="AC436" s="333"/>
      <c r="AD436" s="365"/>
      <c r="AE436" s="348"/>
      <c r="AF436" s="630" t="s">
        <v>853</v>
      </c>
      <c r="AG436" s="630"/>
      <c r="AH436" s="630"/>
      <c r="AI436" s="630"/>
      <c r="AJ436" s="630"/>
      <c r="AK436" s="630"/>
      <c r="AL436" s="630"/>
      <c r="AM436" s="630"/>
      <c r="AN436" s="331"/>
      <c r="AO436" s="331"/>
      <c r="AP436" s="387"/>
      <c r="AQ436" s="387"/>
      <c r="AR436" s="387"/>
      <c r="AS436" s="387"/>
      <c r="AT436" s="387"/>
      <c r="AW436" s="333"/>
      <c r="AX436" s="333"/>
      <c r="AY436" s="333"/>
      <c r="AZ436" s="333"/>
      <c r="BA436" s="333"/>
      <c r="BB436" s="333"/>
      <c r="BC436" s="333"/>
      <c r="BD436" s="333"/>
      <c r="BE436" s="333"/>
      <c r="BF436" s="333"/>
      <c r="BG436" s="333"/>
      <c r="BH436" s="333"/>
    </row>
    <row r="437" spans="2:60" ht="9.9499999999999993" customHeight="1">
      <c r="B437" s="334"/>
      <c r="C437" s="334"/>
      <c r="D437" s="334"/>
      <c r="E437" s="334"/>
      <c r="F437" s="334"/>
      <c r="G437" s="334"/>
      <c r="H437" s="334"/>
      <c r="I437" s="334"/>
      <c r="J437" s="334"/>
      <c r="M437" s="351"/>
      <c r="N437" s="351"/>
      <c r="O437" s="351"/>
      <c r="P437" s="351"/>
      <c r="Q437" s="351"/>
      <c r="R437" s="351"/>
      <c r="S437" s="334"/>
      <c r="W437" s="333"/>
      <c r="X437" s="333"/>
      <c r="Y437" s="333"/>
      <c r="Z437" s="333"/>
      <c r="AA437" s="333"/>
      <c r="AB437" s="333"/>
      <c r="AC437" s="333"/>
      <c r="AD437" s="365"/>
      <c r="AE437" s="348"/>
      <c r="AF437" s="630"/>
      <c r="AG437" s="630"/>
      <c r="AH437" s="630"/>
      <c r="AI437" s="630"/>
      <c r="AJ437" s="630"/>
      <c r="AK437" s="630"/>
      <c r="AL437" s="630"/>
      <c r="AM437" s="630"/>
      <c r="AN437" s="331"/>
      <c r="AO437" s="331"/>
      <c r="AP437" s="387"/>
      <c r="AQ437" s="387"/>
      <c r="AR437" s="387"/>
      <c r="AS437" s="387"/>
      <c r="AT437" s="387"/>
      <c r="AW437" s="333"/>
      <c r="AX437" s="333"/>
      <c r="AY437" s="333"/>
      <c r="AZ437" s="333"/>
      <c r="BA437" s="333"/>
      <c r="BB437" s="333"/>
      <c r="BC437" s="333"/>
      <c r="BD437" s="333"/>
      <c r="BE437" s="333"/>
      <c r="BF437" s="333"/>
      <c r="BG437" s="333"/>
      <c r="BH437" s="333"/>
    </row>
    <row r="438" spans="2:60" ht="9.9499999999999993" customHeight="1">
      <c r="B438" s="334"/>
      <c r="C438" s="334"/>
      <c r="D438" s="334"/>
      <c r="E438" s="334"/>
      <c r="F438" s="334"/>
      <c r="G438" s="334"/>
      <c r="H438" s="334"/>
      <c r="I438" s="334"/>
      <c r="J438" s="334"/>
      <c r="M438" s="351"/>
      <c r="N438" s="351"/>
      <c r="O438" s="351"/>
      <c r="P438" s="351"/>
      <c r="Q438" s="351"/>
      <c r="R438" s="351"/>
      <c r="S438" s="334"/>
      <c r="W438" s="333"/>
      <c r="X438" s="333"/>
      <c r="Y438" s="333"/>
      <c r="Z438" s="333"/>
      <c r="AA438" s="333"/>
      <c r="AB438" s="333"/>
      <c r="AC438" s="333"/>
      <c r="AD438" s="365"/>
      <c r="AE438" s="348"/>
      <c r="AF438" s="630" t="s">
        <v>854</v>
      </c>
      <c r="AG438" s="630"/>
      <c r="AH438" s="630"/>
      <c r="AI438" s="630"/>
      <c r="AJ438" s="630"/>
      <c r="AK438" s="630"/>
      <c r="AL438" s="630"/>
      <c r="AM438" s="630"/>
      <c r="AN438" s="331"/>
      <c r="AO438" s="331"/>
      <c r="AP438" s="387"/>
      <c r="AQ438" s="387"/>
      <c r="AR438" s="387"/>
      <c r="AS438" s="387"/>
      <c r="AT438" s="387"/>
      <c r="AW438" s="333"/>
      <c r="AX438" s="333"/>
      <c r="AY438" s="333"/>
      <c r="AZ438" s="333"/>
      <c r="BA438" s="333"/>
      <c r="BB438" s="333"/>
      <c r="BC438" s="333"/>
      <c r="BD438" s="333"/>
      <c r="BE438" s="333"/>
      <c r="BF438" s="333"/>
      <c r="BG438" s="333"/>
      <c r="BH438" s="333"/>
    </row>
    <row r="439" spans="2:60" ht="9.9499999999999993" customHeight="1">
      <c r="B439" s="334"/>
      <c r="C439" s="334"/>
      <c r="D439" s="334"/>
      <c r="E439" s="334"/>
      <c r="F439" s="334"/>
      <c r="G439" s="334"/>
      <c r="H439" s="334"/>
      <c r="I439" s="334"/>
      <c r="J439" s="334"/>
      <c r="M439" s="351"/>
      <c r="N439" s="351"/>
      <c r="O439" s="351"/>
      <c r="P439" s="351"/>
      <c r="Q439" s="351"/>
      <c r="R439" s="351"/>
      <c r="S439" s="334"/>
      <c r="W439" s="333"/>
      <c r="X439" s="333"/>
      <c r="Y439" s="333"/>
      <c r="Z439" s="333"/>
      <c r="AA439" s="333"/>
      <c r="AB439" s="333"/>
      <c r="AC439" s="333"/>
      <c r="AD439" s="365"/>
      <c r="AE439" s="348"/>
      <c r="AF439" s="630"/>
      <c r="AG439" s="630"/>
      <c r="AH439" s="630"/>
      <c r="AI439" s="630"/>
      <c r="AJ439" s="630"/>
      <c r="AK439" s="630"/>
      <c r="AL439" s="630"/>
      <c r="AM439" s="630"/>
      <c r="AN439" s="331"/>
      <c r="AO439" s="331"/>
      <c r="AP439" s="387"/>
      <c r="AQ439" s="387"/>
      <c r="AR439" s="387"/>
      <c r="AS439" s="387"/>
      <c r="AT439" s="387"/>
      <c r="AW439" s="333"/>
      <c r="AX439" s="333"/>
      <c r="AY439" s="333"/>
      <c r="AZ439" s="333"/>
      <c r="BA439" s="333"/>
      <c r="BB439" s="333"/>
      <c r="BC439" s="333"/>
      <c r="BD439" s="333"/>
      <c r="BE439" s="333"/>
      <c r="BF439" s="333"/>
      <c r="BG439" s="333"/>
      <c r="BH439" s="333"/>
    </row>
    <row r="440" spans="2:60" ht="9.9499999999999993" customHeight="1">
      <c r="B440" s="334"/>
      <c r="C440" s="334"/>
      <c r="D440" s="334"/>
      <c r="E440" s="334"/>
      <c r="F440" s="334"/>
      <c r="G440" s="334"/>
      <c r="H440" s="334"/>
      <c r="I440" s="334"/>
      <c r="J440" s="334"/>
      <c r="M440" s="351"/>
      <c r="N440" s="351"/>
      <c r="O440" s="351"/>
      <c r="P440" s="351"/>
      <c r="Q440" s="351"/>
      <c r="R440" s="351"/>
      <c r="S440" s="334"/>
      <c r="W440" s="333"/>
      <c r="X440" s="333"/>
      <c r="Y440" s="333"/>
      <c r="Z440" s="333"/>
      <c r="AA440" s="333"/>
      <c r="AB440" s="333"/>
      <c r="AC440" s="333"/>
      <c r="AD440" s="389"/>
      <c r="AE440" s="383"/>
      <c r="AF440" s="647" t="s">
        <v>855</v>
      </c>
      <c r="AG440" s="648"/>
      <c r="AH440" s="648"/>
      <c r="AI440" s="648"/>
      <c r="AJ440" s="648"/>
      <c r="AK440" s="649"/>
      <c r="AL440" s="653"/>
      <c r="AM440" s="573"/>
      <c r="AN440" s="331"/>
      <c r="AO440" s="347"/>
      <c r="AP440" s="387"/>
      <c r="AQ440" s="387"/>
      <c r="AR440" s="387"/>
      <c r="AS440" s="387"/>
      <c r="AT440" s="387"/>
      <c r="AW440" s="333"/>
      <c r="AX440" s="333"/>
      <c r="AY440" s="333"/>
      <c r="AZ440" s="333"/>
      <c r="BA440" s="333"/>
      <c r="BB440" s="333"/>
      <c r="BC440" s="333"/>
      <c r="BD440" s="333"/>
      <c r="BE440" s="333"/>
      <c r="BF440" s="333"/>
      <c r="BG440" s="333"/>
      <c r="BH440" s="333"/>
    </row>
    <row r="441" spans="2:60" ht="9.9499999999999993" customHeight="1">
      <c r="B441" s="334"/>
      <c r="C441" s="334"/>
      <c r="D441" s="334"/>
      <c r="E441" s="334"/>
      <c r="F441" s="334"/>
      <c r="G441" s="334"/>
      <c r="H441" s="334"/>
      <c r="I441" s="334"/>
      <c r="J441" s="334"/>
      <c r="M441" s="351"/>
      <c r="N441" s="351"/>
      <c r="O441" s="351"/>
      <c r="P441" s="351"/>
      <c r="Q441" s="351"/>
      <c r="R441" s="351"/>
      <c r="S441" s="334"/>
      <c r="W441" s="333"/>
      <c r="X441" s="333"/>
      <c r="Y441" s="333"/>
      <c r="Z441" s="333"/>
      <c r="AA441" s="333"/>
      <c r="AB441" s="333"/>
      <c r="AC441" s="333"/>
      <c r="AF441" s="650"/>
      <c r="AG441" s="651"/>
      <c r="AH441" s="651"/>
      <c r="AI441" s="651"/>
      <c r="AJ441" s="651"/>
      <c r="AK441" s="652"/>
      <c r="AL441" s="653"/>
      <c r="AM441" s="573"/>
      <c r="AN441" s="347"/>
      <c r="AO441" s="347"/>
      <c r="AP441" s="387"/>
      <c r="AQ441" s="387"/>
      <c r="AR441" s="387"/>
      <c r="AS441" s="387"/>
      <c r="AT441" s="387"/>
      <c r="AW441" s="333"/>
      <c r="AX441" s="333"/>
      <c r="AY441" s="333"/>
      <c r="AZ441" s="333"/>
      <c r="BA441" s="333"/>
      <c r="BB441" s="333"/>
      <c r="BC441" s="333"/>
      <c r="BD441" s="333"/>
      <c r="BE441" s="333"/>
      <c r="BF441" s="333"/>
      <c r="BG441" s="333"/>
      <c r="BH441" s="333"/>
    </row>
    <row r="442" spans="2:60" ht="9.9499999999999993" customHeight="1">
      <c r="B442" s="334"/>
      <c r="C442" s="334"/>
      <c r="D442" s="334"/>
      <c r="E442" s="334"/>
      <c r="F442" s="334"/>
      <c r="G442" s="334"/>
      <c r="H442" s="334"/>
      <c r="I442" s="334"/>
      <c r="J442" s="334"/>
      <c r="M442" s="351"/>
      <c r="N442" s="351"/>
      <c r="O442" s="351"/>
      <c r="P442" s="351"/>
      <c r="Q442" s="351"/>
      <c r="R442" s="351"/>
      <c r="S442" s="334"/>
      <c r="W442" s="333"/>
      <c r="X442" s="333"/>
      <c r="Y442" s="333"/>
      <c r="Z442" s="333"/>
      <c r="AA442" s="333"/>
      <c r="AB442" s="333"/>
      <c r="AC442" s="333"/>
      <c r="AF442" s="630" t="s">
        <v>853</v>
      </c>
      <c r="AG442" s="630"/>
      <c r="AH442" s="630"/>
      <c r="AI442" s="630"/>
      <c r="AJ442" s="630"/>
      <c r="AK442" s="630"/>
      <c r="AL442" s="630"/>
      <c r="AM442" s="630"/>
      <c r="AN442" s="331"/>
      <c r="AO442" s="331"/>
      <c r="AP442" s="387"/>
      <c r="AQ442" s="387"/>
      <c r="AR442" s="387"/>
      <c r="AS442" s="387"/>
      <c r="AT442" s="387"/>
      <c r="AW442" s="333"/>
      <c r="AX442" s="333"/>
      <c r="AY442" s="333"/>
      <c r="AZ442" s="333"/>
      <c r="BA442" s="333"/>
      <c r="BB442" s="333"/>
      <c r="BC442" s="333"/>
      <c r="BD442" s="333"/>
      <c r="BE442" s="333"/>
      <c r="BF442" s="333"/>
      <c r="BG442" s="333"/>
      <c r="BH442" s="333"/>
    </row>
    <row r="443" spans="2:60" ht="9.9499999999999993" customHeight="1">
      <c r="B443" s="334"/>
      <c r="C443" s="334"/>
      <c r="D443" s="334"/>
      <c r="E443" s="334"/>
      <c r="F443" s="334"/>
      <c r="G443" s="334"/>
      <c r="H443" s="334"/>
      <c r="J443" s="334"/>
      <c r="M443" s="351"/>
      <c r="N443" s="351"/>
      <c r="O443" s="351"/>
      <c r="P443" s="351"/>
      <c r="Q443" s="351"/>
      <c r="R443" s="351"/>
      <c r="S443" s="334"/>
      <c r="W443" s="333"/>
      <c r="X443" s="333"/>
      <c r="Y443" s="333"/>
      <c r="Z443" s="333"/>
      <c r="AA443" s="333"/>
      <c r="AB443" s="333"/>
      <c r="AC443" s="333"/>
      <c r="AF443" s="630"/>
      <c r="AG443" s="630"/>
      <c r="AH443" s="630"/>
      <c r="AI443" s="630"/>
      <c r="AJ443" s="630"/>
      <c r="AK443" s="630"/>
      <c r="AL443" s="630"/>
      <c r="AM443" s="630"/>
      <c r="AN443" s="331"/>
      <c r="AO443" s="331"/>
      <c r="AP443" s="387"/>
      <c r="AQ443" s="387"/>
      <c r="AR443" s="387"/>
      <c r="AS443" s="387"/>
      <c r="AT443" s="387"/>
      <c r="AW443" s="333"/>
      <c r="AX443" s="333"/>
      <c r="AY443" s="333"/>
      <c r="AZ443" s="333"/>
      <c r="BA443" s="333"/>
      <c r="BB443" s="333"/>
      <c r="BC443" s="333"/>
      <c r="BD443" s="333"/>
      <c r="BE443" s="333"/>
      <c r="BF443" s="333"/>
      <c r="BG443" s="333"/>
      <c r="BH443" s="333"/>
    </row>
    <row r="444" spans="2:60" ht="9.9499999999999993" customHeight="1">
      <c r="B444" s="334"/>
      <c r="C444" s="334"/>
      <c r="D444" s="334"/>
      <c r="E444" s="334"/>
      <c r="F444" s="334"/>
      <c r="G444" s="334"/>
      <c r="H444" s="334"/>
      <c r="J444" s="334"/>
      <c r="M444" s="351"/>
      <c r="N444" s="351"/>
      <c r="O444" s="351"/>
      <c r="P444" s="351"/>
      <c r="Q444" s="351"/>
      <c r="R444" s="351"/>
      <c r="S444" s="334"/>
      <c r="Y444" s="334"/>
      <c r="Z444" s="334"/>
      <c r="AA444" s="334"/>
      <c r="AB444" s="334"/>
      <c r="AC444" s="334"/>
      <c r="AD444" s="334"/>
      <c r="AE444" s="334"/>
      <c r="AF444" s="352"/>
      <c r="AP444" s="387"/>
      <c r="AQ444" s="387"/>
      <c r="AR444" s="387"/>
      <c r="AS444" s="387"/>
      <c r="AT444" s="387"/>
    </row>
    <row r="445" spans="2:60" ht="9.9499999999999993" customHeight="1">
      <c r="B445" s="632" t="s">
        <v>856</v>
      </c>
      <c r="C445" s="633"/>
      <c r="D445" s="633"/>
      <c r="E445" s="633"/>
      <c r="F445" s="633"/>
      <c r="G445" s="633"/>
      <c r="H445" s="634"/>
      <c r="I445" s="351"/>
      <c r="J445" s="351"/>
      <c r="K445" s="387"/>
      <c r="L445" s="387"/>
      <c r="M445" s="333"/>
      <c r="N445" s="333"/>
      <c r="O445" s="333"/>
      <c r="P445" s="333"/>
      <c r="Q445" s="333"/>
      <c r="R445" s="333"/>
      <c r="S445" s="334"/>
      <c r="U445" s="632" t="s">
        <v>806</v>
      </c>
      <c r="V445" s="633"/>
      <c r="W445" s="633"/>
      <c r="X445" s="633"/>
      <c r="Y445" s="633"/>
      <c r="Z445" s="634"/>
      <c r="AA445" s="351"/>
      <c r="AB445" s="351"/>
      <c r="AC445" s="351"/>
      <c r="AD445" s="351"/>
      <c r="AE445" s="387"/>
      <c r="AF445" s="352"/>
      <c r="AP445" s="387"/>
      <c r="AQ445" s="387"/>
      <c r="AR445" s="387"/>
      <c r="AS445" s="387"/>
      <c r="AT445" s="387"/>
    </row>
    <row r="446" spans="2:60" ht="9.9499999999999993" customHeight="1">
      <c r="B446" s="657"/>
      <c r="C446" s="578"/>
      <c r="D446" s="578"/>
      <c r="E446" s="578"/>
      <c r="F446" s="578"/>
      <c r="G446" s="578"/>
      <c r="H446" s="658"/>
      <c r="I446" s="386"/>
      <c r="J446" s="386"/>
      <c r="K446" s="386"/>
      <c r="L446" s="386"/>
      <c r="M446" s="433"/>
      <c r="N446" s="433"/>
      <c r="O446" s="433"/>
      <c r="P446" s="433"/>
      <c r="Q446" s="433"/>
      <c r="R446" s="433"/>
      <c r="S446" s="598"/>
      <c r="T446" s="654"/>
      <c r="U446" s="635"/>
      <c r="V446" s="636"/>
      <c r="W446" s="636"/>
      <c r="X446" s="636"/>
      <c r="Y446" s="636"/>
      <c r="Z446" s="637"/>
      <c r="AA446" s="351"/>
      <c r="AB446" s="351"/>
      <c r="AC446" s="351"/>
      <c r="AD446" s="351"/>
      <c r="AE446" s="387"/>
      <c r="AF446" s="352"/>
      <c r="AP446" s="387"/>
      <c r="AQ446" s="387"/>
      <c r="AR446" s="387"/>
      <c r="AS446" s="387"/>
      <c r="AT446" s="387"/>
    </row>
    <row r="447" spans="2:60" ht="9.9499999999999993" customHeight="1">
      <c r="B447" s="411"/>
      <c r="C447" s="411"/>
      <c r="D447" s="411"/>
      <c r="E447" s="411"/>
      <c r="F447" s="411"/>
      <c r="G447" s="411"/>
      <c r="H447" s="411"/>
      <c r="I447" s="334"/>
      <c r="J447" s="334"/>
      <c r="M447" s="334"/>
      <c r="N447" s="334"/>
      <c r="O447" s="334"/>
      <c r="P447" s="334"/>
      <c r="Q447" s="334"/>
      <c r="R447" s="334"/>
      <c r="S447" s="655"/>
      <c r="T447" s="655"/>
      <c r="Y447" s="351"/>
      <c r="Z447" s="351"/>
      <c r="AA447" s="351"/>
      <c r="AB447" s="351"/>
      <c r="AC447" s="351"/>
      <c r="AD447" s="351"/>
      <c r="AE447" s="387"/>
      <c r="AF447" s="352"/>
      <c r="AP447" s="387"/>
      <c r="AQ447" s="387"/>
      <c r="AR447" s="387"/>
      <c r="AS447" s="387"/>
      <c r="AT447" s="387"/>
    </row>
    <row r="448" spans="2:60" ht="9.9499999999999993" customHeight="1">
      <c r="B448" s="334"/>
      <c r="C448" s="334"/>
      <c r="D448" s="334"/>
      <c r="E448" s="334"/>
      <c r="F448" s="334"/>
      <c r="G448" s="334"/>
      <c r="H448" s="334"/>
      <c r="I448" s="340"/>
      <c r="J448" s="340"/>
      <c r="M448" s="348"/>
      <c r="N448" s="348"/>
      <c r="O448" s="589"/>
      <c r="P448" s="589"/>
      <c r="Q448" s="589"/>
      <c r="R448" s="589"/>
      <c r="S448" s="340"/>
      <c r="Y448" s="351"/>
      <c r="Z448" s="351"/>
      <c r="AA448" s="351"/>
      <c r="AB448" s="351"/>
      <c r="AC448" s="351"/>
      <c r="AD448" s="351"/>
      <c r="AE448" s="387"/>
      <c r="AF448" s="352"/>
      <c r="AP448" s="387"/>
      <c r="AQ448" s="387"/>
      <c r="AR448" s="387"/>
      <c r="AS448" s="387"/>
      <c r="AT448" s="387"/>
    </row>
    <row r="449" spans="15:46" ht="9.9499999999999993" customHeight="1">
      <c r="O449" s="589"/>
      <c r="P449" s="589"/>
      <c r="Q449" s="589"/>
      <c r="R449" s="589"/>
      <c r="S449" s="340"/>
      <c r="Y449" s="387"/>
      <c r="Z449" s="387"/>
      <c r="AA449" s="387"/>
      <c r="AB449" s="387"/>
      <c r="AC449" s="387"/>
      <c r="AD449" s="387"/>
      <c r="AE449" s="387"/>
      <c r="AF449" s="352"/>
      <c r="AP449" s="387"/>
      <c r="AQ449" s="387"/>
      <c r="AR449" s="387"/>
      <c r="AS449" s="387"/>
      <c r="AT449" s="387"/>
    </row>
  </sheetData>
  <mergeCells count="358">
    <mergeCell ref="AF442:AM443"/>
    <mergeCell ref="B445:H446"/>
    <mergeCell ref="U445:Z446"/>
    <mergeCell ref="S446:T447"/>
    <mergeCell ref="O448:R449"/>
    <mergeCell ref="AF434:AK435"/>
    <mergeCell ref="AL434:AM435"/>
    <mergeCell ref="AF436:AM437"/>
    <mergeCell ref="AF438:AM439"/>
    <mergeCell ref="AF440:AK441"/>
    <mergeCell ref="AL440:AM441"/>
    <mergeCell ref="AF424:AM425"/>
    <mergeCell ref="AF426:AK427"/>
    <mergeCell ref="AL426:AM427"/>
    <mergeCell ref="AF428:AM429"/>
    <mergeCell ref="AF430:AM431"/>
    <mergeCell ref="AF432:AM433"/>
    <mergeCell ref="AF417:AM418"/>
    <mergeCell ref="B420:H421"/>
    <mergeCell ref="U420:Z421"/>
    <mergeCell ref="AF420:AK421"/>
    <mergeCell ref="AL420:AM421"/>
    <mergeCell ref="S421:T422"/>
    <mergeCell ref="AF422:AM423"/>
    <mergeCell ref="AF407:AM408"/>
    <mergeCell ref="AF409:AM410"/>
    <mergeCell ref="AF411:AK412"/>
    <mergeCell ref="AL411:AM412"/>
    <mergeCell ref="AF413:AM414"/>
    <mergeCell ref="AF415:AM416"/>
    <mergeCell ref="AF397:AM398"/>
    <mergeCell ref="AF399:AM400"/>
    <mergeCell ref="AF401:AM402"/>
    <mergeCell ref="AF403:AK404"/>
    <mergeCell ref="AL403:AM404"/>
    <mergeCell ref="AF405:AM406"/>
    <mergeCell ref="AF389:AK390"/>
    <mergeCell ref="AL389:AM390"/>
    <mergeCell ref="S390:T391"/>
    <mergeCell ref="AF391:AM392"/>
    <mergeCell ref="AF393:AM394"/>
    <mergeCell ref="AF395:AK396"/>
    <mergeCell ref="AL395:AM396"/>
    <mergeCell ref="B383:H384"/>
    <mergeCell ref="B386:H387"/>
    <mergeCell ref="U386:Z387"/>
    <mergeCell ref="AA387:AB387"/>
    <mergeCell ref="B389:H390"/>
    <mergeCell ref="U389:Z390"/>
    <mergeCell ref="B377:H378"/>
    <mergeCell ref="U377:Z378"/>
    <mergeCell ref="AA377:AB378"/>
    <mergeCell ref="B380:H381"/>
    <mergeCell ref="U380:Z381"/>
    <mergeCell ref="AA381:AB381"/>
    <mergeCell ref="AF368:AL369"/>
    <mergeCell ref="AM368:AN369"/>
    <mergeCell ref="B371:H372"/>
    <mergeCell ref="U371:Z372"/>
    <mergeCell ref="AA372:AB372"/>
    <mergeCell ref="B374:H375"/>
    <mergeCell ref="U374:Z375"/>
    <mergeCell ref="AF374:AL375"/>
    <mergeCell ref="AM374:AN375"/>
    <mergeCell ref="AA375:AB375"/>
    <mergeCell ref="AH360:AN361"/>
    <mergeCell ref="AH362:AN363"/>
    <mergeCell ref="AF364:AL365"/>
    <mergeCell ref="AM364:AN365"/>
    <mergeCell ref="AF366:AL367"/>
    <mergeCell ref="AM366:AN367"/>
    <mergeCell ref="AH352:AN353"/>
    <mergeCell ref="AF354:AL355"/>
    <mergeCell ref="AM354:AN355"/>
    <mergeCell ref="AF356:AL357"/>
    <mergeCell ref="AM356:AN357"/>
    <mergeCell ref="AH358:AN359"/>
    <mergeCell ref="AF345:AL346"/>
    <mergeCell ref="AM345:AN346"/>
    <mergeCell ref="U348:Z349"/>
    <mergeCell ref="AF348:AL349"/>
    <mergeCell ref="AM348:AN349"/>
    <mergeCell ref="AA349:AB350"/>
    <mergeCell ref="AF350:AL351"/>
    <mergeCell ref="AM350:AN351"/>
    <mergeCell ref="AH335:AN336"/>
    <mergeCell ref="AF337:AL338"/>
    <mergeCell ref="AM337:AN338"/>
    <mergeCell ref="AH339:AN340"/>
    <mergeCell ref="AH341:AN342"/>
    <mergeCell ref="AH343:AN344"/>
    <mergeCell ref="AH325:AN326"/>
    <mergeCell ref="AH327:AN328"/>
    <mergeCell ref="AO327:AP328"/>
    <mergeCell ref="AH329:AN330"/>
    <mergeCell ref="AH331:AN332"/>
    <mergeCell ref="AH333:AN334"/>
    <mergeCell ref="B317:H318"/>
    <mergeCell ref="U317:Z318"/>
    <mergeCell ref="U321:Z322"/>
    <mergeCell ref="AF321:AL322"/>
    <mergeCell ref="AM321:AN322"/>
    <mergeCell ref="AA322:AB323"/>
    <mergeCell ref="AF323:AL324"/>
    <mergeCell ref="AM323:AN324"/>
    <mergeCell ref="AH309:AN310"/>
    <mergeCell ref="AO309:AP310"/>
    <mergeCell ref="AH311:AN312"/>
    <mergeCell ref="AO311:AP312"/>
    <mergeCell ref="B314:H315"/>
    <mergeCell ref="U314:Z315"/>
    <mergeCell ref="AF314:AL315"/>
    <mergeCell ref="AM314:AN315"/>
    <mergeCell ref="AA315:AB315"/>
    <mergeCell ref="AH303:AN304"/>
    <mergeCell ref="AO303:AP304"/>
    <mergeCell ref="AH305:AN306"/>
    <mergeCell ref="AO305:AP306"/>
    <mergeCell ref="AH307:AN308"/>
    <mergeCell ref="AO307:AP308"/>
    <mergeCell ref="AF297:AL298"/>
    <mergeCell ref="AM297:AN298"/>
    <mergeCell ref="AF299:AL300"/>
    <mergeCell ref="AM299:AN300"/>
    <mergeCell ref="AF301:AL302"/>
    <mergeCell ref="AM301:AN302"/>
    <mergeCell ref="U291:Z292"/>
    <mergeCell ref="AF291:AL292"/>
    <mergeCell ref="AM291:AN292"/>
    <mergeCell ref="AF293:AL294"/>
    <mergeCell ref="AM293:AN294"/>
    <mergeCell ref="AF295:AL296"/>
    <mergeCell ref="AM295:AN296"/>
    <mergeCell ref="U283:Z284"/>
    <mergeCell ref="AA284:AB284"/>
    <mergeCell ref="U286:Z287"/>
    <mergeCell ref="AF286:AL287"/>
    <mergeCell ref="AM286:AN287"/>
    <mergeCell ref="AA287:AB288"/>
    <mergeCell ref="AF288:AL289"/>
    <mergeCell ref="AM288:AN289"/>
    <mergeCell ref="AM269:AS270"/>
    <mergeCell ref="AM271:AS272"/>
    <mergeCell ref="AM273:AS274"/>
    <mergeCell ref="AM276:AS277"/>
    <mergeCell ref="AM278:AS279"/>
    <mergeCell ref="AM280:AS281"/>
    <mergeCell ref="AF259:AJ260"/>
    <mergeCell ref="AM259:AS260"/>
    <mergeCell ref="AM261:AS262"/>
    <mergeCell ref="AM263:AS264"/>
    <mergeCell ref="AM265:AS266"/>
    <mergeCell ref="AM267:AS268"/>
    <mergeCell ref="AM247:AS248"/>
    <mergeCell ref="AM249:AS250"/>
    <mergeCell ref="AM251:AS252"/>
    <mergeCell ref="AM253:AS254"/>
    <mergeCell ref="AF256:AJ257"/>
    <mergeCell ref="AM256:AS257"/>
    <mergeCell ref="AM235:AS236"/>
    <mergeCell ref="AM237:AS238"/>
    <mergeCell ref="AM239:AS240"/>
    <mergeCell ref="AM241:AS242"/>
    <mergeCell ref="AM243:AS244"/>
    <mergeCell ref="AM245:AS246"/>
    <mergeCell ref="AM223:AS224"/>
    <mergeCell ref="AM225:AS226"/>
    <mergeCell ref="AM227:AS228"/>
    <mergeCell ref="AM229:AS230"/>
    <mergeCell ref="AM231:AS232"/>
    <mergeCell ref="AM233:AS234"/>
    <mergeCell ref="U215:Z216"/>
    <mergeCell ref="U219:Z220"/>
    <mergeCell ref="AF219:AJ220"/>
    <mergeCell ref="AM219:AS220"/>
    <mergeCell ref="AA220:AB221"/>
    <mergeCell ref="AM221:AS222"/>
    <mergeCell ref="AF207:AL208"/>
    <mergeCell ref="AM207:AN208"/>
    <mergeCell ref="AF209:AL210"/>
    <mergeCell ref="AM209:AN210"/>
    <mergeCell ref="U212:Z213"/>
    <mergeCell ref="AF212:AL213"/>
    <mergeCell ref="AM212:AN213"/>
    <mergeCell ref="AA213:AB213"/>
    <mergeCell ref="AP199:AQ200"/>
    <mergeCell ref="AF201:AL202"/>
    <mergeCell ref="AM201:AN202"/>
    <mergeCell ref="AH203:AN204"/>
    <mergeCell ref="AF205:AL206"/>
    <mergeCell ref="AM205:AN206"/>
    <mergeCell ref="AF192:AL193"/>
    <mergeCell ref="AM192:AN193"/>
    <mergeCell ref="AF194:AL195"/>
    <mergeCell ref="AM194:AN195"/>
    <mergeCell ref="U197:Z198"/>
    <mergeCell ref="AF197:AL198"/>
    <mergeCell ref="AM197:AN198"/>
    <mergeCell ref="AA198:AB199"/>
    <mergeCell ref="AH199:AO200"/>
    <mergeCell ref="AF186:AL187"/>
    <mergeCell ref="AM186:AN187"/>
    <mergeCell ref="AF188:AL189"/>
    <mergeCell ref="AM188:AN189"/>
    <mergeCell ref="AF190:AL191"/>
    <mergeCell ref="AM190:AN191"/>
    <mergeCell ref="U182:Z183"/>
    <mergeCell ref="AF182:AL183"/>
    <mergeCell ref="AM182:AN183"/>
    <mergeCell ref="AA183:AB184"/>
    <mergeCell ref="AF184:AL185"/>
    <mergeCell ref="AM184:AN185"/>
    <mergeCell ref="AH173:AN174"/>
    <mergeCell ref="AH175:AN176"/>
    <mergeCell ref="AF177:AL178"/>
    <mergeCell ref="AM177:AN178"/>
    <mergeCell ref="AH179:AN180"/>
    <mergeCell ref="AO179:AP180"/>
    <mergeCell ref="AM165:AN166"/>
    <mergeCell ref="AH167:AN168"/>
    <mergeCell ref="AF169:AL170"/>
    <mergeCell ref="AM169:AN170"/>
    <mergeCell ref="AF171:AL172"/>
    <mergeCell ref="AM171:AN172"/>
    <mergeCell ref="AH156:AN157"/>
    <mergeCell ref="AO156:AP157"/>
    <mergeCell ref="AH158:AN159"/>
    <mergeCell ref="AF160:AL161"/>
    <mergeCell ref="AM160:AN161"/>
    <mergeCell ref="U163:Z164"/>
    <mergeCell ref="AF163:AL164"/>
    <mergeCell ref="AM163:AN164"/>
    <mergeCell ref="AA164:AB165"/>
    <mergeCell ref="AF165:AL166"/>
    <mergeCell ref="AF148:AL149"/>
    <mergeCell ref="AM148:AN149"/>
    <mergeCell ref="AH150:AN151"/>
    <mergeCell ref="AO150:AP151"/>
    <mergeCell ref="AF152:AL153"/>
    <mergeCell ref="AF154:AL155"/>
    <mergeCell ref="AM154:AN155"/>
    <mergeCell ref="AH140:AN141"/>
    <mergeCell ref="X142:Z143"/>
    <mergeCell ref="AF142:AL143"/>
    <mergeCell ref="AM142:AN143"/>
    <mergeCell ref="AH144:AP145"/>
    <mergeCell ref="AF146:AL147"/>
    <mergeCell ref="AM146:AN147"/>
    <mergeCell ref="AH133:AN134"/>
    <mergeCell ref="U136:Z137"/>
    <mergeCell ref="AF136:AL137"/>
    <mergeCell ref="AM136:AN137"/>
    <mergeCell ref="AA137:AB138"/>
    <mergeCell ref="AH138:AN139"/>
    <mergeCell ref="AO125:AP126"/>
    <mergeCell ref="AF127:AL128"/>
    <mergeCell ref="AM127:AN128"/>
    <mergeCell ref="AH129:AN130"/>
    <mergeCell ref="AO129:AP130"/>
    <mergeCell ref="AH131:AN132"/>
    <mergeCell ref="AO131:AP132"/>
    <mergeCell ref="AH117:AN118"/>
    <mergeCell ref="AH119:AN120"/>
    <mergeCell ref="AF121:AL122"/>
    <mergeCell ref="AF123:AL124"/>
    <mergeCell ref="AM123:AN124"/>
    <mergeCell ref="AH125:AN126"/>
    <mergeCell ref="AH102:AN103"/>
    <mergeCell ref="AH104:AN105"/>
    <mergeCell ref="AH106:AN107"/>
    <mergeCell ref="AF108:AL109"/>
    <mergeCell ref="AF110:AL111"/>
    <mergeCell ref="U113:Z114"/>
    <mergeCell ref="AF113:AL114"/>
    <mergeCell ref="AM113:AN114"/>
    <mergeCell ref="AA114:AB115"/>
    <mergeCell ref="AF115:AL116"/>
    <mergeCell ref="AF91:AL92"/>
    <mergeCell ref="AM91:AN92"/>
    <mergeCell ref="AH93:AN94"/>
    <mergeCell ref="AH95:AN96"/>
    <mergeCell ref="U98:Z99"/>
    <mergeCell ref="AF98:AL99"/>
    <mergeCell ref="AA99:AB100"/>
    <mergeCell ref="AH100:AN101"/>
    <mergeCell ref="AF82:AL83"/>
    <mergeCell ref="AM82:AN83"/>
    <mergeCell ref="AF84:AL85"/>
    <mergeCell ref="AM84:AN85"/>
    <mergeCell ref="U87:Z88"/>
    <mergeCell ref="AF87:AL88"/>
    <mergeCell ref="AM87:AN88"/>
    <mergeCell ref="AA88:AB89"/>
    <mergeCell ref="AF89:AL90"/>
    <mergeCell ref="AM89:AN90"/>
    <mergeCell ref="AH74:AN75"/>
    <mergeCell ref="AF76:AL77"/>
    <mergeCell ref="AM76:AN77"/>
    <mergeCell ref="AH78:AN79"/>
    <mergeCell ref="AO78:AP79"/>
    <mergeCell ref="AH80:AN81"/>
    <mergeCell ref="AO64:AP65"/>
    <mergeCell ref="AH66:AN67"/>
    <mergeCell ref="AH68:AN69"/>
    <mergeCell ref="AH70:AN71"/>
    <mergeCell ref="AF72:AL73"/>
    <mergeCell ref="AM72:AN73"/>
    <mergeCell ref="AF57:AL58"/>
    <mergeCell ref="AM57:AN58"/>
    <mergeCell ref="AF59:AL60"/>
    <mergeCell ref="AM59:AN60"/>
    <mergeCell ref="U62:Z63"/>
    <mergeCell ref="AF62:AL63"/>
    <mergeCell ref="AM62:AN63"/>
    <mergeCell ref="AA63:AB64"/>
    <mergeCell ref="AH64:AN65"/>
    <mergeCell ref="AH49:AN50"/>
    <mergeCell ref="AF51:AL52"/>
    <mergeCell ref="AM51:AN52"/>
    <mergeCell ref="AF53:AL54"/>
    <mergeCell ref="AM53:AN54"/>
    <mergeCell ref="AF55:AL56"/>
    <mergeCell ref="AM55:AN56"/>
    <mergeCell ref="AF42:AL43"/>
    <mergeCell ref="AM42:AN43"/>
    <mergeCell ref="U45:Z46"/>
    <mergeCell ref="AF45:AL46"/>
    <mergeCell ref="AM45:AN46"/>
    <mergeCell ref="AA46:AB47"/>
    <mergeCell ref="AF47:AL48"/>
    <mergeCell ref="AM47:AN48"/>
    <mergeCell ref="AF36:AL37"/>
    <mergeCell ref="AM36:AN37"/>
    <mergeCell ref="AF38:AL39"/>
    <mergeCell ref="AM38:AN39"/>
    <mergeCell ref="AF40:AL41"/>
    <mergeCell ref="AM40:AN41"/>
    <mergeCell ref="U32:Z33"/>
    <mergeCell ref="AF32:AL33"/>
    <mergeCell ref="AM32:AN33"/>
    <mergeCell ref="AA33:AB34"/>
    <mergeCell ref="AF34:AL35"/>
    <mergeCell ref="AM34:AN35"/>
    <mergeCell ref="AF16:AL17"/>
    <mergeCell ref="AF18:AL19"/>
    <mergeCell ref="AF20:AL21"/>
    <mergeCell ref="AH22:AO23"/>
    <mergeCell ref="U25:Z26"/>
    <mergeCell ref="AF25:AL26"/>
    <mergeCell ref="B8:H9"/>
    <mergeCell ref="B11:H12"/>
    <mergeCell ref="K11:P12"/>
    <mergeCell ref="U11:Z12"/>
    <mergeCell ref="AF11:AL12"/>
    <mergeCell ref="U14:Z15"/>
    <mergeCell ref="AF14:AL15"/>
    <mergeCell ref="AH27:AO28"/>
    <mergeCell ref="AF29:AL30"/>
  </mergeCells>
  <phoneticPr fontId="3"/>
  <hyperlinks>
    <hyperlink ref="A1" location="目次!A1" display="目次へもどる"/>
  </hyperlinks>
  <pageMargins left="0.51181102362204722" right="0.23622047244094491" top="0.70866141732283472" bottom="0.19685039370078741" header="0.43307086614173229" footer="0.19685039370078741"/>
  <pageSetup paperSize="9" scale="59" fitToHeight="0" orientation="portrait" r:id="rId1"/>
  <headerFooter scaleWithDoc="0" alignWithMargins="0"/>
  <rowBreaks count="4" manualBreakCount="4">
    <brk id="135" max="45" man="1"/>
    <brk id="281" max="45" man="1"/>
    <brk id="384" max="45" man="1"/>
    <brk id="450" max="51" man="1"/>
  </rowBreaks>
  <colBreaks count="1" manualBreakCount="1">
    <brk id="173" min="2" max="272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1"/>
  <sheetViews>
    <sheetView zoomScale="110" zoomScaleNormal="110" workbookViewId="0"/>
  </sheetViews>
  <sheetFormatPr defaultColWidth="8.875" defaultRowHeight="15" customHeight="1"/>
  <cols>
    <col min="1" max="1" width="16.875" style="6" customWidth="1"/>
    <col min="2" max="2" width="11.5" style="6" customWidth="1"/>
    <col min="3" max="3" width="11.625" style="6" customWidth="1"/>
    <col min="4" max="4" width="11.5" style="6" customWidth="1"/>
    <col min="5" max="5" width="11.625" style="6" customWidth="1"/>
    <col min="6" max="6" width="11.5" style="6" customWidth="1"/>
    <col min="7" max="7" width="11.625" style="6" customWidth="1"/>
    <col min="8" max="16384" width="8.875" style="6"/>
  </cols>
  <sheetData>
    <row r="1" spans="1:7" s="4" customFormat="1" ht="15" customHeight="1">
      <c r="A1" s="436" t="s">
        <v>858</v>
      </c>
    </row>
    <row r="2" spans="1:7" s="4" customFormat="1" ht="15" customHeight="1"/>
    <row r="3" spans="1:7" ht="15" customHeight="1">
      <c r="A3" s="1" t="s">
        <v>689</v>
      </c>
    </row>
    <row r="4" spans="1:7" ht="15" customHeight="1">
      <c r="C4" s="5"/>
      <c r="E4" s="5"/>
      <c r="G4" s="5" t="s">
        <v>154</v>
      </c>
    </row>
    <row r="5" spans="1:7" ht="15" customHeight="1">
      <c r="A5" s="492" t="s">
        <v>690</v>
      </c>
      <c r="B5" s="456" t="s">
        <v>181</v>
      </c>
      <c r="C5" s="455"/>
      <c r="D5" s="456" t="s">
        <v>691</v>
      </c>
      <c r="E5" s="454"/>
      <c r="F5" s="456" t="s">
        <v>109</v>
      </c>
      <c r="G5" s="454"/>
    </row>
    <row r="6" spans="1:7" ht="15" customHeight="1">
      <c r="A6" s="486"/>
      <c r="B6" s="10" t="s">
        <v>692</v>
      </c>
      <c r="C6" s="319" t="s">
        <v>693</v>
      </c>
      <c r="D6" s="10" t="s">
        <v>692</v>
      </c>
      <c r="E6" s="319" t="s">
        <v>693</v>
      </c>
      <c r="F6" s="10" t="s">
        <v>692</v>
      </c>
      <c r="G6" s="319" t="s">
        <v>693</v>
      </c>
    </row>
    <row r="7" spans="1:7" ht="15" customHeight="1">
      <c r="A7" s="111" t="s">
        <v>694</v>
      </c>
      <c r="B7" s="192">
        <v>682</v>
      </c>
      <c r="C7" s="192">
        <v>15039993</v>
      </c>
      <c r="D7" s="192">
        <v>634</v>
      </c>
      <c r="E7" s="192">
        <v>6244751</v>
      </c>
      <c r="F7" s="192">
        <f>SUM(F8:F10)</f>
        <v>640</v>
      </c>
      <c r="G7" s="192">
        <f>SUM(G8:G10)</f>
        <v>6985515</v>
      </c>
    </row>
    <row r="8" spans="1:7" ht="15" customHeight="1">
      <c r="A8" s="51" t="s">
        <v>695</v>
      </c>
      <c r="B8" s="113">
        <v>246</v>
      </c>
      <c r="C8" s="113">
        <v>2216674</v>
      </c>
      <c r="D8" s="113">
        <v>235</v>
      </c>
      <c r="E8" s="113">
        <v>1641468</v>
      </c>
      <c r="F8" s="113">
        <v>217</v>
      </c>
      <c r="G8" s="113">
        <v>1806057</v>
      </c>
    </row>
    <row r="9" spans="1:7" ht="15" customHeight="1">
      <c r="A9" s="51" t="s">
        <v>696</v>
      </c>
      <c r="B9" s="113">
        <v>63</v>
      </c>
      <c r="C9" s="113">
        <v>6934711</v>
      </c>
      <c r="D9" s="113">
        <v>64</v>
      </c>
      <c r="E9" s="113">
        <v>980543</v>
      </c>
      <c r="F9" s="113">
        <v>60</v>
      </c>
      <c r="G9" s="113">
        <v>1787685</v>
      </c>
    </row>
    <row r="10" spans="1:7" ht="15" customHeight="1">
      <c r="A10" s="116" t="s">
        <v>697</v>
      </c>
      <c r="B10" s="109">
        <v>373</v>
      </c>
      <c r="C10" s="109">
        <v>5888608</v>
      </c>
      <c r="D10" s="109">
        <v>335</v>
      </c>
      <c r="E10" s="109">
        <v>3622740</v>
      </c>
      <c r="F10" s="109">
        <v>363</v>
      </c>
      <c r="G10" s="109">
        <v>3391773</v>
      </c>
    </row>
    <row r="11" spans="1:7" s="4" customFormat="1" ht="15" customHeight="1">
      <c r="C11" s="56"/>
      <c r="E11" s="56"/>
      <c r="G11" s="56" t="s">
        <v>698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="110" zoomScaleNormal="110" workbookViewId="0"/>
  </sheetViews>
  <sheetFormatPr defaultColWidth="9" defaultRowHeight="15" customHeight="1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8" ht="15" customHeight="1">
      <c r="A1" s="436" t="s">
        <v>858</v>
      </c>
    </row>
    <row r="3" spans="1:8" ht="15" customHeight="1">
      <c r="A3" s="22" t="s">
        <v>20</v>
      </c>
      <c r="D3" s="24"/>
    </row>
    <row r="4" spans="1:8" s="26" customFormat="1" ht="15" customHeight="1">
      <c r="A4" s="25" t="s">
        <v>21</v>
      </c>
      <c r="D4" s="27"/>
    </row>
    <row r="5" spans="1:8" s="26" customFormat="1" ht="15" customHeight="1">
      <c r="A5" s="26" t="s">
        <v>22</v>
      </c>
      <c r="H5" s="28" t="s">
        <v>23</v>
      </c>
    </row>
    <row r="6" spans="1:8" s="26" customFormat="1" ht="18" customHeight="1">
      <c r="A6" s="444" t="s">
        <v>24</v>
      </c>
      <c r="B6" s="445"/>
      <c r="C6" s="29" t="s">
        <v>25</v>
      </c>
      <c r="D6" s="29" t="s">
        <v>26</v>
      </c>
      <c r="E6" s="29" t="s">
        <v>27</v>
      </c>
      <c r="F6" s="29" t="s">
        <v>28</v>
      </c>
      <c r="G6" s="29" t="s">
        <v>29</v>
      </c>
      <c r="H6" s="30" t="s">
        <v>30</v>
      </c>
    </row>
    <row r="7" spans="1:8" s="26" customFormat="1" ht="16.5" customHeight="1">
      <c r="A7" s="26">
        <v>1</v>
      </c>
      <c r="B7" s="31" t="s">
        <v>31</v>
      </c>
      <c r="C7" s="32">
        <v>47344000000</v>
      </c>
      <c r="D7" s="32">
        <v>51125524026</v>
      </c>
      <c r="E7" s="32">
        <v>49787788575</v>
      </c>
      <c r="F7" s="32">
        <v>2443788575</v>
      </c>
      <c r="G7" s="33">
        <v>30.959183548388332</v>
      </c>
      <c r="H7" s="34">
        <v>105.16177039329165</v>
      </c>
    </row>
    <row r="8" spans="1:8" s="26" customFormat="1" ht="16.5" customHeight="1">
      <c r="A8" s="26">
        <v>2</v>
      </c>
      <c r="B8" s="31" t="s">
        <v>32</v>
      </c>
      <c r="C8" s="32">
        <v>697000000</v>
      </c>
      <c r="D8" s="32">
        <v>742227002</v>
      </c>
      <c r="E8" s="32">
        <v>742227002</v>
      </c>
      <c r="F8" s="32">
        <v>45227002</v>
      </c>
      <c r="G8" s="33">
        <v>0.46153369424860002</v>
      </c>
      <c r="H8" s="35">
        <v>106.48880946915351</v>
      </c>
    </row>
    <row r="9" spans="1:8" s="26" customFormat="1" ht="16.5" customHeight="1">
      <c r="A9" s="26">
        <v>3</v>
      </c>
      <c r="B9" s="31" t="s">
        <v>33</v>
      </c>
      <c r="C9" s="32">
        <v>40000000</v>
      </c>
      <c r="D9" s="32">
        <v>39857000</v>
      </c>
      <c r="E9" s="32">
        <v>39857000</v>
      </c>
      <c r="F9" s="32">
        <v>-143000</v>
      </c>
      <c r="G9" s="33">
        <v>2.4783992501079141E-2</v>
      </c>
      <c r="H9" s="35">
        <v>99.642499999999998</v>
      </c>
    </row>
    <row r="10" spans="1:8" s="26" customFormat="1" ht="16.5" customHeight="1">
      <c r="A10" s="26">
        <v>4</v>
      </c>
      <c r="B10" s="31" t="s">
        <v>34</v>
      </c>
      <c r="C10" s="32">
        <v>200000000</v>
      </c>
      <c r="D10" s="32">
        <v>211328000</v>
      </c>
      <c r="E10" s="32">
        <v>211328000</v>
      </c>
      <c r="F10" s="32">
        <v>11328000</v>
      </c>
      <c r="G10" s="33">
        <v>0.13140857483674268</v>
      </c>
      <c r="H10" s="35">
        <v>105.664</v>
      </c>
    </row>
    <row r="11" spans="1:8" s="26" customFormat="1" ht="16.5" customHeight="1">
      <c r="A11" s="26">
        <v>5</v>
      </c>
      <c r="B11" s="31" t="s">
        <v>35</v>
      </c>
      <c r="C11" s="32">
        <v>200000000</v>
      </c>
      <c r="D11" s="32">
        <v>253475000</v>
      </c>
      <c r="E11" s="32">
        <v>253475000</v>
      </c>
      <c r="F11" s="32">
        <v>53475000</v>
      </c>
      <c r="G11" s="33">
        <v>0.15761654161655506</v>
      </c>
      <c r="H11" s="35">
        <v>126.7375</v>
      </c>
    </row>
    <row r="12" spans="1:8" s="26" customFormat="1" ht="16.5" customHeight="1">
      <c r="A12" s="26">
        <v>6</v>
      </c>
      <c r="B12" s="31" t="s">
        <v>36</v>
      </c>
      <c r="C12" s="32">
        <v>190000000</v>
      </c>
      <c r="D12" s="32">
        <v>238233000</v>
      </c>
      <c r="E12" s="32">
        <v>238233000</v>
      </c>
      <c r="F12" s="32">
        <v>48233000</v>
      </c>
      <c r="G12" s="33">
        <v>0.14813871805478554</v>
      </c>
      <c r="H12" s="35">
        <v>125.38578947368421</v>
      </c>
    </row>
    <row r="13" spans="1:8" s="26" customFormat="1" ht="16.5" customHeight="1">
      <c r="A13" s="26">
        <v>7</v>
      </c>
      <c r="B13" s="31" t="s">
        <v>37</v>
      </c>
      <c r="C13" s="32">
        <v>6750000000</v>
      </c>
      <c r="D13" s="32">
        <v>6735162000</v>
      </c>
      <c r="E13" s="32">
        <v>6735162000</v>
      </c>
      <c r="F13" s="32">
        <v>-14838000</v>
      </c>
      <c r="G13" s="33">
        <v>4.1880774895640211</v>
      </c>
      <c r="H13" s="35">
        <v>99.78017777777778</v>
      </c>
    </row>
    <row r="14" spans="1:8" s="26" customFormat="1" ht="16.5" customHeight="1">
      <c r="A14" s="26">
        <v>8</v>
      </c>
      <c r="B14" s="31" t="s">
        <v>38</v>
      </c>
      <c r="C14" s="32">
        <v>130000000</v>
      </c>
      <c r="D14" s="32">
        <v>103295493</v>
      </c>
      <c r="E14" s="32">
        <v>103295493</v>
      </c>
      <c r="F14" s="32">
        <v>-26704507</v>
      </c>
      <c r="G14" s="33">
        <v>6.4231495694790697E-2</v>
      </c>
      <c r="H14" s="35">
        <v>79.458071538461539</v>
      </c>
    </row>
    <row r="15" spans="1:8" s="26" customFormat="1" ht="16.5" customHeight="1">
      <c r="A15" s="26">
        <v>9</v>
      </c>
      <c r="B15" s="31" t="s">
        <v>39</v>
      </c>
      <c r="C15" s="32">
        <v>490000000</v>
      </c>
      <c r="D15" s="32">
        <v>496610000</v>
      </c>
      <c r="E15" s="32">
        <v>496610000</v>
      </c>
      <c r="F15" s="32">
        <v>6610000</v>
      </c>
      <c r="G15" s="33">
        <v>0.30880343517979053</v>
      </c>
      <c r="H15" s="35">
        <v>101.34897959183672</v>
      </c>
    </row>
    <row r="16" spans="1:8" s="26" customFormat="1" ht="16.5" customHeight="1">
      <c r="A16" s="26">
        <v>10</v>
      </c>
      <c r="B16" s="31" t="s">
        <v>40</v>
      </c>
      <c r="C16" s="32">
        <v>3830000000</v>
      </c>
      <c r="D16" s="32">
        <v>3829819000</v>
      </c>
      <c r="E16" s="32">
        <v>3829819000</v>
      </c>
      <c r="F16" s="32">
        <v>-181000</v>
      </c>
      <c r="G16" s="33">
        <v>2.3814688856785611</v>
      </c>
      <c r="H16" s="35">
        <v>99.995274151436035</v>
      </c>
    </row>
    <row r="17" spans="1:8" s="26" customFormat="1" ht="16.5" customHeight="1">
      <c r="A17" s="26">
        <v>11</v>
      </c>
      <c r="B17" s="31" t="s">
        <v>41</v>
      </c>
      <c r="C17" s="32">
        <v>41000000</v>
      </c>
      <c r="D17" s="32">
        <v>43769000</v>
      </c>
      <c r="E17" s="32">
        <v>43769000</v>
      </c>
      <c r="F17" s="32">
        <v>2769000</v>
      </c>
      <c r="G17" s="33">
        <v>2.7216563408679346E-2</v>
      </c>
      <c r="H17" s="35">
        <v>106.75365853658536</v>
      </c>
    </row>
    <row r="18" spans="1:8" s="26" customFormat="1" ht="16.5" customHeight="1">
      <c r="A18" s="26">
        <v>12</v>
      </c>
      <c r="B18" s="31" t="s">
        <v>42</v>
      </c>
      <c r="C18" s="32">
        <v>649770000</v>
      </c>
      <c r="D18" s="32">
        <v>672611178</v>
      </c>
      <c r="E18" s="32">
        <v>646533795</v>
      </c>
      <c r="F18" s="32">
        <v>-3236205</v>
      </c>
      <c r="G18" s="33">
        <v>0.40202947354226959</v>
      </c>
      <c r="H18" s="35">
        <v>99.501946073225909</v>
      </c>
    </row>
    <row r="19" spans="1:8" s="26" customFormat="1" ht="16.5" customHeight="1">
      <c r="A19" s="26">
        <v>13</v>
      </c>
      <c r="B19" s="31" t="s">
        <v>43</v>
      </c>
      <c r="C19" s="32">
        <v>1269898000</v>
      </c>
      <c r="D19" s="32">
        <v>1294312435</v>
      </c>
      <c r="E19" s="32">
        <v>1266506412</v>
      </c>
      <c r="F19" s="32">
        <v>-3391588</v>
      </c>
      <c r="G19" s="33">
        <v>0.78754260023525724</v>
      </c>
      <c r="H19" s="35">
        <v>99.732924376603478</v>
      </c>
    </row>
    <row r="20" spans="1:8" s="26" customFormat="1" ht="16.5" customHeight="1">
      <c r="A20" s="26">
        <v>14</v>
      </c>
      <c r="B20" s="31" t="s">
        <v>44</v>
      </c>
      <c r="C20" s="32">
        <v>60481083000</v>
      </c>
      <c r="D20" s="32">
        <v>59782896742</v>
      </c>
      <c r="E20" s="32">
        <v>59425364742</v>
      </c>
      <c r="F20" s="32">
        <v>-1055718258</v>
      </c>
      <c r="G20" s="33">
        <v>36.952048426615669</v>
      </c>
      <c r="H20" s="35">
        <v>98.254465354067818</v>
      </c>
    </row>
    <row r="21" spans="1:8" s="26" customFormat="1" ht="16.5" customHeight="1">
      <c r="A21" s="26">
        <v>15</v>
      </c>
      <c r="B21" s="31" t="s">
        <v>45</v>
      </c>
      <c r="C21" s="32">
        <v>7628660000</v>
      </c>
      <c r="D21" s="32">
        <v>7378074299</v>
      </c>
      <c r="E21" s="32">
        <v>7378074299</v>
      </c>
      <c r="F21" s="32">
        <v>-250585701</v>
      </c>
      <c r="G21" s="33">
        <v>4.5878550342178475</v>
      </c>
      <c r="H21" s="35">
        <v>96.715206851530937</v>
      </c>
    </row>
    <row r="22" spans="1:8" s="26" customFormat="1" ht="16.5" customHeight="1">
      <c r="A22" s="26">
        <v>16</v>
      </c>
      <c r="B22" s="31" t="s">
        <v>46</v>
      </c>
      <c r="C22" s="32">
        <v>1319900000</v>
      </c>
      <c r="D22" s="32">
        <v>1338663928</v>
      </c>
      <c r="E22" s="32">
        <v>1338663928</v>
      </c>
      <c r="F22" s="32">
        <v>18763928</v>
      </c>
      <c r="G22" s="33">
        <v>0.83241179097817564</v>
      </c>
      <c r="H22" s="35">
        <v>101.42161739525721</v>
      </c>
    </row>
    <row r="23" spans="1:8" s="26" customFormat="1" ht="16.5" customHeight="1">
      <c r="A23" s="26">
        <v>17</v>
      </c>
      <c r="B23" s="31" t="s">
        <v>47</v>
      </c>
      <c r="C23" s="32">
        <v>7360000</v>
      </c>
      <c r="D23" s="32">
        <v>14911114</v>
      </c>
      <c r="E23" s="32">
        <v>14911114</v>
      </c>
      <c r="F23" s="32">
        <v>7551114</v>
      </c>
      <c r="G23" s="33">
        <v>9.2720710931263311E-3</v>
      </c>
      <c r="H23" s="35">
        <v>202.59665760869566</v>
      </c>
    </row>
    <row r="24" spans="1:8" s="26" customFormat="1" ht="16.5" customHeight="1">
      <c r="A24" s="26">
        <v>18</v>
      </c>
      <c r="B24" s="31" t="s">
        <v>48</v>
      </c>
      <c r="C24" s="32">
        <v>7114210000</v>
      </c>
      <c r="D24" s="32">
        <v>7090142168</v>
      </c>
      <c r="E24" s="32">
        <v>7090142168</v>
      </c>
      <c r="F24" s="32">
        <v>-24067832</v>
      </c>
      <c r="G24" s="33">
        <v>4.4088122619187846</v>
      </c>
      <c r="H24" s="35">
        <v>99.661693540111969</v>
      </c>
    </row>
    <row r="25" spans="1:8" s="26" customFormat="1" ht="16.5" customHeight="1">
      <c r="A25" s="26">
        <v>19</v>
      </c>
      <c r="B25" s="31" t="s">
        <v>49</v>
      </c>
      <c r="C25" s="32">
        <v>5364551000</v>
      </c>
      <c r="D25" s="32">
        <v>5364551441</v>
      </c>
      <c r="E25" s="32">
        <v>5364551441</v>
      </c>
      <c r="F25" s="32">
        <v>441</v>
      </c>
      <c r="G25" s="33">
        <v>3.3358005541158966</v>
      </c>
      <c r="H25" s="35">
        <v>100.00000822063207</v>
      </c>
    </row>
    <row r="26" spans="1:8" s="26" customFormat="1" ht="16.5" customHeight="1">
      <c r="A26" s="26">
        <v>20</v>
      </c>
      <c r="B26" s="31" t="s">
        <v>50</v>
      </c>
      <c r="C26" s="32">
        <v>3173879000</v>
      </c>
      <c r="D26" s="32">
        <v>3297355051</v>
      </c>
      <c r="E26" s="32">
        <v>2935299569</v>
      </c>
      <c r="F26" s="32">
        <v>-238579431</v>
      </c>
      <c r="G26" s="33">
        <v>1.825236282372402</v>
      </c>
      <c r="H26" s="35">
        <v>92.483033190616283</v>
      </c>
    </row>
    <row r="27" spans="1:8" s="26" customFormat="1" ht="16.5" customHeight="1">
      <c r="A27" s="26">
        <v>21</v>
      </c>
      <c r="B27" s="31" t="s">
        <v>51</v>
      </c>
      <c r="C27" s="12">
        <v>14261100000</v>
      </c>
      <c r="D27" s="32">
        <v>13382300000</v>
      </c>
      <c r="E27" s="32">
        <v>12875900000</v>
      </c>
      <c r="F27" s="32">
        <v>-1385200000</v>
      </c>
      <c r="G27" s="33">
        <v>8.0065285657386376</v>
      </c>
      <c r="H27" s="35">
        <v>90.286864267132273</v>
      </c>
    </row>
    <row r="28" spans="1:8" s="26" customFormat="1" ht="21" customHeight="1">
      <c r="A28" s="36"/>
      <c r="B28" s="37" t="s">
        <v>52</v>
      </c>
      <c r="C28" s="38">
        <v>161182411000</v>
      </c>
      <c r="D28" s="38">
        <v>163435117877</v>
      </c>
      <c r="E28" s="38">
        <v>160817511538</v>
      </c>
      <c r="F28" s="38">
        <v>-364899462</v>
      </c>
      <c r="G28" s="39">
        <v>99.999999999999986</v>
      </c>
      <c r="H28" s="40">
        <v>99.773610867503407</v>
      </c>
    </row>
    <row r="29" spans="1:8" s="26" customFormat="1" ht="15" customHeight="1">
      <c r="C29" s="4"/>
      <c r="D29" s="4"/>
      <c r="E29" s="4"/>
      <c r="F29" s="4"/>
      <c r="G29" s="4"/>
      <c r="H29" s="41" t="s">
        <v>19</v>
      </c>
    </row>
  </sheetData>
  <mergeCells count="1"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1"/>
  <sheetViews>
    <sheetView zoomScale="110" zoomScaleNormal="110" workbookViewId="0"/>
  </sheetViews>
  <sheetFormatPr defaultColWidth="9" defaultRowHeight="15" customHeight="1"/>
  <cols>
    <col min="1" max="1" width="16.875" style="6" customWidth="1"/>
    <col min="2" max="2" width="5.625" style="6" customWidth="1"/>
    <col min="3" max="4" width="6.25" style="6" customWidth="1"/>
    <col min="5" max="5" width="5" style="6" customWidth="1"/>
    <col min="6" max="6" width="5.625" style="6" customWidth="1"/>
    <col min="7" max="8" width="6.25" style="6" customWidth="1"/>
    <col min="9" max="9" width="5" style="6" customWidth="1"/>
    <col min="10" max="10" width="5.625" style="6" customWidth="1"/>
    <col min="11" max="12" width="6.25" style="6" customWidth="1"/>
    <col min="13" max="13" width="5" style="6" customWidth="1"/>
    <col min="14" max="16384" width="9" style="6"/>
  </cols>
  <sheetData>
    <row r="1" spans="1:13" s="4" customFormat="1" ht="15" customHeight="1">
      <c r="A1" s="436" t="s">
        <v>858</v>
      </c>
    </row>
    <row r="2" spans="1:13" s="4" customFormat="1" ht="15" customHeight="1"/>
    <row r="3" spans="1:13" ht="15" customHeight="1">
      <c r="A3" s="1" t="s">
        <v>699</v>
      </c>
    </row>
    <row r="4" spans="1:13" ht="15" customHeight="1">
      <c r="E4" s="5"/>
      <c r="I4" s="5"/>
      <c r="M4" s="5" t="s">
        <v>700</v>
      </c>
    </row>
    <row r="5" spans="1:13" ht="15" customHeight="1">
      <c r="A5" s="492" t="s">
        <v>690</v>
      </c>
      <c r="B5" s="456" t="s">
        <v>701</v>
      </c>
      <c r="C5" s="454"/>
      <c r="D5" s="454"/>
      <c r="E5" s="455"/>
      <c r="F5" s="456" t="s">
        <v>691</v>
      </c>
      <c r="G5" s="454"/>
      <c r="H5" s="454"/>
      <c r="I5" s="454"/>
      <c r="J5" s="456" t="s">
        <v>109</v>
      </c>
      <c r="K5" s="454"/>
      <c r="L5" s="454"/>
      <c r="M5" s="454"/>
    </row>
    <row r="6" spans="1:13" ht="30" customHeight="1">
      <c r="A6" s="486"/>
      <c r="B6" s="320" t="s">
        <v>702</v>
      </c>
      <c r="C6" s="321" t="s">
        <v>703</v>
      </c>
      <c r="D6" s="321" t="s">
        <v>704</v>
      </c>
      <c r="E6" s="322" t="s">
        <v>705</v>
      </c>
      <c r="F6" s="320" t="s">
        <v>702</v>
      </c>
      <c r="G6" s="321" t="s">
        <v>703</v>
      </c>
      <c r="H6" s="321" t="s">
        <v>704</v>
      </c>
      <c r="I6" s="322" t="s">
        <v>705</v>
      </c>
      <c r="J6" s="320" t="s">
        <v>702</v>
      </c>
      <c r="K6" s="321" t="s">
        <v>703</v>
      </c>
      <c r="L6" s="321" t="s">
        <v>704</v>
      </c>
      <c r="M6" s="322" t="s">
        <v>705</v>
      </c>
    </row>
    <row r="7" spans="1:13" ht="15" customHeight="1">
      <c r="A7" s="111" t="s">
        <v>694</v>
      </c>
      <c r="B7" s="323">
        <v>682</v>
      </c>
      <c r="C7" s="324">
        <v>257</v>
      </c>
      <c r="D7" s="323">
        <v>134</v>
      </c>
      <c r="E7" s="323">
        <v>291</v>
      </c>
      <c r="F7" s="323">
        <v>634</v>
      </c>
      <c r="G7" s="324">
        <v>233</v>
      </c>
      <c r="H7" s="323">
        <v>132</v>
      </c>
      <c r="I7" s="323">
        <v>269</v>
      </c>
      <c r="J7" s="323">
        <f>SUM(J8:J10)</f>
        <v>640</v>
      </c>
      <c r="K7" s="323">
        <f>SUM(K8:K10)</f>
        <v>258</v>
      </c>
      <c r="L7" s="323">
        <f t="shared" ref="L7:M7" si="0">SUM(L8:L10)</f>
        <v>119</v>
      </c>
      <c r="M7" s="323">
        <f t="shared" si="0"/>
        <v>263</v>
      </c>
    </row>
    <row r="8" spans="1:13" ht="15" customHeight="1">
      <c r="A8" s="51" t="s">
        <v>695</v>
      </c>
      <c r="B8" s="325">
        <v>246</v>
      </c>
      <c r="C8" s="326">
        <v>67</v>
      </c>
      <c r="D8" s="325">
        <v>59</v>
      </c>
      <c r="E8" s="325">
        <v>120</v>
      </c>
      <c r="F8" s="325">
        <v>235</v>
      </c>
      <c r="G8" s="326">
        <v>43</v>
      </c>
      <c r="H8" s="325">
        <v>48</v>
      </c>
      <c r="I8" s="325">
        <v>144</v>
      </c>
      <c r="J8" s="325">
        <f>SUM(K8:M8)</f>
        <v>217</v>
      </c>
      <c r="K8" s="326">
        <v>52</v>
      </c>
      <c r="L8" s="325">
        <v>34</v>
      </c>
      <c r="M8" s="325">
        <v>131</v>
      </c>
    </row>
    <row r="9" spans="1:13" ht="15" customHeight="1">
      <c r="A9" s="51" t="s">
        <v>696</v>
      </c>
      <c r="B9" s="325">
        <v>63</v>
      </c>
      <c r="C9" s="326">
        <v>13</v>
      </c>
      <c r="D9" s="325">
        <v>16</v>
      </c>
      <c r="E9" s="325">
        <v>34</v>
      </c>
      <c r="F9" s="325">
        <v>64</v>
      </c>
      <c r="G9" s="326">
        <v>23</v>
      </c>
      <c r="H9" s="325">
        <v>13</v>
      </c>
      <c r="I9" s="325">
        <v>28</v>
      </c>
      <c r="J9" s="325">
        <f>SUM(K9:M9)</f>
        <v>60</v>
      </c>
      <c r="K9" s="326">
        <v>24</v>
      </c>
      <c r="L9" s="325">
        <v>19</v>
      </c>
      <c r="M9" s="325">
        <v>17</v>
      </c>
    </row>
    <row r="10" spans="1:13" ht="15" customHeight="1">
      <c r="A10" s="327" t="s">
        <v>697</v>
      </c>
      <c r="B10" s="328">
        <v>373</v>
      </c>
      <c r="C10" s="329">
        <v>177</v>
      </c>
      <c r="D10" s="328">
        <v>59</v>
      </c>
      <c r="E10" s="328">
        <v>137</v>
      </c>
      <c r="F10" s="328">
        <v>335</v>
      </c>
      <c r="G10" s="329">
        <v>167</v>
      </c>
      <c r="H10" s="328">
        <v>71</v>
      </c>
      <c r="I10" s="328">
        <v>97</v>
      </c>
      <c r="J10" s="328">
        <f>SUM(K10:M10)</f>
        <v>363</v>
      </c>
      <c r="K10" s="329">
        <v>182</v>
      </c>
      <c r="L10" s="328">
        <v>66</v>
      </c>
      <c r="M10" s="328">
        <v>115</v>
      </c>
    </row>
    <row r="11" spans="1:13" ht="15" customHeight="1">
      <c r="E11" s="5"/>
      <c r="I11" s="5"/>
      <c r="M11" s="56" t="s">
        <v>706</v>
      </c>
    </row>
  </sheetData>
  <mergeCells count="4">
    <mergeCell ref="A5:A6"/>
    <mergeCell ref="B5:E5"/>
    <mergeCell ref="F5:I5"/>
    <mergeCell ref="J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5" customHeight="1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7" ht="15" customHeight="1">
      <c r="A1" s="436" t="s">
        <v>858</v>
      </c>
    </row>
    <row r="3" spans="1:7" ht="15" customHeight="1">
      <c r="A3" s="26" t="s">
        <v>53</v>
      </c>
      <c r="C3" s="26"/>
      <c r="D3" s="26"/>
      <c r="E3" s="26"/>
      <c r="F3" s="26"/>
      <c r="G3" s="42" t="s">
        <v>23</v>
      </c>
    </row>
    <row r="4" spans="1:7" ht="18" customHeight="1">
      <c r="A4" s="444" t="s">
        <v>24</v>
      </c>
      <c r="B4" s="445"/>
      <c r="C4" s="29" t="s">
        <v>25</v>
      </c>
      <c r="D4" s="29" t="s">
        <v>27</v>
      </c>
      <c r="E4" s="29" t="s">
        <v>54</v>
      </c>
      <c r="F4" s="29" t="s">
        <v>29</v>
      </c>
      <c r="G4" s="30" t="s">
        <v>55</v>
      </c>
    </row>
    <row r="5" spans="1:7" ht="16.5" customHeight="1">
      <c r="A5" s="43">
        <v>1</v>
      </c>
      <c r="B5" s="44" t="s">
        <v>56</v>
      </c>
      <c r="C5" s="12">
        <v>568817000</v>
      </c>
      <c r="D5" s="12">
        <v>525428789</v>
      </c>
      <c r="E5" s="12">
        <v>43388211</v>
      </c>
      <c r="F5" s="35">
        <v>0.3407743627844072</v>
      </c>
      <c r="G5" s="35">
        <v>92.372202131792818</v>
      </c>
    </row>
    <row r="6" spans="1:7" ht="16.5" customHeight="1">
      <c r="A6" s="45">
        <v>2</v>
      </c>
      <c r="B6" s="31" t="s">
        <v>57</v>
      </c>
      <c r="C6" s="12">
        <v>58960532000</v>
      </c>
      <c r="D6" s="12">
        <v>58023724664</v>
      </c>
      <c r="E6" s="12">
        <v>936807336</v>
      </c>
      <c r="F6" s="35">
        <v>37.63211725871475</v>
      </c>
      <c r="G6" s="35">
        <v>98.411128081408762</v>
      </c>
    </row>
    <row r="7" spans="1:7" ht="16.5" customHeight="1">
      <c r="A7" s="45">
        <v>3</v>
      </c>
      <c r="B7" s="31" t="s">
        <v>58</v>
      </c>
      <c r="C7" s="12">
        <v>53657408000</v>
      </c>
      <c r="D7" s="12">
        <v>51052081965</v>
      </c>
      <c r="E7" s="12">
        <v>2605326035</v>
      </c>
      <c r="F7" s="35">
        <v>33.11055858501922</v>
      </c>
      <c r="G7" s="35">
        <v>95.144517538007051</v>
      </c>
    </row>
    <row r="8" spans="1:7" ht="16.5" customHeight="1">
      <c r="A8" s="45">
        <v>4</v>
      </c>
      <c r="B8" s="31" t="s">
        <v>59</v>
      </c>
      <c r="C8" s="12">
        <v>10005491000</v>
      </c>
      <c r="D8" s="12">
        <v>9198381937</v>
      </c>
      <c r="E8" s="12">
        <v>807109063</v>
      </c>
      <c r="F8" s="35">
        <v>5.9657422829733378</v>
      </c>
      <c r="G8" s="35">
        <v>91.933338773679367</v>
      </c>
    </row>
    <row r="9" spans="1:7" ht="16.5" customHeight="1">
      <c r="A9" s="45">
        <v>5</v>
      </c>
      <c r="B9" s="31" t="s">
        <v>60</v>
      </c>
      <c r="C9" s="12">
        <v>64765000</v>
      </c>
      <c r="D9" s="12">
        <v>55072114</v>
      </c>
      <c r="E9" s="12">
        <v>9692886</v>
      </c>
      <c r="F9" s="35">
        <v>3.5717807909342085E-2</v>
      </c>
      <c r="G9" s="35">
        <v>85.033758974754875</v>
      </c>
    </row>
    <row r="10" spans="1:7" ht="16.5" customHeight="1">
      <c r="A10" s="45">
        <v>6</v>
      </c>
      <c r="B10" s="31" t="s">
        <v>61</v>
      </c>
      <c r="C10" s="12">
        <v>712444000</v>
      </c>
      <c r="D10" s="12">
        <v>682383536</v>
      </c>
      <c r="E10" s="12">
        <v>30060464</v>
      </c>
      <c r="F10" s="35">
        <v>0.44256961080785129</v>
      </c>
      <c r="G10" s="35">
        <v>95.780655883129057</v>
      </c>
    </row>
    <row r="11" spans="1:7" ht="16.5" customHeight="1">
      <c r="A11" s="45">
        <v>7</v>
      </c>
      <c r="B11" s="31" t="s">
        <v>62</v>
      </c>
      <c r="C11" s="12">
        <v>1424502000</v>
      </c>
      <c r="D11" s="12">
        <v>1164152477</v>
      </c>
      <c r="E11" s="12">
        <v>260349523</v>
      </c>
      <c r="F11" s="35">
        <v>0.75502775416739543</v>
      </c>
      <c r="G11" s="35">
        <v>81.723470869117762</v>
      </c>
    </row>
    <row r="12" spans="1:7" ht="16.5" customHeight="1">
      <c r="A12" s="45">
        <v>8</v>
      </c>
      <c r="B12" s="31" t="s">
        <v>63</v>
      </c>
      <c r="C12" s="12">
        <v>10614217000</v>
      </c>
      <c r="D12" s="12">
        <v>9947552152</v>
      </c>
      <c r="E12" s="12">
        <v>666664848</v>
      </c>
      <c r="F12" s="35">
        <v>6.4516273505189652</v>
      </c>
      <c r="G12" s="35">
        <v>93.719133045800746</v>
      </c>
    </row>
    <row r="13" spans="1:7" ht="16.5" customHeight="1">
      <c r="A13" s="45">
        <v>9</v>
      </c>
      <c r="B13" s="31" t="s">
        <v>64</v>
      </c>
      <c r="C13" s="12">
        <v>3206941000</v>
      </c>
      <c r="D13" s="12">
        <v>3104718191</v>
      </c>
      <c r="E13" s="12">
        <v>102222809</v>
      </c>
      <c r="F13" s="35">
        <v>2.0136094277909513</v>
      </c>
      <c r="G13" s="35">
        <v>96.812451211294501</v>
      </c>
    </row>
    <row r="14" spans="1:7" ht="16.5" customHeight="1">
      <c r="A14" s="45">
        <v>10</v>
      </c>
      <c r="B14" s="31" t="s">
        <v>65</v>
      </c>
      <c r="C14" s="12">
        <v>14100337000</v>
      </c>
      <c r="D14" s="12">
        <v>12643534061</v>
      </c>
      <c r="E14" s="12">
        <v>1456802939</v>
      </c>
      <c r="F14" s="35">
        <v>8.2001450114303189</v>
      </c>
      <c r="G14" s="35">
        <v>89.668311197101175</v>
      </c>
    </row>
    <row r="15" spans="1:7" ht="16.5" customHeight="1">
      <c r="A15" s="45">
        <v>11</v>
      </c>
      <c r="B15" s="31" t="s">
        <v>66</v>
      </c>
      <c r="C15" s="12">
        <v>10000</v>
      </c>
      <c r="D15" s="12">
        <v>0</v>
      </c>
      <c r="E15" s="12">
        <v>10000</v>
      </c>
      <c r="F15" s="35">
        <v>0</v>
      </c>
      <c r="G15" s="35">
        <v>0</v>
      </c>
    </row>
    <row r="16" spans="1:7" ht="16.5" customHeight="1">
      <c r="A16" s="45">
        <v>12</v>
      </c>
      <c r="B16" s="31" t="s">
        <v>67</v>
      </c>
      <c r="C16" s="12">
        <v>7368244000</v>
      </c>
      <c r="D16" s="15">
        <v>7355884372</v>
      </c>
      <c r="E16" s="12">
        <v>12359628</v>
      </c>
      <c r="F16" s="35">
        <v>4.7707641112601449</v>
      </c>
      <c r="G16" s="35">
        <v>99.832258160831813</v>
      </c>
    </row>
    <row r="17" spans="1:7" ht="16.5" customHeight="1">
      <c r="A17" s="45">
        <v>13</v>
      </c>
      <c r="B17" s="31" t="s">
        <v>68</v>
      </c>
      <c r="C17" s="12">
        <v>444250000</v>
      </c>
      <c r="D17" s="15">
        <v>433798823</v>
      </c>
      <c r="E17" s="12">
        <v>10451177</v>
      </c>
      <c r="F17" s="35">
        <v>0.28134643662330966</v>
      </c>
      <c r="G17" s="35">
        <v>97.64745593697242</v>
      </c>
    </row>
    <row r="18" spans="1:7" ht="16.5" customHeight="1">
      <c r="A18" s="45">
        <v>14</v>
      </c>
      <c r="B18" s="31" t="s">
        <v>69</v>
      </c>
      <c r="C18" s="12">
        <v>54453000</v>
      </c>
      <c r="D18" s="15">
        <v>0</v>
      </c>
      <c r="E18" s="12">
        <v>54453000</v>
      </c>
      <c r="F18" s="35">
        <v>0</v>
      </c>
      <c r="G18" s="35">
        <v>0</v>
      </c>
    </row>
    <row r="19" spans="1:7" ht="21" customHeight="1">
      <c r="A19" s="36"/>
      <c r="B19" s="37" t="s">
        <v>70</v>
      </c>
      <c r="C19" s="38">
        <v>161182411000</v>
      </c>
      <c r="D19" s="38">
        <v>154186713081</v>
      </c>
      <c r="E19" s="38">
        <v>6995697919</v>
      </c>
      <c r="F19" s="40">
        <v>100</v>
      </c>
      <c r="G19" s="40">
        <v>95.659763447141884</v>
      </c>
    </row>
    <row r="20" spans="1:7" ht="15" customHeight="1">
      <c r="A20" s="26"/>
      <c r="B20" s="26"/>
      <c r="C20" s="26"/>
      <c r="D20" s="26"/>
      <c r="E20" s="26"/>
      <c r="F20" s="26"/>
      <c r="G20" s="41" t="s">
        <v>19</v>
      </c>
    </row>
  </sheetData>
  <mergeCells count="1">
    <mergeCell ref="A4:B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zoomScale="110" zoomScaleNormal="110" workbookViewId="0"/>
  </sheetViews>
  <sheetFormatPr defaultColWidth="9" defaultRowHeight="16.5" customHeight="1"/>
  <cols>
    <col min="1" max="1" width="23.75" style="46" customWidth="1"/>
    <col min="2" max="5" width="15.625" style="46" customWidth="1"/>
    <col min="6" max="16384" width="9" style="46"/>
  </cols>
  <sheetData>
    <row r="1" spans="1:5" ht="15" customHeight="1">
      <c r="A1" s="436" t="s">
        <v>858</v>
      </c>
    </row>
    <row r="2" spans="1:5" ht="15" customHeight="1"/>
    <row r="3" spans="1:5" ht="15" customHeight="1">
      <c r="A3" s="1" t="s">
        <v>71</v>
      </c>
    </row>
    <row r="4" spans="1:5" s="4" customFormat="1" ht="15" customHeight="1">
      <c r="A4" s="47" t="s">
        <v>21</v>
      </c>
      <c r="D4" s="48"/>
      <c r="E4" s="49"/>
    </row>
    <row r="5" spans="1:5" s="4" customFormat="1" ht="15" customHeight="1">
      <c r="A5" s="50" t="s">
        <v>72</v>
      </c>
      <c r="B5" s="50" t="s">
        <v>73</v>
      </c>
      <c r="C5" s="10" t="s">
        <v>74</v>
      </c>
      <c r="D5" s="10" t="s">
        <v>75</v>
      </c>
      <c r="E5" s="8" t="s">
        <v>76</v>
      </c>
    </row>
    <row r="6" spans="1:5" s="4" customFormat="1" ht="15" customHeight="1">
      <c r="A6" s="51" t="s">
        <v>77</v>
      </c>
      <c r="B6" s="12">
        <v>19108672</v>
      </c>
      <c r="C6" s="52">
        <v>12.393202698385544</v>
      </c>
      <c r="D6" s="12">
        <v>120369</v>
      </c>
      <c r="E6" s="12">
        <v>55309</v>
      </c>
    </row>
    <row r="7" spans="1:5" s="4" customFormat="1" ht="15" customHeight="1">
      <c r="A7" s="51" t="s">
        <v>78</v>
      </c>
      <c r="B7" s="12">
        <v>32233447</v>
      </c>
      <c r="C7" s="52">
        <v>20.905463359184111</v>
      </c>
      <c r="D7" s="12">
        <v>203044</v>
      </c>
      <c r="E7" s="12">
        <v>93299</v>
      </c>
    </row>
    <row r="8" spans="1:5" s="4" customFormat="1" ht="15" customHeight="1">
      <c r="A8" s="51" t="s">
        <v>79</v>
      </c>
      <c r="B8" s="12">
        <v>7355884</v>
      </c>
      <c r="C8" s="52">
        <v>4.770763841559007</v>
      </c>
      <c r="D8" s="12">
        <v>46336</v>
      </c>
      <c r="E8" s="12">
        <v>21291</v>
      </c>
    </row>
    <row r="9" spans="1:5" s="4" customFormat="1" ht="15" customHeight="1">
      <c r="A9" s="51" t="s">
        <v>80</v>
      </c>
      <c r="B9" s="12">
        <v>17350292</v>
      </c>
      <c r="C9" s="52">
        <v>11.25278018441978</v>
      </c>
      <c r="D9" s="12">
        <v>109292</v>
      </c>
      <c r="E9" s="12">
        <v>50220</v>
      </c>
    </row>
    <row r="10" spans="1:5" s="4" customFormat="1" ht="15" customHeight="1">
      <c r="A10" s="51" t="s">
        <v>81</v>
      </c>
      <c r="B10" s="12">
        <v>437273</v>
      </c>
      <c r="C10" s="52">
        <v>0.18359966216025594</v>
      </c>
      <c r="D10" s="12">
        <v>2754</v>
      </c>
      <c r="E10" s="12">
        <v>1266</v>
      </c>
    </row>
    <row r="11" spans="1:5" s="4" customFormat="1" ht="15" customHeight="1">
      <c r="A11" s="51" t="s">
        <v>82</v>
      </c>
      <c r="B11" s="12">
        <v>43459773</v>
      </c>
      <c r="C11" s="52">
        <v>28.186457751476564</v>
      </c>
      <c r="D11" s="12">
        <v>273761</v>
      </c>
      <c r="E11" s="12">
        <v>125793</v>
      </c>
    </row>
    <row r="12" spans="1:5" s="4" customFormat="1" ht="15" customHeight="1">
      <c r="A12" s="51" t="s">
        <v>83</v>
      </c>
      <c r="B12" s="12">
        <v>10082681</v>
      </c>
      <c r="C12" s="52">
        <v>6.5392670603253142</v>
      </c>
      <c r="D12" s="12">
        <v>63513</v>
      </c>
      <c r="E12" s="12">
        <v>29184</v>
      </c>
    </row>
    <row r="13" spans="1:5" s="4" customFormat="1" ht="15" customHeight="1">
      <c r="A13" s="51" t="s">
        <v>84</v>
      </c>
      <c r="B13" s="15">
        <v>147566</v>
      </c>
      <c r="C13" s="52">
        <v>9.5706041183288987E-2</v>
      </c>
      <c r="D13" s="12">
        <v>930</v>
      </c>
      <c r="E13" s="12">
        <v>427</v>
      </c>
    </row>
    <row r="14" spans="1:5" s="4" customFormat="1" ht="15" customHeight="1">
      <c r="A14" s="51" t="s">
        <v>85</v>
      </c>
      <c r="B14" s="12">
        <v>5681347</v>
      </c>
      <c r="C14" s="52">
        <v>3.6847189051580673</v>
      </c>
      <c r="D14" s="12">
        <v>35788</v>
      </c>
      <c r="E14" s="12">
        <v>16444</v>
      </c>
    </row>
    <row r="15" spans="1:5" s="4" customFormat="1" ht="15" customHeight="1">
      <c r="A15" s="51" t="s">
        <v>86</v>
      </c>
      <c r="B15" s="12">
        <v>18329779</v>
      </c>
      <c r="C15" s="52">
        <v>11.888040496148067</v>
      </c>
      <c r="D15" s="12">
        <v>115462</v>
      </c>
      <c r="E15" s="12">
        <v>53055</v>
      </c>
    </row>
    <row r="16" spans="1:5" s="4" customFormat="1" ht="15" customHeight="1">
      <c r="A16" s="53" t="s">
        <v>87</v>
      </c>
      <c r="B16" s="38">
        <v>154186714</v>
      </c>
      <c r="C16" s="54">
        <v>100</v>
      </c>
      <c r="D16" s="38">
        <v>971249</v>
      </c>
      <c r="E16" s="38">
        <v>446288</v>
      </c>
    </row>
    <row r="17" spans="3:5" s="4" customFormat="1" ht="15" customHeight="1">
      <c r="C17" s="55"/>
      <c r="E17" s="56" t="s">
        <v>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"/>
  <sheetViews>
    <sheetView topLeftCell="D1" zoomScale="110" zoomScaleNormal="110" workbookViewId="0"/>
  </sheetViews>
  <sheetFormatPr defaultColWidth="9" defaultRowHeight="15" customHeight="1"/>
  <cols>
    <col min="1" max="1" width="27.75" style="46" customWidth="1"/>
    <col min="2" max="4" width="19.5" style="46" customWidth="1"/>
    <col min="5" max="5" width="19.625" style="46" customWidth="1"/>
    <col min="6" max="6" width="13.75" style="46" customWidth="1"/>
    <col min="7" max="7" width="19.625" style="46" customWidth="1"/>
    <col min="8" max="8" width="19.5" style="46" customWidth="1"/>
    <col min="9" max="9" width="13.75" style="46" customWidth="1"/>
    <col min="10" max="16384" width="9" style="46"/>
  </cols>
  <sheetData>
    <row r="1" spans="1:9" ht="15" customHeight="1">
      <c r="A1" s="436" t="s">
        <v>858</v>
      </c>
    </row>
    <row r="3" spans="1:9" ht="15" customHeight="1">
      <c r="A3" s="1" t="s">
        <v>88</v>
      </c>
      <c r="C3" s="57"/>
    </row>
    <row r="4" spans="1:9" s="4" customFormat="1" ht="15" customHeight="1">
      <c r="A4" s="47" t="s">
        <v>21</v>
      </c>
      <c r="I4" s="5" t="s">
        <v>23</v>
      </c>
    </row>
    <row r="5" spans="1:9" s="4" customFormat="1" ht="15" customHeight="1">
      <c r="A5" s="50" t="s">
        <v>3</v>
      </c>
      <c r="B5" s="10" t="s">
        <v>89</v>
      </c>
      <c r="C5" s="10" t="s">
        <v>26</v>
      </c>
      <c r="D5" s="10" t="s">
        <v>90</v>
      </c>
      <c r="E5" s="10" t="s">
        <v>28</v>
      </c>
      <c r="F5" s="58" t="s">
        <v>91</v>
      </c>
      <c r="G5" s="10" t="s">
        <v>92</v>
      </c>
      <c r="H5" s="10" t="s">
        <v>93</v>
      </c>
      <c r="I5" s="8" t="s">
        <v>94</v>
      </c>
    </row>
    <row r="6" spans="1:9" s="4" customFormat="1" ht="15" customHeight="1">
      <c r="A6" s="51" t="s">
        <v>10</v>
      </c>
      <c r="B6" s="32">
        <v>31256543000</v>
      </c>
      <c r="C6" s="32">
        <v>33215369124</v>
      </c>
      <c r="D6" s="32">
        <v>30739917821</v>
      </c>
      <c r="E6" s="32">
        <v>-516625179</v>
      </c>
      <c r="F6" s="33">
        <v>98.347145495264783</v>
      </c>
      <c r="G6" s="32">
        <v>29923584750</v>
      </c>
      <c r="H6" s="32">
        <v>1332958250</v>
      </c>
      <c r="I6" s="33">
        <v>95.735426499341273</v>
      </c>
    </row>
    <row r="7" spans="1:9" s="4" customFormat="1" ht="15" customHeight="1">
      <c r="A7" s="51" t="s">
        <v>95</v>
      </c>
      <c r="B7" s="32">
        <v>4134081000</v>
      </c>
      <c r="C7" s="32">
        <v>4078172735</v>
      </c>
      <c r="D7" s="32">
        <v>4030106565</v>
      </c>
      <c r="E7" s="32">
        <v>-103974435</v>
      </c>
      <c r="F7" s="33">
        <v>97.484944416909102</v>
      </c>
      <c r="G7" s="32">
        <v>3989919899</v>
      </c>
      <c r="H7" s="32">
        <v>144161101</v>
      </c>
      <c r="I7" s="33">
        <v>96.512862205651032</v>
      </c>
    </row>
    <row r="8" spans="1:9" s="4" customFormat="1" ht="15" customHeight="1">
      <c r="A8" s="59" t="s">
        <v>12</v>
      </c>
      <c r="B8" s="32">
        <v>21762387000</v>
      </c>
      <c r="C8" s="32">
        <v>22440108505</v>
      </c>
      <c r="D8" s="32">
        <v>22282698708</v>
      </c>
      <c r="E8" s="32">
        <v>520311708</v>
      </c>
      <c r="F8" s="33">
        <v>102.39087609277419</v>
      </c>
      <c r="G8" s="32">
        <v>20826261322</v>
      </c>
      <c r="H8" s="32">
        <v>936125678</v>
      </c>
      <c r="I8" s="33">
        <v>95.698423716111662</v>
      </c>
    </row>
    <row r="9" spans="1:9" s="4" customFormat="1" ht="15" customHeight="1">
      <c r="A9" s="59" t="s">
        <v>96</v>
      </c>
      <c r="B9" s="32">
        <v>148182000</v>
      </c>
      <c r="C9" s="32">
        <v>178007986</v>
      </c>
      <c r="D9" s="32">
        <v>151060842</v>
      </c>
      <c r="E9" s="32">
        <v>2878842</v>
      </c>
      <c r="F9" s="33">
        <v>101.94277442604364</v>
      </c>
      <c r="G9" s="32">
        <v>107910066</v>
      </c>
      <c r="H9" s="32">
        <v>40271934</v>
      </c>
      <c r="I9" s="33">
        <v>72.822654573429972</v>
      </c>
    </row>
    <row r="10" spans="1:9" s="4" customFormat="1" ht="15" customHeight="1">
      <c r="A10" s="59" t="s">
        <v>97</v>
      </c>
      <c r="B10" s="32">
        <v>160572000</v>
      </c>
      <c r="C10" s="32">
        <v>168841678</v>
      </c>
      <c r="D10" s="32">
        <v>165844017</v>
      </c>
      <c r="E10" s="32">
        <v>5272017</v>
      </c>
      <c r="F10" s="33">
        <v>103.28327292429564</v>
      </c>
      <c r="G10" s="32">
        <v>56326783</v>
      </c>
      <c r="H10" s="32">
        <v>104245217</v>
      </c>
      <c r="I10" s="33">
        <v>35.078832548638616</v>
      </c>
    </row>
    <row r="11" spans="1:9" s="4" customFormat="1" ht="15" customHeight="1">
      <c r="A11" s="59" t="s">
        <v>98</v>
      </c>
      <c r="B11" s="32">
        <v>223213000</v>
      </c>
      <c r="C11" s="32">
        <v>224314174</v>
      </c>
      <c r="D11" s="32">
        <v>224314174</v>
      </c>
      <c r="E11" s="32">
        <v>1101174</v>
      </c>
      <c r="F11" s="33">
        <v>100.49332879357384</v>
      </c>
      <c r="G11" s="32">
        <v>86436035</v>
      </c>
      <c r="H11" s="32">
        <v>136776965</v>
      </c>
      <c r="I11" s="33">
        <v>38.723566727744355</v>
      </c>
    </row>
    <row r="12" spans="1:9" s="4" customFormat="1" ht="15" customHeight="1">
      <c r="A12" s="59" t="s">
        <v>99</v>
      </c>
      <c r="B12" s="32">
        <v>1951035000</v>
      </c>
      <c r="C12" s="32">
        <v>1971426350</v>
      </c>
      <c r="D12" s="32">
        <v>1898898350</v>
      </c>
      <c r="E12" s="32">
        <v>-52136650</v>
      </c>
      <c r="F12" s="33">
        <v>97.327743992291275</v>
      </c>
      <c r="G12" s="32">
        <v>1718630958</v>
      </c>
      <c r="H12" s="32">
        <v>232404042</v>
      </c>
      <c r="I12" s="33">
        <v>88.088166434738483</v>
      </c>
    </row>
    <row r="13" spans="1:9" s="4" customFormat="1" ht="15" customHeight="1">
      <c r="A13" s="59" t="s">
        <v>100</v>
      </c>
      <c r="B13" s="32">
        <v>393000000</v>
      </c>
      <c r="C13" s="32">
        <v>389758040</v>
      </c>
      <c r="D13" s="32">
        <v>259458040</v>
      </c>
      <c r="E13" s="32">
        <v>-133541960</v>
      </c>
      <c r="F13" s="33">
        <v>66.019857506361319</v>
      </c>
      <c r="G13" s="32">
        <v>259398040</v>
      </c>
      <c r="H13" s="32">
        <v>133601960</v>
      </c>
      <c r="I13" s="33">
        <v>66.004590330788801</v>
      </c>
    </row>
    <row r="14" spans="1:9" s="4" customFormat="1" ht="15" customHeight="1">
      <c r="A14" s="60" t="s">
        <v>87</v>
      </c>
      <c r="B14" s="61">
        <v>60029013000</v>
      </c>
      <c r="C14" s="61">
        <v>62665998592</v>
      </c>
      <c r="D14" s="61">
        <v>59752298517</v>
      </c>
      <c r="E14" s="61">
        <v>-276714483</v>
      </c>
      <c r="F14" s="62">
        <v>99.53903209602997</v>
      </c>
      <c r="G14" s="61">
        <v>56968467853</v>
      </c>
      <c r="H14" s="61">
        <v>3060545147</v>
      </c>
      <c r="I14" s="62">
        <v>94.901556773888657</v>
      </c>
    </row>
    <row r="15" spans="1:9" s="4" customFormat="1" ht="15" customHeight="1">
      <c r="A15" s="63"/>
      <c r="B15" s="63"/>
      <c r="C15" s="63"/>
      <c r="D15" s="63"/>
      <c r="E15" s="63"/>
      <c r="F15" s="63"/>
      <c r="G15" s="63"/>
      <c r="H15" s="63"/>
      <c r="I15" s="64" t="s">
        <v>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35"/>
  <sheetViews>
    <sheetView zoomScale="110" zoomScaleNormal="110" workbookViewId="0"/>
  </sheetViews>
  <sheetFormatPr defaultColWidth="8.875" defaultRowHeight="15" customHeight="1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>
      <c r="A1" s="436" t="s">
        <v>858</v>
      </c>
    </row>
    <row r="3" spans="1:21" ht="15" customHeight="1">
      <c r="A3" s="1" t="s">
        <v>101</v>
      </c>
      <c r="O3" s="66"/>
      <c r="R3" s="67"/>
    </row>
    <row r="4" spans="1:21" s="69" customFormat="1" ht="15" customHeight="1">
      <c r="A4" s="68" t="s">
        <v>102</v>
      </c>
      <c r="O4" s="70"/>
      <c r="R4" s="71"/>
    </row>
    <row r="5" spans="1:21" s="69" customFormat="1" ht="15" customHeight="1">
      <c r="A5" s="4" t="s">
        <v>103</v>
      </c>
      <c r="I5" s="70"/>
      <c r="M5" s="70"/>
      <c r="O5" s="70"/>
      <c r="U5" s="5" t="s">
        <v>2</v>
      </c>
    </row>
    <row r="6" spans="1:21" s="69" customFormat="1" ht="15" customHeight="1">
      <c r="A6" s="448" t="s">
        <v>104</v>
      </c>
      <c r="B6" s="447" t="s">
        <v>105</v>
      </c>
      <c r="C6" s="447"/>
      <c r="D6" s="447"/>
      <c r="E6" s="450"/>
      <c r="F6" s="446" t="s">
        <v>106</v>
      </c>
      <c r="G6" s="447"/>
      <c r="H6" s="447"/>
      <c r="I6" s="450"/>
      <c r="J6" s="446" t="s">
        <v>107</v>
      </c>
      <c r="K6" s="447"/>
      <c r="L6" s="447"/>
      <c r="M6" s="450"/>
      <c r="N6" s="446" t="s">
        <v>108</v>
      </c>
      <c r="O6" s="447"/>
      <c r="P6" s="447"/>
      <c r="Q6" s="450"/>
      <c r="R6" s="446" t="s">
        <v>109</v>
      </c>
      <c r="S6" s="447"/>
      <c r="T6" s="447"/>
      <c r="U6" s="447"/>
    </row>
    <row r="7" spans="1:21" s="69" customFormat="1" ht="15" customHeight="1">
      <c r="A7" s="449"/>
      <c r="B7" s="72" t="s">
        <v>110</v>
      </c>
      <c r="C7" s="73" t="s">
        <v>111</v>
      </c>
      <c r="D7" s="73" t="s">
        <v>112</v>
      </c>
      <c r="E7" s="74" t="s">
        <v>113</v>
      </c>
      <c r="F7" s="73" t="s">
        <v>110</v>
      </c>
      <c r="G7" s="73" t="s">
        <v>111</v>
      </c>
      <c r="H7" s="73" t="s">
        <v>112</v>
      </c>
      <c r="I7" s="72" t="s">
        <v>113</v>
      </c>
      <c r="J7" s="73" t="s">
        <v>110</v>
      </c>
      <c r="K7" s="73" t="s">
        <v>111</v>
      </c>
      <c r="L7" s="73" t="s">
        <v>112</v>
      </c>
      <c r="M7" s="74" t="s">
        <v>113</v>
      </c>
      <c r="N7" s="73" t="s">
        <v>110</v>
      </c>
      <c r="O7" s="73" t="s">
        <v>111</v>
      </c>
      <c r="P7" s="73" t="s">
        <v>112</v>
      </c>
      <c r="Q7" s="74" t="s">
        <v>113</v>
      </c>
      <c r="R7" s="73" t="s">
        <v>110</v>
      </c>
      <c r="S7" s="73" t="s">
        <v>111</v>
      </c>
      <c r="T7" s="73" t="s">
        <v>112</v>
      </c>
      <c r="U7" s="75" t="s">
        <v>113</v>
      </c>
    </row>
    <row r="8" spans="1:21" s="79" customFormat="1" ht="16.5" customHeight="1">
      <c r="A8" s="76" t="s">
        <v>114</v>
      </c>
      <c r="B8" s="77">
        <v>97762350</v>
      </c>
      <c r="C8" s="78">
        <v>100</v>
      </c>
      <c r="D8" s="78">
        <v>-0.89585017532020572</v>
      </c>
      <c r="E8" s="77">
        <v>100</v>
      </c>
      <c r="F8" s="77">
        <v>103145736</v>
      </c>
      <c r="G8" s="78">
        <v>100</v>
      </c>
      <c r="H8" s="78">
        <v>5.5066045364089717</v>
      </c>
      <c r="I8" s="77">
        <f>ROUND(F8/$B8*100,0)</f>
        <v>106</v>
      </c>
      <c r="J8" s="77">
        <v>102850193</v>
      </c>
      <c r="K8" s="78">
        <v>100</v>
      </c>
      <c r="L8" s="78">
        <v>-0.28652953719773677</v>
      </c>
      <c r="M8" s="77">
        <f>ROUND(J8/$B8*100,0)</f>
        <v>105</v>
      </c>
      <c r="N8" s="77">
        <v>107124126</v>
      </c>
      <c r="O8" s="78">
        <v>100</v>
      </c>
      <c r="P8" s="78">
        <v>4.1554934174989882</v>
      </c>
      <c r="Q8" s="77">
        <f>ROUND(N8/$B8*100,0)</f>
        <v>110</v>
      </c>
      <c r="R8" s="77">
        <v>160817512</v>
      </c>
      <c r="S8" s="78">
        <f>IFERROR(ROUND(R8/R$8*100,1),0)</f>
        <v>100</v>
      </c>
      <c r="T8" s="78">
        <f>R8/N8*100-100</f>
        <v>50.122589564931417</v>
      </c>
      <c r="U8" s="77">
        <f>ROUND(R8/$B8*100,0)</f>
        <v>164</v>
      </c>
    </row>
    <row r="9" spans="1:21" s="69" customFormat="1" ht="15" customHeight="1">
      <c r="A9" s="80" t="s">
        <v>115</v>
      </c>
      <c r="B9" s="81">
        <v>47968863</v>
      </c>
      <c r="C9" s="82">
        <v>49.1</v>
      </c>
      <c r="D9" s="82">
        <v>1.7736877614059381</v>
      </c>
      <c r="E9" s="81">
        <v>100</v>
      </c>
      <c r="F9" s="81">
        <v>48276134</v>
      </c>
      <c r="G9" s="82">
        <v>46.8</v>
      </c>
      <c r="H9" s="82">
        <v>0.64056344216456296</v>
      </c>
      <c r="I9" s="77">
        <f t="shared" ref="I9:I32" si="0">ROUND(F9/$B9*100,0)</f>
        <v>101</v>
      </c>
      <c r="J9" s="81">
        <v>48815895</v>
      </c>
      <c r="K9" s="82">
        <v>47.5</v>
      </c>
      <c r="L9" s="82">
        <v>1.1180700592139345</v>
      </c>
      <c r="M9" s="77">
        <f t="shared" ref="M9:M32" si="1">ROUND(J9/$B9*100,0)</f>
        <v>102</v>
      </c>
      <c r="N9" s="81">
        <v>49566290</v>
      </c>
      <c r="O9" s="82">
        <v>46.3</v>
      </c>
      <c r="P9" s="82">
        <v>1.537193981591443</v>
      </c>
      <c r="Q9" s="77">
        <f t="shared" ref="Q9:Q32" si="2">ROUND(N9/$B9*100,0)</f>
        <v>103</v>
      </c>
      <c r="R9" s="81">
        <v>49787789</v>
      </c>
      <c r="S9" s="82">
        <f>IFERROR(ROUND(R9/R$8*100,1),0)</f>
        <v>31</v>
      </c>
      <c r="T9" s="82">
        <f t="shared" ref="T9:T32" si="3">R9/N9*100-100</f>
        <v>0.44687427685228442</v>
      </c>
      <c r="U9" s="81">
        <f t="shared" ref="U9:U32" si="4">ROUND(R9/$B9*100,0)</f>
        <v>104</v>
      </c>
    </row>
    <row r="10" spans="1:21" s="69" customFormat="1" ht="15" customHeight="1">
      <c r="A10" s="80" t="s">
        <v>32</v>
      </c>
      <c r="B10" s="81">
        <v>716525</v>
      </c>
      <c r="C10" s="82">
        <v>0.7</v>
      </c>
      <c r="D10" s="82">
        <v>-0.46563510155208121</v>
      </c>
      <c r="E10" s="81">
        <v>100</v>
      </c>
      <c r="F10" s="81">
        <v>714636</v>
      </c>
      <c r="G10" s="82">
        <v>0.7</v>
      </c>
      <c r="H10" s="82">
        <v>-0.26363350894943949</v>
      </c>
      <c r="I10" s="77">
        <f t="shared" si="0"/>
        <v>100</v>
      </c>
      <c r="J10" s="81">
        <v>725562</v>
      </c>
      <c r="K10" s="82">
        <v>0.7</v>
      </c>
      <c r="L10" s="82">
        <v>1.5288902322301112</v>
      </c>
      <c r="M10" s="77">
        <f t="shared" si="1"/>
        <v>101</v>
      </c>
      <c r="N10" s="81">
        <v>733873</v>
      </c>
      <c r="O10" s="82">
        <v>0.7</v>
      </c>
      <c r="P10" s="82">
        <v>1.1454569009953701</v>
      </c>
      <c r="Q10" s="77">
        <f t="shared" si="2"/>
        <v>102</v>
      </c>
      <c r="R10" s="81">
        <v>742227</v>
      </c>
      <c r="S10" s="82">
        <f t="shared" ref="S10:S32" si="5">IFERROR(ROUND(R10/R$8*100,1),0)</f>
        <v>0.5</v>
      </c>
      <c r="T10" s="82">
        <f t="shared" si="3"/>
        <v>1.1383441004097392</v>
      </c>
      <c r="U10" s="81">
        <f t="shared" si="4"/>
        <v>104</v>
      </c>
    </row>
    <row r="11" spans="1:21" s="69" customFormat="1" ht="15" customHeight="1">
      <c r="A11" s="80" t="s">
        <v>33</v>
      </c>
      <c r="B11" s="81">
        <v>44122</v>
      </c>
      <c r="C11" s="82">
        <v>0</v>
      </c>
      <c r="D11" s="82">
        <v>-35.901794145420212</v>
      </c>
      <c r="E11" s="81">
        <v>100</v>
      </c>
      <c r="F11" s="81">
        <v>71342</v>
      </c>
      <c r="G11" s="82">
        <v>0.1</v>
      </c>
      <c r="H11" s="82">
        <v>61.692579665473005</v>
      </c>
      <c r="I11" s="77">
        <f t="shared" si="0"/>
        <v>162</v>
      </c>
      <c r="J11" s="81">
        <v>71978</v>
      </c>
      <c r="K11" s="82">
        <v>0.1</v>
      </c>
      <c r="L11" s="82">
        <v>0.89148047433489808</v>
      </c>
      <c r="M11" s="77">
        <f t="shared" si="1"/>
        <v>163</v>
      </c>
      <c r="N11" s="81">
        <v>37528</v>
      </c>
      <c r="O11" s="82">
        <v>0</v>
      </c>
      <c r="P11" s="82">
        <v>-47.86184667537303</v>
      </c>
      <c r="Q11" s="77">
        <f t="shared" si="2"/>
        <v>85</v>
      </c>
      <c r="R11" s="81">
        <v>39857</v>
      </c>
      <c r="S11" s="82">
        <f t="shared" si="5"/>
        <v>0</v>
      </c>
      <c r="T11" s="82">
        <f t="shared" si="3"/>
        <v>6.2060328288211508</v>
      </c>
      <c r="U11" s="81">
        <f t="shared" si="4"/>
        <v>90</v>
      </c>
    </row>
    <row r="12" spans="1:21" s="69" customFormat="1" ht="15" customHeight="1">
      <c r="A12" s="80" t="s">
        <v>34</v>
      </c>
      <c r="B12" s="81">
        <v>183757</v>
      </c>
      <c r="C12" s="82">
        <v>0.2</v>
      </c>
      <c r="D12" s="82">
        <v>-34.06566988521584</v>
      </c>
      <c r="E12" s="81">
        <v>100</v>
      </c>
      <c r="F12" s="81">
        <v>245490</v>
      </c>
      <c r="G12" s="82">
        <v>0.2</v>
      </c>
      <c r="H12" s="82">
        <v>33.594910670069709</v>
      </c>
      <c r="I12" s="77">
        <f t="shared" si="0"/>
        <v>134</v>
      </c>
      <c r="J12" s="81">
        <v>200289</v>
      </c>
      <c r="K12" s="82">
        <v>0.2</v>
      </c>
      <c r="L12" s="82">
        <v>-18.412562629842355</v>
      </c>
      <c r="M12" s="77">
        <f t="shared" si="1"/>
        <v>109</v>
      </c>
      <c r="N12" s="81">
        <v>245341</v>
      </c>
      <c r="O12" s="82">
        <v>0.2</v>
      </c>
      <c r="P12" s="82">
        <v>22.493496896983856</v>
      </c>
      <c r="Q12" s="77">
        <f t="shared" si="2"/>
        <v>134</v>
      </c>
      <c r="R12" s="81">
        <v>211328</v>
      </c>
      <c r="S12" s="82">
        <f t="shared" si="5"/>
        <v>0.1</v>
      </c>
      <c r="T12" s="82">
        <f t="shared" si="3"/>
        <v>-13.863561328925869</v>
      </c>
      <c r="U12" s="81">
        <f t="shared" si="4"/>
        <v>115</v>
      </c>
    </row>
    <row r="13" spans="1:21" s="69" customFormat="1" ht="15" customHeight="1">
      <c r="A13" s="80" t="s">
        <v>116</v>
      </c>
      <c r="B13" s="81">
        <v>112006</v>
      </c>
      <c r="C13" s="82">
        <v>0.1</v>
      </c>
      <c r="D13" s="82">
        <v>-60.340206149063263</v>
      </c>
      <c r="E13" s="81">
        <v>100</v>
      </c>
      <c r="F13" s="81">
        <v>268619</v>
      </c>
      <c r="G13" s="82">
        <v>0.3</v>
      </c>
      <c r="H13" s="82">
        <v>139.82554506008609</v>
      </c>
      <c r="I13" s="77">
        <f t="shared" si="0"/>
        <v>240</v>
      </c>
      <c r="J13" s="81">
        <v>184542</v>
      </c>
      <c r="K13" s="82">
        <v>0.2</v>
      </c>
      <c r="L13" s="82">
        <v>-31.299721910959391</v>
      </c>
      <c r="M13" s="77">
        <f t="shared" si="1"/>
        <v>165</v>
      </c>
      <c r="N13" s="81">
        <v>148412</v>
      </c>
      <c r="O13" s="82">
        <v>0.2</v>
      </c>
      <c r="P13" s="82">
        <v>-19.578199000769473</v>
      </c>
      <c r="Q13" s="77">
        <f t="shared" si="2"/>
        <v>133</v>
      </c>
      <c r="R13" s="81">
        <v>253475</v>
      </c>
      <c r="S13" s="82">
        <f>IFERROR(ROUND(R13/R$8*100,1),0)</f>
        <v>0.2</v>
      </c>
      <c r="T13" s="82">
        <f t="shared" si="3"/>
        <v>70.791445435679066</v>
      </c>
      <c r="U13" s="81">
        <f>ROUND(R13/$B13*100,0)</f>
        <v>226</v>
      </c>
    </row>
    <row r="14" spans="1:21" s="69" customFormat="1" ht="15" customHeight="1">
      <c r="A14" s="80" t="s">
        <v>117</v>
      </c>
      <c r="B14" s="83" t="s">
        <v>118</v>
      </c>
      <c r="C14" s="83" t="s">
        <v>118</v>
      </c>
      <c r="D14" s="83" t="s">
        <v>118</v>
      </c>
      <c r="E14" s="83" t="s">
        <v>118</v>
      </c>
      <c r="F14" s="83" t="s">
        <v>118</v>
      </c>
      <c r="G14" s="83" t="s">
        <v>118</v>
      </c>
      <c r="H14" s="83" t="s">
        <v>118</v>
      </c>
      <c r="I14" s="83" t="s">
        <v>118</v>
      </c>
      <c r="J14" s="83" t="s">
        <v>118</v>
      </c>
      <c r="K14" s="83" t="s">
        <v>118</v>
      </c>
      <c r="L14" s="83" t="s">
        <v>118</v>
      </c>
      <c r="M14" s="83" t="s">
        <v>118</v>
      </c>
      <c r="N14" s="83" t="s">
        <v>118</v>
      </c>
      <c r="O14" s="83" t="s">
        <v>118</v>
      </c>
      <c r="P14" s="83" t="s">
        <v>118</v>
      </c>
      <c r="Q14" s="83" t="s">
        <v>118</v>
      </c>
      <c r="R14" s="81">
        <v>238233</v>
      </c>
      <c r="S14" s="82">
        <f>IFERROR(ROUND(R14/R$8*100,1),0)</f>
        <v>0.1</v>
      </c>
      <c r="T14" s="83" t="s">
        <v>119</v>
      </c>
      <c r="U14" s="83" t="s">
        <v>118</v>
      </c>
    </row>
    <row r="15" spans="1:21" s="69" customFormat="1" ht="15" customHeight="1">
      <c r="A15" s="80" t="s">
        <v>36</v>
      </c>
      <c r="B15" s="81">
        <v>4724878</v>
      </c>
      <c r="C15" s="82">
        <v>4.8</v>
      </c>
      <c r="D15" s="82">
        <v>-8.6286380519625396</v>
      </c>
      <c r="E15" s="81">
        <v>100</v>
      </c>
      <c r="F15" s="81">
        <v>5082925</v>
      </c>
      <c r="G15" s="82">
        <v>4.9000000000000004</v>
      </c>
      <c r="H15" s="82">
        <v>7.5779099481510457</v>
      </c>
      <c r="I15" s="77">
        <f t="shared" si="0"/>
        <v>108</v>
      </c>
      <c r="J15" s="81">
        <v>5709598</v>
      </c>
      <c r="K15" s="82">
        <v>5.6</v>
      </c>
      <c r="L15" s="82">
        <v>12.328983803617021</v>
      </c>
      <c r="M15" s="77">
        <f t="shared" si="1"/>
        <v>121</v>
      </c>
      <c r="N15" s="81">
        <v>5496242</v>
      </c>
      <c r="O15" s="82">
        <v>5.0999999999999996</v>
      </c>
      <c r="P15" s="82">
        <v>-3.7367954801721623</v>
      </c>
      <c r="Q15" s="77">
        <f t="shared" si="2"/>
        <v>116</v>
      </c>
      <c r="R15" s="81">
        <v>6735162</v>
      </c>
      <c r="S15" s="82">
        <f t="shared" si="5"/>
        <v>4.2</v>
      </c>
      <c r="T15" s="82">
        <f t="shared" si="3"/>
        <v>22.541219982671805</v>
      </c>
      <c r="U15" s="81">
        <f>ROUND(R15/$B15*100,0)</f>
        <v>143</v>
      </c>
    </row>
    <row r="16" spans="1:21" s="69" customFormat="1" ht="15" customHeight="1">
      <c r="A16" s="80" t="s">
        <v>120</v>
      </c>
      <c r="B16" s="81">
        <v>226976</v>
      </c>
      <c r="C16" s="82">
        <v>0.2</v>
      </c>
      <c r="D16" s="82">
        <v>4.1298503491242116</v>
      </c>
      <c r="E16" s="81">
        <v>100</v>
      </c>
      <c r="F16" s="81">
        <v>297847</v>
      </c>
      <c r="G16" s="82">
        <v>0.3</v>
      </c>
      <c r="H16" s="82">
        <v>31.22400606231497</v>
      </c>
      <c r="I16" s="77">
        <f t="shared" si="0"/>
        <v>131</v>
      </c>
      <c r="J16" s="81">
        <v>310237</v>
      </c>
      <c r="K16" s="82">
        <v>0.3</v>
      </c>
      <c r="L16" s="82">
        <v>4.1598538847126321</v>
      </c>
      <c r="M16" s="77">
        <f t="shared" si="1"/>
        <v>137</v>
      </c>
      <c r="N16" s="81">
        <v>164685</v>
      </c>
      <c r="O16" s="82">
        <v>0.2</v>
      </c>
      <c r="P16" s="82">
        <v>-46.916389727853222</v>
      </c>
      <c r="Q16" s="77">
        <f t="shared" si="2"/>
        <v>73</v>
      </c>
      <c r="R16" s="83" t="s">
        <v>118</v>
      </c>
      <c r="S16" s="83" t="s">
        <v>118</v>
      </c>
      <c r="T16" s="84" t="s">
        <v>121</v>
      </c>
      <c r="U16" s="83" t="s">
        <v>118</v>
      </c>
    </row>
    <row r="17" spans="1:21" s="69" customFormat="1" ht="15" customHeight="1">
      <c r="A17" s="85" t="s">
        <v>122</v>
      </c>
      <c r="B17" s="83" t="s">
        <v>118</v>
      </c>
      <c r="C17" s="83" t="s">
        <v>118</v>
      </c>
      <c r="D17" s="83" t="s">
        <v>118</v>
      </c>
      <c r="E17" s="83" t="s">
        <v>118</v>
      </c>
      <c r="F17" s="83" t="s">
        <v>118</v>
      </c>
      <c r="G17" s="83" t="s">
        <v>118</v>
      </c>
      <c r="H17" s="83" t="s">
        <v>118</v>
      </c>
      <c r="I17" s="83" t="s">
        <v>118</v>
      </c>
      <c r="J17" s="83" t="s">
        <v>118</v>
      </c>
      <c r="K17" s="83" t="s">
        <v>118</v>
      </c>
      <c r="L17" s="83" t="s">
        <v>118</v>
      </c>
      <c r="M17" s="83" t="s">
        <v>118</v>
      </c>
      <c r="N17" s="83">
        <v>49853</v>
      </c>
      <c r="O17" s="82">
        <v>0.1</v>
      </c>
      <c r="P17" s="83" t="s">
        <v>119</v>
      </c>
      <c r="Q17" s="83" t="s">
        <v>118</v>
      </c>
      <c r="R17" s="81">
        <v>103296</v>
      </c>
      <c r="S17" s="82">
        <f>IFERROR(ROUND(R17/R$8*100,1),0)</f>
        <v>0.1</v>
      </c>
      <c r="T17" s="82">
        <f>R17/N17*100-100</f>
        <v>107.20117144404551</v>
      </c>
      <c r="U17" s="81">
        <f>IFERROR(ROUND(R17/$B17*100,0),0)</f>
        <v>0</v>
      </c>
    </row>
    <row r="18" spans="1:21" s="69" customFormat="1" ht="15" customHeight="1">
      <c r="A18" s="80" t="s">
        <v>39</v>
      </c>
      <c r="B18" s="81">
        <v>311180</v>
      </c>
      <c r="C18" s="82">
        <v>0.3</v>
      </c>
      <c r="D18" s="82">
        <v>6.2729669549062237</v>
      </c>
      <c r="E18" s="81">
        <v>100</v>
      </c>
      <c r="F18" s="81">
        <v>339264</v>
      </c>
      <c r="G18" s="82">
        <v>0.3</v>
      </c>
      <c r="H18" s="82">
        <v>9.0250016067870718</v>
      </c>
      <c r="I18" s="77">
        <f t="shared" si="0"/>
        <v>109</v>
      </c>
      <c r="J18" s="81">
        <v>386398</v>
      </c>
      <c r="K18" s="82">
        <v>0.4</v>
      </c>
      <c r="L18" s="82">
        <v>13.893015468779481</v>
      </c>
      <c r="M18" s="77">
        <f t="shared" si="1"/>
        <v>124</v>
      </c>
      <c r="N18" s="81">
        <v>952801</v>
      </c>
      <c r="O18" s="82">
        <v>0.9</v>
      </c>
      <c r="P18" s="82">
        <v>146.58538605272281</v>
      </c>
      <c r="Q18" s="77">
        <f t="shared" si="2"/>
        <v>306</v>
      </c>
      <c r="R18" s="81">
        <v>496610</v>
      </c>
      <c r="S18" s="82">
        <f t="shared" si="5"/>
        <v>0.3</v>
      </c>
      <c r="T18" s="82">
        <f t="shared" si="3"/>
        <v>-47.878937994397575</v>
      </c>
      <c r="U18" s="81">
        <f>ROUND(R18/$B18*100,0)</f>
        <v>160</v>
      </c>
    </row>
    <row r="19" spans="1:21" s="69" customFormat="1" ht="15" customHeight="1">
      <c r="A19" s="80" t="s">
        <v>123</v>
      </c>
      <c r="B19" s="81">
        <v>3342087</v>
      </c>
      <c r="C19" s="82">
        <v>3.4</v>
      </c>
      <c r="D19" s="82">
        <v>-11.095271359855801</v>
      </c>
      <c r="E19" s="81">
        <v>100</v>
      </c>
      <c r="F19" s="81">
        <v>3303729</v>
      </c>
      <c r="G19" s="82">
        <v>3.2</v>
      </c>
      <c r="H19" s="82">
        <v>-1.1477259568646758</v>
      </c>
      <c r="I19" s="77">
        <f t="shared" si="0"/>
        <v>99</v>
      </c>
      <c r="J19" s="81">
        <v>3146569</v>
      </c>
      <c r="K19" s="82">
        <v>3.1</v>
      </c>
      <c r="L19" s="82">
        <v>-4.7570487773058829</v>
      </c>
      <c r="M19" s="77">
        <f t="shared" si="1"/>
        <v>94</v>
      </c>
      <c r="N19" s="81">
        <v>3634001</v>
      </c>
      <c r="O19" s="82">
        <v>3.4</v>
      </c>
      <c r="P19" s="82">
        <v>15.490904537609069</v>
      </c>
      <c r="Q19" s="77">
        <f t="shared" si="2"/>
        <v>109</v>
      </c>
      <c r="R19" s="81">
        <v>3829819</v>
      </c>
      <c r="S19" s="82">
        <f t="shared" si="5"/>
        <v>2.4</v>
      </c>
      <c r="T19" s="82">
        <f t="shared" si="3"/>
        <v>5.3884960405899704</v>
      </c>
      <c r="U19" s="81">
        <f t="shared" si="4"/>
        <v>115</v>
      </c>
    </row>
    <row r="20" spans="1:21" s="69" customFormat="1" ht="15" customHeight="1">
      <c r="A20" s="86" t="s">
        <v>124</v>
      </c>
      <c r="B20" s="81">
        <v>276916</v>
      </c>
      <c r="C20" s="82">
        <v>0.3</v>
      </c>
      <c r="D20" s="82">
        <v>-43.982797299839582</v>
      </c>
      <c r="E20" s="81">
        <v>100</v>
      </c>
      <c r="F20" s="81">
        <v>301376</v>
      </c>
      <c r="G20" s="82">
        <v>0.3</v>
      </c>
      <c r="H20" s="82">
        <v>8.8330035100897106</v>
      </c>
      <c r="I20" s="77">
        <f t="shared" si="0"/>
        <v>109</v>
      </c>
      <c r="J20" s="81">
        <v>310459</v>
      </c>
      <c r="K20" s="82">
        <v>0.3</v>
      </c>
      <c r="L20" s="82">
        <v>3.013843172648123</v>
      </c>
      <c r="M20" s="77">
        <f t="shared" si="1"/>
        <v>112</v>
      </c>
      <c r="N20" s="81">
        <v>367910</v>
      </c>
      <c r="O20" s="82">
        <v>0.3</v>
      </c>
      <c r="P20" s="82">
        <v>18.505181038397978</v>
      </c>
      <c r="Q20" s="77">
        <f t="shared" si="2"/>
        <v>133</v>
      </c>
      <c r="R20" s="81">
        <v>297828</v>
      </c>
      <c r="S20" s="82">
        <f t="shared" si="5"/>
        <v>0.2</v>
      </c>
      <c r="T20" s="82">
        <f t="shared" si="3"/>
        <v>-19.048680383789517</v>
      </c>
      <c r="U20" s="81">
        <f t="shared" si="4"/>
        <v>108</v>
      </c>
    </row>
    <row r="21" spans="1:21" s="69" customFormat="1" ht="15" customHeight="1">
      <c r="A21" s="80" t="s">
        <v>125</v>
      </c>
      <c r="B21" s="81">
        <v>49024</v>
      </c>
      <c r="C21" s="82">
        <v>0.1</v>
      </c>
      <c r="D21" s="82">
        <v>-6.2907387938449801</v>
      </c>
      <c r="E21" s="81">
        <v>100</v>
      </c>
      <c r="F21" s="81">
        <v>46538</v>
      </c>
      <c r="G21" s="82">
        <v>0</v>
      </c>
      <c r="H21" s="82">
        <v>-5.0709856396866826</v>
      </c>
      <c r="I21" s="77">
        <f t="shared" si="0"/>
        <v>95</v>
      </c>
      <c r="J21" s="81">
        <v>42587</v>
      </c>
      <c r="K21" s="82">
        <v>0</v>
      </c>
      <c r="L21" s="82">
        <v>-8.4898362628389634</v>
      </c>
      <c r="M21" s="77">
        <f t="shared" si="1"/>
        <v>87</v>
      </c>
      <c r="N21" s="81">
        <v>40288</v>
      </c>
      <c r="O21" s="82">
        <v>0</v>
      </c>
      <c r="P21" s="82">
        <v>-5.398361002183762</v>
      </c>
      <c r="Q21" s="77">
        <f t="shared" si="2"/>
        <v>82</v>
      </c>
      <c r="R21" s="81">
        <v>43769</v>
      </c>
      <c r="S21" s="82">
        <f t="shared" si="5"/>
        <v>0</v>
      </c>
      <c r="T21" s="82">
        <f t="shared" si="3"/>
        <v>8.6402899126290578</v>
      </c>
      <c r="U21" s="81">
        <f t="shared" si="4"/>
        <v>89</v>
      </c>
    </row>
    <row r="22" spans="1:21" s="69" customFormat="1" ht="15" customHeight="1">
      <c r="A22" s="80" t="s">
        <v>42</v>
      </c>
      <c r="B22" s="81">
        <v>836002</v>
      </c>
      <c r="C22" s="82">
        <v>0.9</v>
      </c>
      <c r="D22" s="82">
        <v>12.56724058766423</v>
      </c>
      <c r="E22" s="81">
        <v>100</v>
      </c>
      <c r="F22" s="81">
        <v>943181</v>
      </c>
      <c r="G22" s="82">
        <v>0.9</v>
      </c>
      <c r="H22" s="82">
        <v>12.820423874584037</v>
      </c>
      <c r="I22" s="77">
        <f t="shared" si="0"/>
        <v>113</v>
      </c>
      <c r="J22" s="81">
        <v>973704</v>
      </c>
      <c r="K22" s="82">
        <v>0.9</v>
      </c>
      <c r="L22" s="82">
        <v>3.2361763012613665</v>
      </c>
      <c r="M22" s="77">
        <f t="shared" si="1"/>
        <v>116</v>
      </c>
      <c r="N22" s="81">
        <v>770298</v>
      </c>
      <c r="O22" s="82">
        <v>0.7</v>
      </c>
      <c r="P22" s="82">
        <v>-20.889921372408864</v>
      </c>
      <c r="Q22" s="77">
        <f t="shared" si="2"/>
        <v>92</v>
      </c>
      <c r="R22" s="81">
        <v>646534</v>
      </c>
      <c r="S22" s="82">
        <f t="shared" si="5"/>
        <v>0.4</v>
      </c>
      <c r="T22" s="82">
        <f t="shared" si="3"/>
        <v>-16.067028604514093</v>
      </c>
      <c r="U22" s="81">
        <f t="shared" si="4"/>
        <v>77</v>
      </c>
    </row>
    <row r="23" spans="1:21" s="69" customFormat="1" ht="15" customHeight="1">
      <c r="A23" s="80" t="s">
        <v>43</v>
      </c>
      <c r="B23" s="81">
        <v>1750836</v>
      </c>
      <c r="C23" s="82">
        <v>1.8</v>
      </c>
      <c r="D23" s="82">
        <v>-1.3134822017891565</v>
      </c>
      <c r="E23" s="81">
        <v>100</v>
      </c>
      <c r="F23" s="81">
        <v>1772336</v>
      </c>
      <c r="G23" s="82">
        <v>1.7</v>
      </c>
      <c r="H23" s="82">
        <v>1.2279848026885531</v>
      </c>
      <c r="I23" s="77">
        <f t="shared" si="0"/>
        <v>101</v>
      </c>
      <c r="J23" s="81">
        <v>1795125</v>
      </c>
      <c r="K23" s="82">
        <v>1.7</v>
      </c>
      <c r="L23" s="82">
        <v>1.2858171362540673</v>
      </c>
      <c r="M23" s="77">
        <f t="shared" si="1"/>
        <v>103</v>
      </c>
      <c r="N23" s="81">
        <v>1620408</v>
      </c>
      <c r="O23" s="82">
        <v>1.5</v>
      </c>
      <c r="P23" s="82">
        <v>-9.732859828702729</v>
      </c>
      <c r="Q23" s="77">
        <f t="shared" si="2"/>
        <v>93</v>
      </c>
      <c r="R23" s="81">
        <v>1266506</v>
      </c>
      <c r="S23" s="82">
        <f t="shared" si="5"/>
        <v>0.8</v>
      </c>
      <c r="T23" s="82">
        <f t="shared" si="3"/>
        <v>-21.840301948645035</v>
      </c>
      <c r="U23" s="81">
        <f t="shared" si="4"/>
        <v>72</v>
      </c>
    </row>
    <row r="24" spans="1:21" s="69" customFormat="1" ht="15" customHeight="1">
      <c r="A24" s="80" t="s">
        <v>44</v>
      </c>
      <c r="B24" s="81">
        <v>16120742</v>
      </c>
      <c r="C24" s="82">
        <v>16.5</v>
      </c>
      <c r="D24" s="82">
        <v>5.1941117239249053</v>
      </c>
      <c r="E24" s="81">
        <v>100</v>
      </c>
      <c r="F24" s="81">
        <v>16951899</v>
      </c>
      <c r="G24" s="82">
        <v>16.399999999999999</v>
      </c>
      <c r="H24" s="82">
        <v>5.1558234726416572</v>
      </c>
      <c r="I24" s="77">
        <f t="shared" si="0"/>
        <v>105</v>
      </c>
      <c r="J24" s="81">
        <v>16066335</v>
      </c>
      <c r="K24" s="82">
        <v>15.6</v>
      </c>
      <c r="L24" s="82">
        <v>-5.2239811008784329</v>
      </c>
      <c r="M24" s="77">
        <f t="shared" si="1"/>
        <v>100</v>
      </c>
      <c r="N24" s="81">
        <v>17906801</v>
      </c>
      <c r="O24" s="82">
        <v>16.7</v>
      </c>
      <c r="P24" s="82">
        <v>11.45541904858824</v>
      </c>
      <c r="Q24" s="77">
        <f t="shared" si="2"/>
        <v>111</v>
      </c>
      <c r="R24" s="81">
        <v>59425365</v>
      </c>
      <c r="S24" s="82">
        <f t="shared" si="5"/>
        <v>37</v>
      </c>
      <c r="T24" s="82">
        <f t="shared" si="3"/>
        <v>231.85919137650546</v>
      </c>
      <c r="U24" s="81">
        <f t="shared" si="4"/>
        <v>369</v>
      </c>
    </row>
    <row r="25" spans="1:21" s="69" customFormat="1" ht="15" customHeight="1">
      <c r="A25" s="80" t="s">
        <v>45</v>
      </c>
      <c r="B25" s="81">
        <v>5332295</v>
      </c>
      <c r="C25" s="82">
        <v>5.5</v>
      </c>
      <c r="D25" s="82">
        <v>2.844182517880526</v>
      </c>
      <c r="E25" s="81">
        <v>100</v>
      </c>
      <c r="F25" s="81">
        <v>5814373</v>
      </c>
      <c r="G25" s="82">
        <v>5.6</v>
      </c>
      <c r="H25" s="82">
        <v>9.0407226156842455</v>
      </c>
      <c r="I25" s="77">
        <f t="shared" si="0"/>
        <v>109</v>
      </c>
      <c r="J25" s="81">
        <v>5781010</v>
      </c>
      <c r="K25" s="82">
        <v>5.6</v>
      </c>
      <c r="L25" s="82">
        <v>-0.57380219672869259</v>
      </c>
      <c r="M25" s="77">
        <f t="shared" si="1"/>
        <v>108</v>
      </c>
      <c r="N25" s="81">
        <v>6797513</v>
      </c>
      <c r="O25" s="82">
        <v>6.3</v>
      </c>
      <c r="P25" s="82">
        <v>17.583484546817957</v>
      </c>
      <c r="Q25" s="77">
        <f t="shared" si="2"/>
        <v>127</v>
      </c>
      <c r="R25" s="81">
        <v>7378074</v>
      </c>
      <c r="S25" s="82">
        <f t="shared" si="5"/>
        <v>4.5999999999999996</v>
      </c>
      <c r="T25" s="82">
        <f t="shared" si="3"/>
        <v>8.5407854313776141</v>
      </c>
      <c r="U25" s="81">
        <f t="shared" si="4"/>
        <v>138</v>
      </c>
    </row>
    <row r="26" spans="1:21" s="69" customFormat="1" ht="15" customHeight="1">
      <c r="A26" s="80" t="s">
        <v>46</v>
      </c>
      <c r="B26" s="81">
        <v>293824</v>
      </c>
      <c r="C26" s="82">
        <v>0.3</v>
      </c>
      <c r="D26" s="82">
        <v>-20.019816479798351</v>
      </c>
      <c r="E26" s="81">
        <v>100</v>
      </c>
      <c r="F26" s="81">
        <v>165410</v>
      </c>
      <c r="G26" s="82">
        <v>0.2</v>
      </c>
      <c r="H26" s="82">
        <v>-43.704394467436295</v>
      </c>
      <c r="I26" s="77">
        <f t="shared" si="0"/>
        <v>56</v>
      </c>
      <c r="J26" s="81">
        <v>169494</v>
      </c>
      <c r="K26" s="82">
        <v>0.2</v>
      </c>
      <c r="L26" s="82">
        <v>2.4690163835318231</v>
      </c>
      <c r="M26" s="77">
        <f t="shared" si="1"/>
        <v>58</v>
      </c>
      <c r="N26" s="81">
        <v>227455</v>
      </c>
      <c r="O26" s="82">
        <v>0.2</v>
      </c>
      <c r="P26" s="82">
        <v>34.196490731235315</v>
      </c>
      <c r="Q26" s="77">
        <f t="shared" si="2"/>
        <v>77</v>
      </c>
      <c r="R26" s="81">
        <v>1338664</v>
      </c>
      <c r="S26" s="82">
        <f t="shared" si="5"/>
        <v>0.8</v>
      </c>
      <c r="T26" s="82">
        <f t="shared" si="3"/>
        <v>488.54015079905912</v>
      </c>
      <c r="U26" s="81">
        <f t="shared" si="4"/>
        <v>456</v>
      </c>
    </row>
    <row r="27" spans="1:21" s="69" customFormat="1" ht="15" customHeight="1">
      <c r="A27" s="80" t="s">
        <v>47</v>
      </c>
      <c r="B27" s="81">
        <v>15840</v>
      </c>
      <c r="C27" s="82">
        <v>0</v>
      </c>
      <c r="D27" s="82">
        <v>9.4376122702777252</v>
      </c>
      <c r="E27" s="81">
        <v>100</v>
      </c>
      <c r="F27" s="81">
        <v>14542</v>
      </c>
      <c r="G27" s="82">
        <v>0</v>
      </c>
      <c r="H27" s="82">
        <v>-8.1944444444444429</v>
      </c>
      <c r="I27" s="77">
        <f t="shared" si="0"/>
        <v>92</v>
      </c>
      <c r="J27" s="81">
        <v>14220</v>
      </c>
      <c r="K27" s="82">
        <v>0</v>
      </c>
      <c r="L27" s="82">
        <v>-2.214275890523993</v>
      </c>
      <c r="M27" s="77">
        <f t="shared" si="1"/>
        <v>90</v>
      </c>
      <c r="N27" s="81">
        <v>147863</v>
      </c>
      <c r="O27" s="82">
        <v>0.1</v>
      </c>
      <c r="P27" s="82">
        <v>939.8241912798876</v>
      </c>
      <c r="Q27" s="77">
        <f t="shared" si="2"/>
        <v>933</v>
      </c>
      <c r="R27" s="81">
        <v>14911</v>
      </c>
      <c r="S27" s="82">
        <f t="shared" si="5"/>
        <v>0</v>
      </c>
      <c r="T27" s="82">
        <f t="shared" si="3"/>
        <v>-89.915665176548558</v>
      </c>
      <c r="U27" s="81">
        <f t="shared" si="4"/>
        <v>94</v>
      </c>
    </row>
    <row r="28" spans="1:21" s="69" customFormat="1" ht="15" customHeight="1">
      <c r="A28" s="80" t="s">
        <v>48</v>
      </c>
      <c r="B28" s="81">
        <v>1603959</v>
      </c>
      <c r="C28" s="82">
        <v>1.6</v>
      </c>
      <c r="D28" s="82">
        <v>0.24743750000000375</v>
      </c>
      <c r="E28" s="81">
        <v>100</v>
      </c>
      <c r="F28" s="81">
        <v>2310555</v>
      </c>
      <c r="G28" s="82">
        <v>2.2000000000000002</v>
      </c>
      <c r="H28" s="82">
        <v>44.053245750047239</v>
      </c>
      <c r="I28" s="77">
        <f t="shared" si="0"/>
        <v>144</v>
      </c>
      <c r="J28" s="81">
        <v>4653320</v>
      </c>
      <c r="K28" s="82">
        <v>4.5</v>
      </c>
      <c r="L28" s="82">
        <v>101.39403736331749</v>
      </c>
      <c r="M28" s="77">
        <f t="shared" si="1"/>
        <v>290</v>
      </c>
      <c r="N28" s="81">
        <v>3593425</v>
      </c>
      <c r="O28" s="82">
        <v>3.4</v>
      </c>
      <c r="P28" s="82">
        <v>-22.777178444637386</v>
      </c>
      <c r="Q28" s="77">
        <f t="shared" si="2"/>
        <v>224</v>
      </c>
      <c r="R28" s="81">
        <v>7090142</v>
      </c>
      <c r="S28" s="82">
        <f t="shared" si="5"/>
        <v>4.4000000000000004</v>
      </c>
      <c r="T28" s="82">
        <f t="shared" si="3"/>
        <v>97.308751400126624</v>
      </c>
      <c r="U28" s="81">
        <f t="shared" si="4"/>
        <v>442</v>
      </c>
    </row>
    <row r="29" spans="1:21" s="69" customFormat="1" ht="15" customHeight="1">
      <c r="A29" s="80" t="s">
        <v>49</v>
      </c>
      <c r="B29" s="81">
        <v>5184436</v>
      </c>
      <c r="C29" s="82">
        <v>5.3</v>
      </c>
      <c r="D29" s="82">
        <v>49.706272350098402</v>
      </c>
      <c r="E29" s="81">
        <v>100</v>
      </c>
      <c r="F29" s="81">
        <v>4759893</v>
      </c>
      <c r="G29" s="82">
        <v>4.5999999999999996</v>
      </c>
      <c r="H29" s="82">
        <v>-8.1887981643519225</v>
      </c>
      <c r="I29" s="77">
        <f t="shared" si="0"/>
        <v>92</v>
      </c>
      <c r="J29" s="81">
        <v>5160932</v>
      </c>
      <c r="K29" s="82">
        <v>5</v>
      </c>
      <c r="L29" s="82">
        <v>8.4253784696420695</v>
      </c>
      <c r="M29" s="77">
        <f t="shared" si="1"/>
        <v>100</v>
      </c>
      <c r="N29" s="81">
        <v>5137514</v>
      </c>
      <c r="O29" s="82">
        <v>4.8</v>
      </c>
      <c r="P29" s="82">
        <v>-0.45375525195836985</v>
      </c>
      <c r="Q29" s="77">
        <f t="shared" si="2"/>
        <v>99</v>
      </c>
      <c r="R29" s="81">
        <v>5364551</v>
      </c>
      <c r="S29" s="82">
        <f t="shared" si="5"/>
        <v>3.3</v>
      </c>
      <c r="T29" s="82">
        <f t="shared" si="3"/>
        <v>4.4191996362443149</v>
      </c>
      <c r="U29" s="81">
        <f t="shared" si="4"/>
        <v>103</v>
      </c>
    </row>
    <row r="30" spans="1:21" s="69" customFormat="1" ht="15" customHeight="1">
      <c r="A30" s="80" t="s">
        <v>126</v>
      </c>
      <c r="B30" s="81">
        <v>2856698</v>
      </c>
      <c r="C30" s="82">
        <v>2.9</v>
      </c>
      <c r="D30" s="82">
        <v>-48.878089180568892</v>
      </c>
      <c r="E30" s="81">
        <v>100</v>
      </c>
      <c r="F30" s="81">
        <v>2842223</v>
      </c>
      <c r="G30" s="82">
        <v>2.8</v>
      </c>
      <c r="H30" s="82">
        <v>-0.50670389379627068</v>
      </c>
      <c r="I30" s="77">
        <f t="shared" si="0"/>
        <v>99</v>
      </c>
      <c r="J30" s="81">
        <v>2783398</v>
      </c>
      <c r="K30" s="82">
        <v>2.7</v>
      </c>
      <c r="L30" s="82">
        <v>-2.0696827799929878</v>
      </c>
      <c r="M30" s="77">
        <f t="shared" si="1"/>
        <v>97</v>
      </c>
      <c r="N30" s="81">
        <v>2897635</v>
      </c>
      <c r="O30" s="82">
        <v>2.7</v>
      </c>
      <c r="P30" s="82">
        <v>4.1042279975770555</v>
      </c>
      <c r="Q30" s="77">
        <f t="shared" si="2"/>
        <v>101</v>
      </c>
      <c r="R30" s="81">
        <v>2935300</v>
      </c>
      <c r="S30" s="82">
        <f t="shared" si="5"/>
        <v>1.8</v>
      </c>
      <c r="T30" s="82">
        <f t="shared" si="3"/>
        <v>1.2998531561083411</v>
      </c>
      <c r="U30" s="81">
        <f t="shared" si="4"/>
        <v>103</v>
      </c>
    </row>
    <row r="31" spans="1:21" s="69" customFormat="1" ht="15" customHeight="1">
      <c r="A31" s="86" t="s">
        <v>127</v>
      </c>
      <c r="B31" s="81">
        <v>60000</v>
      </c>
      <c r="C31" s="82">
        <v>0.1</v>
      </c>
      <c r="D31" s="82">
        <v>0</v>
      </c>
      <c r="E31" s="81">
        <v>100</v>
      </c>
      <c r="F31" s="81">
        <v>50000</v>
      </c>
      <c r="G31" s="82">
        <v>0</v>
      </c>
      <c r="H31" s="82">
        <v>-16.666666666666657</v>
      </c>
      <c r="I31" s="77">
        <f t="shared" si="0"/>
        <v>83</v>
      </c>
      <c r="J31" s="81">
        <v>50000</v>
      </c>
      <c r="K31" s="82">
        <v>0</v>
      </c>
      <c r="L31" s="82">
        <v>0</v>
      </c>
      <c r="M31" s="77">
        <f t="shared" si="1"/>
        <v>83</v>
      </c>
      <c r="N31" s="81">
        <v>50000</v>
      </c>
      <c r="O31" s="82">
        <v>0</v>
      </c>
      <c r="P31" s="82">
        <v>0</v>
      </c>
      <c r="Q31" s="77">
        <f t="shared" si="2"/>
        <v>83</v>
      </c>
      <c r="R31" s="81">
        <v>50000</v>
      </c>
      <c r="S31" s="82">
        <f t="shared" si="5"/>
        <v>0</v>
      </c>
      <c r="T31" s="82">
        <f t="shared" si="3"/>
        <v>0</v>
      </c>
      <c r="U31" s="81">
        <f t="shared" si="4"/>
        <v>83</v>
      </c>
    </row>
    <row r="32" spans="1:21" s="69" customFormat="1" ht="15" customHeight="1">
      <c r="A32" s="87" t="s">
        <v>128</v>
      </c>
      <c r="B32" s="81">
        <v>6088300</v>
      </c>
      <c r="C32" s="82">
        <v>6.2</v>
      </c>
      <c r="D32" s="82">
        <v>-7.9023401455216629</v>
      </c>
      <c r="E32" s="81">
        <v>100</v>
      </c>
      <c r="F32" s="81">
        <v>8924800</v>
      </c>
      <c r="G32" s="82">
        <v>8.6999999999999993</v>
      </c>
      <c r="H32" s="82">
        <v>46.58935991984626</v>
      </c>
      <c r="I32" s="77">
        <f t="shared" si="0"/>
        <v>147</v>
      </c>
      <c r="J32" s="81">
        <v>5859000</v>
      </c>
      <c r="K32" s="82">
        <v>5.7</v>
      </c>
      <c r="L32" s="82">
        <v>-34.351470060953744</v>
      </c>
      <c r="M32" s="77">
        <f t="shared" si="1"/>
        <v>96</v>
      </c>
      <c r="N32" s="81">
        <v>6955900</v>
      </c>
      <c r="O32" s="82">
        <v>6.5</v>
      </c>
      <c r="P32" s="82">
        <v>18.721624850657122</v>
      </c>
      <c r="Q32" s="77">
        <f t="shared" si="2"/>
        <v>114</v>
      </c>
      <c r="R32" s="81">
        <v>12875900</v>
      </c>
      <c r="S32" s="82">
        <f t="shared" si="5"/>
        <v>8</v>
      </c>
      <c r="T32" s="82">
        <f t="shared" si="3"/>
        <v>85.107606492330234</v>
      </c>
      <c r="U32" s="81">
        <f t="shared" si="4"/>
        <v>211</v>
      </c>
    </row>
    <row r="33" spans="1:21" ht="15" customHeight="1">
      <c r="A33" s="63" t="s">
        <v>129</v>
      </c>
      <c r="B33" s="88"/>
      <c r="C33" s="88"/>
      <c r="D33" s="88"/>
      <c r="E33" s="88"/>
      <c r="F33" s="88"/>
      <c r="G33" s="88"/>
      <c r="H33" s="88"/>
      <c r="I33" s="89"/>
      <c r="J33" s="88"/>
      <c r="K33" s="88"/>
      <c r="L33" s="88"/>
      <c r="M33" s="89"/>
      <c r="N33" s="90"/>
      <c r="O33" s="91"/>
      <c r="P33" s="88"/>
      <c r="Q33" s="88"/>
      <c r="R33" s="88"/>
      <c r="S33" s="88"/>
      <c r="T33" s="88"/>
      <c r="U33" s="64" t="s">
        <v>130</v>
      </c>
    </row>
    <row r="34" spans="1:21" ht="15" customHeight="1">
      <c r="A34" s="4"/>
      <c r="B34" s="4"/>
    </row>
    <row r="35" spans="1:21" ht="15" customHeight="1">
      <c r="A35" s="4"/>
      <c r="B35" s="4"/>
    </row>
  </sheetData>
  <mergeCells count="6">
    <mergeCell ref="R6:U6"/>
    <mergeCell ref="A6:A7"/>
    <mergeCell ref="B6:E6"/>
    <mergeCell ref="F6:I6"/>
    <mergeCell ref="J6:M6"/>
    <mergeCell ref="N6:Q6"/>
  </mergeCells>
  <phoneticPr fontId="3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2"/>
  <sheetViews>
    <sheetView zoomScale="110" zoomScaleNormal="110" workbookViewId="0">
      <pane xSplit="1" topLeftCell="K1" activePane="topRight" state="frozen"/>
      <selection pane="topRight"/>
    </sheetView>
  </sheetViews>
  <sheetFormatPr defaultColWidth="8.875" defaultRowHeight="15" customHeight="1"/>
  <cols>
    <col min="1" max="1" width="28.75" style="65" customWidth="1"/>
    <col min="2" max="2" width="10" style="65" customWidth="1"/>
    <col min="3" max="3" width="6" style="65" customWidth="1"/>
    <col min="4" max="4" width="7.75" style="65" customWidth="1"/>
    <col min="5" max="5" width="5" style="65" customWidth="1"/>
    <col min="6" max="6" width="10" style="65" customWidth="1"/>
    <col min="7" max="7" width="6" style="65" customWidth="1"/>
    <col min="8" max="8" width="7.75" style="65" customWidth="1"/>
    <col min="9" max="9" width="5" style="65" customWidth="1"/>
    <col min="10" max="10" width="10" style="65" customWidth="1"/>
    <col min="11" max="11" width="6" style="65" customWidth="1"/>
    <col min="12" max="12" width="7.75" style="65" customWidth="1"/>
    <col min="13" max="13" width="5" style="65" customWidth="1"/>
    <col min="14" max="14" width="10" style="65" customWidth="1"/>
    <col min="15" max="15" width="6" style="65" customWidth="1"/>
    <col min="16" max="16" width="7.75" style="65" customWidth="1"/>
    <col min="17" max="17" width="5" style="65" customWidth="1"/>
    <col min="18" max="18" width="10" style="65" customWidth="1"/>
    <col min="19" max="19" width="6" style="65" customWidth="1"/>
    <col min="20" max="20" width="7.75" style="65" customWidth="1"/>
    <col min="21" max="21" width="5" style="65" customWidth="1"/>
    <col min="22" max="16384" width="8.875" style="65"/>
  </cols>
  <sheetData>
    <row r="1" spans="1:21" ht="15" customHeight="1">
      <c r="A1" s="436" t="s">
        <v>858</v>
      </c>
    </row>
    <row r="3" spans="1:21" ht="15" customHeight="1">
      <c r="A3" s="4" t="s">
        <v>131</v>
      </c>
      <c r="C3" s="69"/>
      <c r="D3" s="69"/>
      <c r="G3" s="69"/>
      <c r="I3" s="69"/>
      <c r="K3" s="69"/>
      <c r="M3" s="69"/>
      <c r="N3" s="92"/>
      <c r="O3" s="93"/>
      <c r="P3" s="92"/>
      <c r="S3" s="69"/>
      <c r="T3" s="69"/>
      <c r="U3" s="94" t="s">
        <v>2</v>
      </c>
    </row>
    <row r="4" spans="1:21" ht="15" customHeight="1">
      <c r="A4" s="448" t="s">
        <v>104</v>
      </c>
      <c r="B4" s="446" t="s">
        <v>132</v>
      </c>
      <c r="C4" s="447"/>
      <c r="D4" s="447"/>
      <c r="E4" s="450"/>
      <c r="F4" s="446" t="s">
        <v>106</v>
      </c>
      <c r="G4" s="447"/>
      <c r="H4" s="447"/>
      <c r="I4" s="450"/>
      <c r="J4" s="446" t="s">
        <v>107</v>
      </c>
      <c r="K4" s="447"/>
      <c r="L4" s="447"/>
      <c r="M4" s="450"/>
      <c r="N4" s="446" t="s">
        <v>133</v>
      </c>
      <c r="O4" s="447"/>
      <c r="P4" s="447"/>
      <c r="Q4" s="450"/>
      <c r="R4" s="446" t="s">
        <v>109</v>
      </c>
      <c r="S4" s="447"/>
      <c r="T4" s="447"/>
      <c r="U4" s="447"/>
    </row>
    <row r="5" spans="1:21" ht="15" customHeight="1">
      <c r="A5" s="449"/>
      <c r="B5" s="73" t="s">
        <v>110</v>
      </c>
      <c r="C5" s="73" t="s">
        <v>111</v>
      </c>
      <c r="D5" s="73" t="s">
        <v>112</v>
      </c>
      <c r="E5" s="74" t="s">
        <v>113</v>
      </c>
      <c r="F5" s="73" t="s">
        <v>110</v>
      </c>
      <c r="G5" s="73" t="s">
        <v>111</v>
      </c>
      <c r="H5" s="73" t="s">
        <v>112</v>
      </c>
      <c r="I5" s="72" t="s">
        <v>113</v>
      </c>
      <c r="J5" s="73" t="s">
        <v>110</v>
      </c>
      <c r="K5" s="73" t="s">
        <v>111</v>
      </c>
      <c r="L5" s="73" t="s">
        <v>112</v>
      </c>
      <c r="M5" s="74" t="s">
        <v>113</v>
      </c>
      <c r="N5" s="73" t="s">
        <v>110</v>
      </c>
      <c r="O5" s="73" t="s">
        <v>111</v>
      </c>
      <c r="P5" s="73" t="s">
        <v>112</v>
      </c>
      <c r="Q5" s="74" t="s">
        <v>113</v>
      </c>
      <c r="R5" s="73" t="s">
        <v>110</v>
      </c>
      <c r="S5" s="73" t="s">
        <v>111</v>
      </c>
      <c r="T5" s="73" t="s">
        <v>112</v>
      </c>
      <c r="U5" s="75" t="s">
        <v>113</v>
      </c>
    </row>
    <row r="6" spans="1:21" s="79" customFormat="1" ht="16.5" customHeight="1">
      <c r="A6" s="95" t="s">
        <v>114</v>
      </c>
      <c r="B6" s="77">
        <v>93002458</v>
      </c>
      <c r="C6" s="78">
        <v>100</v>
      </c>
      <c r="D6" s="78">
        <v>-0.49129998635268635</v>
      </c>
      <c r="E6" s="77">
        <v>100</v>
      </c>
      <c r="F6" s="77">
        <v>97984805</v>
      </c>
      <c r="G6" s="78">
        <v>100</v>
      </c>
      <c r="H6" s="78">
        <v>5.3572207736703064</v>
      </c>
      <c r="I6" s="77">
        <f>ROUND(F6/$B6*100,0)</f>
        <v>105</v>
      </c>
      <c r="J6" s="77">
        <v>97712680</v>
      </c>
      <c r="K6" s="78">
        <v>100</v>
      </c>
      <c r="L6" s="78">
        <v>-0.27772163245107606</v>
      </c>
      <c r="M6" s="77">
        <f>ROUND(J6/$B6*100,0)</f>
        <v>105</v>
      </c>
      <c r="N6" s="77">
        <v>101759575</v>
      </c>
      <c r="O6" s="78">
        <v>100</v>
      </c>
      <c r="P6" s="78">
        <v>4.1416272688457667</v>
      </c>
      <c r="Q6" s="77">
        <f>ROUND(N6/$B6*100,0)</f>
        <v>109</v>
      </c>
      <c r="R6" s="77">
        <v>154186714</v>
      </c>
      <c r="S6" s="78">
        <f>IFERROR(ROUND(R6/R$6*100,1),0)</f>
        <v>100</v>
      </c>
      <c r="T6" s="78">
        <f>R6/N6*100-100</f>
        <v>51.520595482046758</v>
      </c>
      <c r="U6" s="77">
        <f>ROUND(R6/$B6*100,0)</f>
        <v>166</v>
      </c>
    </row>
    <row r="7" spans="1:21" s="69" customFormat="1" ht="15" customHeight="1">
      <c r="A7" s="80" t="s">
        <v>77</v>
      </c>
      <c r="B7" s="81">
        <v>17536317</v>
      </c>
      <c r="C7" s="96">
        <v>18.899999999999999</v>
      </c>
      <c r="D7" s="96">
        <v>-0.63296045301846959</v>
      </c>
      <c r="E7" s="81">
        <v>100</v>
      </c>
      <c r="F7" s="81">
        <v>17529501</v>
      </c>
      <c r="G7" s="96">
        <v>17.899999999999999</v>
      </c>
      <c r="H7" s="96">
        <v>-3.8867910519641669E-2</v>
      </c>
      <c r="I7" s="77">
        <f t="shared" ref="I7:I21" si="0">ROUND(F7/$B7*100,0)</f>
        <v>100</v>
      </c>
      <c r="J7" s="81">
        <v>17588559</v>
      </c>
      <c r="K7" s="96">
        <v>18</v>
      </c>
      <c r="L7" s="96">
        <v>0.33690633863450614</v>
      </c>
      <c r="M7" s="77">
        <f t="shared" ref="M7:M21" si="1">ROUND(J7/$B7*100,0)</f>
        <v>100</v>
      </c>
      <c r="N7" s="81">
        <v>17706957</v>
      </c>
      <c r="O7" s="96">
        <v>17.399999999999999</v>
      </c>
      <c r="P7" s="96">
        <v>0.67315349711138595</v>
      </c>
      <c r="Q7" s="77">
        <f t="shared" ref="Q7:Q21" si="2">ROUND(N7/$B7*100,0)</f>
        <v>101</v>
      </c>
      <c r="R7" s="81">
        <v>19108672</v>
      </c>
      <c r="S7" s="82">
        <f t="shared" ref="S7:S21" si="3">IFERROR(ROUND(R7/R$6*100,1),0)</f>
        <v>12.4</v>
      </c>
      <c r="T7" s="96">
        <f t="shared" ref="T7:T21" si="4">R7/N7*100-100</f>
        <v>7.9161823231399921</v>
      </c>
      <c r="U7" s="81">
        <f t="shared" ref="U7:U21" si="5">ROUND(R7/$B7*100,0)</f>
        <v>109</v>
      </c>
    </row>
    <row r="8" spans="1:21" s="69" customFormat="1" ht="15" customHeight="1">
      <c r="A8" s="80" t="s">
        <v>80</v>
      </c>
      <c r="B8" s="81">
        <v>14537252</v>
      </c>
      <c r="C8" s="96">
        <v>15.6</v>
      </c>
      <c r="D8" s="96">
        <v>-1.3799779792912972</v>
      </c>
      <c r="E8" s="81">
        <v>100</v>
      </c>
      <c r="F8" s="81">
        <v>15036987</v>
      </c>
      <c r="G8" s="96">
        <v>15.3</v>
      </c>
      <c r="H8" s="96">
        <v>3.4376166829879651</v>
      </c>
      <c r="I8" s="77">
        <f t="shared" si="0"/>
        <v>103</v>
      </c>
      <c r="J8" s="81">
        <v>15386428</v>
      </c>
      <c r="K8" s="96">
        <v>15.799999999999999</v>
      </c>
      <c r="L8" s="96">
        <v>2.3238764521110511</v>
      </c>
      <c r="M8" s="77">
        <f t="shared" si="1"/>
        <v>106</v>
      </c>
      <c r="N8" s="81">
        <v>16029026</v>
      </c>
      <c r="O8" s="96">
        <v>15.8</v>
      </c>
      <c r="P8" s="96">
        <v>4.1763949371485012</v>
      </c>
      <c r="Q8" s="77">
        <f t="shared" si="2"/>
        <v>110</v>
      </c>
      <c r="R8" s="81">
        <v>17350292</v>
      </c>
      <c r="S8" s="82">
        <f t="shared" si="3"/>
        <v>11.3</v>
      </c>
      <c r="T8" s="96">
        <f t="shared" si="4"/>
        <v>8.2429587424713162</v>
      </c>
      <c r="U8" s="81">
        <f t="shared" si="5"/>
        <v>119</v>
      </c>
    </row>
    <row r="9" spans="1:21" s="69" customFormat="1" ht="15" customHeight="1">
      <c r="A9" s="80" t="s">
        <v>81</v>
      </c>
      <c r="B9" s="81">
        <v>473206</v>
      </c>
      <c r="C9" s="96">
        <v>0.5</v>
      </c>
      <c r="D9" s="96">
        <v>-5.4797858740811733</v>
      </c>
      <c r="E9" s="81">
        <v>100</v>
      </c>
      <c r="F9" s="81">
        <v>453799</v>
      </c>
      <c r="G9" s="96">
        <v>0.5</v>
      </c>
      <c r="H9" s="96">
        <v>-4.1011736960224567</v>
      </c>
      <c r="I9" s="77">
        <f t="shared" si="0"/>
        <v>96</v>
      </c>
      <c r="J9" s="81">
        <v>501913</v>
      </c>
      <c r="K9" s="96">
        <v>0.5</v>
      </c>
      <c r="L9" s="96">
        <v>10.602491411395803</v>
      </c>
      <c r="M9" s="77">
        <f t="shared" si="1"/>
        <v>106</v>
      </c>
      <c r="N9" s="81">
        <v>441006</v>
      </c>
      <c r="O9" s="96">
        <v>0.4</v>
      </c>
      <c r="P9" s="96">
        <v>-12.134971598663512</v>
      </c>
      <c r="Q9" s="77">
        <f t="shared" si="2"/>
        <v>93</v>
      </c>
      <c r="R9" s="81">
        <v>437273</v>
      </c>
      <c r="S9" s="82">
        <f>IFERROR(ROUND(R9/R$6*100,1),0)-0.1</f>
        <v>0.19999999999999998</v>
      </c>
      <c r="T9" s="96">
        <f t="shared" si="4"/>
        <v>-0.84647374412139698</v>
      </c>
      <c r="U9" s="81">
        <f t="shared" si="5"/>
        <v>92</v>
      </c>
    </row>
    <row r="10" spans="1:21" s="69" customFormat="1" ht="15" customHeight="1">
      <c r="A10" s="80" t="s">
        <v>82</v>
      </c>
      <c r="B10" s="81">
        <v>5292316</v>
      </c>
      <c r="C10" s="96">
        <v>5.7</v>
      </c>
      <c r="D10" s="96">
        <v>-12.627163471221849</v>
      </c>
      <c r="E10" s="81">
        <v>100</v>
      </c>
      <c r="F10" s="81">
        <v>5341978</v>
      </c>
      <c r="G10" s="96">
        <v>5.5</v>
      </c>
      <c r="H10" s="96">
        <v>0.93837934091614272</v>
      </c>
      <c r="I10" s="77">
        <f t="shared" si="0"/>
        <v>101</v>
      </c>
      <c r="J10" s="81">
        <v>5304976</v>
      </c>
      <c r="K10" s="96">
        <v>5.4</v>
      </c>
      <c r="L10" s="96">
        <v>-0.69266477697961193</v>
      </c>
      <c r="M10" s="77">
        <f t="shared" si="1"/>
        <v>100</v>
      </c>
      <c r="N10" s="81">
        <v>5566311</v>
      </c>
      <c r="O10" s="96">
        <v>5.5</v>
      </c>
      <c r="P10" s="96">
        <v>4.926223982917179</v>
      </c>
      <c r="Q10" s="77">
        <f t="shared" si="2"/>
        <v>105</v>
      </c>
      <c r="R10" s="81">
        <v>43459773</v>
      </c>
      <c r="S10" s="82">
        <f t="shared" si="3"/>
        <v>28.2</v>
      </c>
      <c r="T10" s="96">
        <f t="shared" si="4"/>
        <v>680.76436979536356</v>
      </c>
      <c r="U10" s="81">
        <f t="shared" si="5"/>
        <v>821</v>
      </c>
    </row>
    <row r="11" spans="1:21" s="69" customFormat="1" ht="15" customHeight="1">
      <c r="A11" s="80" t="s">
        <v>78</v>
      </c>
      <c r="B11" s="81">
        <v>25690948</v>
      </c>
      <c r="C11" s="96">
        <v>27.6</v>
      </c>
      <c r="D11" s="96">
        <v>7.4623197217744632</v>
      </c>
      <c r="E11" s="81">
        <v>100</v>
      </c>
      <c r="F11" s="81">
        <v>26752480</v>
      </c>
      <c r="G11" s="96">
        <v>27.3</v>
      </c>
      <c r="H11" s="96">
        <v>4.1319300478908048</v>
      </c>
      <c r="I11" s="77">
        <f t="shared" si="0"/>
        <v>104</v>
      </c>
      <c r="J11" s="81">
        <v>27475255</v>
      </c>
      <c r="K11" s="96">
        <v>28.1</v>
      </c>
      <c r="L11" s="96">
        <v>2.7017121403324182</v>
      </c>
      <c r="M11" s="77">
        <f t="shared" si="1"/>
        <v>107</v>
      </c>
      <c r="N11" s="81">
        <v>29723964</v>
      </c>
      <c r="O11" s="96">
        <v>29.2</v>
      </c>
      <c r="P11" s="96">
        <v>8.1844881876437512</v>
      </c>
      <c r="Q11" s="77">
        <f t="shared" si="2"/>
        <v>116</v>
      </c>
      <c r="R11" s="81">
        <v>32233447</v>
      </c>
      <c r="S11" s="82">
        <f t="shared" si="3"/>
        <v>20.9</v>
      </c>
      <c r="T11" s="96">
        <f t="shared" si="4"/>
        <v>8.4426256201898298</v>
      </c>
      <c r="U11" s="81">
        <f t="shared" si="5"/>
        <v>125</v>
      </c>
    </row>
    <row r="12" spans="1:21" s="69" customFormat="1" ht="15" customHeight="1">
      <c r="A12" s="80" t="s">
        <v>85</v>
      </c>
      <c r="B12" s="81">
        <v>2835736</v>
      </c>
      <c r="C12" s="96">
        <v>3</v>
      </c>
      <c r="D12" s="96">
        <v>100.99429140081116</v>
      </c>
      <c r="E12" s="81">
        <v>100</v>
      </c>
      <c r="F12" s="81">
        <v>2710368</v>
      </c>
      <c r="G12" s="96">
        <v>2.8</v>
      </c>
      <c r="H12" s="96">
        <v>-4.4210039298439625</v>
      </c>
      <c r="I12" s="77">
        <f t="shared" si="0"/>
        <v>96</v>
      </c>
      <c r="J12" s="81">
        <v>4962587</v>
      </c>
      <c r="K12" s="96">
        <v>5.0999999999999996</v>
      </c>
      <c r="L12" s="96">
        <v>83.096428234099562</v>
      </c>
      <c r="M12" s="77">
        <f t="shared" si="1"/>
        <v>175</v>
      </c>
      <c r="N12" s="81">
        <v>3509644</v>
      </c>
      <c r="O12" s="96">
        <v>3.4</v>
      </c>
      <c r="P12" s="96">
        <v>-29.277935077007214</v>
      </c>
      <c r="Q12" s="77">
        <f t="shared" si="2"/>
        <v>124</v>
      </c>
      <c r="R12" s="81">
        <v>5681347</v>
      </c>
      <c r="S12" s="82">
        <f t="shared" si="3"/>
        <v>3.7</v>
      </c>
      <c r="T12" s="96">
        <f t="shared" si="4"/>
        <v>61.878156303032426</v>
      </c>
      <c r="U12" s="81">
        <f t="shared" si="5"/>
        <v>200</v>
      </c>
    </row>
    <row r="13" spans="1:21" s="69" customFormat="1" ht="15" customHeight="1">
      <c r="A13" s="80" t="s">
        <v>134</v>
      </c>
      <c r="B13" s="81">
        <v>245022</v>
      </c>
      <c r="C13" s="96">
        <v>0.3</v>
      </c>
      <c r="D13" s="96">
        <v>-22.060348502102585</v>
      </c>
      <c r="E13" s="81">
        <v>100</v>
      </c>
      <c r="F13" s="81">
        <v>222850</v>
      </c>
      <c r="G13" s="96">
        <v>0.2</v>
      </c>
      <c r="H13" s="96">
        <v>-9.0489833565965512</v>
      </c>
      <c r="I13" s="77">
        <f t="shared" si="0"/>
        <v>91</v>
      </c>
      <c r="J13" s="81">
        <v>181506</v>
      </c>
      <c r="K13" s="96">
        <v>0.2</v>
      </c>
      <c r="L13" s="96">
        <v>-18.552389499663448</v>
      </c>
      <c r="M13" s="77">
        <f t="shared" si="1"/>
        <v>74</v>
      </c>
      <c r="N13" s="81">
        <v>161722</v>
      </c>
      <c r="O13" s="96">
        <v>0.2</v>
      </c>
      <c r="P13" s="96">
        <v>-10.89991515431997</v>
      </c>
      <c r="Q13" s="77">
        <f t="shared" si="2"/>
        <v>66</v>
      </c>
      <c r="R13" s="81">
        <v>147566</v>
      </c>
      <c r="S13" s="82">
        <f t="shared" si="3"/>
        <v>0.1</v>
      </c>
      <c r="T13" s="96">
        <f t="shared" si="4"/>
        <v>-8.7532926874513066</v>
      </c>
      <c r="U13" s="81">
        <f t="shared" si="5"/>
        <v>60</v>
      </c>
    </row>
    <row r="14" spans="1:21" s="69" customFormat="1" ht="15" customHeight="1">
      <c r="A14" s="80" t="s">
        <v>67</v>
      </c>
      <c r="B14" s="81">
        <v>7138824</v>
      </c>
      <c r="C14" s="96">
        <v>7.7</v>
      </c>
      <c r="D14" s="96">
        <v>-0.63325417482158741</v>
      </c>
      <c r="E14" s="81">
        <v>100</v>
      </c>
      <c r="F14" s="81">
        <v>7058391</v>
      </c>
      <c r="G14" s="96">
        <v>7.2</v>
      </c>
      <c r="H14" s="96">
        <v>-1.1266981788597121</v>
      </c>
      <c r="I14" s="77">
        <f t="shared" si="0"/>
        <v>99</v>
      </c>
      <c r="J14" s="81">
        <v>7095943</v>
      </c>
      <c r="K14" s="96">
        <v>7.3</v>
      </c>
      <c r="L14" s="96">
        <v>0.53201926614721629</v>
      </c>
      <c r="M14" s="77">
        <f t="shared" si="1"/>
        <v>99</v>
      </c>
      <c r="N14" s="81">
        <v>7391233</v>
      </c>
      <c r="O14" s="96">
        <v>7.3</v>
      </c>
      <c r="P14" s="96">
        <v>4.1613919390276948</v>
      </c>
      <c r="Q14" s="77">
        <f t="shared" si="2"/>
        <v>104</v>
      </c>
      <c r="R14" s="81">
        <v>7355884</v>
      </c>
      <c r="S14" s="82">
        <f t="shared" si="3"/>
        <v>4.8</v>
      </c>
      <c r="T14" s="96">
        <f t="shared" si="4"/>
        <v>-0.47825579304561927</v>
      </c>
      <c r="U14" s="81">
        <f t="shared" si="5"/>
        <v>103</v>
      </c>
    </row>
    <row r="15" spans="1:21" s="69" customFormat="1" ht="15" customHeight="1">
      <c r="A15" s="86" t="s">
        <v>135</v>
      </c>
      <c r="B15" s="81">
        <v>7138824</v>
      </c>
      <c r="C15" s="96">
        <v>7.7</v>
      </c>
      <c r="D15" s="96">
        <v>-0.63325417482158741</v>
      </c>
      <c r="E15" s="81">
        <v>100</v>
      </c>
      <c r="F15" s="81">
        <v>7058391</v>
      </c>
      <c r="G15" s="96">
        <v>7.2</v>
      </c>
      <c r="H15" s="96">
        <v>-1.1266981788597121</v>
      </c>
      <c r="I15" s="77">
        <f t="shared" si="0"/>
        <v>99</v>
      </c>
      <c r="J15" s="81">
        <v>7095943</v>
      </c>
      <c r="K15" s="96">
        <v>7.3</v>
      </c>
      <c r="L15" s="96">
        <v>0.53201926614721629</v>
      </c>
      <c r="M15" s="77">
        <f t="shared" si="1"/>
        <v>99</v>
      </c>
      <c r="N15" s="81">
        <v>7391233</v>
      </c>
      <c r="O15" s="96">
        <v>7.3</v>
      </c>
      <c r="P15" s="96">
        <v>4.1613919390276948</v>
      </c>
      <c r="Q15" s="77">
        <f t="shared" si="2"/>
        <v>104</v>
      </c>
      <c r="R15" s="81">
        <v>7355884</v>
      </c>
      <c r="S15" s="82">
        <f t="shared" si="3"/>
        <v>4.8</v>
      </c>
      <c r="T15" s="96">
        <f t="shared" si="4"/>
        <v>-0.47825579304561927</v>
      </c>
      <c r="U15" s="81">
        <f t="shared" si="5"/>
        <v>103</v>
      </c>
    </row>
    <row r="16" spans="1:21" s="69" customFormat="1" ht="15" customHeight="1">
      <c r="A16" s="86" t="s">
        <v>136</v>
      </c>
      <c r="B16" s="97" t="s">
        <v>118</v>
      </c>
      <c r="C16" s="98" t="s">
        <v>118</v>
      </c>
      <c r="D16" s="96" t="s">
        <v>118</v>
      </c>
      <c r="E16" s="99" t="s">
        <v>118</v>
      </c>
      <c r="F16" s="97" t="s">
        <v>118</v>
      </c>
      <c r="G16" s="96" t="s">
        <v>118</v>
      </c>
      <c r="H16" s="96" t="s">
        <v>118</v>
      </c>
      <c r="I16" s="96" t="s">
        <v>118</v>
      </c>
      <c r="J16" s="97" t="s">
        <v>118</v>
      </c>
      <c r="K16" s="98" t="s">
        <v>118</v>
      </c>
      <c r="L16" s="96" t="s">
        <v>118</v>
      </c>
      <c r="M16" s="96" t="s">
        <v>118</v>
      </c>
      <c r="N16" s="97" t="s">
        <v>118</v>
      </c>
      <c r="O16" s="98" t="s">
        <v>118</v>
      </c>
      <c r="P16" s="96" t="s">
        <v>118</v>
      </c>
      <c r="Q16" s="96" t="s">
        <v>118</v>
      </c>
      <c r="R16" s="96" t="s">
        <v>118</v>
      </c>
      <c r="S16" s="96" t="s">
        <v>118</v>
      </c>
      <c r="T16" s="96" t="s">
        <v>118</v>
      </c>
      <c r="U16" s="99" t="s">
        <v>118</v>
      </c>
    </row>
    <row r="17" spans="1:21" s="69" customFormat="1" ht="15" customHeight="1">
      <c r="A17" s="80" t="s">
        <v>83</v>
      </c>
      <c r="B17" s="81">
        <v>12210253</v>
      </c>
      <c r="C17" s="96">
        <v>13.1</v>
      </c>
      <c r="D17" s="96">
        <v>-1.2593418574164303</v>
      </c>
      <c r="E17" s="81">
        <v>100</v>
      </c>
      <c r="F17" s="81">
        <v>12598721</v>
      </c>
      <c r="G17" s="96">
        <v>12.9</v>
      </c>
      <c r="H17" s="96">
        <v>3.1814901787866461</v>
      </c>
      <c r="I17" s="77">
        <f t="shared" si="0"/>
        <v>103</v>
      </c>
      <c r="J17" s="81">
        <v>12717835</v>
      </c>
      <c r="K17" s="96">
        <v>13</v>
      </c>
      <c r="L17" s="96">
        <v>0.94544517653815774</v>
      </c>
      <c r="M17" s="77">
        <f t="shared" si="1"/>
        <v>104</v>
      </c>
      <c r="N17" s="81">
        <v>12627238</v>
      </c>
      <c r="O17" s="96">
        <v>12.4</v>
      </c>
      <c r="P17" s="96">
        <v>-0.71236181315451574</v>
      </c>
      <c r="Q17" s="77">
        <f t="shared" si="2"/>
        <v>103</v>
      </c>
      <c r="R17" s="81">
        <v>10082681</v>
      </c>
      <c r="S17" s="82">
        <f t="shared" si="3"/>
        <v>6.5</v>
      </c>
      <c r="T17" s="96">
        <f t="shared" si="4"/>
        <v>-20.151334757450527</v>
      </c>
      <c r="U17" s="81">
        <f t="shared" si="5"/>
        <v>83</v>
      </c>
    </row>
    <row r="18" spans="1:21" s="69" customFormat="1" ht="15" customHeight="1">
      <c r="A18" s="80" t="s">
        <v>86</v>
      </c>
      <c r="B18" s="81">
        <v>7042583</v>
      </c>
      <c r="C18" s="96">
        <v>7.6</v>
      </c>
      <c r="D18" s="96">
        <v>-24.538414664266071</v>
      </c>
      <c r="E18" s="81">
        <v>100</v>
      </c>
      <c r="F18" s="81">
        <v>10279730</v>
      </c>
      <c r="G18" s="96">
        <v>10.5</v>
      </c>
      <c r="H18" s="96">
        <v>45.965336865749407</v>
      </c>
      <c r="I18" s="77">
        <f t="shared" si="0"/>
        <v>146</v>
      </c>
      <c r="J18" s="81">
        <v>6497678</v>
      </c>
      <c r="K18" s="96">
        <v>6.6</v>
      </c>
      <c r="L18" s="96">
        <v>-36.791355414976856</v>
      </c>
      <c r="M18" s="77">
        <f t="shared" si="1"/>
        <v>92</v>
      </c>
      <c r="N18" s="81">
        <v>8602474</v>
      </c>
      <c r="O18" s="96">
        <v>8.4</v>
      </c>
      <c r="P18" s="96">
        <v>32.393048716787746</v>
      </c>
      <c r="Q18" s="77">
        <f t="shared" si="2"/>
        <v>122</v>
      </c>
      <c r="R18" s="81">
        <v>18329779</v>
      </c>
      <c r="S18" s="82">
        <f>IFERROR(ROUND(R18/R$6*100,1),0)</f>
        <v>11.9</v>
      </c>
      <c r="T18" s="96">
        <f t="shared" si="4"/>
        <v>113.0756686971678</v>
      </c>
      <c r="U18" s="81">
        <f t="shared" si="5"/>
        <v>260</v>
      </c>
    </row>
    <row r="19" spans="1:21" s="69" customFormat="1" ht="15" customHeight="1">
      <c r="A19" s="86" t="s">
        <v>137</v>
      </c>
      <c r="B19" s="81">
        <v>1860036</v>
      </c>
      <c r="C19" s="96">
        <v>2</v>
      </c>
      <c r="D19" s="96">
        <v>0.40506722690889774</v>
      </c>
      <c r="E19" s="81">
        <v>100</v>
      </c>
      <c r="F19" s="81">
        <v>4292578</v>
      </c>
      <c r="G19" s="96">
        <v>4.4000000000000004</v>
      </c>
      <c r="H19" s="96">
        <v>130.77929674479418</v>
      </c>
      <c r="I19" s="77">
        <f t="shared" si="0"/>
        <v>231</v>
      </c>
      <c r="J19" s="81">
        <v>1621560</v>
      </c>
      <c r="K19" s="96">
        <v>1.7</v>
      </c>
      <c r="L19" s="96">
        <v>-62.22409936406514</v>
      </c>
      <c r="M19" s="77">
        <f t="shared" si="1"/>
        <v>87</v>
      </c>
      <c r="N19" s="81">
        <v>2042910</v>
      </c>
      <c r="O19" s="96">
        <v>2</v>
      </c>
      <c r="P19" s="96">
        <v>25.984237401021247</v>
      </c>
      <c r="Q19" s="77">
        <f t="shared" si="2"/>
        <v>110</v>
      </c>
      <c r="R19" s="81">
        <v>2858795</v>
      </c>
      <c r="S19" s="82">
        <f t="shared" si="3"/>
        <v>1.9</v>
      </c>
      <c r="T19" s="96">
        <f t="shared" si="4"/>
        <v>39.937393228287107</v>
      </c>
      <c r="U19" s="81">
        <f t="shared" si="5"/>
        <v>154</v>
      </c>
    </row>
    <row r="20" spans="1:21" s="69" customFormat="1" ht="15" customHeight="1">
      <c r="A20" s="86" t="s">
        <v>138</v>
      </c>
      <c r="B20" s="81">
        <v>5182547</v>
      </c>
      <c r="C20" s="96">
        <v>5.6</v>
      </c>
      <c r="D20" s="96">
        <v>-30.715918322930008</v>
      </c>
      <c r="E20" s="81">
        <v>100</v>
      </c>
      <c r="F20" s="81">
        <v>5987152</v>
      </c>
      <c r="G20" s="96">
        <v>6.1</v>
      </c>
      <c r="H20" s="96">
        <v>15.525281295085207</v>
      </c>
      <c r="I20" s="77">
        <f t="shared" si="0"/>
        <v>116</v>
      </c>
      <c r="J20" s="81">
        <v>4572012</v>
      </c>
      <c r="K20" s="96">
        <v>4.7</v>
      </c>
      <c r="L20" s="96">
        <v>-23.636279820522347</v>
      </c>
      <c r="M20" s="77">
        <f t="shared" si="1"/>
        <v>88</v>
      </c>
      <c r="N20" s="81">
        <v>6417506</v>
      </c>
      <c r="O20" s="96">
        <v>6.3</v>
      </c>
      <c r="P20" s="96">
        <v>40.365029663089246</v>
      </c>
      <c r="Q20" s="77">
        <f t="shared" si="2"/>
        <v>124</v>
      </c>
      <c r="R20" s="81">
        <v>15326270</v>
      </c>
      <c r="S20" s="82">
        <f t="shared" si="3"/>
        <v>9.9</v>
      </c>
      <c r="T20" s="96">
        <f t="shared" si="4"/>
        <v>138.81972217867812</v>
      </c>
      <c r="U20" s="81">
        <f t="shared" si="5"/>
        <v>296</v>
      </c>
    </row>
    <row r="21" spans="1:21" s="69" customFormat="1" ht="15" customHeight="1">
      <c r="A21" s="80" t="s">
        <v>139</v>
      </c>
      <c r="B21" s="81">
        <v>2174462</v>
      </c>
      <c r="C21" s="96">
        <v>2.2999999999999998</v>
      </c>
      <c r="D21" s="96">
        <v>-33.441791388328397</v>
      </c>
      <c r="E21" s="81">
        <v>100</v>
      </c>
      <c r="F21" s="81">
        <v>4827391</v>
      </c>
      <c r="G21" s="96">
        <v>4.9000000000000004</v>
      </c>
      <c r="H21" s="96">
        <v>122.0039255687154</v>
      </c>
      <c r="I21" s="77">
        <f t="shared" si="0"/>
        <v>222</v>
      </c>
      <c r="J21" s="81">
        <v>2010685</v>
      </c>
      <c r="K21" s="96">
        <v>2.1</v>
      </c>
      <c r="L21" s="96">
        <v>-58.348412216868283</v>
      </c>
      <c r="M21" s="77">
        <f t="shared" si="1"/>
        <v>92</v>
      </c>
      <c r="N21" s="81">
        <v>1991459</v>
      </c>
      <c r="O21" s="96">
        <v>2</v>
      </c>
      <c r="P21" s="96">
        <v>-0.95619154666195527</v>
      </c>
      <c r="Q21" s="77">
        <f t="shared" si="2"/>
        <v>92</v>
      </c>
      <c r="R21" s="81">
        <v>397631</v>
      </c>
      <c r="S21" s="82">
        <f t="shared" si="3"/>
        <v>0.3</v>
      </c>
      <c r="T21" s="96">
        <f t="shared" si="4"/>
        <v>-80.033181702460354</v>
      </c>
      <c r="U21" s="81">
        <f t="shared" si="5"/>
        <v>18</v>
      </c>
    </row>
    <row r="22" spans="1:21" ht="15" customHeight="1">
      <c r="A22" s="63" t="s">
        <v>129</v>
      </c>
      <c r="B22" s="100"/>
      <c r="C22" s="100"/>
      <c r="D22" s="100"/>
      <c r="E22" s="88"/>
      <c r="F22" s="88"/>
      <c r="G22" s="88"/>
      <c r="H22" s="88"/>
      <c r="I22" s="89"/>
      <c r="J22" s="88"/>
      <c r="K22" s="88"/>
      <c r="L22" s="88"/>
      <c r="M22" s="89"/>
      <c r="N22" s="88"/>
      <c r="O22" s="91"/>
      <c r="P22" s="88"/>
      <c r="Q22" s="88"/>
      <c r="R22" s="100"/>
      <c r="S22" s="100"/>
      <c r="T22" s="100"/>
      <c r="U22" s="64" t="s">
        <v>130</v>
      </c>
    </row>
  </sheetData>
  <mergeCells count="6">
    <mergeCell ref="R4:U4"/>
    <mergeCell ref="A4:A5"/>
    <mergeCell ref="B4:E4"/>
    <mergeCell ref="F4:I4"/>
    <mergeCell ref="J4:M4"/>
    <mergeCell ref="N4:Q4"/>
  </mergeCells>
  <phoneticPr fontId="3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topLeftCell="C1" zoomScale="110" zoomScaleNormal="110" workbookViewId="0"/>
  </sheetViews>
  <sheetFormatPr defaultColWidth="8.875" defaultRowHeight="15" customHeight="1"/>
  <cols>
    <col min="1" max="1" width="11.25" style="4" customWidth="1"/>
    <col min="2" max="6" width="15" style="4" customWidth="1"/>
    <col min="7" max="16384" width="8.875" style="4"/>
  </cols>
  <sheetData>
    <row r="1" spans="1:6" ht="15" customHeight="1">
      <c r="A1" s="436" t="s">
        <v>858</v>
      </c>
    </row>
    <row r="3" spans="1:6" ht="15" customHeight="1">
      <c r="A3" s="1" t="s">
        <v>140</v>
      </c>
    </row>
    <row r="4" spans="1:6" ht="15" customHeight="1">
      <c r="A4" s="68" t="s">
        <v>141</v>
      </c>
    </row>
    <row r="5" spans="1:6" ht="30" customHeight="1">
      <c r="A5" s="50" t="s">
        <v>142</v>
      </c>
      <c r="B5" s="9" t="s">
        <v>143</v>
      </c>
      <c r="C5" s="9" t="s">
        <v>144</v>
      </c>
      <c r="D5" s="10" t="s">
        <v>145</v>
      </c>
      <c r="E5" s="9" t="s">
        <v>146</v>
      </c>
      <c r="F5" s="101" t="s">
        <v>147</v>
      </c>
    </row>
    <row r="6" spans="1:6" ht="15" customHeight="1">
      <c r="A6" s="102" t="s">
        <v>148</v>
      </c>
      <c r="B6" s="103">
        <v>102850193</v>
      </c>
      <c r="C6" s="104">
        <v>48815895</v>
      </c>
      <c r="D6" s="105">
        <v>47.463104906375818</v>
      </c>
      <c r="E6" s="104">
        <v>142161.6533142293</v>
      </c>
      <c r="F6" s="104">
        <v>317091.34193791449</v>
      </c>
    </row>
    <row r="7" spans="1:6" ht="15" customHeight="1">
      <c r="A7" s="106" t="s">
        <v>149</v>
      </c>
      <c r="B7" s="104">
        <v>107124126</v>
      </c>
      <c r="C7" s="104">
        <v>49566290</v>
      </c>
      <c r="D7" s="105">
        <v>46.269959766112819</v>
      </c>
      <c r="E7" s="104">
        <v>143802.95460743524</v>
      </c>
      <c r="F7" s="104">
        <v>316812.65300122084</v>
      </c>
    </row>
    <row r="8" spans="1:6" ht="15" customHeight="1">
      <c r="A8" s="107" t="s">
        <v>150</v>
      </c>
      <c r="B8" s="108">
        <v>160817512</v>
      </c>
      <c r="C8" s="109">
        <v>49787789</v>
      </c>
      <c r="D8" s="105">
        <f>IFERROR(C8/B8*100,0)</f>
        <v>30.959183723722823</v>
      </c>
      <c r="E8" s="109">
        <v>144109.00844315416</v>
      </c>
      <c r="F8" s="109">
        <v>313621.89214556129</v>
      </c>
    </row>
    <row r="9" spans="1:6" ht="15" customHeight="1">
      <c r="D9" s="63"/>
      <c r="F9" s="56" t="s">
        <v>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size="32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  <vt:lpstr>'13-8'!Print_Area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2022-04-13T08:18:53Z</dcterms:modified>
</cp:coreProperties>
</file>