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71\Box\【02_課所共有】08_01_産業労働政策課\R07年度\04_商工団体担当\16_中小企業\16_01_官公需\16_01_040_実績調査\06_オープンデータ\"/>
    </mc:Choice>
  </mc:AlternateContent>
  <xr:revisionPtr revIDLastSave="0" documentId="13_ncr:1_{DAFC7100-6491-4224-A031-451B48DB9C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definedNames>
    <definedName name="_xlnm.Print_Area" localSheetId="0">Sheet1!$A$1:$O$53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2" l="1"/>
  <c r="O46" i="2" s="1"/>
  <c r="O37" i="2"/>
  <c r="O30" i="2"/>
  <c r="O36" i="2" s="1"/>
  <c r="O19" i="2"/>
  <c r="O11" i="2"/>
  <c r="O4" i="2"/>
  <c r="O10" i="2" s="1"/>
  <c r="O52" i="2"/>
  <c r="O50" i="2"/>
  <c r="O48" i="2"/>
  <c r="O44" i="2"/>
  <c r="O42" i="2"/>
  <c r="O40" i="2"/>
  <c r="O34" i="2"/>
  <c r="O26" i="2"/>
  <c r="O24" i="2"/>
  <c r="O22" i="2"/>
  <c r="O18" i="2"/>
  <c r="O16" i="2"/>
  <c r="O14" i="2"/>
  <c r="N37" i="2"/>
  <c r="M52" i="2"/>
  <c r="M50" i="2"/>
  <c r="M48" i="2"/>
  <c r="M45" i="2"/>
  <c r="M46" i="2" s="1"/>
  <c r="M44" i="2"/>
  <c r="M42" i="2"/>
  <c r="M40" i="2"/>
  <c r="M37" i="2"/>
  <c r="M30" i="2"/>
  <c r="M36" i="2" s="1"/>
  <c r="M26" i="2"/>
  <c r="M24" i="2"/>
  <c r="M22" i="2"/>
  <c r="M19" i="2"/>
  <c r="M18" i="2"/>
  <c r="M16" i="2"/>
  <c r="M14" i="2"/>
  <c r="M11" i="2"/>
  <c r="M4" i="2"/>
  <c r="M8" i="2" s="1"/>
  <c r="O38" i="2" l="1"/>
  <c r="O12" i="2"/>
  <c r="O20" i="2"/>
  <c r="O32" i="2"/>
  <c r="O6" i="2"/>
  <c r="O8" i="2"/>
  <c r="M20" i="2"/>
  <c r="M6" i="2"/>
  <c r="M10" i="2"/>
  <c r="M12" i="2"/>
  <c r="M38" i="2"/>
  <c r="M34" i="2"/>
  <c r="M32" i="2"/>
  <c r="L52" i="2"/>
  <c r="L50" i="2"/>
  <c r="L48" i="2"/>
  <c r="L45" i="2"/>
  <c r="L44" i="2"/>
  <c r="L42" i="2"/>
  <c r="L40" i="2"/>
  <c r="L37" i="2"/>
  <c r="L30" i="2"/>
  <c r="L36" i="2" s="1"/>
  <c r="L26" i="2"/>
  <c r="L24" i="2"/>
  <c r="L22" i="2"/>
  <c r="L19" i="2"/>
  <c r="L18" i="2"/>
  <c r="L16" i="2"/>
  <c r="L14" i="2"/>
  <c r="L11" i="2"/>
  <c r="L12" i="2" s="1"/>
  <c r="L4" i="2"/>
  <c r="L10" i="2" s="1"/>
  <c r="L38" i="2" l="1"/>
  <c r="L8" i="2"/>
  <c r="L20" i="2"/>
  <c r="L34" i="2"/>
  <c r="L46" i="2"/>
  <c r="L6" i="2"/>
  <c r="L32" i="2"/>
  <c r="K52" i="2"/>
  <c r="K50" i="2"/>
  <c r="K48" i="2"/>
  <c r="K45" i="2"/>
  <c r="K46" i="2" s="1"/>
  <c r="K44" i="2"/>
  <c r="K42" i="2"/>
  <c r="K40" i="2"/>
  <c r="K37" i="2"/>
  <c r="K38" i="2" s="1"/>
  <c r="K30" i="2"/>
  <c r="K36" i="2" s="1"/>
  <c r="K26" i="2"/>
  <c r="K24" i="2"/>
  <c r="K22" i="2"/>
  <c r="K19" i="2"/>
  <c r="K18" i="2"/>
  <c r="K16" i="2"/>
  <c r="K14" i="2"/>
  <c r="K11" i="2"/>
  <c r="K4" i="2"/>
  <c r="K10" i="2" s="1"/>
  <c r="K12" i="2" l="1"/>
  <c r="K8" i="2"/>
  <c r="K20" i="2"/>
  <c r="K34" i="2"/>
  <c r="K6" i="2"/>
  <c r="K32" i="2"/>
  <c r="N30" i="2" l="1"/>
  <c r="N36" i="2" s="1"/>
  <c r="N4" i="2"/>
  <c r="N11" i="2"/>
  <c r="N52" i="2"/>
  <c r="N50" i="2"/>
  <c r="N48" i="2"/>
  <c r="N45" i="2"/>
  <c r="N44" i="2"/>
  <c r="N42" i="2"/>
  <c r="N40" i="2"/>
  <c r="N26" i="2"/>
  <c r="N24" i="2"/>
  <c r="N22" i="2"/>
  <c r="N19" i="2"/>
  <c r="N18" i="2"/>
  <c r="N16" i="2"/>
  <c r="N14" i="2"/>
  <c r="N8" i="2" l="1"/>
  <c r="N6" i="2"/>
  <c r="N10" i="2"/>
  <c r="N12" i="2"/>
  <c r="N38" i="2"/>
  <c r="N20" i="2"/>
  <c r="N34" i="2"/>
  <c r="N46" i="2"/>
  <c r="N32" i="2"/>
  <c r="I52" i="2"/>
  <c r="I50" i="2"/>
  <c r="I48" i="2"/>
  <c r="I45" i="2"/>
  <c r="I44" i="2"/>
  <c r="I42" i="2"/>
  <c r="I40" i="2"/>
  <c r="I37" i="2"/>
  <c r="I30" i="2"/>
  <c r="I36" i="2" s="1"/>
  <c r="I26" i="2"/>
  <c r="I24" i="2"/>
  <c r="I22" i="2"/>
  <c r="I19" i="2"/>
  <c r="I18" i="2"/>
  <c r="I16" i="2"/>
  <c r="I14" i="2"/>
  <c r="I11" i="2"/>
  <c r="I4" i="2"/>
  <c r="I10" i="2" s="1"/>
  <c r="H52" i="2"/>
  <c r="H50" i="2"/>
  <c r="H48" i="2"/>
  <c r="H45" i="2"/>
  <c r="H44" i="2"/>
  <c r="H42" i="2"/>
  <c r="H40" i="2"/>
  <c r="H37" i="2"/>
  <c r="H30" i="2"/>
  <c r="H36" i="2" s="1"/>
  <c r="H26" i="2"/>
  <c r="H24" i="2"/>
  <c r="H22" i="2"/>
  <c r="H19" i="2"/>
  <c r="H18" i="2"/>
  <c r="H16" i="2"/>
  <c r="H14" i="2"/>
  <c r="H11" i="2"/>
  <c r="H4" i="2"/>
  <c r="H10" i="2" s="1"/>
  <c r="I12" i="2" l="1"/>
  <c r="I38" i="2"/>
  <c r="I34" i="2"/>
  <c r="I46" i="2"/>
  <c r="I32" i="2"/>
  <c r="I20" i="2"/>
  <c r="I8" i="2"/>
  <c r="I6" i="2"/>
  <c r="H12" i="2"/>
  <c r="H38" i="2"/>
  <c r="H8" i="2"/>
  <c r="H20" i="2"/>
  <c r="H34" i="2"/>
  <c r="H46" i="2"/>
  <c r="H6" i="2"/>
  <c r="H32" i="2"/>
  <c r="J11" i="2"/>
  <c r="J52" i="2"/>
  <c r="J50" i="2"/>
  <c r="J48" i="2"/>
  <c r="J45" i="2"/>
  <c r="J44" i="2"/>
  <c r="J42" i="2"/>
  <c r="J40" i="2"/>
  <c r="J37" i="2"/>
  <c r="J30" i="2"/>
  <c r="J36" i="2" s="1"/>
  <c r="J26" i="2"/>
  <c r="J24" i="2"/>
  <c r="J22" i="2"/>
  <c r="J19" i="2"/>
  <c r="J18" i="2"/>
  <c r="J16" i="2"/>
  <c r="J14" i="2"/>
  <c r="J4" i="2"/>
  <c r="J10" i="2" s="1"/>
  <c r="J12" i="2" l="1"/>
  <c r="J38" i="2"/>
  <c r="J8" i="2"/>
  <c r="J20" i="2"/>
  <c r="J34" i="2"/>
  <c r="J46" i="2"/>
  <c r="J6" i="2"/>
  <c r="J32" i="2"/>
  <c r="F45" i="2" l="1"/>
  <c r="G45" i="2"/>
  <c r="G37" i="2"/>
  <c r="G30" i="2"/>
  <c r="G36" i="2" s="1"/>
  <c r="F37" i="2"/>
  <c r="F30" i="2"/>
  <c r="F36" i="2" s="1"/>
  <c r="G52" i="2"/>
  <c r="F52" i="2"/>
  <c r="G50" i="2"/>
  <c r="F50" i="2"/>
  <c r="G48" i="2"/>
  <c r="F48" i="2"/>
  <c r="F19" i="2"/>
  <c r="F11" i="2"/>
  <c r="F4" i="2"/>
  <c r="F20" i="2" s="1"/>
  <c r="G19" i="2"/>
  <c r="G11" i="2"/>
  <c r="G4" i="2"/>
  <c r="G10" i="2" s="1"/>
  <c r="F26" i="2"/>
  <c r="G26" i="2"/>
  <c r="G24" i="2"/>
  <c r="F24" i="2"/>
  <c r="F22" i="2"/>
  <c r="G22" i="2"/>
  <c r="G44" i="2"/>
  <c r="F44" i="2"/>
  <c r="G42" i="2"/>
  <c r="F42" i="2"/>
  <c r="G40" i="2"/>
  <c r="F40" i="2"/>
  <c r="G18" i="2"/>
  <c r="F18" i="2"/>
  <c r="G16" i="2"/>
  <c r="F16" i="2"/>
  <c r="G14" i="2"/>
  <c r="F14" i="2"/>
  <c r="G8" i="2" l="1"/>
  <c r="G6" i="2"/>
  <c r="F46" i="2"/>
  <c r="F8" i="2"/>
  <c r="F10" i="2"/>
  <c r="G12" i="2"/>
  <c r="F6" i="2"/>
  <c r="F12" i="2"/>
  <c r="F38" i="2"/>
  <c r="G20" i="2"/>
  <c r="G46" i="2"/>
  <c r="G38" i="2"/>
  <c r="F32" i="2"/>
  <c r="F34" i="2"/>
  <c r="G34" i="2"/>
  <c r="G32" i="2"/>
</calcChain>
</file>

<file path=xl/sharedStrings.xml><?xml version="1.0" encoding="utf-8"?>
<sst xmlns="http://schemas.openxmlformats.org/spreadsheetml/2006/main" count="95" uniqueCount="39">
  <si>
    <t>総実績金額に占める割合</t>
    <rPh sb="0" eb="1">
      <t>ソウ</t>
    </rPh>
    <rPh sb="1" eb="3">
      <t>ジッセキ</t>
    </rPh>
    <rPh sb="6" eb="7">
      <t>シ</t>
    </rPh>
    <phoneticPr fontId="2"/>
  </si>
  <si>
    <t>官公需契約総実績金額</t>
    <rPh sb="0" eb="3">
      <t>カンコウジュ</t>
    </rPh>
    <rPh sb="3" eb="5">
      <t>ケイヤク</t>
    </rPh>
    <rPh sb="5" eb="6">
      <t>ソウ</t>
    </rPh>
    <rPh sb="6" eb="8">
      <t>ジッセキ</t>
    </rPh>
    <phoneticPr fontId="2"/>
  </si>
  <si>
    <t>項目</t>
    <rPh sb="0" eb="2">
      <t>コウモク</t>
    </rPh>
    <phoneticPr fontId="2"/>
  </si>
  <si>
    <t>総実績件数に占める割合</t>
    <rPh sb="0" eb="1">
      <t>ソウ</t>
    </rPh>
    <rPh sb="1" eb="3">
      <t>ジッセキ</t>
    </rPh>
    <rPh sb="6" eb="7">
      <t>シ</t>
    </rPh>
    <phoneticPr fontId="2"/>
  </si>
  <si>
    <t>官公需契約総実績件数</t>
    <rPh sb="0" eb="3">
      <t>カンコウジュ</t>
    </rPh>
    <rPh sb="3" eb="5">
      <t>ケイヤク</t>
    </rPh>
    <rPh sb="5" eb="6">
      <t>ソウ</t>
    </rPh>
    <rPh sb="6" eb="8">
      <t>ジッセキ</t>
    </rPh>
    <rPh sb="8" eb="10">
      <t>ケンスウ</t>
    </rPh>
    <phoneticPr fontId="2"/>
  </si>
  <si>
    <t>うち県内企業</t>
    <rPh sb="2" eb="4">
      <t>ケンナイ</t>
    </rPh>
    <phoneticPr fontId="2"/>
  </si>
  <si>
    <t>（単位：件）</t>
    <rPh sb="1" eb="3">
      <t>タンイ</t>
    </rPh>
    <rPh sb="4" eb="5">
      <t>ケン</t>
    </rPh>
    <phoneticPr fontId="2"/>
  </si>
  <si>
    <t>（単位：百万円）</t>
    <rPh sb="1" eb="3">
      <t>タンイ</t>
    </rPh>
    <rPh sb="4" eb="7">
      <t>ヒャクマンエン</t>
    </rPh>
    <phoneticPr fontId="2"/>
  </si>
  <si>
    <t>県の官公需契約件数及び契約金額の推移</t>
    <phoneticPr fontId="3"/>
  </si>
  <si>
    <t>物件発注の総実績件数に占める割合</t>
    <rPh sb="0" eb="2">
      <t>ブッケン</t>
    </rPh>
    <rPh sb="2" eb="4">
      <t>ハッチュウ</t>
    </rPh>
    <rPh sb="5" eb="6">
      <t>ソウ</t>
    </rPh>
    <rPh sb="6" eb="8">
      <t>ジッセキ</t>
    </rPh>
    <rPh sb="11" eb="12">
      <t>シ</t>
    </rPh>
    <phoneticPr fontId="2"/>
  </si>
  <si>
    <t>工事発注の総実績件数に占める割合</t>
    <rPh sb="0" eb="2">
      <t>コウジ</t>
    </rPh>
    <rPh sb="5" eb="6">
      <t>ソウ</t>
    </rPh>
    <rPh sb="6" eb="8">
      <t>ジッセキ</t>
    </rPh>
    <rPh sb="11" eb="12">
      <t>シ</t>
    </rPh>
    <phoneticPr fontId="2"/>
  </si>
  <si>
    <t>役務発注の総実績件数に占める割合</t>
    <rPh sb="0" eb="2">
      <t>エキム</t>
    </rPh>
    <rPh sb="5" eb="6">
      <t>ソウ</t>
    </rPh>
    <rPh sb="6" eb="8">
      <t>ジッセキ</t>
    </rPh>
    <rPh sb="11" eb="12">
      <t>シ</t>
    </rPh>
    <phoneticPr fontId="2"/>
  </si>
  <si>
    <t>物件発注の総実績金額に占める割合</t>
    <rPh sb="0" eb="2">
      <t>ブッケン</t>
    </rPh>
    <rPh sb="2" eb="4">
      <t>ハッチュウ</t>
    </rPh>
    <rPh sb="5" eb="6">
      <t>ソウ</t>
    </rPh>
    <rPh sb="6" eb="8">
      <t>ジッセキ</t>
    </rPh>
    <rPh sb="11" eb="12">
      <t>シ</t>
    </rPh>
    <phoneticPr fontId="2"/>
  </si>
  <si>
    <t>工事発注の総実績金額に占める割合</t>
    <rPh sb="0" eb="2">
      <t>コウジ</t>
    </rPh>
    <rPh sb="5" eb="6">
      <t>ソウ</t>
    </rPh>
    <rPh sb="6" eb="8">
      <t>ジッセキ</t>
    </rPh>
    <rPh sb="11" eb="12">
      <t>シ</t>
    </rPh>
    <phoneticPr fontId="2"/>
  </si>
  <si>
    <t>役務発注の総実績金額に占める割合</t>
    <rPh sb="0" eb="2">
      <t>エキム</t>
    </rPh>
    <rPh sb="5" eb="6">
      <t>ソウ</t>
    </rPh>
    <rPh sb="6" eb="8">
      <t>ジッセキ</t>
    </rPh>
    <rPh sb="11" eb="12">
      <t>シ</t>
    </rPh>
    <phoneticPr fontId="2"/>
  </si>
  <si>
    <t>総実績件数に占める割合</t>
    <rPh sb="0" eb="1">
      <t>ソウ</t>
    </rPh>
    <rPh sb="1" eb="3">
      <t>ジッセキ</t>
    </rPh>
    <rPh sb="3" eb="5">
      <t>ケンスウ</t>
    </rPh>
    <rPh sb="6" eb="7">
      <t>シ</t>
    </rPh>
    <rPh sb="9" eb="11">
      <t>ワリアイ</t>
    </rPh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</si>
  <si>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</si>
  <si>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</si>
  <si>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</si>
  <si>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</si>
  <si>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R1</t>
    <phoneticPr fontId="2"/>
  </si>
  <si>
    <t>R2</t>
    <phoneticPr fontId="2"/>
  </si>
  <si>
    <t>工事</t>
    <rPh sb="0" eb="1">
      <t>コウ</t>
    </rPh>
    <rPh sb="1" eb="2">
      <t>コト</t>
    </rPh>
    <phoneticPr fontId="2"/>
  </si>
  <si>
    <t>役務</t>
    <rPh sb="0" eb="1">
      <t>ヤク</t>
    </rPh>
    <rPh sb="1" eb="2">
      <t>ツトム</t>
    </rPh>
    <phoneticPr fontId="2"/>
  </si>
  <si>
    <t>物件</t>
    <rPh sb="0" eb="2">
      <t>ブッケン</t>
    </rPh>
    <phoneticPr fontId="2"/>
  </si>
  <si>
    <t>1.契約件数</t>
    <rPh sb="2" eb="4">
      <t>ケイヤク</t>
    </rPh>
    <rPh sb="4" eb="6">
      <t>ケンスウ</t>
    </rPh>
    <phoneticPr fontId="2"/>
  </si>
  <si>
    <t>2.契約金額</t>
    <rPh sb="2" eb="4">
      <t>ケイヤク</t>
    </rPh>
    <rPh sb="4" eb="6">
      <t>キンガク</t>
    </rPh>
    <phoneticPr fontId="2"/>
  </si>
  <si>
    <t>件数</t>
  </si>
  <si>
    <t>件数</t>
    <phoneticPr fontId="2"/>
  </si>
  <si>
    <t>金額</t>
  </si>
  <si>
    <t>金額</t>
    <phoneticPr fontId="2"/>
  </si>
  <si>
    <t>うち県内中小企業</t>
    <rPh sb="2" eb="4">
      <t>ケンナイ</t>
    </rPh>
    <rPh sb="4" eb="6">
      <t>チュウショウ</t>
    </rPh>
    <phoneticPr fontId="2"/>
  </si>
  <si>
    <t>R3</t>
    <phoneticPr fontId="2"/>
  </si>
  <si>
    <t>R4</t>
    <phoneticPr fontId="2"/>
  </si>
  <si>
    <t>R5</t>
    <phoneticPr fontId="2"/>
  </si>
  <si>
    <t>物件発注の総実績金額に占める割合</t>
    <rPh sb="0" eb="2">
      <t>ブッケン</t>
    </rPh>
    <rPh sb="2" eb="4">
      <t>ハッチュウ</t>
    </rPh>
    <rPh sb="5" eb="6">
      <t>ソウ</t>
    </rPh>
    <rPh sb="6" eb="8">
      <t>ジッセキ</t>
    </rPh>
    <rPh sb="8" eb="10">
      <t>キンガク</t>
    </rPh>
    <rPh sb="11" eb="12">
      <t>シ</t>
    </rPh>
    <phoneticPr fontId="2"/>
  </si>
  <si>
    <t>工事発注の総実績金額に占める割合</t>
    <rPh sb="0" eb="2">
      <t>コウジ</t>
    </rPh>
    <rPh sb="5" eb="6">
      <t>ソウ</t>
    </rPh>
    <rPh sb="6" eb="8">
      <t>ジッセキ</t>
    </rPh>
    <rPh sb="8" eb="10">
      <t>キンガク</t>
    </rPh>
    <rPh sb="11" eb="12">
      <t>シ</t>
    </rPh>
    <phoneticPr fontId="2"/>
  </si>
  <si>
    <t>役務発注の総実績金額に占める割合</t>
    <rPh sb="0" eb="2">
      <t>エキム</t>
    </rPh>
    <rPh sb="5" eb="6">
      <t>ソウ</t>
    </rPh>
    <rPh sb="6" eb="8">
      <t>ジッセキ</t>
    </rPh>
    <rPh sb="8" eb="10">
      <t>キンガク</t>
    </rPh>
    <rPh sb="11" eb="12">
      <t>シ</t>
    </rPh>
    <phoneticPr fontId="2"/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</si>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</sst>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9" x14ac:knownFonts="1">
    <font>
      <sz val="10"/>
      <color theme="1"/>
      <name val="Yu Gothic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Yu Gothic UI"/>
      <family val="3"/>
      <charset val="128"/>
    </font>
    <font>
      <sz val="12"/>
      <name val="Yu Gothic UI"/>
      <family val="3"/>
      <charset val="128"/>
    </font>
    <font>
      <sz val="8"/>
      <color theme="1"/>
      <name val="Yu Gothic UI"/>
      <family val="3"/>
      <charset val="128"/>
    </font>
    <font>
      <sz val="10"/>
      <name val="Yu Gothic UI"/>
      <family val="3"/>
      <charset val="128"/>
    </font>
    <font>
      <sz val="11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10" fontId="4" fillId="0" borderId="0" xfId="1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>
      <alignment vertical="center"/>
    </xf>
    <xf numFmtId="0" fontId="5" fillId="0" borderId="0" xfId="0" applyNumberFormat="1" applyFont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 shrinkToFit="1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176" fontId="4" fillId="0" borderId="6" xfId="1" applyNumberFormat="1" applyFont="1" applyBorder="1">
      <alignment vertical="center"/>
    </xf>
    <xf numFmtId="176" fontId="4" fillId="0" borderId="18" xfId="1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7" fontId="4" fillId="2" borderId="2" xfId="1" applyNumberFormat="1" applyFont="1" applyFill="1" applyBorder="1">
      <alignment vertical="center"/>
    </xf>
    <xf numFmtId="177" fontId="4" fillId="2" borderId="16" xfId="1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4" fillId="2" borderId="0" xfId="1" applyNumberFormat="1" applyFont="1" applyFill="1" applyBorder="1">
      <alignment vertical="center"/>
    </xf>
    <xf numFmtId="177" fontId="4" fillId="2" borderId="24" xfId="1" applyNumberFormat="1" applyFont="1" applyFill="1" applyBorder="1">
      <alignment vertical="center"/>
    </xf>
    <xf numFmtId="0" fontId="4" fillId="0" borderId="17" xfId="0" applyFont="1" applyBorder="1" applyAlignment="1">
      <alignment vertical="center" wrapText="1"/>
    </xf>
    <xf numFmtId="176" fontId="4" fillId="0" borderId="6" xfId="0" applyNumberFormat="1" applyFont="1" applyBorder="1">
      <alignment vertical="center"/>
    </xf>
    <xf numFmtId="176" fontId="4" fillId="0" borderId="18" xfId="0" applyNumberFormat="1" applyFont="1" applyBorder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177" fontId="4" fillId="2" borderId="22" xfId="1" applyNumberFormat="1" applyFont="1" applyFill="1" applyBorder="1">
      <alignment vertical="center"/>
    </xf>
    <xf numFmtId="177" fontId="4" fillId="2" borderId="23" xfId="1" applyNumberFormat="1" applyFont="1" applyFill="1" applyBorder="1">
      <alignment vertical="center"/>
    </xf>
    <xf numFmtId="0" fontId="4" fillId="0" borderId="25" xfId="0" applyFont="1" applyBorder="1">
      <alignment vertical="center"/>
    </xf>
    <xf numFmtId="177" fontId="4" fillId="0" borderId="0" xfId="1" applyNumberFormat="1" applyFont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7" fillId="0" borderId="0" xfId="0" applyNumberFormat="1" applyFont="1" applyAlignment="1">
      <alignment horizontal="center" vertical="center"/>
    </xf>
    <xf numFmtId="176" fontId="0" fillId="0" borderId="29" xfId="0" applyNumberFormat="1" applyFont="1" applyBorder="1" applyAlignment="1">
      <alignment horizontal="center" vertical="center" shrinkToFit="1"/>
    </xf>
    <xf numFmtId="176" fontId="0" fillId="0" borderId="27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>
      <alignment vertical="center"/>
    </xf>
    <xf numFmtId="176" fontId="0" fillId="0" borderId="29" xfId="0" applyNumberFormat="1" applyFont="1" applyFill="1" applyBorder="1" applyAlignment="1">
      <alignment horizontal="center" vertical="center" shrinkToFit="1"/>
    </xf>
    <xf numFmtId="176" fontId="7" fillId="0" borderId="18" xfId="1" applyNumberFormat="1" applyFont="1" applyBorder="1">
      <alignment vertical="center"/>
    </xf>
  </cellXfs>
  <cellStyles count="2">
    <cellStyle name="パーセント" xfId="1" builtinId="5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view="pageBreakPreview" topLeftCell="I35" zoomScaleNormal="100" zoomScaleSheetLayoutView="100" workbookViewId="0">
      <selection activeCell="X48" sqref="X48"/>
    </sheetView>
  </sheetViews>
  <sheetFormatPr defaultColWidth="9" defaultRowHeight="16.899999999999999" customHeight="1" x14ac:dyDescent="0.45"/>
  <cols>
    <col min="1" max="2" width="2.81640625" style="2" customWidth="1"/>
    <col min="3" max="3" width="2.81640625" style="3" customWidth="1"/>
    <col min="4" max="4" width="14.26953125" style="4" customWidth="1"/>
    <col min="5" max="5" width="32.81640625" style="5" customWidth="1"/>
    <col min="6" max="14" width="9.26953125" style="6" customWidth="1"/>
    <col min="15" max="16384" width="9" style="2"/>
  </cols>
  <sheetData>
    <row r="1" spans="1:17" ht="22.5" customHeight="1" x14ac:dyDescent="0.45">
      <c r="A1" s="42" t="s">
        <v>8</v>
      </c>
      <c r="H1" s="7"/>
      <c r="I1" s="7"/>
      <c r="J1" s="7"/>
      <c r="K1" s="68"/>
      <c r="L1" s="68"/>
      <c r="M1" s="68"/>
      <c r="N1" s="68"/>
    </row>
    <row r="2" spans="1:17" ht="22.5" customHeight="1" thickBot="1" x14ac:dyDescent="0.5">
      <c r="A2" s="60" t="s">
        <v>25</v>
      </c>
      <c r="H2" s="8"/>
      <c r="I2" s="8"/>
      <c r="J2" s="8"/>
      <c r="K2" s="8"/>
      <c r="L2" s="8"/>
      <c r="M2" s="8"/>
      <c r="N2" s="8"/>
      <c r="O2" s="8" t="s">
        <v>6</v>
      </c>
    </row>
    <row r="3" spans="1:17" ht="16.899999999999999" customHeight="1" thickBot="1" x14ac:dyDescent="0.5">
      <c r="A3" s="9" t="s">
        <v>2</v>
      </c>
      <c r="B3" s="10"/>
      <c r="C3" s="11"/>
      <c r="D3" s="12"/>
      <c r="E3" s="13"/>
      <c r="F3" s="14" t="s">
        <v>16</v>
      </c>
      <c r="G3" s="14" t="s">
        <v>17</v>
      </c>
      <c r="H3" s="14" t="s">
        <v>18</v>
      </c>
      <c r="I3" s="14" t="s">
        <v>19</v>
      </c>
      <c r="J3" s="14" t="s">
        <v>20</v>
      </c>
      <c r="K3" s="14" t="s">
        <v>21</v>
      </c>
      <c r="L3" s="70" t="s">
        <v>32</v>
      </c>
      <c r="M3" s="70" t="s">
        <v>33</v>
      </c>
      <c r="N3" s="70" t="s">
        <v>34</v>
      </c>
      <c r="O3" s="72" t="s">
        <v>38</v>
      </c>
    </row>
    <row r="4" spans="1:17" ht="16.899999999999999" customHeight="1" x14ac:dyDescent="0.45">
      <c r="A4" s="15" t="s">
        <v>4</v>
      </c>
      <c r="B4" s="16"/>
      <c r="C4" s="17"/>
      <c r="D4" s="18"/>
      <c r="E4" s="19"/>
      <c r="F4" s="20">
        <f t="shared" ref="F4:G4" si="0">F5+F7+F9</f>
        <v>203382</v>
      </c>
      <c r="G4" s="20">
        <f t="shared" si="0"/>
        <v>207502</v>
      </c>
      <c r="H4" s="20">
        <f t="shared" ref="H4" si="1">H5+H7+H9</f>
        <v>215310</v>
      </c>
      <c r="I4" s="20">
        <f t="shared" ref="I4:J4" si="2">I5+I7+I9</f>
        <v>209366</v>
      </c>
      <c r="J4" s="20">
        <f t="shared" si="2"/>
        <v>206844</v>
      </c>
      <c r="K4" s="20">
        <f t="shared" ref="K4:O4" si="3">K5+K7+K9</f>
        <v>213761</v>
      </c>
      <c r="L4" s="71">
        <f t="shared" ref="L4:M4" si="4">L5+L7+L9</f>
        <v>177982</v>
      </c>
      <c r="M4" s="71">
        <f t="shared" si="4"/>
        <v>167177</v>
      </c>
      <c r="N4" s="71">
        <f t="shared" si="3"/>
        <v>154144</v>
      </c>
      <c r="O4" s="21">
        <f t="shared" si="3"/>
        <v>151574</v>
      </c>
      <c r="P4" s="1"/>
      <c r="Q4" s="6"/>
    </row>
    <row r="5" spans="1:17" ht="16.899999999999999" customHeight="1" x14ac:dyDescent="0.45">
      <c r="A5" s="22"/>
      <c r="B5" s="43"/>
      <c r="C5" s="44"/>
      <c r="D5" s="45" t="s">
        <v>24</v>
      </c>
      <c r="E5" s="23" t="s">
        <v>28</v>
      </c>
      <c r="F5" s="24">
        <v>150928</v>
      </c>
      <c r="G5" s="24">
        <v>150993</v>
      </c>
      <c r="H5" s="24">
        <v>160253</v>
      </c>
      <c r="I5" s="24">
        <v>149914</v>
      </c>
      <c r="J5" s="24">
        <v>149675</v>
      </c>
      <c r="K5" s="24">
        <v>157867</v>
      </c>
      <c r="L5" s="24">
        <v>127456</v>
      </c>
      <c r="M5" s="24">
        <v>117934</v>
      </c>
      <c r="N5" s="24">
        <v>106927</v>
      </c>
      <c r="O5" s="25">
        <v>104791</v>
      </c>
    </row>
    <row r="6" spans="1:17" ht="16.899999999999999" customHeight="1" x14ac:dyDescent="0.45">
      <c r="A6" s="22"/>
      <c r="B6" s="46"/>
      <c r="C6" s="47"/>
      <c r="D6" s="48"/>
      <c r="E6" s="26" t="s">
        <v>3</v>
      </c>
      <c r="F6" s="27">
        <f t="shared" ref="F6:G6" si="5">F5/F4</f>
        <v>0.74209123717929804</v>
      </c>
      <c r="G6" s="27">
        <f t="shared" si="5"/>
        <v>0.72767009474607469</v>
      </c>
      <c r="H6" s="27">
        <f t="shared" ref="H6" si="6">H5/H4</f>
        <v>0.74428962890715711</v>
      </c>
      <c r="I6" s="27">
        <f t="shared" ref="I6:J6" si="7">I5/I4</f>
        <v>0.71603794312352531</v>
      </c>
      <c r="J6" s="27">
        <f t="shared" si="7"/>
        <v>0.72361296435961397</v>
      </c>
      <c r="K6" s="27">
        <f t="shared" ref="K6" si="8">K5/K4</f>
        <v>0.73852105856540717</v>
      </c>
      <c r="L6" s="27">
        <f t="shared" ref="L6:M6" si="9">L5/L4</f>
        <v>0.71611736018249039</v>
      </c>
      <c r="M6" s="27">
        <f t="shared" si="9"/>
        <v>0.70544393068424482</v>
      </c>
      <c r="N6" s="27">
        <f>ROUNDDOWN(N5/N4,3)</f>
        <v>0.69299999999999995</v>
      </c>
      <c r="O6" s="28">
        <f>ROUNDDOWN(O5/O4,3)</f>
        <v>0.69099999999999995</v>
      </c>
    </row>
    <row r="7" spans="1:17" ht="16.899999999999999" customHeight="1" x14ac:dyDescent="0.45">
      <c r="A7" s="22"/>
      <c r="B7" s="43"/>
      <c r="C7" s="44"/>
      <c r="D7" s="45" t="s">
        <v>22</v>
      </c>
      <c r="E7" s="23" t="s">
        <v>28</v>
      </c>
      <c r="F7" s="24">
        <v>15468</v>
      </c>
      <c r="G7" s="24">
        <v>16111</v>
      </c>
      <c r="H7" s="24">
        <v>15895</v>
      </c>
      <c r="I7" s="24">
        <v>15168</v>
      </c>
      <c r="J7" s="24">
        <v>15530</v>
      </c>
      <c r="K7" s="24">
        <v>16340</v>
      </c>
      <c r="L7" s="24">
        <v>15178</v>
      </c>
      <c r="M7" s="24">
        <v>14199</v>
      </c>
      <c r="N7" s="24">
        <v>13660</v>
      </c>
      <c r="O7" s="25">
        <v>13805</v>
      </c>
    </row>
    <row r="8" spans="1:17" ht="16.899999999999999" customHeight="1" x14ac:dyDescent="0.45">
      <c r="A8" s="22"/>
      <c r="B8" s="46"/>
      <c r="C8" s="47"/>
      <c r="D8" s="48"/>
      <c r="E8" s="26" t="s">
        <v>3</v>
      </c>
      <c r="F8" s="27">
        <f t="shared" ref="F8:G8" si="10">F7/F4</f>
        <v>7.6053928076230931E-2</v>
      </c>
      <c r="G8" s="27">
        <f t="shared" si="10"/>
        <v>7.7642625131324042E-2</v>
      </c>
      <c r="H8" s="27">
        <f t="shared" ref="H8" si="11">H7/H4</f>
        <v>7.3823788955459574E-2</v>
      </c>
      <c r="I8" s="27">
        <f t="shared" ref="I8:J8" si="12">I7/I4</f>
        <v>7.244729325678477E-2</v>
      </c>
      <c r="J8" s="27">
        <f t="shared" si="12"/>
        <v>7.508073717390884E-2</v>
      </c>
      <c r="K8" s="27">
        <f t="shared" ref="K8" si="13">K7/K4</f>
        <v>7.6440510663778702E-2</v>
      </c>
      <c r="L8" s="27">
        <f t="shared" ref="L8:M8" si="14">L7/L4</f>
        <v>8.5278286568304662E-2</v>
      </c>
      <c r="M8" s="27">
        <f t="shared" si="14"/>
        <v>8.4933932299299547E-2</v>
      </c>
      <c r="N8" s="27">
        <f>N7/N4</f>
        <v>8.8618434710400665E-2</v>
      </c>
      <c r="O8" s="28">
        <f>O7/O4</f>
        <v>9.1077625450275118E-2</v>
      </c>
    </row>
    <row r="9" spans="1:17" ht="16.899999999999999" customHeight="1" x14ac:dyDescent="0.45">
      <c r="A9" s="22"/>
      <c r="B9" s="43"/>
      <c r="C9" s="44"/>
      <c r="D9" s="45" t="s">
        <v>23</v>
      </c>
      <c r="E9" s="23" t="s">
        <v>28</v>
      </c>
      <c r="F9" s="24">
        <v>36986</v>
      </c>
      <c r="G9" s="24">
        <v>40398</v>
      </c>
      <c r="H9" s="24">
        <v>39162</v>
      </c>
      <c r="I9" s="24">
        <v>44284</v>
      </c>
      <c r="J9" s="24">
        <v>41639</v>
      </c>
      <c r="K9" s="24">
        <v>39554</v>
      </c>
      <c r="L9" s="24">
        <v>35348</v>
      </c>
      <c r="M9" s="24">
        <v>35044</v>
      </c>
      <c r="N9" s="24">
        <v>33557</v>
      </c>
      <c r="O9" s="73">
        <v>32978</v>
      </c>
    </row>
    <row r="10" spans="1:17" ht="16.899999999999999" customHeight="1" thickBot="1" x14ac:dyDescent="0.5">
      <c r="A10" s="22"/>
      <c r="B10" s="49"/>
      <c r="C10" s="50"/>
      <c r="D10" s="51"/>
      <c r="E10" s="29" t="s">
        <v>3</v>
      </c>
      <c r="F10" s="30">
        <f t="shared" ref="F10:G10" si="15">F9/F4</f>
        <v>0.18185483474447101</v>
      </c>
      <c r="G10" s="30">
        <f t="shared" si="15"/>
        <v>0.19468728012260123</v>
      </c>
      <c r="H10" s="30">
        <f t="shared" ref="H10" si="16">H9/H4</f>
        <v>0.18188658213738332</v>
      </c>
      <c r="I10" s="30">
        <f t="shared" ref="I10:J10" si="17">I9/I4</f>
        <v>0.21151476361968993</v>
      </c>
      <c r="J10" s="30">
        <f t="shared" si="17"/>
        <v>0.20130629846647716</v>
      </c>
      <c r="K10" s="30">
        <f t="shared" ref="K10" si="18">K9/K4</f>
        <v>0.18503843077081414</v>
      </c>
      <c r="L10" s="37">
        <f t="shared" ref="L10:M10" si="19">L9/L4</f>
        <v>0.19860435324920497</v>
      </c>
      <c r="M10" s="37">
        <f t="shared" si="19"/>
        <v>0.2096221370164556</v>
      </c>
      <c r="N10" s="37">
        <f>N9/N4</f>
        <v>0.21769903466888105</v>
      </c>
      <c r="O10" s="31">
        <f>O9/O4</f>
        <v>0.21757029569715122</v>
      </c>
    </row>
    <row r="11" spans="1:17" ht="16.899999999999999" customHeight="1" x14ac:dyDescent="0.45">
      <c r="A11" s="22"/>
      <c r="B11" s="61" t="s">
        <v>5</v>
      </c>
      <c r="C11" s="62"/>
      <c r="D11" s="63"/>
      <c r="E11" s="19" t="s">
        <v>27</v>
      </c>
      <c r="F11" s="20">
        <f t="shared" ref="F11:O11" si="20">F13+F15+F17</f>
        <v>183599</v>
      </c>
      <c r="G11" s="20">
        <f t="shared" si="20"/>
        <v>188345</v>
      </c>
      <c r="H11" s="20">
        <f t="shared" si="20"/>
        <v>194619</v>
      </c>
      <c r="I11" s="20">
        <f t="shared" si="20"/>
        <v>189137</v>
      </c>
      <c r="J11" s="20">
        <f t="shared" si="20"/>
        <v>186834</v>
      </c>
      <c r="K11" s="20">
        <f t="shared" ref="K11:M11" si="21">K13+K15+K17</f>
        <v>191049</v>
      </c>
      <c r="L11" s="20">
        <f t="shared" si="21"/>
        <v>158377</v>
      </c>
      <c r="M11" s="20">
        <f t="shared" si="21"/>
        <v>148160.43</v>
      </c>
      <c r="N11" s="20">
        <f t="shared" si="20"/>
        <v>135605</v>
      </c>
      <c r="O11" s="21">
        <f t="shared" si="20"/>
        <v>132260</v>
      </c>
    </row>
    <row r="12" spans="1:17" ht="16.899999999999999" customHeight="1" x14ac:dyDescent="0.45">
      <c r="A12" s="22"/>
      <c r="B12" s="64"/>
      <c r="C12" s="65"/>
      <c r="D12" s="66"/>
      <c r="E12" s="26" t="s">
        <v>3</v>
      </c>
      <c r="F12" s="27">
        <f t="shared" ref="F12:N12" si="22">F11/F4</f>
        <v>0.90272983843211296</v>
      </c>
      <c r="G12" s="27">
        <f t="shared" si="22"/>
        <v>0.90767799828435392</v>
      </c>
      <c r="H12" s="27">
        <f t="shared" si="22"/>
        <v>0.90390135153964046</v>
      </c>
      <c r="I12" s="27">
        <f t="shared" si="22"/>
        <v>0.90337972736738537</v>
      </c>
      <c r="J12" s="27">
        <f t="shared" si="22"/>
        <v>0.90326042814874974</v>
      </c>
      <c r="K12" s="27">
        <f t="shared" ref="K12:M12" si="23">K11/K4</f>
        <v>0.89375049705044418</v>
      </c>
      <c r="L12" s="27">
        <f t="shared" si="23"/>
        <v>0.8898484116371318</v>
      </c>
      <c r="M12" s="27">
        <f t="shared" si="23"/>
        <v>0.88624888591133943</v>
      </c>
      <c r="N12" s="27">
        <f t="shared" si="22"/>
        <v>0.87972934399003533</v>
      </c>
      <c r="O12" s="28">
        <f t="shared" ref="O12" si="24">O11/O4</f>
        <v>0.8725770910578331</v>
      </c>
    </row>
    <row r="13" spans="1:17" ht="16.899999999999999" customHeight="1" x14ac:dyDescent="0.45">
      <c r="A13" s="22"/>
      <c r="B13" s="22"/>
      <c r="C13" s="43"/>
      <c r="D13" s="45" t="s">
        <v>24</v>
      </c>
      <c r="E13" s="23" t="s">
        <v>27</v>
      </c>
      <c r="F13" s="24">
        <v>136418</v>
      </c>
      <c r="G13" s="24">
        <v>137490</v>
      </c>
      <c r="H13" s="24">
        <v>145269</v>
      </c>
      <c r="I13" s="24">
        <v>135393</v>
      </c>
      <c r="J13" s="24">
        <v>135246</v>
      </c>
      <c r="K13" s="24">
        <v>141289</v>
      </c>
      <c r="L13" s="24">
        <v>112804</v>
      </c>
      <c r="M13" s="24">
        <v>103455.06</v>
      </c>
      <c r="N13" s="24">
        <v>92510</v>
      </c>
      <c r="O13" s="25">
        <v>89843</v>
      </c>
    </row>
    <row r="14" spans="1:17" ht="16.899999999999999" customHeight="1" x14ac:dyDescent="0.45">
      <c r="A14" s="22"/>
      <c r="B14" s="22"/>
      <c r="C14" s="46"/>
      <c r="D14" s="48"/>
      <c r="E14" s="26" t="s">
        <v>9</v>
      </c>
      <c r="F14" s="27">
        <f t="shared" ref="F14:N14" si="25">F13/F5</f>
        <v>0.90386144386727452</v>
      </c>
      <c r="G14" s="27">
        <f t="shared" si="25"/>
        <v>0.91057201327213844</v>
      </c>
      <c r="H14" s="27">
        <f t="shared" si="25"/>
        <v>0.90649785027425389</v>
      </c>
      <c r="I14" s="27">
        <f t="shared" si="25"/>
        <v>0.90313779900476276</v>
      </c>
      <c r="J14" s="27">
        <f t="shared" si="25"/>
        <v>0.90359779522298311</v>
      </c>
      <c r="K14" s="27">
        <f t="shared" ref="K14:M14" si="26">K13/K5</f>
        <v>0.89498755281344422</v>
      </c>
      <c r="L14" s="27">
        <f t="shared" si="26"/>
        <v>0.88504268139593267</v>
      </c>
      <c r="M14" s="27">
        <f t="shared" si="26"/>
        <v>0.87722844981091119</v>
      </c>
      <c r="N14" s="27">
        <f t="shared" si="25"/>
        <v>0.86516969521262166</v>
      </c>
      <c r="O14" s="28">
        <f t="shared" ref="O14" si="27">O13/O5</f>
        <v>0.857354162094073</v>
      </c>
    </row>
    <row r="15" spans="1:17" ht="16.899999999999999" customHeight="1" x14ac:dyDescent="0.45">
      <c r="A15" s="22"/>
      <c r="B15" s="22"/>
      <c r="C15" s="43"/>
      <c r="D15" s="45" t="s">
        <v>22</v>
      </c>
      <c r="E15" s="23" t="s">
        <v>27</v>
      </c>
      <c r="F15" s="24">
        <v>14860</v>
      </c>
      <c r="G15" s="24">
        <v>15419</v>
      </c>
      <c r="H15" s="24">
        <v>15163</v>
      </c>
      <c r="I15" s="24">
        <v>14517</v>
      </c>
      <c r="J15" s="24">
        <v>14964</v>
      </c>
      <c r="K15" s="24">
        <v>15757</v>
      </c>
      <c r="L15" s="24">
        <v>14626</v>
      </c>
      <c r="M15" s="24">
        <v>13651</v>
      </c>
      <c r="N15" s="24">
        <v>13109</v>
      </c>
      <c r="O15" s="25">
        <v>13276</v>
      </c>
    </row>
    <row r="16" spans="1:17" ht="16.899999999999999" customHeight="1" x14ac:dyDescent="0.45">
      <c r="A16" s="22"/>
      <c r="B16" s="22"/>
      <c r="C16" s="46"/>
      <c r="D16" s="48"/>
      <c r="E16" s="26" t="s">
        <v>10</v>
      </c>
      <c r="F16" s="27">
        <f t="shared" ref="F16:N16" si="28">F15/F7</f>
        <v>0.96069304370312902</v>
      </c>
      <c r="G16" s="27">
        <f t="shared" si="28"/>
        <v>0.95704797964123889</v>
      </c>
      <c r="H16" s="27">
        <f t="shared" si="28"/>
        <v>0.95394778232148469</v>
      </c>
      <c r="I16" s="27">
        <f t="shared" si="28"/>
        <v>0.95708069620253167</v>
      </c>
      <c r="J16" s="27">
        <f t="shared" si="28"/>
        <v>0.96355441081777204</v>
      </c>
      <c r="K16" s="27">
        <f t="shared" ref="K16:M16" si="29">K15/K7</f>
        <v>0.96432068543451654</v>
      </c>
      <c r="L16" s="27">
        <f t="shared" si="29"/>
        <v>0.96363157201212279</v>
      </c>
      <c r="M16" s="27">
        <f t="shared" si="29"/>
        <v>0.96140573279808439</v>
      </c>
      <c r="N16" s="27">
        <f t="shared" si="28"/>
        <v>0.95966325036603217</v>
      </c>
      <c r="O16" s="28">
        <f t="shared" ref="O16" si="30">O15/O7</f>
        <v>0.96168055052517198</v>
      </c>
    </row>
    <row r="17" spans="1:17" ht="16.899999999999999" customHeight="1" x14ac:dyDescent="0.45">
      <c r="A17" s="22"/>
      <c r="B17" s="22"/>
      <c r="C17" s="43"/>
      <c r="D17" s="45" t="s">
        <v>23</v>
      </c>
      <c r="E17" s="23" t="s">
        <v>27</v>
      </c>
      <c r="F17" s="24">
        <v>32321</v>
      </c>
      <c r="G17" s="24">
        <v>35436</v>
      </c>
      <c r="H17" s="24">
        <v>34187</v>
      </c>
      <c r="I17" s="24">
        <v>39227</v>
      </c>
      <c r="J17" s="24">
        <v>36624</v>
      </c>
      <c r="K17" s="24">
        <v>34003</v>
      </c>
      <c r="L17" s="24">
        <v>30947</v>
      </c>
      <c r="M17" s="24">
        <v>31054.370000000003</v>
      </c>
      <c r="N17" s="24">
        <v>29986</v>
      </c>
      <c r="O17" s="73">
        <v>29141</v>
      </c>
    </row>
    <row r="18" spans="1:17" ht="16.899999999999999" customHeight="1" thickBot="1" x14ac:dyDescent="0.5">
      <c r="A18" s="22"/>
      <c r="B18" s="22"/>
      <c r="C18" s="55"/>
      <c r="D18" s="56"/>
      <c r="E18" s="29" t="s">
        <v>11</v>
      </c>
      <c r="F18" s="30">
        <f t="shared" ref="F18:N18" si="31">F17/F9</f>
        <v>0.87387119450602935</v>
      </c>
      <c r="G18" s="30">
        <f t="shared" si="31"/>
        <v>0.87717213723451659</v>
      </c>
      <c r="H18" s="30">
        <f t="shared" si="31"/>
        <v>0.87296358715080946</v>
      </c>
      <c r="I18" s="30">
        <f t="shared" si="31"/>
        <v>0.88580525697768941</v>
      </c>
      <c r="J18" s="30">
        <f t="shared" si="31"/>
        <v>0.87956002785849807</v>
      </c>
      <c r="K18" s="30">
        <f t="shared" ref="K18:M18" si="32">K17/K9</f>
        <v>0.8596602113566264</v>
      </c>
      <c r="L18" s="37">
        <f t="shared" si="32"/>
        <v>0.87549507751499378</v>
      </c>
      <c r="M18" s="37">
        <f t="shared" si="32"/>
        <v>0.88615369250085618</v>
      </c>
      <c r="N18" s="37">
        <f t="shared" si="31"/>
        <v>0.89358405101767147</v>
      </c>
      <c r="O18" s="31">
        <f t="shared" ref="O18" si="33">O17/O9</f>
        <v>0.88364970586451574</v>
      </c>
    </row>
    <row r="19" spans="1:17" ht="16.899999999999999" customHeight="1" x14ac:dyDescent="0.45">
      <c r="A19" s="22"/>
      <c r="B19" s="22"/>
      <c r="C19" s="67" t="s">
        <v>31</v>
      </c>
      <c r="D19" s="58"/>
      <c r="E19" s="19" t="s">
        <v>27</v>
      </c>
      <c r="F19" s="20">
        <f t="shared" ref="F19:O19" si="34">F21+F23+F25</f>
        <v>160516</v>
      </c>
      <c r="G19" s="20">
        <f t="shared" si="34"/>
        <v>162914</v>
      </c>
      <c r="H19" s="20">
        <f t="shared" si="34"/>
        <v>163669</v>
      </c>
      <c r="I19" s="20">
        <f t="shared" si="34"/>
        <v>159046</v>
      </c>
      <c r="J19" s="20">
        <f t="shared" si="34"/>
        <v>156642</v>
      </c>
      <c r="K19" s="20">
        <f t="shared" ref="K19:M19" si="35">K21+K23+K25</f>
        <v>160733</v>
      </c>
      <c r="L19" s="20">
        <f t="shared" si="35"/>
        <v>133090</v>
      </c>
      <c r="M19" s="20">
        <f t="shared" si="35"/>
        <v>125394.16949999999</v>
      </c>
      <c r="N19" s="20">
        <f t="shared" si="34"/>
        <v>113698</v>
      </c>
      <c r="O19" s="21">
        <f t="shared" si="34"/>
        <v>111208</v>
      </c>
      <c r="P19" s="1"/>
      <c r="Q19" s="6"/>
    </row>
    <row r="20" spans="1:17" ht="16.899999999999999" customHeight="1" x14ac:dyDescent="0.45">
      <c r="A20" s="22"/>
      <c r="B20" s="22"/>
      <c r="C20" s="59"/>
      <c r="D20" s="57"/>
      <c r="E20" s="26" t="s">
        <v>15</v>
      </c>
      <c r="F20" s="27">
        <f t="shared" ref="F20:N20" si="36">F19/F4</f>
        <v>0.7892340521776755</v>
      </c>
      <c r="G20" s="27">
        <f t="shared" si="36"/>
        <v>0.78512014342030434</v>
      </c>
      <c r="H20" s="27">
        <f t="shared" si="36"/>
        <v>0.76015512516836192</v>
      </c>
      <c r="I20" s="27">
        <f t="shared" si="36"/>
        <v>0.75965534040866234</v>
      </c>
      <c r="J20" s="27">
        <f t="shared" si="36"/>
        <v>0.75729535301966699</v>
      </c>
      <c r="K20" s="27">
        <f t="shared" ref="K20:M20" si="37">K19/K4</f>
        <v>0.75192855572344819</v>
      </c>
      <c r="L20" s="27">
        <f t="shared" si="37"/>
        <v>0.74777224663168185</v>
      </c>
      <c r="M20" s="27">
        <f t="shared" si="37"/>
        <v>0.75006830784138956</v>
      </c>
      <c r="N20" s="27">
        <f t="shared" si="36"/>
        <v>0.73760898899730121</v>
      </c>
      <c r="O20" s="28">
        <f t="shared" ref="O20" si="38">O19/O4</f>
        <v>0.73368783564463558</v>
      </c>
    </row>
    <row r="21" spans="1:17" ht="16.899999999999999" customHeight="1" x14ac:dyDescent="0.45">
      <c r="A21" s="22"/>
      <c r="B21" s="22"/>
      <c r="C21" s="32"/>
      <c r="D21" s="52" t="s">
        <v>24</v>
      </c>
      <c r="E21" s="23" t="s">
        <v>27</v>
      </c>
      <c r="F21" s="33">
        <v>117838</v>
      </c>
      <c r="G21" s="33">
        <v>117531</v>
      </c>
      <c r="H21" s="33">
        <v>119778</v>
      </c>
      <c r="I21" s="33">
        <v>110964</v>
      </c>
      <c r="J21" s="33">
        <v>110552</v>
      </c>
      <c r="K21" s="33">
        <v>116252</v>
      </c>
      <c r="L21" s="33">
        <v>92392</v>
      </c>
      <c r="M21" s="33">
        <v>85454.412799999991</v>
      </c>
      <c r="N21" s="33">
        <v>75193</v>
      </c>
      <c r="O21" s="34">
        <v>72741</v>
      </c>
    </row>
    <row r="22" spans="1:17" ht="16.899999999999999" customHeight="1" x14ac:dyDescent="0.45">
      <c r="A22" s="22"/>
      <c r="B22" s="22"/>
      <c r="C22" s="32"/>
      <c r="D22" s="53"/>
      <c r="E22" s="26" t="s">
        <v>9</v>
      </c>
      <c r="F22" s="27">
        <f t="shared" ref="F22:N22" si="39">F21/F5</f>
        <v>0.78075638715148943</v>
      </c>
      <c r="G22" s="27">
        <f t="shared" si="39"/>
        <v>0.77838707754664127</v>
      </c>
      <c r="H22" s="27">
        <f t="shared" si="39"/>
        <v>0.74743062532370685</v>
      </c>
      <c r="I22" s="27">
        <f t="shared" si="39"/>
        <v>0.7401843723734941</v>
      </c>
      <c r="J22" s="27">
        <f t="shared" si="39"/>
        <v>0.7386136629363621</v>
      </c>
      <c r="K22" s="27">
        <f t="shared" ref="K22:M22" si="40">K21/K5</f>
        <v>0.73639202619926902</v>
      </c>
      <c r="L22" s="27">
        <f t="shared" si="40"/>
        <v>0.72489329651016821</v>
      </c>
      <c r="M22" s="27">
        <f t="shared" si="40"/>
        <v>0.72459522105584473</v>
      </c>
      <c r="N22" s="27">
        <f t="shared" si="39"/>
        <v>0.70321808336528657</v>
      </c>
      <c r="O22" s="28">
        <f t="shared" ref="O22" si="41">O21/O5</f>
        <v>0.6941531238369707</v>
      </c>
    </row>
    <row r="23" spans="1:17" ht="16.899999999999999" customHeight="1" x14ac:dyDescent="0.45">
      <c r="A23" s="22"/>
      <c r="B23" s="22"/>
      <c r="C23" s="32"/>
      <c r="D23" s="52" t="s">
        <v>22</v>
      </c>
      <c r="E23" s="23" t="s">
        <v>27</v>
      </c>
      <c r="F23" s="33">
        <v>14433</v>
      </c>
      <c r="G23" s="33">
        <v>14894</v>
      </c>
      <c r="H23" s="33">
        <v>14606</v>
      </c>
      <c r="I23" s="33">
        <v>14127</v>
      </c>
      <c r="J23" s="33">
        <v>14493</v>
      </c>
      <c r="K23" s="33">
        <v>15258</v>
      </c>
      <c r="L23" s="33">
        <v>14149</v>
      </c>
      <c r="M23" s="33">
        <v>13290</v>
      </c>
      <c r="N23" s="33">
        <v>12648</v>
      </c>
      <c r="O23" s="34">
        <v>12878</v>
      </c>
    </row>
    <row r="24" spans="1:17" ht="16.899999999999999" customHeight="1" x14ac:dyDescent="0.45">
      <c r="A24" s="22"/>
      <c r="B24" s="22"/>
      <c r="C24" s="32"/>
      <c r="D24" s="53"/>
      <c r="E24" s="26" t="s">
        <v>10</v>
      </c>
      <c r="F24" s="27">
        <f t="shared" ref="F24:G24" si="42">F23/F7</f>
        <v>0.93308766485647787</v>
      </c>
      <c r="G24" s="27">
        <f t="shared" si="42"/>
        <v>0.92446154801067593</v>
      </c>
      <c r="H24" s="27">
        <f t="shared" ref="H24:N24" si="43">H23/H7</f>
        <v>0.9189053161371501</v>
      </c>
      <c r="I24" s="27">
        <f t="shared" si="43"/>
        <v>0.931368670886076</v>
      </c>
      <c r="J24" s="27">
        <f t="shared" si="43"/>
        <v>0.93322601416613005</v>
      </c>
      <c r="K24" s="27">
        <f t="shared" si="43"/>
        <v>0.93378212974296204</v>
      </c>
      <c r="L24" s="27">
        <f t="shared" si="43"/>
        <v>0.93220450652259845</v>
      </c>
      <c r="M24" s="27">
        <f t="shared" ref="M24" si="44">M23/M7</f>
        <v>0.93598140714134803</v>
      </c>
      <c r="N24" s="27">
        <f t="shared" si="43"/>
        <v>0.92591508052708638</v>
      </c>
      <c r="O24" s="28">
        <f t="shared" ref="O24" si="45">O23/O7</f>
        <v>0.93285041651575518</v>
      </c>
    </row>
    <row r="25" spans="1:17" ht="16.899999999999999" customHeight="1" x14ac:dyDescent="0.45">
      <c r="A25" s="22"/>
      <c r="B25" s="22"/>
      <c r="C25" s="32"/>
      <c r="D25" s="52" t="s">
        <v>23</v>
      </c>
      <c r="E25" s="23" t="s">
        <v>27</v>
      </c>
      <c r="F25" s="33">
        <v>28245</v>
      </c>
      <c r="G25" s="33">
        <v>30489</v>
      </c>
      <c r="H25" s="33">
        <v>29285</v>
      </c>
      <c r="I25" s="33">
        <v>33955</v>
      </c>
      <c r="J25" s="33">
        <v>31597</v>
      </c>
      <c r="K25" s="33">
        <v>29223</v>
      </c>
      <c r="L25" s="33">
        <v>26549</v>
      </c>
      <c r="M25" s="33">
        <v>26649.756699999998</v>
      </c>
      <c r="N25" s="33">
        <v>25857</v>
      </c>
      <c r="O25" s="34">
        <v>25589</v>
      </c>
    </row>
    <row r="26" spans="1:17" ht="16.899999999999999" customHeight="1" thickBot="1" x14ac:dyDescent="0.5">
      <c r="A26" s="39"/>
      <c r="B26" s="39"/>
      <c r="C26" s="35"/>
      <c r="D26" s="54"/>
      <c r="E26" s="36" t="s">
        <v>11</v>
      </c>
      <c r="F26" s="37">
        <f t="shared" ref="F26:N26" si="46">F25/F9</f>
        <v>0.76366733358568106</v>
      </c>
      <c r="G26" s="37">
        <f t="shared" si="46"/>
        <v>0.75471557997920691</v>
      </c>
      <c r="H26" s="37">
        <f t="shared" si="46"/>
        <v>0.74779122618865224</v>
      </c>
      <c r="I26" s="37">
        <f t="shared" si="46"/>
        <v>0.76675548730918619</v>
      </c>
      <c r="J26" s="37">
        <f t="shared" si="46"/>
        <v>0.75883186435793371</v>
      </c>
      <c r="K26" s="37">
        <f t="shared" ref="K26:M26" si="47">K25/K9</f>
        <v>0.73881276229964099</v>
      </c>
      <c r="L26" s="37">
        <f t="shared" si="47"/>
        <v>0.75107502546112936</v>
      </c>
      <c r="M26" s="37">
        <f t="shared" si="47"/>
        <v>0.76046560609519454</v>
      </c>
      <c r="N26" s="37">
        <f t="shared" si="46"/>
        <v>0.77053967875555029</v>
      </c>
      <c r="O26" s="38">
        <f t="shared" ref="O26" si="48">O25/O9</f>
        <v>0.77594153678209721</v>
      </c>
      <c r="P26" s="6"/>
    </row>
    <row r="27" spans="1:17" ht="16.899999999999999" customHeight="1" x14ac:dyDescent="0.45">
      <c r="F27" s="40"/>
      <c r="G27" s="40"/>
      <c r="H27" s="40"/>
      <c r="I27" s="40"/>
      <c r="J27" s="40"/>
      <c r="K27" s="40"/>
      <c r="L27" s="40"/>
      <c r="M27" s="40"/>
      <c r="N27" s="40"/>
    </row>
    <row r="28" spans="1:17" ht="22.5" customHeight="1" thickBot="1" x14ac:dyDescent="0.5">
      <c r="A28" s="60" t="s">
        <v>26</v>
      </c>
      <c r="E28" s="41"/>
      <c r="H28" s="8"/>
      <c r="I28" s="8"/>
      <c r="J28" s="8"/>
      <c r="K28" s="8"/>
      <c r="L28" s="8"/>
      <c r="M28" s="8"/>
      <c r="N28" s="8"/>
      <c r="O28" s="8" t="s">
        <v>7</v>
      </c>
    </row>
    <row r="29" spans="1:17" ht="16.899999999999999" customHeight="1" thickBot="1" x14ac:dyDescent="0.5">
      <c r="A29" s="9" t="s">
        <v>2</v>
      </c>
      <c r="B29" s="10"/>
      <c r="C29" s="11"/>
      <c r="D29" s="12"/>
      <c r="E29" s="13"/>
      <c r="F29" s="14" t="s">
        <v>16</v>
      </c>
      <c r="G29" s="14" t="s">
        <v>17</v>
      </c>
      <c r="H29" s="14" t="s">
        <v>18</v>
      </c>
      <c r="I29" s="14" t="s">
        <v>19</v>
      </c>
      <c r="J29" s="14" t="s">
        <v>20</v>
      </c>
      <c r="K29" s="14" t="s">
        <v>21</v>
      </c>
      <c r="L29" s="70" t="s">
        <v>32</v>
      </c>
      <c r="M29" s="70" t="s">
        <v>33</v>
      </c>
      <c r="N29" s="70" t="s">
        <v>34</v>
      </c>
      <c r="O29" s="69" t="s">
        <v>38</v>
      </c>
    </row>
    <row r="30" spans="1:17" ht="16.899999999999999" customHeight="1" x14ac:dyDescent="0.45">
      <c r="A30" s="15" t="s">
        <v>1</v>
      </c>
      <c r="B30" s="16"/>
      <c r="C30" s="17"/>
      <c r="D30" s="18"/>
      <c r="E30" s="19"/>
      <c r="F30" s="20">
        <f t="shared" ref="F30:G30" si="49">F31+F33+F35</f>
        <v>195592</v>
      </c>
      <c r="G30" s="20">
        <f t="shared" si="49"/>
        <v>202233</v>
      </c>
      <c r="H30" s="20">
        <f t="shared" ref="H30:O30" si="50">H31+H33+H35</f>
        <v>205560</v>
      </c>
      <c r="I30" s="20">
        <f t="shared" si="50"/>
        <v>204240</v>
      </c>
      <c r="J30" s="20">
        <f t="shared" si="50"/>
        <v>238864</v>
      </c>
      <c r="K30" s="20">
        <f t="shared" si="50"/>
        <v>259637</v>
      </c>
      <c r="L30" s="71">
        <f t="shared" si="50"/>
        <v>265718</v>
      </c>
      <c r="M30" s="71">
        <f t="shared" ref="M30" si="51">M31+M33+M35</f>
        <v>266523</v>
      </c>
      <c r="N30" s="71">
        <f t="shared" si="50"/>
        <v>278274</v>
      </c>
      <c r="O30" s="21">
        <f t="shared" si="50"/>
        <v>363747</v>
      </c>
      <c r="P30" s="1"/>
      <c r="Q30" s="6"/>
    </row>
    <row r="31" spans="1:17" ht="16.899999999999999" customHeight="1" x14ac:dyDescent="0.45">
      <c r="A31" s="22"/>
      <c r="B31" s="43"/>
      <c r="C31" s="44"/>
      <c r="D31" s="45" t="s">
        <v>24</v>
      </c>
      <c r="E31" s="23" t="s">
        <v>30</v>
      </c>
      <c r="F31" s="24">
        <v>26094</v>
      </c>
      <c r="G31" s="24">
        <v>34279</v>
      </c>
      <c r="H31" s="24">
        <v>27589</v>
      </c>
      <c r="I31" s="24">
        <v>29509</v>
      </c>
      <c r="J31" s="24">
        <v>36520</v>
      </c>
      <c r="K31" s="24">
        <v>39958</v>
      </c>
      <c r="L31" s="24">
        <v>21764</v>
      </c>
      <c r="M31" s="24">
        <v>20477</v>
      </c>
      <c r="N31" s="24">
        <v>20787</v>
      </c>
      <c r="O31" s="25">
        <v>42221</v>
      </c>
    </row>
    <row r="32" spans="1:17" ht="16.899999999999999" customHeight="1" x14ac:dyDescent="0.45">
      <c r="A32" s="22"/>
      <c r="B32" s="46"/>
      <c r="C32" s="47"/>
      <c r="D32" s="48"/>
      <c r="E32" s="26" t="s">
        <v>0</v>
      </c>
      <c r="F32" s="27">
        <f t="shared" ref="F32:G32" si="52">F31/F30</f>
        <v>0.13341036443208312</v>
      </c>
      <c r="G32" s="27">
        <f t="shared" si="52"/>
        <v>0.16950250453684612</v>
      </c>
      <c r="H32" s="27">
        <f t="shared" ref="H32" si="53">H31/H30</f>
        <v>0.13421385483557113</v>
      </c>
      <c r="I32" s="27">
        <f t="shared" ref="I32:J32" si="54">I31/I30</f>
        <v>0.14448198198198198</v>
      </c>
      <c r="J32" s="27">
        <f t="shared" si="54"/>
        <v>0.15289034764552215</v>
      </c>
      <c r="K32" s="27">
        <f t="shared" ref="K32:N32" si="55">K31/K30</f>
        <v>0.15389948273936305</v>
      </c>
      <c r="L32" s="27">
        <f t="shared" ref="L32:M32" si="56">L31/L30</f>
        <v>8.190638195380065E-2</v>
      </c>
      <c r="M32" s="27">
        <f t="shared" si="56"/>
        <v>7.683014223913133E-2</v>
      </c>
      <c r="N32" s="27">
        <f t="shared" si="55"/>
        <v>7.4699756355246991E-2</v>
      </c>
      <c r="O32" s="28">
        <f t="shared" ref="O32" si="57">O31/O30</f>
        <v>0.11607243496166292</v>
      </c>
    </row>
    <row r="33" spans="1:20" ht="16.899999999999999" customHeight="1" x14ac:dyDescent="0.45">
      <c r="A33" s="22"/>
      <c r="B33" s="43"/>
      <c r="C33" s="44"/>
      <c r="D33" s="45" t="s">
        <v>22</v>
      </c>
      <c r="E33" s="23" t="s">
        <v>29</v>
      </c>
      <c r="F33" s="24">
        <v>117798</v>
      </c>
      <c r="G33" s="24">
        <v>119422</v>
      </c>
      <c r="H33" s="24">
        <v>123348</v>
      </c>
      <c r="I33" s="24">
        <v>116070</v>
      </c>
      <c r="J33" s="24">
        <v>135764</v>
      </c>
      <c r="K33" s="24">
        <v>152409</v>
      </c>
      <c r="L33" s="24">
        <v>168455</v>
      </c>
      <c r="M33" s="24">
        <v>178844</v>
      </c>
      <c r="N33" s="24">
        <v>174416</v>
      </c>
      <c r="O33" s="25">
        <v>231635</v>
      </c>
    </row>
    <row r="34" spans="1:20" ht="16.899999999999999" customHeight="1" x14ac:dyDescent="0.45">
      <c r="A34" s="22"/>
      <c r="B34" s="46"/>
      <c r="C34" s="47"/>
      <c r="D34" s="48"/>
      <c r="E34" s="26" t="s">
        <v>0</v>
      </c>
      <c r="F34" s="27">
        <f t="shared" ref="F34:G34" si="58">F33/F30</f>
        <v>0.60226389627387622</v>
      </c>
      <c r="G34" s="27">
        <f t="shared" si="58"/>
        <v>0.59051687904545747</v>
      </c>
      <c r="H34" s="27">
        <f t="shared" ref="H34" si="59">H33/H30</f>
        <v>0.60005837711617049</v>
      </c>
      <c r="I34" s="27">
        <f t="shared" ref="I34:J34" si="60">I33/I30</f>
        <v>0.5683019976498237</v>
      </c>
      <c r="J34" s="27">
        <f t="shared" si="60"/>
        <v>0.56837363520664475</v>
      </c>
      <c r="K34" s="27">
        <f t="shared" ref="K34:N34" si="61">K33/K30</f>
        <v>0.58700801503637767</v>
      </c>
      <c r="L34" s="27">
        <f t="shared" ref="L34:M34" si="62">L33/L30</f>
        <v>0.63396156827915306</v>
      </c>
      <c r="M34" s="27">
        <f t="shared" si="62"/>
        <v>0.67102651553524462</v>
      </c>
      <c r="N34" s="27">
        <f t="shared" si="61"/>
        <v>0.62677792391671516</v>
      </c>
      <c r="O34" s="28">
        <f t="shared" ref="O34" si="63">O33/O30</f>
        <v>0.63680250283851136</v>
      </c>
    </row>
    <row r="35" spans="1:20" ht="16.899999999999999" customHeight="1" x14ac:dyDescent="0.45">
      <c r="A35" s="22"/>
      <c r="B35" s="43"/>
      <c r="C35" s="44"/>
      <c r="D35" s="45" t="s">
        <v>23</v>
      </c>
      <c r="E35" s="23" t="s">
        <v>29</v>
      </c>
      <c r="F35" s="24">
        <v>51700</v>
      </c>
      <c r="G35" s="24">
        <v>48532</v>
      </c>
      <c r="H35" s="24">
        <v>54623</v>
      </c>
      <c r="I35" s="24">
        <v>58661</v>
      </c>
      <c r="J35" s="24">
        <v>66580</v>
      </c>
      <c r="K35" s="24">
        <v>67270</v>
      </c>
      <c r="L35" s="24">
        <v>75499</v>
      </c>
      <c r="M35" s="24">
        <v>67202</v>
      </c>
      <c r="N35" s="24">
        <v>83071</v>
      </c>
      <c r="O35" s="73">
        <v>89891</v>
      </c>
    </row>
    <row r="36" spans="1:20" ht="16.899999999999999" customHeight="1" thickBot="1" x14ac:dyDescent="0.5">
      <c r="A36" s="22"/>
      <c r="B36" s="49"/>
      <c r="C36" s="50"/>
      <c r="D36" s="51"/>
      <c r="E36" s="29" t="s">
        <v>0</v>
      </c>
      <c r="F36" s="30">
        <f t="shared" ref="F36:G36" si="64">F35/F30</f>
        <v>0.26432573929404063</v>
      </c>
      <c r="G36" s="30">
        <f t="shared" si="64"/>
        <v>0.23998061641769641</v>
      </c>
      <c r="H36" s="30">
        <f t="shared" ref="H36" si="65">H35/H30</f>
        <v>0.26572776804825843</v>
      </c>
      <c r="I36" s="30">
        <f t="shared" ref="I36:J36" si="66">I35/I30</f>
        <v>0.28721602036819427</v>
      </c>
      <c r="J36" s="30">
        <f t="shared" si="66"/>
        <v>0.27873601714783308</v>
      </c>
      <c r="K36" s="30">
        <f t="shared" ref="K36" si="67">K35/K30</f>
        <v>0.25909250222425928</v>
      </c>
      <c r="L36" s="37">
        <f t="shared" ref="L36:M36" si="68">L35/L30</f>
        <v>0.28413204976704626</v>
      </c>
      <c r="M36" s="37">
        <f t="shared" si="68"/>
        <v>0.25214334222562407</v>
      </c>
      <c r="N36" s="37">
        <f>ROUNDDOWN(N35/N30,3)</f>
        <v>0.29799999999999999</v>
      </c>
      <c r="O36" s="31">
        <f>ROUNDDOWN(O35/O30,3)</f>
        <v>0.247</v>
      </c>
    </row>
    <row r="37" spans="1:20" ht="16.899999999999999" customHeight="1" x14ac:dyDescent="0.45">
      <c r="A37" s="22"/>
      <c r="B37" s="61" t="s">
        <v>5</v>
      </c>
      <c r="C37" s="62"/>
      <c r="D37" s="63"/>
      <c r="E37" s="19" t="s">
        <v>29</v>
      </c>
      <c r="F37" s="20">
        <f t="shared" ref="F37:O37" si="69">F39+F41+F43</f>
        <v>150778</v>
      </c>
      <c r="G37" s="20">
        <f t="shared" si="69"/>
        <v>155940</v>
      </c>
      <c r="H37" s="20">
        <f t="shared" si="69"/>
        <v>156689</v>
      </c>
      <c r="I37" s="20">
        <f t="shared" si="69"/>
        <v>161382</v>
      </c>
      <c r="J37" s="20">
        <f t="shared" si="69"/>
        <v>191255</v>
      </c>
      <c r="K37" s="20">
        <f t="shared" ref="K37:M37" si="70">K39+K41+K43</f>
        <v>203022</v>
      </c>
      <c r="L37" s="20">
        <f t="shared" si="70"/>
        <v>211818</v>
      </c>
      <c r="M37" s="20">
        <f t="shared" si="70"/>
        <v>225221</v>
      </c>
      <c r="N37" s="20">
        <f t="shared" si="69"/>
        <v>213786</v>
      </c>
      <c r="O37" s="21">
        <f t="shared" si="69"/>
        <v>254654</v>
      </c>
    </row>
    <row r="38" spans="1:20" ht="16.899999999999999" customHeight="1" x14ac:dyDescent="0.45">
      <c r="A38" s="22"/>
      <c r="B38" s="64"/>
      <c r="C38" s="65"/>
      <c r="D38" s="66"/>
      <c r="E38" s="26" t="s">
        <v>0</v>
      </c>
      <c r="F38" s="27">
        <f t="shared" ref="F38:N38" si="71">F37/F30</f>
        <v>0.77088019959916565</v>
      </c>
      <c r="G38" s="27">
        <f t="shared" si="71"/>
        <v>0.77109077153580274</v>
      </c>
      <c r="H38" s="27">
        <f t="shared" si="71"/>
        <v>0.76225432963611595</v>
      </c>
      <c r="I38" s="27">
        <f t="shared" si="71"/>
        <v>0.79015863689776733</v>
      </c>
      <c r="J38" s="27">
        <f t="shared" si="71"/>
        <v>0.80068574586375507</v>
      </c>
      <c r="K38" s="27">
        <f t="shared" ref="K38:M38" si="72">K37/K30</f>
        <v>0.78194556245835534</v>
      </c>
      <c r="L38" s="27">
        <f t="shared" si="72"/>
        <v>0.79715337312489176</v>
      </c>
      <c r="M38" s="27">
        <f t="shared" si="72"/>
        <v>0.84503401207400486</v>
      </c>
      <c r="N38" s="27">
        <f t="shared" si="71"/>
        <v>0.76825718536406562</v>
      </c>
      <c r="O38" s="28">
        <f t="shared" ref="O38" si="73">O37/O30</f>
        <v>0.70008549898693317</v>
      </c>
    </row>
    <row r="39" spans="1:20" ht="16.899999999999999" customHeight="1" x14ac:dyDescent="0.45">
      <c r="A39" s="22"/>
      <c r="B39" s="22"/>
      <c r="C39" s="43"/>
      <c r="D39" s="45" t="s">
        <v>24</v>
      </c>
      <c r="E39" s="23" t="s">
        <v>29</v>
      </c>
      <c r="F39" s="24">
        <v>22911</v>
      </c>
      <c r="G39" s="24">
        <v>30048</v>
      </c>
      <c r="H39" s="24">
        <v>25101</v>
      </c>
      <c r="I39" s="24">
        <v>26316</v>
      </c>
      <c r="J39" s="24">
        <v>28852</v>
      </c>
      <c r="K39" s="24">
        <v>33068</v>
      </c>
      <c r="L39" s="24">
        <v>13581</v>
      </c>
      <c r="M39" s="24">
        <v>12951</v>
      </c>
      <c r="N39" s="24">
        <v>11205</v>
      </c>
      <c r="O39" s="25">
        <v>34416</v>
      </c>
    </row>
    <row r="40" spans="1:20" ht="16.899999999999999" customHeight="1" x14ac:dyDescent="0.45">
      <c r="A40" s="22"/>
      <c r="B40" s="22"/>
      <c r="C40" s="46"/>
      <c r="D40" s="48"/>
      <c r="E40" s="26" t="s">
        <v>12</v>
      </c>
      <c r="F40" s="27">
        <f t="shared" ref="F40:N40" si="74">F39/F31</f>
        <v>0.87801793515750748</v>
      </c>
      <c r="G40" s="27">
        <f t="shared" si="74"/>
        <v>0.87657166195046532</v>
      </c>
      <c r="H40" s="27">
        <f t="shared" si="74"/>
        <v>0.90981913081300514</v>
      </c>
      <c r="I40" s="27">
        <f t="shared" si="74"/>
        <v>0.89179572333864243</v>
      </c>
      <c r="J40" s="27">
        <f t="shared" si="74"/>
        <v>0.79003285870755746</v>
      </c>
      <c r="K40" s="27">
        <f t="shared" ref="K40:M40" si="75">K39/K31</f>
        <v>0.8275689473947645</v>
      </c>
      <c r="L40" s="27">
        <f t="shared" si="75"/>
        <v>0.62401213012313916</v>
      </c>
      <c r="M40" s="27">
        <f t="shared" si="75"/>
        <v>0.63246569321677981</v>
      </c>
      <c r="N40" s="27">
        <f t="shared" si="74"/>
        <v>0.53903882234088618</v>
      </c>
      <c r="O40" s="28">
        <f t="shared" ref="O40" si="76">O39/O31</f>
        <v>0.81513938561379407</v>
      </c>
    </row>
    <row r="41" spans="1:20" ht="16.899999999999999" customHeight="1" x14ac:dyDescent="0.45">
      <c r="A41" s="22"/>
      <c r="B41" s="22"/>
      <c r="C41" s="43"/>
      <c r="D41" s="45" t="s">
        <v>22</v>
      </c>
      <c r="E41" s="23" t="s">
        <v>29</v>
      </c>
      <c r="F41" s="24">
        <v>91248</v>
      </c>
      <c r="G41" s="24">
        <v>91648</v>
      </c>
      <c r="H41" s="24">
        <v>95229</v>
      </c>
      <c r="I41" s="24">
        <v>96392</v>
      </c>
      <c r="J41" s="24">
        <v>113411</v>
      </c>
      <c r="K41" s="24">
        <v>121420</v>
      </c>
      <c r="L41" s="24">
        <v>150530</v>
      </c>
      <c r="M41" s="24">
        <v>161894</v>
      </c>
      <c r="N41" s="24">
        <v>148452</v>
      </c>
      <c r="O41" s="25">
        <v>167499</v>
      </c>
    </row>
    <row r="42" spans="1:20" ht="16.899999999999999" customHeight="1" x14ac:dyDescent="0.45">
      <c r="A42" s="22"/>
      <c r="B42" s="22"/>
      <c r="C42" s="46"/>
      <c r="D42" s="48"/>
      <c r="E42" s="26" t="s">
        <v>13</v>
      </c>
      <c r="F42" s="27">
        <f t="shared" ref="F42:N42" si="77">F41/F33</f>
        <v>0.77461417001986455</v>
      </c>
      <c r="G42" s="27">
        <f t="shared" si="77"/>
        <v>0.76742978680645102</v>
      </c>
      <c r="H42" s="27">
        <f t="shared" si="77"/>
        <v>0.77203521743360248</v>
      </c>
      <c r="I42" s="27">
        <f t="shared" si="77"/>
        <v>0.83046437494615322</v>
      </c>
      <c r="J42" s="27">
        <f t="shared" si="77"/>
        <v>0.83535399664123033</v>
      </c>
      <c r="K42" s="27">
        <f t="shared" ref="K42:M42" si="78">K41/K33</f>
        <v>0.79667211253928572</v>
      </c>
      <c r="L42" s="27">
        <f t="shared" si="78"/>
        <v>0.89359176041079225</v>
      </c>
      <c r="M42" s="27">
        <f t="shared" si="78"/>
        <v>0.90522466507123522</v>
      </c>
      <c r="N42" s="27">
        <f t="shared" si="77"/>
        <v>0.85113751032015417</v>
      </c>
      <c r="O42" s="28">
        <f t="shared" ref="O42" si="79">O41/O33</f>
        <v>0.72311610939624837</v>
      </c>
    </row>
    <row r="43" spans="1:20" ht="16.899999999999999" customHeight="1" x14ac:dyDescent="0.45">
      <c r="A43" s="22"/>
      <c r="B43" s="22"/>
      <c r="C43" s="43"/>
      <c r="D43" s="45" t="s">
        <v>23</v>
      </c>
      <c r="E43" s="23" t="s">
        <v>29</v>
      </c>
      <c r="F43" s="24">
        <v>36619</v>
      </c>
      <c r="G43" s="24">
        <v>34244</v>
      </c>
      <c r="H43" s="24">
        <v>36359</v>
      </c>
      <c r="I43" s="24">
        <v>38674</v>
      </c>
      <c r="J43" s="24">
        <v>48992</v>
      </c>
      <c r="K43" s="24">
        <v>48534</v>
      </c>
      <c r="L43" s="24">
        <v>47707</v>
      </c>
      <c r="M43" s="24">
        <v>50376</v>
      </c>
      <c r="N43" s="24">
        <v>54129</v>
      </c>
      <c r="O43" s="73">
        <v>52739</v>
      </c>
    </row>
    <row r="44" spans="1:20" ht="16.899999999999999" customHeight="1" thickBot="1" x14ac:dyDescent="0.5">
      <c r="A44" s="22"/>
      <c r="B44" s="22"/>
      <c r="C44" s="55"/>
      <c r="D44" s="56"/>
      <c r="E44" s="29" t="s">
        <v>14</v>
      </c>
      <c r="F44" s="30">
        <f t="shared" ref="F44:N44" si="80">F43/F35</f>
        <v>0.70829787234042552</v>
      </c>
      <c r="G44" s="30">
        <f t="shared" si="80"/>
        <v>0.70559630759086789</v>
      </c>
      <c r="H44" s="30">
        <f t="shared" si="80"/>
        <v>0.66563535507020855</v>
      </c>
      <c r="I44" s="30">
        <f t="shared" si="80"/>
        <v>0.65927958950580456</v>
      </c>
      <c r="J44" s="30">
        <f t="shared" si="80"/>
        <v>0.73583658756383297</v>
      </c>
      <c r="K44" s="30">
        <f t="shared" ref="K44:M44" si="81">K43/K35</f>
        <v>0.72148060056488772</v>
      </c>
      <c r="L44" s="37">
        <f t="shared" si="81"/>
        <v>0.63188916409488871</v>
      </c>
      <c r="M44" s="37">
        <f t="shared" si="81"/>
        <v>0.74962054700752956</v>
      </c>
      <c r="N44" s="37">
        <f t="shared" si="80"/>
        <v>0.65159923438985923</v>
      </c>
      <c r="O44" s="31">
        <f t="shared" ref="O44" si="82">O43/O35</f>
        <v>0.58669944710816435</v>
      </c>
    </row>
    <row r="45" spans="1:20" ht="15" customHeight="1" x14ac:dyDescent="0.45">
      <c r="A45" s="22"/>
      <c r="B45" s="22"/>
      <c r="C45" s="67" t="s">
        <v>31</v>
      </c>
      <c r="D45" s="58"/>
      <c r="E45" s="19" t="s">
        <v>29</v>
      </c>
      <c r="F45" s="20">
        <f t="shared" ref="F45:O45" si="83">F47+F49+F51</f>
        <v>124519</v>
      </c>
      <c r="G45" s="20">
        <f t="shared" si="83"/>
        <v>131525</v>
      </c>
      <c r="H45" s="20">
        <f t="shared" si="83"/>
        <v>138036</v>
      </c>
      <c r="I45" s="20">
        <f t="shared" si="83"/>
        <v>140914</v>
      </c>
      <c r="J45" s="20">
        <f t="shared" si="83"/>
        <v>163144</v>
      </c>
      <c r="K45" s="20">
        <f t="shared" ref="K45:M45" si="84">K47+K49+K51</f>
        <v>176583</v>
      </c>
      <c r="L45" s="20">
        <f t="shared" si="84"/>
        <v>193664</v>
      </c>
      <c r="M45" s="20">
        <f t="shared" si="84"/>
        <v>205594</v>
      </c>
      <c r="N45" s="20">
        <f t="shared" si="83"/>
        <v>190969</v>
      </c>
      <c r="O45" s="21">
        <f t="shared" si="83"/>
        <v>234480</v>
      </c>
      <c r="P45" s="1"/>
      <c r="Q45" s="6"/>
      <c r="R45" s="6"/>
      <c r="S45" s="6"/>
      <c r="T45" s="6"/>
    </row>
    <row r="46" spans="1:20" ht="16.899999999999999" customHeight="1" x14ac:dyDescent="0.45">
      <c r="A46" s="22"/>
      <c r="B46" s="22"/>
      <c r="C46" s="59"/>
      <c r="D46" s="57"/>
      <c r="E46" s="26" t="s">
        <v>0</v>
      </c>
      <c r="F46" s="27">
        <f t="shared" ref="F46:G46" si="85">F45/F30</f>
        <v>0.63662624238210153</v>
      </c>
      <c r="G46" s="27">
        <f t="shared" si="85"/>
        <v>0.65036368940776235</v>
      </c>
      <c r="H46" s="27">
        <f t="shared" ref="H46:N46" si="86">H45/H30</f>
        <v>0.67151196730881491</v>
      </c>
      <c r="I46" s="27">
        <f t="shared" si="86"/>
        <v>0.68994320407363885</v>
      </c>
      <c r="J46" s="27">
        <f t="shared" si="86"/>
        <v>0.6829995311139393</v>
      </c>
      <c r="K46" s="27">
        <f t="shared" si="86"/>
        <v>0.68011492969029841</v>
      </c>
      <c r="L46" s="27">
        <f t="shared" si="86"/>
        <v>0.72883282276699357</v>
      </c>
      <c r="M46" s="27">
        <f t="shared" ref="M46" si="87">M45/M30</f>
        <v>0.77139308802617412</v>
      </c>
      <c r="N46" s="27">
        <f t="shared" si="86"/>
        <v>0.68626246074013386</v>
      </c>
      <c r="O46" s="28">
        <f t="shared" ref="O46" si="88">O45/O30</f>
        <v>0.64462387318658299</v>
      </c>
    </row>
    <row r="47" spans="1:20" ht="16.899999999999999" customHeight="1" x14ac:dyDescent="0.45">
      <c r="A47" s="22"/>
      <c r="B47" s="22"/>
      <c r="C47" s="32"/>
      <c r="D47" s="52" t="s">
        <v>24</v>
      </c>
      <c r="E47" s="23" t="s">
        <v>29</v>
      </c>
      <c r="F47" s="33">
        <v>15852</v>
      </c>
      <c r="G47" s="33">
        <v>20211</v>
      </c>
      <c r="H47" s="33">
        <v>16443</v>
      </c>
      <c r="I47" s="33">
        <v>15648</v>
      </c>
      <c r="J47" s="33">
        <v>16761</v>
      </c>
      <c r="K47" s="33">
        <v>20495</v>
      </c>
      <c r="L47" s="33">
        <v>11176</v>
      </c>
      <c r="M47" s="33">
        <v>9853</v>
      </c>
      <c r="N47" s="33">
        <v>8357</v>
      </c>
      <c r="O47" s="34">
        <v>31647</v>
      </c>
    </row>
    <row r="48" spans="1:20" ht="16.899999999999999" customHeight="1" x14ac:dyDescent="0.45">
      <c r="A48" s="22"/>
      <c r="B48" s="22"/>
      <c r="C48" s="32"/>
      <c r="D48" s="53"/>
      <c r="E48" s="26" t="s">
        <v>35</v>
      </c>
      <c r="F48" s="27">
        <f t="shared" ref="F48:G48" si="89">F47/F31</f>
        <v>0.60749597608645667</v>
      </c>
      <c r="G48" s="27">
        <f t="shared" si="89"/>
        <v>0.58960296391376643</v>
      </c>
      <c r="H48" s="27">
        <f t="shared" ref="H48:N48" si="90">H47/H31</f>
        <v>0.5959984051614774</v>
      </c>
      <c r="I48" s="27">
        <f t="shared" si="90"/>
        <v>0.53027889796333327</v>
      </c>
      <c r="J48" s="27">
        <f t="shared" si="90"/>
        <v>0.45895399780941948</v>
      </c>
      <c r="K48" s="27">
        <f t="shared" si="90"/>
        <v>0.51291355923719906</v>
      </c>
      <c r="L48" s="27">
        <f t="shared" si="90"/>
        <v>0.5135085462231207</v>
      </c>
      <c r="M48" s="27">
        <f t="shared" ref="M48" si="91">M47/M31</f>
        <v>0.48117400009767058</v>
      </c>
      <c r="N48" s="27">
        <f t="shared" si="90"/>
        <v>0.40203011497570595</v>
      </c>
      <c r="O48" s="28">
        <f t="shared" ref="O48" si="92">O47/O31</f>
        <v>0.74955590819734252</v>
      </c>
    </row>
    <row r="49" spans="1:15" ht="16.899999999999999" customHeight="1" x14ac:dyDescent="0.45">
      <c r="A49" s="22"/>
      <c r="B49" s="22"/>
      <c r="C49" s="32"/>
      <c r="D49" s="52" t="s">
        <v>22</v>
      </c>
      <c r="E49" s="23" t="s">
        <v>29</v>
      </c>
      <c r="F49" s="33">
        <v>84669</v>
      </c>
      <c r="G49" s="33">
        <v>88797</v>
      </c>
      <c r="H49" s="33">
        <v>94217</v>
      </c>
      <c r="I49" s="33">
        <v>96043</v>
      </c>
      <c r="J49" s="33">
        <v>112967</v>
      </c>
      <c r="K49" s="33">
        <v>118798</v>
      </c>
      <c r="L49" s="33">
        <v>148147</v>
      </c>
      <c r="M49" s="33">
        <v>161667</v>
      </c>
      <c r="N49" s="33">
        <v>147331</v>
      </c>
      <c r="O49" s="34">
        <v>167168</v>
      </c>
    </row>
    <row r="50" spans="1:15" ht="16.899999999999999" customHeight="1" x14ac:dyDescent="0.45">
      <c r="A50" s="22"/>
      <c r="B50" s="22"/>
      <c r="C50" s="32"/>
      <c r="D50" s="53"/>
      <c r="E50" s="26" t="s">
        <v>36</v>
      </c>
      <c r="F50" s="27">
        <f t="shared" ref="F50:G50" si="93">F49/F33</f>
        <v>0.71876432537054957</v>
      </c>
      <c r="G50" s="27">
        <f t="shared" si="93"/>
        <v>0.74355646363316641</v>
      </c>
      <c r="H50" s="27">
        <f t="shared" ref="H50:N50" si="94">H49/H33</f>
        <v>0.76383078769011248</v>
      </c>
      <c r="I50" s="27">
        <f t="shared" si="94"/>
        <v>0.82745756870853793</v>
      </c>
      <c r="J50" s="27">
        <f t="shared" si="94"/>
        <v>0.83208361568604339</v>
      </c>
      <c r="K50" s="27">
        <f t="shared" si="94"/>
        <v>0.7794684040968709</v>
      </c>
      <c r="L50" s="27">
        <f t="shared" si="94"/>
        <v>0.879445549256478</v>
      </c>
      <c r="M50" s="27">
        <f t="shared" ref="M50" si="95">M49/M33</f>
        <v>0.90395540247366424</v>
      </c>
      <c r="N50" s="27">
        <f t="shared" si="94"/>
        <v>0.84471034767452524</v>
      </c>
      <c r="O50" s="28">
        <f t="shared" ref="O50" si="96">O49/O33</f>
        <v>0.72168713709068144</v>
      </c>
    </row>
    <row r="51" spans="1:15" ht="16.899999999999999" customHeight="1" x14ac:dyDescent="0.45">
      <c r="A51" s="22"/>
      <c r="B51" s="22"/>
      <c r="C51" s="32"/>
      <c r="D51" s="52" t="s">
        <v>23</v>
      </c>
      <c r="E51" s="23" t="s">
        <v>29</v>
      </c>
      <c r="F51" s="33">
        <v>23998</v>
      </c>
      <c r="G51" s="33">
        <v>22517</v>
      </c>
      <c r="H51" s="33">
        <v>27376</v>
      </c>
      <c r="I51" s="33">
        <v>29223</v>
      </c>
      <c r="J51" s="33">
        <v>33416</v>
      </c>
      <c r="K51" s="33">
        <v>37290</v>
      </c>
      <c r="L51" s="33">
        <v>34341</v>
      </c>
      <c r="M51" s="33">
        <v>34074</v>
      </c>
      <c r="N51" s="33">
        <v>35281</v>
      </c>
      <c r="O51" s="34">
        <v>35665</v>
      </c>
    </row>
    <row r="52" spans="1:15" ht="16.899999999999999" customHeight="1" thickBot="1" x14ac:dyDescent="0.5">
      <c r="A52" s="39"/>
      <c r="B52" s="39"/>
      <c r="C52" s="35"/>
      <c r="D52" s="54"/>
      <c r="E52" s="36" t="s">
        <v>37</v>
      </c>
      <c r="F52" s="37">
        <f t="shared" ref="F52:G52" si="97">F51/F35</f>
        <v>0.46417794970986459</v>
      </c>
      <c r="G52" s="37">
        <f t="shared" si="97"/>
        <v>0.46396192203082504</v>
      </c>
      <c r="H52" s="37">
        <f t="shared" ref="H52:N52" si="98">H51/H35</f>
        <v>0.50118082126576713</v>
      </c>
      <c r="I52" s="37">
        <f t="shared" si="98"/>
        <v>0.49816743662740148</v>
      </c>
      <c r="J52" s="37">
        <f t="shared" si="98"/>
        <v>0.50189246019825773</v>
      </c>
      <c r="K52" s="37">
        <f t="shared" si="98"/>
        <v>0.55433328378177493</v>
      </c>
      <c r="L52" s="37">
        <f t="shared" si="98"/>
        <v>0.45485370667161157</v>
      </c>
      <c r="M52" s="37">
        <f t="shared" ref="M52" si="99">M51/M35</f>
        <v>0.5070384809975893</v>
      </c>
      <c r="N52" s="37">
        <f t="shared" si="98"/>
        <v>0.42470898388125822</v>
      </c>
      <c r="O52" s="38">
        <f t="shared" ref="O52" si="100">O51/O35</f>
        <v>0.39675829615868108</v>
      </c>
    </row>
  </sheetData>
  <phoneticPr fontId="2"/>
  <pageMargins left="0.70866141732283472" right="0.5118110236220472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金子 諒平（産業労働政策課）</cp:lastModifiedBy>
  <cp:lastPrinted>2025-09-09T00:42:27Z</cp:lastPrinted>
  <dcterms:created xsi:type="dcterms:W3CDTF">2017-08-03T01:47:52Z</dcterms:created>
  <dcterms:modified xsi:type="dcterms:W3CDTF">2025-09-09T00:42:46Z</dcterms:modified>
</cp:coreProperties>
</file>