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9395" windowHeight="7155"/>
  </bookViews>
  <sheets>
    <sheet name="目次" sheetId="201" r:id="rId1"/>
    <sheet name="13-1" sheetId="202" r:id="rId2"/>
    <sheet name="13-2" sheetId="203" r:id="rId3"/>
    <sheet name="13-3" sheetId="204" r:id="rId4"/>
    <sheet name="13-4" sheetId="205" r:id="rId5"/>
    <sheet name="13-5" sheetId="206" r:id="rId6"/>
    <sheet name="13-6" sheetId="207" r:id="rId7"/>
    <sheet name="13-7" sheetId="208" r:id="rId8"/>
    <sheet name="13-8" sheetId="209" r:id="rId9"/>
    <sheet name="13-9" sheetId="210" r:id="rId10"/>
    <sheet name="13-10" sheetId="191" r:id="rId11"/>
    <sheet name="13-11" sheetId="192" r:id="rId12"/>
    <sheet name="13-12" sheetId="193" r:id="rId13"/>
    <sheet name="13-13" sheetId="194" r:id="rId14"/>
    <sheet name="13-14" sheetId="195" r:id="rId15"/>
    <sheet name="13-15" sheetId="196" r:id="rId16"/>
    <sheet name="13-16" sheetId="197" r:id="rId17"/>
    <sheet name="13-17" sheetId="198" r:id="rId18"/>
    <sheet name="13-18" sheetId="199" r:id="rId19"/>
    <sheet name="13-19" sheetId="200" r:id="rId20"/>
    <sheet name="13-20" sheetId="182" r:id="rId21"/>
    <sheet name="13-21" sheetId="183" r:id="rId22"/>
    <sheet name="13-22" sheetId="184" r:id="rId23"/>
    <sheet name="13-23" sheetId="185" r:id="rId24"/>
    <sheet name="13-24" sheetId="186" r:id="rId25"/>
    <sheet name="13-25" sheetId="187" r:id="rId26"/>
    <sheet name="13-26" sheetId="188" r:id="rId27"/>
    <sheet name="13-27" sheetId="189" r:id="rId28"/>
  </sheets>
  <externalReferences>
    <externalReference r:id="rId29"/>
  </externalReferences>
  <definedNames>
    <definedName name="_xlnm._FilterDatabase" localSheetId="8" hidden="1">'13-8'!$C$3:$C$45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Rangai0">#REF!</definedName>
    <definedName name="Title">#REF!</definedName>
    <definedName name="TitleEnglish">#REF!</definedName>
    <definedName name="v">#REF!</definedName>
    <definedName name="全国人口">#REF!</definedName>
  </definedNames>
  <calcPr calcId="145621"/>
</workbook>
</file>

<file path=xl/calcChain.xml><?xml version="1.0" encoding="utf-8"?>
<calcChain xmlns="http://schemas.openxmlformats.org/spreadsheetml/2006/main">
  <c r="O34" i="204" l="1"/>
  <c r="L34" i="204"/>
  <c r="R34" i="204" s="1"/>
  <c r="Q33" i="204"/>
  <c r="P33" i="204"/>
  <c r="O33" i="204"/>
  <c r="P32" i="204"/>
  <c r="Q32" i="204" s="1"/>
  <c r="O32" i="204"/>
  <c r="Q31" i="204"/>
  <c r="P31" i="204"/>
  <c r="O31" i="204"/>
  <c r="P30" i="204"/>
  <c r="Q30" i="204" s="1"/>
  <c r="R30" i="204" s="1"/>
  <c r="S30" i="204" s="1"/>
  <c r="T30" i="204" s="1"/>
  <c r="O30" i="204"/>
  <c r="Q29" i="204"/>
  <c r="P29" i="204"/>
  <c r="O29" i="204"/>
  <c r="P28" i="204"/>
  <c r="Q28" i="204" s="1"/>
  <c r="O28" i="204"/>
  <c r="Q27" i="204"/>
  <c r="P27" i="204"/>
  <c r="O27" i="204"/>
  <c r="P26" i="204"/>
  <c r="Q26" i="204" s="1"/>
  <c r="O26" i="204"/>
  <c r="Q25" i="204"/>
  <c r="P25" i="204"/>
  <c r="O25" i="204"/>
  <c r="P24" i="204"/>
  <c r="Q24" i="204" s="1"/>
  <c r="O24" i="204"/>
  <c r="O23" i="204"/>
  <c r="L23" i="204"/>
  <c r="R23" i="204" s="1"/>
  <c r="Q22" i="204"/>
  <c r="P22" i="204"/>
  <c r="O22" i="204"/>
  <c r="P21" i="204"/>
  <c r="Q21" i="204" s="1"/>
  <c r="O21" i="204"/>
  <c r="Q20" i="204"/>
  <c r="P20" i="204"/>
  <c r="O20" i="204"/>
  <c r="P19" i="204"/>
  <c r="Q19" i="204" s="1"/>
  <c r="O19" i="204"/>
  <c r="Q18" i="204"/>
  <c r="P18" i="204"/>
  <c r="O18" i="204"/>
  <c r="P17" i="204"/>
  <c r="Q17" i="204" s="1"/>
  <c r="O17" i="204"/>
  <c r="O16" i="204"/>
  <c r="R16" i="204" s="1"/>
  <c r="Q15" i="204"/>
  <c r="R15" i="204" s="1"/>
  <c r="S15" i="204" s="1"/>
  <c r="T15" i="204" s="1"/>
  <c r="P15" i="204"/>
  <c r="O15" i="204"/>
  <c r="H15" i="204"/>
  <c r="G15" i="204"/>
  <c r="Q14" i="204"/>
  <c r="R14" i="204" s="1"/>
  <c r="S14" i="204" s="1"/>
  <c r="T14" i="204" s="1"/>
  <c r="P14" i="204"/>
  <c r="O14" i="204"/>
  <c r="H14" i="204"/>
  <c r="G14" i="204"/>
  <c r="Q13" i="204"/>
  <c r="R13" i="204" s="1"/>
  <c r="S13" i="204" s="1"/>
  <c r="T13" i="204" s="1"/>
  <c r="P13" i="204"/>
  <c r="O13" i="204"/>
  <c r="H13" i="204"/>
  <c r="G13" i="204"/>
  <c r="Q12" i="204"/>
  <c r="R12" i="204" s="1"/>
  <c r="S12" i="204" s="1"/>
  <c r="T12" i="204" s="1"/>
  <c r="P12" i="204"/>
  <c r="O12" i="204"/>
  <c r="H12" i="204"/>
  <c r="G12" i="204"/>
  <c r="Q11" i="204"/>
  <c r="R11" i="204" s="1"/>
  <c r="S11" i="204" s="1"/>
  <c r="T11" i="204" s="1"/>
  <c r="P11" i="204"/>
  <c r="O11" i="204"/>
  <c r="H11" i="204"/>
  <c r="G11" i="204"/>
  <c r="Q10" i="204"/>
  <c r="R10" i="204" s="1"/>
  <c r="S10" i="204" s="1"/>
  <c r="T10" i="204" s="1"/>
  <c r="P10" i="204"/>
  <c r="O10" i="204"/>
  <c r="H10" i="204"/>
  <c r="G10" i="204"/>
  <c r="Q9" i="204"/>
  <c r="R9" i="204" s="1"/>
  <c r="S9" i="204" s="1"/>
  <c r="T9" i="204" s="1"/>
  <c r="P9" i="204"/>
  <c r="O9" i="204"/>
  <c r="H9" i="204"/>
  <c r="G9" i="204"/>
  <c r="Q8" i="204"/>
  <c r="R8" i="204" s="1"/>
  <c r="S8" i="204" s="1"/>
  <c r="T8" i="204" s="1"/>
  <c r="P8" i="204"/>
  <c r="O8" i="204"/>
  <c r="H8" i="204"/>
  <c r="G8" i="204"/>
  <c r="Q7" i="204"/>
  <c r="R7" i="204" s="1"/>
  <c r="S7" i="204" s="1"/>
  <c r="T7" i="204" s="1"/>
  <c r="P7" i="204"/>
  <c r="O7" i="204"/>
  <c r="H7" i="204"/>
  <c r="G7" i="204"/>
  <c r="Q6" i="204"/>
  <c r="R6" i="204" s="1"/>
  <c r="S6" i="204" s="1"/>
  <c r="P6" i="204"/>
  <c r="O6" i="204"/>
  <c r="H6" i="204"/>
  <c r="G6" i="204"/>
  <c r="S16" i="204" l="1"/>
  <c r="T6" i="204"/>
  <c r="R28" i="204"/>
  <c r="S28" i="204" s="1"/>
  <c r="T28" i="204" s="1"/>
  <c r="R19" i="204"/>
  <c r="S19" i="204" s="1"/>
  <c r="T19" i="204" s="1"/>
  <c r="R24" i="204"/>
  <c r="S24" i="204" s="1"/>
  <c r="R31" i="204"/>
  <c r="S31" i="204" s="1"/>
  <c r="T31" i="204" s="1"/>
  <c r="R27" i="204"/>
  <c r="S27" i="204" s="1"/>
  <c r="T27" i="204" s="1"/>
  <c r="R25" i="204"/>
  <c r="S25" i="204" s="1"/>
  <c r="T25" i="204" s="1"/>
  <c r="R33" i="204"/>
  <c r="S33" i="204" s="1"/>
  <c r="T33" i="204" s="1"/>
  <c r="R29" i="204"/>
  <c r="S29" i="204" s="1"/>
  <c r="T29" i="204" s="1"/>
  <c r="R32" i="204"/>
  <c r="S32" i="204" s="1"/>
  <c r="T32" i="204" s="1"/>
  <c r="R17" i="204"/>
  <c r="S17" i="204" s="1"/>
  <c r="R22" i="204"/>
  <c r="S22" i="204" s="1"/>
  <c r="T22" i="204" s="1"/>
  <c r="R18" i="204"/>
  <c r="S18" i="204" s="1"/>
  <c r="T18" i="204" s="1"/>
  <c r="R20" i="204"/>
  <c r="S20" i="204" s="1"/>
  <c r="T20" i="204" s="1"/>
  <c r="R21" i="204"/>
  <c r="S21" i="204" s="1"/>
  <c r="T21" i="204" s="1"/>
  <c r="R26" i="204"/>
  <c r="S26" i="204" s="1"/>
  <c r="T26" i="204" s="1"/>
  <c r="S23" i="204" l="1"/>
  <c r="T17" i="204"/>
  <c r="S34" i="204"/>
  <c r="T24" i="204"/>
</calcChain>
</file>

<file path=xl/comments1.xml><?xml version="1.0" encoding="utf-8"?>
<comments xmlns="http://schemas.openxmlformats.org/spreadsheetml/2006/main">
  <authors>
    <author>07N443</author>
  </authors>
  <commentList>
    <comment ref="C39" authorId="0">
      <text>
        <r>
          <rPr>
            <b/>
            <sz val="9"/>
            <color indexed="81"/>
            <rFont val="ＭＳ Ｐゴシック"/>
            <family val="3"/>
            <charset val="128"/>
          </rPr>
          <t>07N443:</t>
        </r>
        <r>
          <rPr>
            <sz val="9"/>
            <color indexed="81"/>
            <rFont val="ＭＳ Ｐゴシック"/>
            <family val="3"/>
            <charset val="128"/>
          </rPr>
          <t xml:space="preserve">
決算書にあわせるため、▲0.1</t>
        </r>
      </text>
    </comment>
  </commentList>
</comments>
</file>

<file path=xl/sharedStrings.xml><?xml version="1.0" encoding="utf-8"?>
<sst xmlns="http://schemas.openxmlformats.org/spreadsheetml/2006/main" count="1440" uniqueCount="1055">
  <si>
    <t>目次</t>
    <rPh sb="0" eb="2">
      <t>モクジ</t>
    </rPh>
    <phoneticPr fontId="5"/>
  </si>
  <si>
    <t>目次へもどる</t>
    <rPh sb="0" eb="2">
      <t>モクジ</t>
    </rPh>
    <phoneticPr fontId="5"/>
  </si>
  <si>
    <t>総数</t>
  </si>
  <si>
    <t>-</t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</si>
  <si>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</si>
  <si>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</si>
  <si>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</si>
  <si>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平成21</t>
    <rPh sb="0" eb="2">
      <t>ヘイセイ</t>
    </rPh>
    <phoneticPr fontId="5"/>
  </si>
  <si>
    <t>　　22</t>
  </si>
  <si>
    <t>　　23</t>
  </si>
  <si>
    <t>結果</t>
    <rPh sb="0" eb="2">
      <t>ケッカ</t>
    </rPh>
    <phoneticPr fontId="5"/>
  </si>
  <si>
    <t>13-20.歴代市長・副市長・収入役</t>
    <rPh sb="11" eb="14">
      <t>フクシチョウ</t>
    </rPh>
    <phoneticPr fontId="5"/>
  </si>
  <si>
    <t>13-21.市職員数の推移</t>
  </si>
  <si>
    <t>13-22.年齢別市職員数</t>
  </si>
  <si>
    <t>13-23.職員研修の状況</t>
  </si>
  <si>
    <t>13-24.部課所別市職員数</t>
  </si>
  <si>
    <t>13-25.越谷市行政機構図</t>
    <rPh sb="6" eb="9">
      <t>コー</t>
    </rPh>
    <rPh sb="9" eb="11">
      <t>ギョウセイ</t>
    </rPh>
    <rPh sb="11" eb="13">
      <t>キコウ</t>
    </rPh>
    <rPh sb="13" eb="14">
      <t>ズ</t>
    </rPh>
    <phoneticPr fontId="5"/>
  </si>
  <si>
    <t>13-26.請負契約実績状況</t>
    <rPh sb="6" eb="8">
      <t>ウケオイ</t>
    </rPh>
    <rPh sb="8" eb="10">
      <t>ケイヤク</t>
    </rPh>
    <rPh sb="10" eb="12">
      <t>ジッセキ</t>
    </rPh>
    <rPh sb="12" eb="14">
      <t>ジョウキョウ</t>
    </rPh>
    <phoneticPr fontId="5"/>
  </si>
  <si>
    <t>13-27.競争入札件数及び随意契約件数</t>
    <rPh sb="6" eb="10">
      <t>キョウソウニュウサツ</t>
    </rPh>
    <rPh sb="10" eb="12">
      <t>ケンスウ</t>
    </rPh>
    <rPh sb="12" eb="13">
      <t>オヨ</t>
    </rPh>
    <rPh sb="14" eb="16">
      <t>ズイイ</t>
    </rPh>
    <rPh sb="16" eb="18">
      <t>ケイヤク</t>
    </rPh>
    <rPh sb="18" eb="20">
      <t>ケンスウ</t>
    </rPh>
    <phoneticPr fontId="5"/>
  </si>
  <si>
    <t>行　　　政</t>
    <rPh sb="0" eb="1">
      <t>ギョウ</t>
    </rPh>
    <rPh sb="4" eb="5">
      <t>セイ</t>
    </rPh>
    <phoneticPr fontId="5"/>
  </si>
  <si>
    <t>13-20. 歴代市長・副市長・収入役</t>
    <rPh sb="12" eb="15">
      <t>フクシチョウ</t>
    </rPh>
    <phoneticPr fontId="5"/>
  </si>
  <si>
    <t xml:space="preserve"> （１）市長</t>
    <phoneticPr fontId="5"/>
  </si>
  <si>
    <t>就任順</t>
  </si>
  <si>
    <t>氏  名</t>
    <phoneticPr fontId="5"/>
  </si>
  <si>
    <t>就任年月日</t>
  </si>
  <si>
    <t>退任年月日</t>
  </si>
  <si>
    <t>大塚　伴鹿</t>
  </si>
  <si>
    <t>昭和33年11月19日</t>
    <rPh sb="0" eb="2">
      <t>ショウワ</t>
    </rPh>
    <rPh sb="2" eb="5">
      <t>３３ネン</t>
    </rPh>
    <rPh sb="5" eb="8">
      <t>１１ガツ</t>
    </rPh>
    <rPh sb="10" eb="11">
      <t>ヒ</t>
    </rPh>
    <phoneticPr fontId="5"/>
  </si>
  <si>
    <t>昭和37年11月18日</t>
    <rPh sb="0" eb="2">
      <t>ショウワ</t>
    </rPh>
    <rPh sb="2" eb="5">
      <t>３３ネン</t>
    </rPh>
    <rPh sb="5" eb="8">
      <t>１１ガツ</t>
    </rPh>
    <phoneticPr fontId="5"/>
  </si>
  <si>
    <t>昭和37年11月19日</t>
    <rPh sb="0" eb="2">
      <t>ショウワ</t>
    </rPh>
    <rPh sb="2" eb="5">
      <t>３３ネン</t>
    </rPh>
    <rPh sb="5" eb="8">
      <t>１１ガツ</t>
    </rPh>
    <rPh sb="10" eb="11">
      <t>ヒ</t>
    </rPh>
    <phoneticPr fontId="5"/>
  </si>
  <si>
    <t>昭和41年11月18日</t>
    <rPh sb="0" eb="2">
      <t>ショウワ</t>
    </rPh>
    <rPh sb="4" eb="5">
      <t>３３ネン</t>
    </rPh>
    <rPh sb="5" eb="8">
      <t>１１ガツ</t>
    </rPh>
    <phoneticPr fontId="5"/>
  </si>
  <si>
    <t>昭和41年11月19日</t>
    <rPh sb="0" eb="2">
      <t>ショウワ</t>
    </rPh>
    <rPh sb="4" eb="5">
      <t>３３ネン</t>
    </rPh>
    <rPh sb="5" eb="8">
      <t>１１ガツ</t>
    </rPh>
    <rPh sb="10" eb="11">
      <t>ヒ</t>
    </rPh>
    <phoneticPr fontId="5"/>
  </si>
  <si>
    <t>昭和45年10月 1日</t>
    <rPh sb="0" eb="2">
      <t>ショウワ</t>
    </rPh>
    <rPh sb="4" eb="5">
      <t>３３ネン</t>
    </rPh>
    <rPh sb="5" eb="8">
      <t>１１ガツ</t>
    </rPh>
    <phoneticPr fontId="5"/>
  </si>
  <si>
    <t>島村　平市郎</t>
  </si>
  <si>
    <t>昭和45年11月 9日</t>
    <rPh sb="0" eb="2">
      <t>ショウワ</t>
    </rPh>
    <rPh sb="4" eb="5">
      <t>３３ネン</t>
    </rPh>
    <rPh sb="5" eb="8">
      <t>１１ガツ</t>
    </rPh>
    <rPh sb="10" eb="11">
      <t>ヒ</t>
    </rPh>
    <phoneticPr fontId="5"/>
  </si>
  <si>
    <t>昭和48年10月10日</t>
    <rPh sb="0" eb="2">
      <t>ショウワ</t>
    </rPh>
    <rPh sb="4" eb="5">
      <t>３３ネン</t>
    </rPh>
    <rPh sb="5" eb="8">
      <t>１１ガツ</t>
    </rPh>
    <phoneticPr fontId="5"/>
  </si>
  <si>
    <t>黒田　重晴</t>
  </si>
  <si>
    <t>昭和48年11月11日</t>
    <rPh sb="0" eb="2">
      <t>ショウワ</t>
    </rPh>
    <rPh sb="4" eb="5">
      <t>３３ネン</t>
    </rPh>
    <rPh sb="5" eb="8">
      <t>１１ガツ</t>
    </rPh>
    <rPh sb="10" eb="11">
      <t>ヒ</t>
    </rPh>
    <phoneticPr fontId="5"/>
  </si>
  <si>
    <t>昭和52年11月10日</t>
    <rPh sb="0" eb="2">
      <t>ショウワ</t>
    </rPh>
    <rPh sb="4" eb="5">
      <t>３３ネン</t>
    </rPh>
    <rPh sb="5" eb="8">
      <t>１１ガツ</t>
    </rPh>
    <phoneticPr fontId="5"/>
  </si>
  <si>
    <t>島村　慎市郎</t>
  </si>
  <si>
    <t>昭和52年11月11日</t>
    <rPh sb="0" eb="2">
      <t>ショウワ</t>
    </rPh>
    <rPh sb="4" eb="5">
      <t>３３ネン</t>
    </rPh>
    <rPh sb="5" eb="8">
      <t>１１ガツ</t>
    </rPh>
    <rPh sb="10" eb="11">
      <t>ヒ</t>
    </rPh>
    <phoneticPr fontId="5"/>
  </si>
  <si>
    <t>昭和56年11月10日</t>
    <rPh sb="0" eb="2">
      <t>ショウワ</t>
    </rPh>
    <rPh sb="4" eb="5">
      <t>３３ネン</t>
    </rPh>
    <rPh sb="5" eb="8">
      <t>１１ガツ</t>
    </rPh>
    <phoneticPr fontId="5"/>
  </si>
  <si>
    <t>昭和56年11月11日</t>
    <rPh sb="0" eb="2">
      <t>ショウワ</t>
    </rPh>
    <rPh sb="4" eb="5">
      <t>３３ネン</t>
    </rPh>
    <rPh sb="5" eb="8">
      <t>１１ガツ</t>
    </rPh>
    <rPh sb="10" eb="11">
      <t>ヒ</t>
    </rPh>
    <phoneticPr fontId="5"/>
  </si>
  <si>
    <t>昭和60年11月10日</t>
    <rPh sb="0" eb="2">
      <t>ショウワ</t>
    </rPh>
    <rPh sb="4" eb="5">
      <t>３３ネン</t>
    </rPh>
    <rPh sb="5" eb="8">
      <t>１１ガツ</t>
    </rPh>
    <phoneticPr fontId="5"/>
  </si>
  <si>
    <t>昭和60年11月11日</t>
    <rPh sb="0" eb="2">
      <t>ショウワ</t>
    </rPh>
    <rPh sb="4" eb="5">
      <t>３３ネン</t>
    </rPh>
    <rPh sb="5" eb="8">
      <t>１１ガツ</t>
    </rPh>
    <phoneticPr fontId="5"/>
  </si>
  <si>
    <t>平成元年11月10日</t>
    <rPh sb="0" eb="2">
      <t>ヘイセイ</t>
    </rPh>
    <rPh sb="2" eb="3">
      <t>ガンネン</t>
    </rPh>
    <rPh sb="3" eb="4">
      <t>３３ネン</t>
    </rPh>
    <rPh sb="4" eb="7">
      <t>１１ガツ</t>
    </rPh>
    <phoneticPr fontId="5"/>
  </si>
  <si>
    <t>平成元年11月11日</t>
    <rPh sb="0" eb="2">
      <t>ヘイセイ</t>
    </rPh>
    <rPh sb="2" eb="3">
      <t>ガンネン</t>
    </rPh>
    <rPh sb="3" eb="4">
      <t>３３ネン</t>
    </rPh>
    <rPh sb="4" eb="7">
      <t>１１ガツ</t>
    </rPh>
    <phoneticPr fontId="5"/>
  </si>
  <si>
    <t>平成 5年11月10日</t>
    <rPh sb="0" eb="2">
      <t>ヘイセイ</t>
    </rPh>
    <rPh sb="4" eb="5">
      <t>３３ネン</t>
    </rPh>
    <rPh sb="5" eb="8">
      <t>１１ガツ</t>
    </rPh>
    <phoneticPr fontId="5"/>
  </si>
  <si>
    <t>平成 5年11月11日</t>
    <rPh sb="0" eb="2">
      <t>ヘイセイ</t>
    </rPh>
    <rPh sb="4" eb="5">
      <t>３３ネン</t>
    </rPh>
    <rPh sb="5" eb="8">
      <t>１１ガツ</t>
    </rPh>
    <phoneticPr fontId="5"/>
  </si>
  <si>
    <t>平成 9年11月10日</t>
    <rPh sb="0" eb="2">
      <t>ヘイセイ</t>
    </rPh>
    <rPh sb="4" eb="5">
      <t>３３ネン</t>
    </rPh>
    <rPh sb="5" eb="8">
      <t>１１ガツ</t>
    </rPh>
    <phoneticPr fontId="5"/>
  </si>
  <si>
    <t>板川  文夫</t>
    <rPh sb="0" eb="1">
      <t>イタ</t>
    </rPh>
    <rPh sb="1" eb="2">
      <t>ガワ</t>
    </rPh>
    <rPh sb="4" eb="6">
      <t>フミオ</t>
    </rPh>
    <phoneticPr fontId="5"/>
  </si>
  <si>
    <t>平成 9年11月11日</t>
    <rPh sb="0" eb="2">
      <t>ヘイセイ</t>
    </rPh>
    <rPh sb="4" eb="5">
      <t>３３ネン</t>
    </rPh>
    <rPh sb="5" eb="8">
      <t>１１ガツ</t>
    </rPh>
    <phoneticPr fontId="5"/>
  </si>
  <si>
    <t>平成13年11月10日</t>
    <rPh sb="0" eb="2">
      <t>ヘイセイ</t>
    </rPh>
    <rPh sb="4" eb="5">
      <t>ネン</t>
    </rPh>
    <rPh sb="7" eb="8">
      <t>ガツ</t>
    </rPh>
    <rPh sb="10" eb="11">
      <t>カ</t>
    </rPh>
    <phoneticPr fontId="5"/>
  </si>
  <si>
    <t>平成13年11月11日</t>
    <rPh sb="0" eb="2">
      <t>ヘイセイ</t>
    </rPh>
    <rPh sb="4" eb="5">
      <t>ネン</t>
    </rPh>
    <rPh sb="7" eb="8">
      <t>ガツ</t>
    </rPh>
    <rPh sb="10" eb="11">
      <t>カ</t>
    </rPh>
    <phoneticPr fontId="5"/>
  </si>
  <si>
    <t>平成17年11月10日</t>
    <rPh sb="0" eb="2">
      <t>ヘイセイ</t>
    </rPh>
    <rPh sb="4" eb="5">
      <t>ネン</t>
    </rPh>
    <rPh sb="7" eb="8">
      <t>ガツ</t>
    </rPh>
    <rPh sb="10" eb="11">
      <t>カ</t>
    </rPh>
    <phoneticPr fontId="5"/>
  </si>
  <si>
    <t>平成17年11月11日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</si>
  <si>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平成21年11月10日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</si>
  <si>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高橋　努</t>
    <rPh sb="0" eb="2">
      <t>タカハシ</t>
    </rPh>
    <rPh sb="3" eb="4">
      <t>ツトム</t>
    </rPh>
    <phoneticPr fontId="5"/>
  </si>
  <si>
    <t>平成21年11月11日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</si>
  <si>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 xml:space="preserve"> （２）副市長</t>
    <rPh sb="4" eb="7">
      <t>フクシチョウ</t>
    </rPh>
    <phoneticPr fontId="5"/>
  </si>
  <si>
    <t>氏  名</t>
    <phoneticPr fontId="5"/>
  </si>
  <si>
    <t>池ノ谷　与一郎</t>
  </si>
  <si>
    <t>昭和33年11月26日</t>
    <rPh sb="0" eb="2">
      <t>ショウワ</t>
    </rPh>
    <rPh sb="2" eb="5">
      <t>３３ネン</t>
    </rPh>
    <rPh sb="5" eb="8">
      <t>１１ガツ</t>
    </rPh>
    <rPh sb="10" eb="11">
      <t>ヒ</t>
    </rPh>
    <phoneticPr fontId="5"/>
  </si>
  <si>
    <t>昭和37年11月25日</t>
    <rPh sb="0" eb="2">
      <t>ショウワ</t>
    </rPh>
    <rPh sb="2" eb="5">
      <t>３３ネン</t>
    </rPh>
    <rPh sb="5" eb="8">
      <t>１１ガツ</t>
    </rPh>
    <phoneticPr fontId="5"/>
  </si>
  <si>
    <t>昭和37年11月26日</t>
    <rPh sb="0" eb="2">
      <t>ショウワ</t>
    </rPh>
    <rPh sb="2" eb="5">
      <t>３３ネン</t>
    </rPh>
    <rPh sb="5" eb="8">
      <t>１１ガツ</t>
    </rPh>
    <phoneticPr fontId="5"/>
  </si>
  <si>
    <t>昭和41年11月25日</t>
    <rPh sb="0" eb="2">
      <t>ショウワ</t>
    </rPh>
    <rPh sb="4" eb="5">
      <t>３３ネン</t>
    </rPh>
    <rPh sb="5" eb="8">
      <t>１１ガツ</t>
    </rPh>
    <phoneticPr fontId="5"/>
  </si>
  <si>
    <t>柿沼　国治</t>
  </si>
  <si>
    <t>昭和42年 7月 1日</t>
    <rPh sb="0" eb="2">
      <t>ショウワ</t>
    </rPh>
    <rPh sb="4" eb="5">
      <t>３３ネン</t>
    </rPh>
    <rPh sb="7" eb="8">
      <t>１１ガツ</t>
    </rPh>
    <phoneticPr fontId="5"/>
  </si>
  <si>
    <t>昭和43年 4月16日</t>
    <rPh sb="0" eb="2">
      <t>ショウワ</t>
    </rPh>
    <rPh sb="3" eb="5">
      <t>３３ネン</t>
    </rPh>
    <rPh sb="7" eb="8">
      <t>１１ガツ</t>
    </rPh>
    <phoneticPr fontId="5"/>
  </si>
  <si>
    <t>黒田　嘉太利</t>
  </si>
  <si>
    <t>昭和44年 8月11日</t>
    <rPh sb="0" eb="2">
      <t>ショウワ</t>
    </rPh>
    <rPh sb="4" eb="5">
      <t>３３ネン</t>
    </rPh>
    <rPh sb="7" eb="8">
      <t>１１ガツ</t>
    </rPh>
    <phoneticPr fontId="5"/>
  </si>
  <si>
    <t>昭和48年 8月10日</t>
    <rPh sb="0" eb="2">
      <t>ショウワ</t>
    </rPh>
    <rPh sb="4" eb="5">
      <t>３３ネン</t>
    </rPh>
    <rPh sb="7" eb="8">
      <t>１１ガツ</t>
    </rPh>
    <phoneticPr fontId="5"/>
  </si>
  <si>
    <t>昭和48年12月22日</t>
    <rPh sb="0" eb="2">
      <t>ショウワ</t>
    </rPh>
    <rPh sb="4" eb="5">
      <t>３３ネン</t>
    </rPh>
    <rPh sb="5" eb="8">
      <t>１１ガツ</t>
    </rPh>
    <phoneticPr fontId="5"/>
  </si>
  <si>
    <t>昭和52年12月 1日</t>
    <rPh sb="0" eb="2">
      <t>ショウワ</t>
    </rPh>
    <rPh sb="4" eb="5">
      <t>３３ネン</t>
    </rPh>
    <rPh sb="5" eb="8">
      <t>１１ガツ</t>
    </rPh>
    <phoneticPr fontId="5"/>
  </si>
  <si>
    <t>藤倉　薫</t>
  </si>
  <si>
    <t>昭和53年 4月 1日</t>
    <rPh sb="0" eb="2">
      <t>ショウワ</t>
    </rPh>
    <rPh sb="3" eb="5">
      <t>３３ネン</t>
    </rPh>
    <rPh sb="7" eb="8">
      <t>１１ガツ</t>
    </rPh>
    <phoneticPr fontId="5"/>
  </si>
  <si>
    <t>昭和57年 3月31日</t>
    <rPh sb="0" eb="2">
      <t>ショウワ</t>
    </rPh>
    <rPh sb="4" eb="5">
      <t>３３ネン</t>
    </rPh>
    <rPh sb="7" eb="8">
      <t>１１ガツ</t>
    </rPh>
    <phoneticPr fontId="5"/>
  </si>
  <si>
    <t>昭和57年 4月 1日</t>
    <rPh sb="0" eb="2">
      <t>ショウワ</t>
    </rPh>
    <rPh sb="4" eb="5">
      <t>３３ネン</t>
    </rPh>
    <rPh sb="7" eb="8">
      <t>１１ガツ</t>
    </rPh>
    <phoneticPr fontId="5"/>
  </si>
  <si>
    <t>昭和61年 3月31日</t>
    <rPh sb="0" eb="2">
      <t>ショウワ</t>
    </rPh>
    <rPh sb="4" eb="5">
      <t>３３ネン</t>
    </rPh>
    <rPh sb="7" eb="8">
      <t>１１ガツ</t>
    </rPh>
    <phoneticPr fontId="5"/>
  </si>
  <si>
    <t>吉田　信一</t>
  </si>
  <si>
    <t>昭和61年 4月 1日</t>
    <rPh sb="0" eb="2">
      <t>ショウワ</t>
    </rPh>
    <rPh sb="4" eb="5">
      <t>３３ネン</t>
    </rPh>
    <rPh sb="7" eb="8">
      <t>１１ガツ</t>
    </rPh>
    <phoneticPr fontId="5"/>
  </si>
  <si>
    <t>平成 2年 3月31日</t>
    <rPh sb="0" eb="2">
      <t>ヘイセイ</t>
    </rPh>
    <rPh sb="4" eb="5">
      <t>３３ネン</t>
    </rPh>
    <rPh sb="7" eb="8">
      <t>１１ガツ</t>
    </rPh>
    <phoneticPr fontId="5"/>
  </si>
  <si>
    <t>平成 2年 4月 1日</t>
    <rPh sb="0" eb="2">
      <t>ヘイセイ</t>
    </rPh>
    <rPh sb="4" eb="5">
      <t>３３ネン</t>
    </rPh>
    <rPh sb="7" eb="8">
      <t>１１ガツ</t>
    </rPh>
    <phoneticPr fontId="5"/>
  </si>
  <si>
    <t>平成 6年 3月31日</t>
    <rPh sb="0" eb="2">
      <t>ヘイセイ</t>
    </rPh>
    <rPh sb="4" eb="5">
      <t>３３ネン</t>
    </rPh>
    <rPh sb="7" eb="8">
      <t>１１ガツ</t>
    </rPh>
    <phoneticPr fontId="5"/>
  </si>
  <si>
    <t>丸岡　昇</t>
  </si>
  <si>
    <t>平成 4年 4月 1日</t>
    <rPh sb="0" eb="2">
      <t>ヘイセイ</t>
    </rPh>
    <rPh sb="4" eb="5">
      <t>３３ネン</t>
    </rPh>
    <rPh sb="7" eb="8">
      <t>１１ガツ</t>
    </rPh>
    <phoneticPr fontId="5"/>
  </si>
  <si>
    <t>平成 7年 3月31日</t>
    <rPh sb="0" eb="2">
      <t>ヘイセイ</t>
    </rPh>
    <rPh sb="4" eb="5">
      <t>３３ネン</t>
    </rPh>
    <rPh sb="7" eb="8">
      <t>１１ガツ</t>
    </rPh>
    <phoneticPr fontId="5"/>
  </si>
  <si>
    <t>平成 6年 4月 1日</t>
    <rPh sb="0" eb="2">
      <t>ヘイセイ</t>
    </rPh>
    <rPh sb="4" eb="5">
      <t>３３ネン</t>
    </rPh>
    <rPh sb="7" eb="8">
      <t>１１ガツ</t>
    </rPh>
    <phoneticPr fontId="5"/>
  </si>
  <si>
    <t>平成10年 3月31日</t>
    <rPh sb="0" eb="2">
      <t>ヘイセイ</t>
    </rPh>
    <rPh sb="4" eb="5">
      <t>３３ネン</t>
    </rPh>
    <rPh sb="7" eb="8">
      <t>１１ガツ</t>
    </rPh>
    <phoneticPr fontId="5"/>
  </si>
  <si>
    <t>秋常　秀明</t>
  </si>
  <si>
    <t>平成 7年 4月 1日</t>
    <rPh sb="0" eb="2">
      <t>ヘイセイ</t>
    </rPh>
    <rPh sb="4" eb="5">
      <t>３３ネン</t>
    </rPh>
    <rPh sb="7" eb="8">
      <t>１１ガツ</t>
    </rPh>
    <phoneticPr fontId="5"/>
  </si>
  <si>
    <t>平成 9年 3月31日</t>
    <rPh sb="0" eb="2">
      <t>ヘイセイ</t>
    </rPh>
    <rPh sb="4" eb="5">
      <t>３３ネン</t>
    </rPh>
    <rPh sb="7" eb="8">
      <t>１１ガツ</t>
    </rPh>
    <phoneticPr fontId="5"/>
  </si>
  <si>
    <t>河﨑  和明</t>
    <rPh sb="0" eb="2">
      <t>カワサキ</t>
    </rPh>
    <rPh sb="4" eb="6">
      <t>カズアキ</t>
    </rPh>
    <phoneticPr fontId="5"/>
  </si>
  <si>
    <t>平成 9年 4月 1日</t>
    <rPh sb="0" eb="2">
      <t>ヘイセイ</t>
    </rPh>
    <rPh sb="4" eb="5">
      <t>３３ネン</t>
    </rPh>
    <rPh sb="7" eb="8">
      <t>１１ガツ</t>
    </rPh>
    <phoneticPr fontId="5"/>
  </si>
  <si>
    <t>平成12年 3月31日</t>
    <rPh sb="0" eb="2">
      <t>ヘイセイ</t>
    </rPh>
    <rPh sb="4" eb="5">
      <t>３３ネン</t>
    </rPh>
    <rPh sb="7" eb="8">
      <t>１１ガツ</t>
    </rPh>
    <phoneticPr fontId="5"/>
  </si>
  <si>
    <t>平成10年 4月 1日</t>
    <rPh sb="0" eb="2">
      <t>ヘイセイ</t>
    </rPh>
    <rPh sb="4" eb="5">
      <t>３３ネン</t>
    </rPh>
    <rPh sb="7" eb="8">
      <t>１１ガツ</t>
    </rPh>
    <phoneticPr fontId="5"/>
  </si>
  <si>
    <t>平成14年 3月31日</t>
    <rPh sb="0" eb="2">
      <t>ヘイセイ</t>
    </rPh>
    <rPh sb="4" eb="5">
      <t>３３ネン</t>
    </rPh>
    <rPh sb="7" eb="8">
      <t>１１ガツ</t>
    </rPh>
    <phoneticPr fontId="5"/>
  </si>
  <si>
    <t>河瀬　芳邦</t>
    <rPh sb="0" eb="2">
      <t>カワセ</t>
    </rPh>
    <rPh sb="3" eb="5">
      <t>ヨシクニ</t>
    </rPh>
    <phoneticPr fontId="5"/>
  </si>
  <si>
    <t>平成12年 4月 1日</t>
    <rPh sb="0" eb="2">
      <t>ヘイセイ</t>
    </rPh>
    <rPh sb="4" eb="5">
      <t>３３ネン</t>
    </rPh>
    <rPh sb="7" eb="8">
      <t>１１ガツ</t>
    </rPh>
    <phoneticPr fontId="5"/>
  </si>
  <si>
    <t>平成15年 3月31日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</si>
  <si>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平成14年 4月 1日</t>
    <rPh sb="0" eb="2">
      <t>ヘイセイ</t>
    </rPh>
    <rPh sb="4" eb="5">
      <t>３３ネン</t>
    </rPh>
    <rPh sb="7" eb="8">
      <t>１１ガツ</t>
    </rPh>
    <phoneticPr fontId="5"/>
  </si>
  <si>
    <t>平成17年 2月11日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</si>
  <si>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関根　勤</t>
    <rPh sb="0" eb="2">
      <t>セキネ</t>
    </rPh>
    <rPh sb="3" eb="4">
      <t>ツトム</t>
    </rPh>
    <phoneticPr fontId="5"/>
  </si>
  <si>
    <t>平成15年 7月 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</si>
  <si>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平成19年 6月30日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</si>
  <si>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武藤　繁雄</t>
    <rPh sb="0" eb="2">
      <t>ムトウ</t>
    </rPh>
    <rPh sb="3" eb="5">
      <t>シゲオ</t>
    </rPh>
    <phoneticPr fontId="5"/>
  </si>
  <si>
    <t>平成17年 4月 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</si>
  <si>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平成21年 3月31日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</si>
  <si>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平成19年 7月 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</si>
  <si>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平成20年 4月13日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</si>
  <si>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平成21年 4月 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</si>
  <si>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 xml:space="preserve"> (注1) 副市長（旧助役）は平成4年4月から平成20年6月まで2人制</t>
    <rPh sb="2" eb="3">
      <t>チュウ</t>
    </rPh>
    <rPh sb="6" eb="7">
      <t>フク</t>
    </rPh>
    <rPh sb="7" eb="9">
      <t>シチョウ</t>
    </rPh>
    <rPh sb="10" eb="11">
      <t>キュウ</t>
    </rPh>
    <rPh sb="11" eb="13">
      <t>ジョヤク</t>
    </rPh>
    <rPh sb="15" eb="17">
      <t>ヘイセイ</t>
    </rPh>
    <rPh sb="18" eb="19">
      <t>４ネン</t>
    </rPh>
    <rPh sb="20" eb="21">
      <t>４ガツ</t>
    </rPh>
    <rPh sb="23" eb="25">
      <t>ヘイセイ</t>
    </rPh>
    <rPh sb="27" eb="28">
      <t>ネン</t>
    </rPh>
    <rPh sb="29" eb="30">
      <t>ガツ</t>
    </rPh>
    <rPh sb="33" eb="34">
      <t>２ニン</t>
    </rPh>
    <rPh sb="34" eb="35">
      <t>セイ</t>
    </rPh>
    <phoneticPr fontId="5"/>
  </si>
  <si>
    <t xml:space="preserve"> (注2) 地方自治法の一部改正により平成19年4月から助役は副市長となる。</t>
    <rPh sb="2" eb="3">
      <t>チュウ</t>
    </rPh>
    <rPh sb="6" eb="8">
      <t>チホウ</t>
    </rPh>
    <rPh sb="8" eb="10">
      <t>ジチ</t>
    </rPh>
    <rPh sb="10" eb="11">
      <t>ホウ</t>
    </rPh>
    <rPh sb="12" eb="14">
      <t>イチブ</t>
    </rPh>
    <rPh sb="14" eb="16">
      <t>カイセイ</t>
    </rPh>
    <rPh sb="19" eb="21">
      <t>ヘイセイ</t>
    </rPh>
    <rPh sb="23" eb="24">
      <t>４ネン</t>
    </rPh>
    <rPh sb="25" eb="26">
      <t>４ガツ</t>
    </rPh>
    <rPh sb="28" eb="30">
      <t>ジョヤク</t>
    </rPh>
    <rPh sb="31" eb="34">
      <t>フクシチョウ</t>
    </rPh>
    <phoneticPr fontId="5"/>
  </si>
  <si>
    <t xml:space="preserve"> （３）収入役</t>
    <phoneticPr fontId="5"/>
  </si>
  <si>
    <t>浅見　英蔵</t>
  </si>
  <si>
    <t>昭和37年11月25日</t>
    <rPh sb="0" eb="2">
      <t>ショウワ</t>
    </rPh>
    <rPh sb="2" eb="5">
      <t>３３ネン</t>
    </rPh>
    <rPh sb="5" eb="8">
      <t>１１ガツ</t>
    </rPh>
    <rPh sb="10" eb="11">
      <t>ヒ</t>
    </rPh>
    <phoneticPr fontId="5"/>
  </si>
  <si>
    <t>昭和37年11月26日</t>
    <rPh sb="0" eb="2">
      <t>ショウワ</t>
    </rPh>
    <rPh sb="2" eb="5">
      <t>３３ネン</t>
    </rPh>
    <rPh sb="5" eb="8">
      <t>１１ガツ</t>
    </rPh>
    <rPh sb="10" eb="11">
      <t>ヒ</t>
    </rPh>
    <phoneticPr fontId="5"/>
  </si>
  <si>
    <t>昭和41年12月21日</t>
    <rPh sb="0" eb="2">
      <t>ショウワ</t>
    </rPh>
    <rPh sb="4" eb="5">
      <t>３３ネン</t>
    </rPh>
    <rPh sb="5" eb="8">
      <t>１１ガツ</t>
    </rPh>
    <phoneticPr fontId="5"/>
  </si>
  <si>
    <t>昭和45年12月20日</t>
    <rPh sb="0" eb="2">
      <t>ショウワ</t>
    </rPh>
    <rPh sb="4" eb="5">
      <t>３３ネン</t>
    </rPh>
    <rPh sb="5" eb="8">
      <t>１１ガツ</t>
    </rPh>
    <phoneticPr fontId="5"/>
  </si>
  <si>
    <t>中村　孝作</t>
  </si>
  <si>
    <t>昭和45年12月25日</t>
    <rPh sb="0" eb="2">
      <t>ショウワ</t>
    </rPh>
    <rPh sb="4" eb="5">
      <t>３３ネン</t>
    </rPh>
    <rPh sb="5" eb="8">
      <t>１１ガツ</t>
    </rPh>
    <phoneticPr fontId="5"/>
  </si>
  <si>
    <t>昭和49年 4月15日</t>
    <rPh sb="0" eb="2">
      <t>ショウワ</t>
    </rPh>
    <rPh sb="4" eb="5">
      <t>３３ネン</t>
    </rPh>
    <rPh sb="7" eb="8">
      <t>１１ガツ</t>
    </rPh>
    <phoneticPr fontId="5"/>
  </si>
  <si>
    <t>深井　嘉夫</t>
  </si>
  <si>
    <t>昭和49年 6月20日</t>
    <rPh sb="0" eb="2">
      <t>ショウワ</t>
    </rPh>
    <rPh sb="4" eb="5">
      <t>３３ネン</t>
    </rPh>
    <rPh sb="7" eb="8">
      <t>１１ガツ</t>
    </rPh>
    <phoneticPr fontId="5"/>
  </si>
  <si>
    <t>昭和53年 6月19日</t>
    <rPh sb="0" eb="2">
      <t>ショウワ</t>
    </rPh>
    <rPh sb="3" eb="5">
      <t>３３ネン</t>
    </rPh>
    <rPh sb="7" eb="8">
      <t>１１ガツ</t>
    </rPh>
    <phoneticPr fontId="5"/>
  </si>
  <si>
    <t>昭和53年 6月20日</t>
    <rPh sb="0" eb="2">
      <t>ショウワ</t>
    </rPh>
    <rPh sb="4" eb="5">
      <t>３３ネン</t>
    </rPh>
    <rPh sb="7" eb="8">
      <t>１１ガツ</t>
    </rPh>
    <phoneticPr fontId="5"/>
  </si>
  <si>
    <t>昭和57年 6月19日</t>
    <rPh sb="0" eb="2">
      <t>ショウワ</t>
    </rPh>
    <rPh sb="3" eb="5">
      <t>３３ネン</t>
    </rPh>
    <rPh sb="7" eb="8">
      <t>１１ガツ</t>
    </rPh>
    <phoneticPr fontId="5"/>
  </si>
  <si>
    <t>昭和57年 6月20日</t>
    <rPh sb="0" eb="2">
      <t>ショウワ</t>
    </rPh>
    <rPh sb="4" eb="5">
      <t>３３ネン</t>
    </rPh>
    <rPh sb="7" eb="8">
      <t>１１ガツ</t>
    </rPh>
    <phoneticPr fontId="5"/>
  </si>
  <si>
    <t>昭和61年 6月19日</t>
    <rPh sb="0" eb="2">
      <t>ショウワ</t>
    </rPh>
    <rPh sb="4" eb="5">
      <t>３３ネン</t>
    </rPh>
    <rPh sb="7" eb="8">
      <t>１１ガツ</t>
    </rPh>
    <phoneticPr fontId="5"/>
  </si>
  <si>
    <t>中村　正男</t>
  </si>
  <si>
    <t>昭和61年 6月20日</t>
    <rPh sb="0" eb="2">
      <t>ショウワ</t>
    </rPh>
    <rPh sb="4" eb="5">
      <t>３３ネン</t>
    </rPh>
    <rPh sb="7" eb="8">
      <t>１１ガツ</t>
    </rPh>
    <phoneticPr fontId="5"/>
  </si>
  <si>
    <t>平成 2年 6月19日</t>
    <rPh sb="0" eb="2">
      <t>ヘイセイ</t>
    </rPh>
    <rPh sb="4" eb="5">
      <t>３３ネン</t>
    </rPh>
    <rPh sb="7" eb="8">
      <t>１１ガツ</t>
    </rPh>
    <phoneticPr fontId="5"/>
  </si>
  <si>
    <t>平成 2年 6月20日</t>
    <rPh sb="0" eb="2">
      <t>ヘイセイ</t>
    </rPh>
    <rPh sb="4" eb="5">
      <t>３３ネン</t>
    </rPh>
    <rPh sb="7" eb="8">
      <t>１１ガツ</t>
    </rPh>
    <phoneticPr fontId="5"/>
  </si>
  <si>
    <t>平成 6年 6月19日</t>
    <rPh sb="0" eb="2">
      <t>ヘイセイ</t>
    </rPh>
    <rPh sb="4" eb="5">
      <t>３３ネン</t>
    </rPh>
    <rPh sb="7" eb="8">
      <t>１１ガツ</t>
    </rPh>
    <phoneticPr fontId="5"/>
  </si>
  <si>
    <t>平成 6年 6月20日</t>
    <rPh sb="0" eb="2">
      <t>ヘイセイ</t>
    </rPh>
    <rPh sb="4" eb="5">
      <t>３３ネン</t>
    </rPh>
    <rPh sb="7" eb="8">
      <t>１１ガツ</t>
    </rPh>
    <phoneticPr fontId="5"/>
  </si>
  <si>
    <t>平成10年 6月19日</t>
    <rPh sb="0" eb="2">
      <t>ヘイセイ</t>
    </rPh>
    <rPh sb="4" eb="5">
      <t>３３ネン</t>
    </rPh>
    <rPh sb="7" eb="8">
      <t>１１ガツ</t>
    </rPh>
    <phoneticPr fontId="5"/>
  </si>
  <si>
    <t>平成10年 6月20日</t>
    <rPh sb="0" eb="2">
      <t>ヘイセイ</t>
    </rPh>
    <rPh sb="4" eb="5">
      <t>３３ネン</t>
    </rPh>
    <rPh sb="7" eb="8">
      <t>１１ガツ</t>
    </rPh>
    <phoneticPr fontId="5"/>
  </si>
  <si>
    <t>平成14年 6月19日</t>
    <rPh sb="0" eb="2">
      <t>ヘイセイ</t>
    </rPh>
    <rPh sb="4" eb="5">
      <t>３３ネン</t>
    </rPh>
    <rPh sb="7" eb="8">
      <t>１１ガツ</t>
    </rPh>
    <phoneticPr fontId="5"/>
  </si>
  <si>
    <t>平成14年 6月20日</t>
    <rPh sb="0" eb="2">
      <t>ヘイセイ</t>
    </rPh>
    <rPh sb="4" eb="5">
      <t>３３ネン</t>
    </rPh>
    <rPh sb="7" eb="8">
      <t>１１ガツ</t>
    </rPh>
    <phoneticPr fontId="5"/>
  </si>
  <si>
    <t>平成18年 3月31日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</si>
  <si>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杉本　昭彦</t>
    <rPh sb="0" eb="2">
      <t>スギモト</t>
    </rPh>
    <rPh sb="3" eb="5">
      <t>アキヒコ</t>
    </rPh>
    <phoneticPr fontId="5"/>
  </si>
  <si>
    <t>平成18年 4月 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</si>
  <si>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平成22年 3月31日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</si>
  <si>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（注3）地方自治法の一部改正により平成19年4月から収入役の制度は廃止となる。
　　　 改正法施行の際、既に在職していた収入役は任期中に限り在職する。         　 資料：秘書課</t>
    <rPh sb="1" eb="2">
      <t>チュウ</t>
    </rPh>
    <rPh sb="4" eb="6">
      <t>チホウ</t>
    </rPh>
    <rPh sb="6" eb="8">
      <t>ジチ</t>
    </rPh>
    <rPh sb="8" eb="9">
      <t>ホウ</t>
    </rPh>
    <rPh sb="10" eb="12">
      <t>イチブ</t>
    </rPh>
    <rPh sb="12" eb="14">
      <t>カイセイ</t>
    </rPh>
    <rPh sb="17" eb="19">
      <t>ヘイセイ</t>
    </rPh>
    <rPh sb="21" eb="22">
      <t>ネン</t>
    </rPh>
    <rPh sb="23" eb="24">
      <t>ガツ</t>
    </rPh>
    <rPh sb="26" eb="28">
      <t>シュウニュウ</t>
    </rPh>
    <rPh sb="28" eb="29">
      <t>ヤク</t>
    </rPh>
    <rPh sb="30" eb="32">
      <t>セイド</t>
    </rPh>
    <rPh sb="33" eb="35">
      <t>ハイシ</t>
    </rPh>
    <rPh sb="44" eb="47">
      <t>カイセイホウ</t>
    </rPh>
    <rPh sb="47" eb="49">
      <t>セコウ</t>
    </rPh>
    <rPh sb="50" eb="51">
      <t>サイ</t>
    </rPh>
    <rPh sb="52" eb="53">
      <t>スデ</t>
    </rPh>
    <rPh sb="54" eb="56">
      <t>ザイショク</t>
    </rPh>
    <rPh sb="60" eb="62">
      <t>シュウニュウ</t>
    </rPh>
    <rPh sb="62" eb="63">
      <t>ヤク</t>
    </rPh>
    <rPh sb="64" eb="66">
      <t>ニンキ</t>
    </rPh>
    <rPh sb="66" eb="67">
      <t>ナカ</t>
    </rPh>
    <rPh sb="68" eb="69">
      <t>カギ</t>
    </rPh>
    <rPh sb="70" eb="72">
      <t>ザイショク</t>
    </rPh>
    <rPh sb="86" eb="88">
      <t>シリョウ</t>
    </rPh>
    <rPh sb="89" eb="91">
      <t>ヒショ</t>
    </rPh>
    <rPh sb="91" eb="92">
      <t>カ</t>
    </rPh>
    <phoneticPr fontId="5"/>
  </si>
  <si>
    <t>13-21. 市職員数の推移</t>
    <phoneticPr fontId="5"/>
  </si>
  <si>
    <t>（単位：人、％）</t>
    <phoneticPr fontId="5"/>
  </si>
  <si>
    <t>年
（4月1日）</t>
    <phoneticPr fontId="5"/>
  </si>
  <si>
    <t>男</t>
    <phoneticPr fontId="5"/>
  </si>
  <si>
    <t>女</t>
    <phoneticPr fontId="5"/>
  </si>
  <si>
    <t>市職員1人当りの人口</t>
    <rPh sb="0" eb="3">
      <t>シショクイン</t>
    </rPh>
    <rPh sb="4" eb="5">
      <t>リ</t>
    </rPh>
    <rPh sb="5" eb="6">
      <t>アタ</t>
    </rPh>
    <rPh sb="8" eb="10">
      <t>ジンコウ</t>
    </rPh>
    <phoneticPr fontId="5"/>
  </si>
  <si>
    <t>実数</t>
  </si>
  <si>
    <t>構成比</t>
  </si>
  <si>
    <t xml:space="preserve">   平成20</t>
    <phoneticPr fontId="5"/>
  </si>
  <si>
    <t>　　21</t>
  </si>
  <si>
    <t>　　24</t>
    <phoneticPr fontId="5"/>
  </si>
  <si>
    <t>（注）他市からの派遣職員、東埼玉資源環境組合及び越谷・松伏水道企業団の職員を含む。</t>
    <rPh sb="13" eb="14">
      <t>ヒガシ</t>
    </rPh>
    <rPh sb="14" eb="16">
      <t>サイタマ</t>
    </rPh>
    <rPh sb="16" eb="18">
      <t>シゲン</t>
    </rPh>
    <rPh sb="18" eb="20">
      <t>カンキョウ</t>
    </rPh>
    <rPh sb="20" eb="22">
      <t>クミアイ</t>
    </rPh>
    <rPh sb="22" eb="23">
      <t>オヨ</t>
    </rPh>
    <rPh sb="24" eb="26">
      <t>コシガヤ</t>
    </rPh>
    <rPh sb="27" eb="29">
      <t>マツブシ</t>
    </rPh>
    <rPh sb="29" eb="31">
      <t>スイドウ</t>
    </rPh>
    <rPh sb="31" eb="33">
      <t>キギョウ</t>
    </rPh>
    <rPh sb="33" eb="34">
      <t>ダン</t>
    </rPh>
    <rPh sb="35" eb="37">
      <t>ショクイン</t>
    </rPh>
    <rPh sb="38" eb="39">
      <t>フク</t>
    </rPh>
    <phoneticPr fontId="5"/>
  </si>
  <si>
    <t>資料：人事課</t>
    <rPh sb="3" eb="5">
      <t>ジンジ</t>
    </rPh>
    <rPh sb="5" eb="6">
      <t>カ</t>
    </rPh>
    <phoneticPr fontId="5"/>
  </si>
  <si>
    <t>13-22. 年齢別市職員数</t>
    <phoneticPr fontId="5"/>
  </si>
  <si>
    <t>各年4月1日</t>
  </si>
  <si>
    <t>（単位：人）</t>
  </si>
  <si>
    <t>区分</t>
  </si>
  <si>
    <t>平成22年</t>
    <rPh sb="0" eb="2">
      <t>ヘイセイ</t>
    </rPh>
    <phoneticPr fontId="5"/>
  </si>
  <si>
    <t>23年</t>
    <phoneticPr fontId="5"/>
  </si>
  <si>
    <t>24年</t>
    <phoneticPr fontId="5"/>
  </si>
  <si>
    <t>19歳以下</t>
  </si>
  <si>
    <t>20～23歳</t>
    <rPh sb="5" eb="6">
      <t>サイ</t>
    </rPh>
    <phoneticPr fontId="5"/>
  </si>
  <si>
    <t>24～27歳</t>
    <rPh sb="5" eb="6">
      <t>サイ</t>
    </rPh>
    <phoneticPr fontId="5"/>
  </si>
  <si>
    <t>28～31歳</t>
    <rPh sb="5" eb="6">
      <t>サイ</t>
    </rPh>
    <phoneticPr fontId="5"/>
  </si>
  <si>
    <t>32～35歳</t>
    <rPh sb="5" eb="6">
      <t>サイ</t>
    </rPh>
    <phoneticPr fontId="5"/>
  </si>
  <si>
    <t>36～39歳</t>
    <rPh sb="5" eb="6">
      <t>サイ</t>
    </rPh>
    <phoneticPr fontId="5"/>
  </si>
  <si>
    <t>40～43歳</t>
    <rPh sb="5" eb="6">
      <t>サイ</t>
    </rPh>
    <phoneticPr fontId="5"/>
  </si>
  <si>
    <t>44～47歳</t>
    <rPh sb="5" eb="6">
      <t>サイ</t>
    </rPh>
    <phoneticPr fontId="5"/>
  </si>
  <si>
    <t>48～51歳</t>
    <rPh sb="5" eb="6">
      <t>サイ</t>
    </rPh>
    <phoneticPr fontId="5"/>
  </si>
  <si>
    <t>52～55歳</t>
    <rPh sb="5" eb="6">
      <t>サイ</t>
    </rPh>
    <phoneticPr fontId="5"/>
  </si>
  <si>
    <t>56～59歳</t>
    <rPh sb="5" eb="6">
      <t>サイ</t>
    </rPh>
    <phoneticPr fontId="5"/>
  </si>
  <si>
    <t>60～64歳</t>
    <rPh sb="5" eb="6">
      <t>サイ</t>
    </rPh>
    <phoneticPr fontId="5"/>
  </si>
  <si>
    <t>65歳以上</t>
    <rPh sb="2" eb="3">
      <t>サイ</t>
    </rPh>
    <rPh sb="3" eb="5">
      <t>イジョウ</t>
    </rPh>
    <phoneticPr fontId="5"/>
  </si>
  <si>
    <t>（注）他市からの派遣職員、東埼玉資源環境組合及び越谷・松伏水道企業団の職員を除く。</t>
    <rPh sb="3" eb="5">
      <t>タシ</t>
    </rPh>
    <rPh sb="8" eb="10">
      <t>ハケン</t>
    </rPh>
    <rPh sb="10" eb="12">
      <t>ショクイン</t>
    </rPh>
    <rPh sb="14" eb="16">
      <t>サイタマ</t>
    </rPh>
    <rPh sb="16" eb="18">
      <t>シゲン</t>
    </rPh>
    <rPh sb="18" eb="20">
      <t>カンキョウ</t>
    </rPh>
    <rPh sb="22" eb="23">
      <t>オヨ</t>
    </rPh>
    <rPh sb="35" eb="37">
      <t>ショクイン</t>
    </rPh>
    <phoneticPr fontId="5"/>
  </si>
  <si>
    <t>資料：人事課「総務省地方公務員給与実態調査」</t>
    <rPh sb="3" eb="5">
      <t>ジンジ</t>
    </rPh>
    <rPh sb="5" eb="6">
      <t>カ</t>
    </rPh>
    <rPh sb="7" eb="9">
      <t>ソウム</t>
    </rPh>
    <phoneticPr fontId="5"/>
  </si>
  <si>
    <t>13-23. 職員研修の状況</t>
    <phoneticPr fontId="5"/>
  </si>
  <si>
    <t>種  別</t>
    <rPh sb="0" eb="4">
      <t>シュベツ</t>
    </rPh>
    <phoneticPr fontId="5"/>
  </si>
  <si>
    <t>平成21年度</t>
    <rPh sb="0" eb="2">
      <t>ヘイセイ</t>
    </rPh>
    <phoneticPr fontId="5"/>
  </si>
  <si>
    <t>22年度</t>
    <phoneticPr fontId="5"/>
  </si>
  <si>
    <t>23年度</t>
    <phoneticPr fontId="5"/>
  </si>
  <si>
    <t>実施回数</t>
  </si>
  <si>
    <t>受講者数</t>
  </si>
  <si>
    <t>階層別研修</t>
    <rPh sb="0" eb="3">
      <t>カイソウベツ</t>
    </rPh>
    <rPh sb="3" eb="5">
      <t>ケンシュウ</t>
    </rPh>
    <phoneticPr fontId="5"/>
  </si>
  <si>
    <t>専門研修</t>
    <rPh sb="0" eb="2">
      <t>センモン</t>
    </rPh>
    <rPh sb="2" eb="4">
      <t>ケンシュウ</t>
    </rPh>
    <phoneticPr fontId="5"/>
  </si>
  <si>
    <t>特別研修</t>
  </si>
  <si>
    <t>自己啓発研修</t>
  </si>
  <si>
    <t>派遣研修</t>
  </si>
  <si>
    <t>13-24. 部課所別市職員数</t>
    <phoneticPr fontId="5"/>
  </si>
  <si>
    <t>　部　課　所　名</t>
    <rPh sb="1" eb="4">
      <t>ブカ</t>
    </rPh>
    <rPh sb="5" eb="6">
      <t>ショ</t>
    </rPh>
    <rPh sb="7" eb="8">
      <t>メイ</t>
    </rPh>
    <phoneticPr fontId="5"/>
  </si>
  <si>
    <t>職員数</t>
    <rPh sb="0" eb="3">
      <t>ショクインスウ</t>
    </rPh>
    <phoneticPr fontId="5"/>
  </si>
  <si>
    <t>市長公室</t>
    <phoneticPr fontId="5"/>
  </si>
  <si>
    <t>秘書課</t>
  </si>
  <si>
    <t>市立病院</t>
    <phoneticPr fontId="5"/>
  </si>
  <si>
    <t>診療部</t>
    <rPh sb="0" eb="3">
      <t>シンリョウブ</t>
    </rPh>
    <phoneticPr fontId="5"/>
  </si>
  <si>
    <t>診療部門/救急部門</t>
    <rPh sb="0" eb="2">
      <t>シンリョウ</t>
    </rPh>
    <rPh sb="2" eb="4">
      <t>ブモン</t>
    </rPh>
    <rPh sb="5" eb="7">
      <t>キュウキュウ</t>
    </rPh>
    <rPh sb="7" eb="9">
      <t>ブモン</t>
    </rPh>
    <phoneticPr fontId="5"/>
  </si>
  <si>
    <t>広報広聴課</t>
  </si>
  <si>
    <t>リハビリテーション科</t>
    <rPh sb="9" eb="10">
      <t>カモク</t>
    </rPh>
    <phoneticPr fontId="5"/>
  </si>
  <si>
    <t>企画部</t>
    <rPh sb="0" eb="3">
      <t>キカクブ</t>
    </rPh>
    <phoneticPr fontId="5"/>
  </si>
  <si>
    <t>企画課</t>
    <rPh sb="0" eb="3">
      <t>キカクカ</t>
    </rPh>
    <phoneticPr fontId="5"/>
  </si>
  <si>
    <t>放射線科</t>
    <rPh sb="0" eb="4">
      <t>ホウシャセンカ</t>
    </rPh>
    <phoneticPr fontId="5"/>
  </si>
  <si>
    <t>財政課</t>
    <rPh sb="0" eb="2">
      <t>ザイセイ</t>
    </rPh>
    <rPh sb="2" eb="3">
      <t>カ</t>
    </rPh>
    <phoneticPr fontId="5"/>
  </si>
  <si>
    <t>内視鏡センター</t>
    <rPh sb="0" eb="3">
      <t>ナイシキョウ</t>
    </rPh>
    <phoneticPr fontId="5"/>
  </si>
  <si>
    <t>行政管理課</t>
    <rPh sb="0" eb="2">
      <t>ギョウセイ</t>
    </rPh>
    <rPh sb="2" eb="5">
      <t>カンリカ</t>
    </rPh>
    <phoneticPr fontId="5"/>
  </si>
  <si>
    <t>臨床検査科</t>
    <rPh sb="0" eb="4">
      <t>リンショウケンサ</t>
    </rPh>
    <rPh sb="4" eb="5">
      <t>カ</t>
    </rPh>
    <phoneticPr fontId="5"/>
  </si>
  <si>
    <t>情報統計課</t>
    <rPh sb="0" eb="2">
      <t>ジョウホウ</t>
    </rPh>
    <rPh sb="2" eb="4">
      <t>トウケイ</t>
    </rPh>
    <rPh sb="4" eb="5">
      <t>カ</t>
    </rPh>
    <phoneticPr fontId="5"/>
  </si>
  <si>
    <t>手術室</t>
    <rPh sb="0" eb="3">
      <t>シュジュツシツ</t>
    </rPh>
    <phoneticPr fontId="5"/>
  </si>
  <si>
    <t>財産管理課</t>
    <rPh sb="0" eb="2">
      <t>ザイサン</t>
    </rPh>
    <rPh sb="2" eb="5">
      <t>カンリカ</t>
    </rPh>
    <phoneticPr fontId="5"/>
  </si>
  <si>
    <t>薬剤科</t>
    <rPh sb="0" eb="2">
      <t>ヤクザイ</t>
    </rPh>
    <rPh sb="2" eb="3">
      <t>カ</t>
    </rPh>
    <phoneticPr fontId="5"/>
  </si>
  <si>
    <t>人権・男女共同参画推進課</t>
    <rPh sb="0" eb="2">
      <t>ジンケン</t>
    </rPh>
    <rPh sb="3" eb="5">
      <t>ダンジョ</t>
    </rPh>
    <rPh sb="5" eb="7">
      <t>キョウドウ</t>
    </rPh>
    <rPh sb="7" eb="9">
      <t>サンカク</t>
    </rPh>
    <rPh sb="9" eb="11">
      <t>スイシン</t>
    </rPh>
    <rPh sb="11" eb="12">
      <t>カ</t>
    </rPh>
    <phoneticPr fontId="5"/>
  </si>
  <si>
    <t>栄養科</t>
    <rPh sb="0" eb="2">
      <t>エイヨウ</t>
    </rPh>
    <rPh sb="2" eb="3">
      <t>カ</t>
    </rPh>
    <phoneticPr fontId="5"/>
  </si>
  <si>
    <t>中核市推進室</t>
    <rPh sb="0" eb="3">
      <t>チュウカクシ</t>
    </rPh>
    <rPh sb="3" eb="6">
      <t>スイシンシツ</t>
    </rPh>
    <phoneticPr fontId="5"/>
  </si>
  <si>
    <t>看護部</t>
    <rPh sb="0" eb="2">
      <t>カンゴ</t>
    </rPh>
    <rPh sb="2" eb="3">
      <t>ブ</t>
    </rPh>
    <phoneticPr fontId="5"/>
  </si>
  <si>
    <t>総務部</t>
    <rPh sb="0" eb="3">
      <t>ソウムブ</t>
    </rPh>
    <phoneticPr fontId="5"/>
  </si>
  <si>
    <t>文書法規課</t>
    <rPh sb="0" eb="2">
      <t>ブンショ</t>
    </rPh>
    <rPh sb="2" eb="4">
      <t>ホウキ</t>
    </rPh>
    <rPh sb="4" eb="5">
      <t>カ</t>
    </rPh>
    <phoneticPr fontId="5"/>
  </si>
  <si>
    <t>事務部</t>
    <phoneticPr fontId="5"/>
  </si>
  <si>
    <t>庶務課</t>
    <rPh sb="0" eb="3">
      <t>ショムカ</t>
    </rPh>
    <phoneticPr fontId="5"/>
  </si>
  <si>
    <t>人事課</t>
    <rPh sb="0" eb="3">
      <t>ジンジカ</t>
    </rPh>
    <phoneticPr fontId="5"/>
  </si>
  <si>
    <t>医事課</t>
    <rPh sb="0" eb="2">
      <t>イジ</t>
    </rPh>
    <rPh sb="2" eb="3">
      <t>カ</t>
    </rPh>
    <phoneticPr fontId="5"/>
  </si>
  <si>
    <t>契約課</t>
    <rPh sb="0" eb="2">
      <t>ケイヤク</t>
    </rPh>
    <rPh sb="2" eb="3">
      <t>カ</t>
    </rPh>
    <phoneticPr fontId="5"/>
  </si>
  <si>
    <t>出納課</t>
    <rPh sb="0" eb="2">
      <t>スイトウ</t>
    </rPh>
    <rPh sb="2" eb="3">
      <t>カ</t>
    </rPh>
    <phoneticPr fontId="5"/>
  </si>
  <si>
    <t>総務管理課</t>
    <rPh sb="0" eb="2">
      <t>ソウム</t>
    </rPh>
    <rPh sb="2" eb="5">
      <t>カンリカ</t>
    </rPh>
    <phoneticPr fontId="5"/>
  </si>
  <si>
    <t>議会事務局議事課</t>
    <rPh sb="0" eb="2">
      <t>ギカイ</t>
    </rPh>
    <rPh sb="2" eb="5">
      <t>ジムキョク</t>
    </rPh>
    <rPh sb="5" eb="7">
      <t>ギジ</t>
    </rPh>
    <rPh sb="7" eb="8">
      <t>カ</t>
    </rPh>
    <phoneticPr fontId="5"/>
  </si>
  <si>
    <t>工事検査課</t>
    <rPh sb="0" eb="2">
      <t>コウジ</t>
    </rPh>
    <rPh sb="2" eb="4">
      <t>ケンサ</t>
    </rPh>
    <rPh sb="4" eb="5">
      <t>カ</t>
    </rPh>
    <phoneticPr fontId="5"/>
  </si>
  <si>
    <t>教育委員会事務局</t>
    <rPh sb="0" eb="5">
      <t>キョウイクイインカイ</t>
    </rPh>
    <rPh sb="5" eb="8">
      <t>ジムキョク</t>
    </rPh>
    <phoneticPr fontId="5"/>
  </si>
  <si>
    <t>市民税務部</t>
    <rPh sb="0" eb="2">
      <t>シミン</t>
    </rPh>
    <rPh sb="2" eb="4">
      <t>ゼイム</t>
    </rPh>
    <rPh sb="4" eb="5">
      <t>ブ</t>
    </rPh>
    <phoneticPr fontId="5"/>
  </si>
  <si>
    <t>市民税課</t>
    <rPh sb="0" eb="3">
      <t>シミンゼイ</t>
    </rPh>
    <rPh sb="3" eb="4">
      <t>カ</t>
    </rPh>
    <phoneticPr fontId="5"/>
  </si>
  <si>
    <t>教育総務部</t>
    <rPh sb="0" eb="2">
      <t>キョウイク</t>
    </rPh>
    <rPh sb="2" eb="4">
      <t>ソウム</t>
    </rPh>
    <rPh sb="4" eb="5">
      <t>ブ</t>
    </rPh>
    <phoneticPr fontId="5"/>
  </si>
  <si>
    <t>教育総務課</t>
    <rPh sb="0" eb="2">
      <t>キョウイク</t>
    </rPh>
    <rPh sb="2" eb="5">
      <t>ソウムカ</t>
    </rPh>
    <phoneticPr fontId="5"/>
  </si>
  <si>
    <t>資産税課</t>
    <rPh sb="0" eb="3">
      <t>シサンゼイ</t>
    </rPh>
    <rPh sb="3" eb="4">
      <t>カ</t>
    </rPh>
    <phoneticPr fontId="5"/>
  </si>
  <si>
    <t>生涯学習課</t>
    <rPh sb="0" eb="2">
      <t>ショウガイ</t>
    </rPh>
    <rPh sb="2" eb="4">
      <t>ガクシュウ</t>
    </rPh>
    <rPh sb="4" eb="5">
      <t>カ</t>
    </rPh>
    <phoneticPr fontId="5"/>
  </si>
  <si>
    <t>収納課</t>
    <rPh sb="0" eb="2">
      <t>シュウノウ</t>
    </rPh>
    <rPh sb="2" eb="3">
      <t>カ</t>
    </rPh>
    <phoneticPr fontId="5"/>
  </si>
  <si>
    <t>スポーツ振興課</t>
    <rPh sb="4" eb="7">
      <t>シンコウカ</t>
    </rPh>
    <phoneticPr fontId="5"/>
  </si>
  <si>
    <t>市民課</t>
    <rPh sb="0" eb="3">
      <t>シミンカ</t>
    </rPh>
    <phoneticPr fontId="5"/>
  </si>
  <si>
    <t>図書館</t>
    <rPh sb="0" eb="3">
      <t>トショカン</t>
    </rPh>
    <phoneticPr fontId="5"/>
  </si>
  <si>
    <t>北部出張所</t>
    <rPh sb="0" eb="2">
      <t>ホクブ</t>
    </rPh>
    <rPh sb="2" eb="5">
      <t>シュッチョウジョ</t>
    </rPh>
    <phoneticPr fontId="5"/>
  </si>
  <si>
    <t>学校教育部</t>
    <rPh sb="0" eb="2">
      <t>ガッコウ</t>
    </rPh>
    <rPh sb="2" eb="4">
      <t>キョウイク</t>
    </rPh>
    <rPh sb="4" eb="5">
      <t>ブ</t>
    </rPh>
    <phoneticPr fontId="5"/>
  </si>
  <si>
    <t>学校管理課</t>
    <rPh sb="0" eb="2">
      <t>ガッコウ</t>
    </rPh>
    <rPh sb="2" eb="5">
      <t>カンリカ</t>
    </rPh>
    <phoneticPr fontId="5"/>
  </si>
  <si>
    <t>南部出張所</t>
    <rPh sb="0" eb="2">
      <t>ナンブ</t>
    </rPh>
    <rPh sb="2" eb="5">
      <t>シュッチョウジョ</t>
    </rPh>
    <phoneticPr fontId="5"/>
  </si>
  <si>
    <t>学務課</t>
    <rPh sb="0" eb="3">
      <t>ガクムカ</t>
    </rPh>
    <phoneticPr fontId="5"/>
  </si>
  <si>
    <t>協働安全部</t>
    <rPh sb="0" eb="2">
      <t>キョウドウ</t>
    </rPh>
    <rPh sb="2" eb="4">
      <t>アンゼン</t>
    </rPh>
    <phoneticPr fontId="5"/>
  </si>
  <si>
    <t>市民活動支援課</t>
    <rPh sb="0" eb="2">
      <t>シミン</t>
    </rPh>
    <rPh sb="2" eb="4">
      <t>カツドウ</t>
    </rPh>
    <rPh sb="4" eb="6">
      <t>シエン</t>
    </rPh>
    <rPh sb="6" eb="7">
      <t>カ</t>
    </rPh>
    <phoneticPr fontId="5"/>
  </si>
  <si>
    <t>指導課</t>
    <rPh sb="0" eb="2">
      <t>シドウ</t>
    </rPh>
    <rPh sb="2" eb="3">
      <t>カ</t>
    </rPh>
    <phoneticPr fontId="5"/>
  </si>
  <si>
    <t>地区センター</t>
    <rPh sb="0" eb="2">
      <t>チク</t>
    </rPh>
    <phoneticPr fontId="5"/>
  </si>
  <si>
    <t>給食課</t>
    <rPh sb="0" eb="2">
      <t>キュウショク</t>
    </rPh>
    <rPh sb="2" eb="3">
      <t>カ</t>
    </rPh>
    <phoneticPr fontId="5"/>
  </si>
  <si>
    <t>危機管理課</t>
    <rPh sb="0" eb="2">
      <t>キキ</t>
    </rPh>
    <rPh sb="2" eb="5">
      <t>カンリカ</t>
    </rPh>
    <phoneticPr fontId="5"/>
  </si>
  <si>
    <t xml:space="preserve"> 第一学校給食センター</t>
    <rPh sb="1" eb="3">
      <t>ダイイチ</t>
    </rPh>
    <rPh sb="3" eb="7">
      <t>ガッコウキュウショク</t>
    </rPh>
    <phoneticPr fontId="5"/>
  </si>
  <si>
    <t>くらし安心課</t>
    <rPh sb="3" eb="5">
      <t>アンシン</t>
    </rPh>
    <rPh sb="5" eb="6">
      <t>カ</t>
    </rPh>
    <phoneticPr fontId="5"/>
  </si>
  <si>
    <t xml:space="preserve"> 第二学校給食センター</t>
    <rPh sb="1" eb="2">
      <t>ダイイチ</t>
    </rPh>
    <rPh sb="2" eb="3">
      <t>２</t>
    </rPh>
    <rPh sb="3" eb="7">
      <t>ガッコウキュウショク</t>
    </rPh>
    <phoneticPr fontId="5"/>
  </si>
  <si>
    <t>福祉部</t>
    <rPh sb="0" eb="2">
      <t>フクシ</t>
    </rPh>
    <rPh sb="2" eb="3">
      <t>ブ</t>
    </rPh>
    <phoneticPr fontId="5"/>
  </si>
  <si>
    <t>社会福祉課</t>
    <rPh sb="0" eb="4">
      <t>シャカイフクシ</t>
    </rPh>
    <rPh sb="4" eb="5">
      <t>カ</t>
    </rPh>
    <phoneticPr fontId="5"/>
  </si>
  <si>
    <t xml:space="preserve"> 第三学校給食センター</t>
    <rPh sb="1" eb="2">
      <t>ダイイチ</t>
    </rPh>
    <rPh sb="2" eb="3">
      <t>３</t>
    </rPh>
    <rPh sb="3" eb="7">
      <t>ガッコウキュウショク</t>
    </rPh>
    <phoneticPr fontId="5"/>
  </si>
  <si>
    <t>障害福祉課</t>
    <rPh sb="0" eb="2">
      <t>ショウガイ</t>
    </rPh>
    <rPh sb="2" eb="4">
      <t>フクシ</t>
    </rPh>
    <rPh sb="4" eb="5">
      <t>カ</t>
    </rPh>
    <phoneticPr fontId="5"/>
  </si>
  <si>
    <t>小　　　学　　　校</t>
    <phoneticPr fontId="5"/>
  </si>
  <si>
    <t>高齢介護課</t>
    <rPh sb="0" eb="2">
      <t>コウレイ</t>
    </rPh>
    <rPh sb="2" eb="4">
      <t>カイゴ</t>
    </rPh>
    <rPh sb="4" eb="5">
      <t>カ</t>
    </rPh>
    <phoneticPr fontId="5"/>
  </si>
  <si>
    <t>中　　　学　　　校</t>
    <phoneticPr fontId="5"/>
  </si>
  <si>
    <t>国民健康保険課</t>
    <rPh sb="0" eb="2">
      <t>コクミン</t>
    </rPh>
    <rPh sb="2" eb="4">
      <t>ケンコウ</t>
    </rPh>
    <rPh sb="4" eb="6">
      <t>ホケン</t>
    </rPh>
    <rPh sb="6" eb="7">
      <t>カ</t>
    </rPh>
    <phoneticPr fontId="5"/>
  </si>
  <si>
    <t>選挙管理委員会事務局</t>
    <rPh sb="0" eb="7">
      <t>センキョカンリイインカイ</t>
    </rPh>
    <rPh sb="7" eb="10">
      <t>ジムキョク</t>
    </rPh>
    <phoneticPr fontId="5"/>
  </si>
  <si>
    <t>子ども家庭部</t>
    <rPh sb="0" eb="1">
      <t>コ</t>
    </rPh>
    <rPh sb="3" eb="5">
      <t>カテイ</t>
    </rPh>
    <rPh sb="5" eb="6">
      <t>ブ</t>
    </rPh>
    <phoneticPr fontId="5"/>
  </si>
  <si>
    <t>子育て支援課</t>
    <rPh sb="0" eb="2">
      <t>コソダ</t>
    </rPh>
    <rPh sb="3" eb="5">
      <t>シエン</t>
    </rPh>
    <rPh sb="5" eb="6">
      <t>カ</t>
    </rPh>
    <phoneticPr fontId="5"/>
  </si>
  <si>
    <t>監査委員事務局監査課</t>
    <rPh sb="0" eb="2">
      <t>カンサ</t>
    </rPh>
    <rPh sb="2" eb="4">
      <t>イイン</t>
    </rPh>
    <rPh sb="4" eb="7">
      <t>ジムキョク</t>
    </rPh>
    <rPh sb="7" eb="9">
      <t>カンサ</t>
    </rPh>
    <rPh sb="9" eb="10">
      <t>カ</t>
    </rPh>
    <phoneticPr fontId="5"/>
  </si>
  <si>
    <t>みのり学園/あけぼの学園</t>
    <rPh sb="3" eb="5">
      <t>ガクエン</t>
    </rPh>
    <rPh sb="10" eb="12">
      <t>ガクエン</t>
    </rPh>
    <phoneticPr fontId="5"/>
  </si>
  <si>
    <t>農業委員会事務局</t>
    <rPh sb="0" eb="2">
      <t>ノウギョウ</t>
    </rPh>
    <rPh sb="2" eb="5">
      <t>イインカイ</t>
    </rPh>
    <rPh sb="5" eb="8">
      <t>ジムキョク</t>
    </rPh>
    <phoneticPr fontId="5"/>
  </si>
  <si>
    <t>保育課</t>
    <rPh sb="0" eb="2">
      <t>ホイク</t>
    </rPh>
    <rPh sb="2" eb="3">
      <t>カ</t>
    </rPh>
    <phoneticPr fontId="5"/>
  </si>
  <si>
    <t>消防本部</t>
    <rPh sb="0" eb="2">
      <t>ショウボウ</t>
    </rPh>
    <rPh sb="2" eb="4">
      <t>ホンブ</t>
    </rPh>
    <phoneticPr fontId="5"/>
  </si>
  <si>
    <t>保育所</t>
    <rPh sb="0" eb="2">
      <t>ホイク</t>
    </rPh>
    <rPh sb="2" eb="3">
      <t>ショ</t>
    </rPh>
    <phoneticPr fontId="5"/>
  </si>
  <si>
    <t>総務課</t>
    <rPh sb="0" eb="3">
      <t>ソウムカ</t>
    </rPh>
    <phoneticPr fontId="5"/>
  </si>
  <si>
    <t>青少年課</t>
    <rPh sb="0" eb="4">
      <t>セイショウネンカ</t>
    </rPh>
    <phoneticPr fontId="5"/>
  </si>
  <si>
    <t>予防課</t>
    <rPh sb="0" eb="3">
      <t>ヨボウカ</t>
    </rPh>
    <phoneticPr fontId="5"/>
  </si>
  <si>
    <t>コスモス／ヒマワリ</t>
    <phoneticPr fontId="5"/>
  </si>
  <si>
    <t>警防課</t>
    <rPh sb="0" eb="2">
      <t>ケイボウ</t>
    </rPh>
    <rPh sb="2" eb="3">
      <t>カ</t>
    </rPh>
    <phoneticPr fontId="5"/>
  </si>
  <si>
    <t>保健医療部</t>
    <rPh sb="0" eb="2">
      <t>ホケン</t>
    </rPh>
    <rPh sb="2" eb="4">
      <t>イリョウ</t>
    </rPh>
    <rPh sb="4" eb="5">
      <t>ブ</t>
    </rPh>
    <phoneticPr fontId="5"/>
  </si>
  <si>
    <t>地域医療課</t>
    <rPh sb="0" eb="2">
      <t>チイキ</t>
    </rPh>
    <rPh sb="2" eb="4">
      <t>イリョウ</t>
    </rPh>
    <rPh sb="4" eb="5">
      <t>カ</t>
    </rPh>
    <phoneticPr fontId="5"/>
  </si>
  <si>
    <t>指令課</t>
    <rPh sb="0" eb="2">
      <t>シレイ</t>
    </rPh>
    <rPh sb="2" eb="3">
      <t>カ</t>
    </rPh>
    <phoneticPr fontId="5"/>
  </si>
  <si>
    <t>市民健康課</t>
    <rPh sb="0" eb="5">
      <t>シミンケンコウカ</t>
    </rPh>
    <phoneticPr fontId="5"/>
  </si>
  <si>
    <t>本署</t>
    <rPh sb="0" eb="2">
      <t>ホンショ</t>
    </rPh>
    <phoneticPr fontId="5"/>
  </si>
  <si>
    <t>保健所準備室</t>
    <rPh sb="0" eb="3">
      <t>ホケンジョ</t>
    </rPh>
    <rPh sb="3" eb="6">
      <t>ジュンビシツ</t>
    </rPh>
    <phoneticPr fontId="5"/>
  </si>
  <si>
    <t>谷中分署</t>
    <rPh sb="0" eb="2">
      <t>ヤナカ</t>
    </rPh>
    <rPh sb="2" eb="4">
      <t>ブンショ</t>
    </rPh>
    <phoneticPr fontId="5"/>
  </si>
  <si>
    <t>環境経済部</t>
    <rPh sb="0" eb="2">
      <t>カンキョウ</t>
    </rPh>
    <rPh sb="2" eb="4">
      <t>ケイザイ</t>
    </rPh>
    <rPh sb="4" eb="5">
      <t>ブ</t>
    </rPh>
    <phoneticPr fontId="5"/>
  </si>
  <si>
    <t>環境政策課</t>
    <rPh sb="0" eb="2">
      <t>カンキョウ</t>
    </rPh>
    <rPh sb="2" eb="4">
      <t>セイサク</t>
    </rPh>
    <rPh sb="4" eb="5">
      <t>カ</t>
    </rPh>
    <phoneticPr fontId="5"/>
  </si>
  <si>
    <t>蒲生分署</t>
    <rPh sb="0" eb="2">
      <t>ガモウ</t>
    </rPh>
    <rPh sb="2" eb="4">
      <t>ブンショ</t>
    </rPh>
    <phoneticPr fontId="5"/>
  </si>
  <si>
    <t>環境資源課</t>
    <rPh sb="0" eb="2">
      <t>カンキョウ</t>
    </rPh>
    <rPh sb="2" eb="4">
      <t>シゲン</t>
    </rPh>
    <rPh sb="4" eb="5">
      <t>カ</t>
    </rPh>
    <phoneticPr fontId="5"/>
  </si>
  <si>
    <t>間久里分署</t>
    <rPh sb="0" eb="1">
      <t>マ</t>
    </rPh>
    <rPh sb="1" eb="2">
      <t>ク</t>
    </rPh>
    <rPh sb="2" eb="3">
      <t>サト</t>
    </rPh>
    <rPh sb="3" eb="5">
      <t>ブンショ</t>
    </rPh>
    <phoneticPr fontId="5"/>
  </si>
  <si>
    <t>リサイクルプラザ</t>
    <phoneticPr fontId="5"/>
  </si>
  <si>
    <t>大相模分署</t>
    <rPh sb="0" eb="3">
      <t>オオサガミ</t>
    </rPh>
    <rPh sb="3" eb="5">
      <t>ブンショ</t>
    </rPh>
    <phoneticPr fontId="5"/>
  </si>
  <si>
    <t>産業支援課</t>
    <rPh sb="0" eb="2">
      <t>サンギョウ</t>
    </rPh>
    <rPh sb="2" eb="4">
      <t>シエン</t>
    </rPh>
    <rPh sb="4" eb="5">
      <t>カ</t>
    </rPh>
    <phoneticPr fontId="5"/>
  </si>
  <si>
    <t>大袋分署</t>
    <rPh sb="0" eb="2">
      <t>オオブクロ</t>
    </rPh>
    <rPh sb="2" eb="4">
      <t>ブンショ</t>
    </rPh>
    <phoneticPr fontId="5"/>
  </si>
  <si>
    <t>農業振興課</t>
    <rPh sb="0" eb="2">
      <t>ノウギョウ</t>
    </rPh>
    <rPh sb="2" eb="4">
      <t>シンコウ</t>
    </rPh>
    <rPh sb="4" eb="5">
      <t>カ</t>
    </rPh>
    <phoneticPr fontId="5"/>
  </si>
  <si>
    <t>越谷･松伏水道企業団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5"/>
  </si>
  <si>
    <t>建設部</t>
    <rPh sb="0" eb="2">
      <t>ケンセツ</t>
    </rPh>
    <rPh sb="2" eb="3">
      <t>ブ</t>
    </rPh>
    <phoneticPr fontId="5"/>
  </si>
  <si>
    <t>道路総務課</t>
    <rPh sb="0" eb="2">
      <t>ドウロ</t>
    </rPh>
    <rPh sb="2" eb="5">
      <t>ソウムカ</t>
    </rPh>
    <phoneticPr fontId="5"/>
  </si>
  <si>
    <t>総務課</t>
    <rPh sb="0" eb="2">
      <t>ソウム</t>
    </rPh>
    <rPh sb="2" eb="3">
      <t>カ</t>
    </rPh>
    <phoneticPr fontId="5"/>
  </si>
  <si>
    <t>総務課</t>
    <rPh sb="0" eb="2">
      <t>ソウム</t>
    </rPh>
    <rPh sb="2" eb="3">
      <t>カ</t>
    </rPh>
    <phoneticPr fontId="8"/>
  </si>
  <si>
    <t>道路建設課</t>
    <rPh sb="0" eb="2">
      <t>ドウロ</t>
    </rPh>
    <rPh sb="2" eb="4">
      <t>ケンセツ</t>
    </rPh>
    <rPh sb="4" eb="5">
      <t>カ</t>
    </rPh>
    <phoneticPr fontId="5"/>
  </si>
  <si>
    <t>お客さま課</t>
    <rPh sb="1" eb="2">
      <t>キャク</t>
    </rPh>
    <rPh sb="4" eb="5">
      <t>カ</t>
    </rPh>
    <phoneticPr fontId="5"/>
  </si>
  <si>
    <t>お客さま課</t>
    <rPh sb="1" eb="2">
      <t>キャク</t>
    </rPh>
    <rPh sb="4" eb="5">
      <t>カ</t>
    </rPh>
    <phoneticPr fontId="8"/>
  </si>
  <si>
    <t>治水課</t>
  </si>
  <si>
    <t>施設課</t>
    <rPh sb="0" eb="2">
      <t>シセツ</t>
    </rPh>
    <rPh sb="2" eb="3">
      <t>カ</t>
    </rPh>
    <phoneticPr fontId="5"/>
  </si>
  <si>
    <t>施設課</t>
    <rPh sb="0" eb="2">
      <t>シセツ</t>
    </rPh>
    <rPh sb="2" eb="3">
      <t>カ</t>
    </rPh>
    <phoneticPr fontId="8"/>
  </si>
  <si>
    <t>下水道課</t>
  </si>
  <si>
    <t>配水管理課</t>
    <rPh sb="0" eb="2">
      <t>ハイスイ</t>
    </rPh>
    <rPh sb="2" eb="4">
      <t>カンリ</t>
    </rPh>
    <rPh sb="4" eb="5">
      <t>カ</t>
    </rPh>
    <phoneticPr fontId="5"/>
  </si>
  <si>
    <t>配水管理課</t>
    <rPh sb="0" eb="2">
      <t>ハイスイ</t>
    </rPh>
    <rPh sb="2" eb="4">
      <t>カンリ</t>
    </rPh>
    <rPh sb="4" eb="5">
      <t>カ</t>
    </rPh>
    <phoneticPr fontId="8"/>
  </si>
  <si>
    <t>営繕課</t>
  </si>
  <si>
    <t>東埼玉資源環境組合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phoneticPr fontId="5"/>
  </si>
  <si>
    <t>維持管理課</t>
    <rPh sb="0" eb="2">
      <t>イジ</t>
    </rPh>
    <rPh sb="2" eb="5">
      <t>カンリカ</t>
    </rPh>
    <phoneticPr fontId="5"/>
  </si>
  <si>
    <t>計画課</t>
    <rPh sb="0" eb="2">
      <t>ケイカク</t>
    </rPh>
    <rPh sb="2" eb="3">
      <t>カ</t>
    </rPh>
    <phoneticPr fontId="5"/>
  </si>
  <si>
    <t>都市整備部</t>
  </si>
  <si>
    <t>都市計画課</t>
    <rPh sb="0" eb="4">
      <t>トシケイカク</t>
    </rPh>
    <rPh sb="4" eb="5">
      <t>カ</t>
    </rPh>
    <phoneticPr fontId="5"/>
  </si>
  <si>
    <t>市街地整備課</t>
  </si>
  <si>
    <t>資源エネルギー課</t>
    <rPh sb="0" eb="2">
      <t>シゲン</t>
    </rPh>
    <rPh sb="7" eb="8">
      <t>カ</t>
    </rPh>
    <phoneticPr fontId="5"/>
  </si>
  <si>
    <t>公園緑地課</t>
  </si>
  <si>
    <t>資源リサイクル課</t>
    <rPh sb="0" eb="2">
      <t>シゲン</t>
    </rPh>
    <rPh sb="7" eb="8">
      <t>カ</t>
    </rPh>
    <phoneticPr fontId="5"/>
  </si>
  <si>
    <t>開発指導課</t>
  </si>
  <si>
    <t>建設準備室</t>
    <rPh sb="0" eb="2">
      <t>ケンセツ</t>
    </rPh>
    <rPh sb="2" eb="5">
      <t>ジュンビシツ</t>
    </rPh>
    <phoneticPr fontId="5"/>
  </si>
  <si>
    <t>建築住宅課</t>
  </si>
  <si>
    <t>議会事務局</t>
    <rPh sb="0" eb="1">
      <t>ギジ</t>
    </rPh>
    <rPh sb="1" eb="2">
      <t>カイ</t>
    </rPh>
    <rPh sb="2" eb="5">
      <t>ジムキョク</t>
    </rPh>
    <phoneticPr fontId="5"/>
  </si>
  <si>
    <t>小　　　計</t>
    <rPh sb="0" eb="1">
      <t>ショウ</t>
    </rPh>
    <rPh sb="4" eb="5">
      <t>ケイ</t>
    </rPh>
    <phoneticPr fontId="5"/>
  </si>
  <si>
    <t>合　　計</t>
    <rPh sb="0" eb="1">
      <t>ゴウ</t>
    </rPh>
    <rPh sb="3" eb="4">
      <t>ケイ</t>
    </rPh>
    <phoneticPr fontId="5"/>
  </si>
  <si>
    <t>市長</t>
    <rPh sb="0" eb="2">
      <t>シチョウ</t>
    </rPh>
    <phoneticPr fontId="5"/>
  </si>
  <si>
    <t>13-25．越谷市行政機構図　（平成24年4月1日現在）</t>
    <rPh sb="6" eb="9">
      <t>コシガヤシ</t>
    </rPh>
    <rPh sb="9" eb="11">
      <t>ギョウセイ</t>
    </rPh>
    <rPh sb="11" eb="13">
      <t>キコウ</t>
    </rPh>
    <rPh sb="13" eb="14">
      <t>ズ</t>
    </rPh>
    <rPh sb="16" eb="18">
      <t>ヘー</t>
    </rPh>
    <rPh sb="20" eb="21">
      <t>ネン</t>
    </rPh>
    <rPh sb="22" eb="23">
      <t>ツキ</t>
    </rPh>
    <rPh sb="24" eb="25">
      <t>ニチ</t>
    </rPh>
    <rPh sb="25" eb="27">
      <t>ゲンザイ</t>
    </rPh>
    <phoneticPr fontId="5"/>
  </si>
  <si>
    <t>２１部６４課１３２係</t>
    <rPh sb="2" eb="3">
      <t>ブ</t>
    </rPh>
    <rPh sb="5" eb="6">
      <t>カ</t>
    </rPh>
    <rPh sb="9" eb="10">
      <t>カカリ</t>
    </rPh>
    <phoneticPr fontId="5"/>
  </si>
  <si>
    <t>※1…平成24年4月20日付改正</t>
    <rPh sb="3" eb="5">
      <t>ヘイセイ</t>
    </rPh>
    <rPh sb="7" eb="8">
      <t>ネン</t>
    </rPh>
    <rPh sb="9" eb="10">
      <t>ガツ</t>
    </rPh>
    <rPh sb="12" eb="13">
      <t>ニチ</t>
    </rPh>
    <rPh sb="13" eb="14">
      <t>ツ</t>
    </rPh>
    <rPh sb="14" eb="16">
      <t>カイセイ</t>
    </rPh>
    <phoneticPr fontId="5"/>
  </si>
  <si>
    <t>副市長</t>
    <rPh sb="0" eb="3">
      <t>フクシチョウ</t>
    </rPh>
    <phoneticPr fontId="5"/>
  </si>
  <si>
    <t>教育委員会</t>
    <rPh sb="0" eb="2">
      <t>キョウイク</t>
    </rPh>
    <rPh sb="2" eb="5">
      <t>イインカイ</t>
    </rPh>
    <phoneticPr fontId="5"/>
  </si>
  <si>
    <t>※Ｇはグループの略</t>
    <rPh sb="8" eb="9">
      <t>リャク</t>
    </rPh>
    <phoneticPr fontId="5"/>
  </si>
  <si>
    <t>※2…平成24年6月1日付改正</t>
    <rPh sb="3" eb="5">
      <t>ヘイセイ</t>
    </rPh>
    <rPh sb="7" eb="8">
      <t>ネン</t>
    </rPh>
    <rPh sb="9" eb="10">
      <t>ガツ</t>
    </rPh>
    <rPh sb="11" eb="12">
      <t>ニチ</t>
    </rPh>
    <rPh sb="12" eb="13">
      <t>ツ</t>
    </rPh>
    <rPh sb="13" eb="15">
      <t>カイセイ</t>
    </rPh>
    <phoneticPr fontId="5"/>
  </si>
  <si>
    <t>市長公室</t>
    <rPh sb="0" eb="2">
      <t>シチョウ</t>
    </rPh>
    <rPh sb="2" eb="4">
      <t>コウシツ</t>
    </rPh>
    <phoneticPr fontId="5"/>
  </si>
  <si>
    <t>企画部</t>
    <rPh sb="0" eb="2">
      <t>キカク</t>
    </rPh>
    <rPh sb="2" eb="3">
      <t>ブ</t>
    </rPh>
    <phoneticPr fontId="5"/>
  </si>
  <si>
    <t>総務部</t>
    <rPh sb="0" eb="2">
      <t>ソウム</t>
    </rPh>
    <rPh sb="2" eb="3">
      <t>ブ</t>
    </rPh>
    <phoneticPr fontId="5"/>
  </si>
  <si>
    <t>協働安全部</t>
    <rPh sb="0" eb="2">
      <t>キョウドウ</t>
    </rPh>
    <rPh sb="2" eb="4">
      <t>アンゼン</t>
    </rPh>
    <rPh sb="4" eb="5">
      <t>ブ</t>
    </rPh>
    <phoneticPr fontId="5"/>
  </si>
  <si>
    <t>都市整備部</t>
    <rPh sb="0" eb="2">
      <t>トシ</t>
    </rPh>
    <rPh sb="2" eb="4">
      <t>セイビ</t>
    </rPh>
    <rPh sb="4" eb="5">
      <t>ブ</t>
    </rPh>
    <phoneticPr fontId="5"/>
  </si>
  <si>
    <t>教育長</t>
    <rPh sb="0" eb="3">
      <t>キョウイクチョウ</t>
    </rPh>
    <phoneticPr fontId="5"/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</si>
  <si>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5"/>
  </si>
  <si>
    <t>政策監</t>
    <rPh sb="0" eb="2">
      <t>セイサク</t>
    </rPh>
    <rPh sb="2" eb="3">
      <t>カン</t>
    </rPh>
    <phoneticPr fontId="5"/>
  </si>
  <si>
    <t>企画課</t>
    <rPh sb="0" eb="2">
      <t>キカク</t>
    </rPh>
    <rPh sb="2" eb="3">
      <t>カ</t>
    </rPh>
    <phoneticPr fontId="5"/>
  </si>
  <si>
    <t>社会福祉課</t>
    <rPh sb="0" eb="2">
      <t>シャカイ</t>
    </rPh>
    <rPh sb="2" eb="4">
      <t>フクシ</t>
    </rPh>
    <rPh sb="4" eb="5">
      <t>カ</t>
    </rPh>
    <phoneticPr fontId="5"/>
  </si>
  <si>
    <t>道路総務課</t>
    <rPh sb="0" eb="2">
      <t>ドウロ</t>
    </rPh>
    <rPh sb="2" eb="4">
      <t>ソウム</t>
    </rPh>
    <rPh sb="4" eb="5">
      <t>カ</t>
    </rPh>
    <phoneticPr fontId="5"/>
  </si>
  <si>
    <t>都市計画課</t>
    <rPh sb="0" eb="2">
      <t>トシ</t>
    </rPh>
    <rPh sb="2" eb="4">
      <t>ケイカク</t>
    </rPh>
    <rPh sb="4" eb="5">
      <t>カ</t>
    </rPh>
    <phoneticPr fontId="5"/>
  </si>
  <si>
    <t>市立病院</t>
    <rPh sb="0" eb="2">
      <t>シリツ</t>
    </rPh>
    <rPh sb="2" eb="4">
      <t>ビョウイン</t>
    </rPh>
    <phoneticPr fontId="5"/>
  </si>
  <si>
    <t>会計管理者</t>
    <rPh sb="0" eb="2">
      <t>カイケイ</t>
    </rPh>
    <rPh sb="2" eb="5">
      <t>カンリシャ</t>
    </rPh>
    <phoneticPr fontId="5"/>
  </si>
  <si>
    <t>事務局</t>
    <rPh sb="0" eb="3">
      <t>ジムキョク</t>
    </rPh>
    <phoneticPr fontId="5"/>
  </si>
  <si>
    <t>企画担当</t>
    <rPh sb="0" eb="2">
      <t>キカク</t>
    </rPh>
    <rPh sb="2" eb="4">
      <t>タントウ</t>
    </rPh>
    <phoneticPr fontId="5"/>
  </si>
  <si>
    <t>法制担当</t>
    <rPh sb="0" eb="2">
      <t>ホウセイ</t>
    </rPh>
    <rPh sb="2" eb="4">
      <t>タントウ</t>
    </rPh>
    <phoneticPr fontId="5"/>
  </si>
  <si>
    <t>税制係</t>
    <rPh sb="0" eb="2">
      <t>ゼイセイ</t>
    </rPh>
    <rPh sb="2" eb="3">
      <t>カカリ</t>
    </rPh>
    <phoneticPr fontId="5"/>
  </si>
  <si>
    <t>協働推進担当</t>
    <rPh sb="0" eb="2">
      <t>キョウドウ</t>
    </rPh>
    <rPh sb="2" eb="4">
      <t>スイシン</t>
    </rPh>
    <rPh sb="4" eb="6">
      <t>タントウ</t>
    </rPh>
    <phoneticPr fontId="5"/>
  </si>
  <si>
    <t>社会福祉係</t>
    <rPh sb="0" eb="2">
      <t>シャカイ</t>
    </rPh>
    <rPh sb="2" eb="4">
      <t>フクシ</t>
    </rPh>
    <rPh sb="4" eb="5">
      <t>カカリ</t>
    </rPh>
    <phoneticPr fontId="5"/>
  </si>
  <si>
    <t>少子政策係</t>
    <rPh sb="0" eb="2">
      <t>ショウシ</t>
    </rPh>
    <rPh sb="2" eb="4">
      <t>セイサク</t>
    </rPh>
    <rPh sb="4" eb="5">
      <t>カカリ</t>
    </rPh>
    <phoneticPr fontId="5"/>
  </si>
  <si>
    <t>地域医療担当</t>
    <rPh sb="0" eb="2">
      <t>チイキ</t>
    </rPh>
    <rPh sb="2" eb="4">
      <t>イリョウ</t>
    </rPh>
    <rPh sb="4" eb="6">
      <t>タントウ</t>
    </rPh>
    <phoneticPr fontId="5"/>
  </si>
  <si>
    <t>地球温暖化対策係</t>
    <rPh sb="0" eb="2">
      <t>チキュウ</t>
    </rPh>
    <rPh sb="2" eb="5">
      <t>オンダンカ</t>
    </rPh>
    <rPh sb="5" eb="7">
      <t>タイサク</t>
    </rPh>
    <rPh sb="7" eb="8">
      <t>カカリ</t>
    </rPh>
    <phoneticPr fontId="5"/>
  </si>
  <si>
    <t>道路総務担当</t>
    <rPh sb="0" eb="2">
      <t>ドウロ</t>
    </rPh>
    <rPh sb="2" eb="4">
      <t>ソウム</t>
    </rPh>
    <rPh sb="4" eb="6">
      <t>タントウ</t>
    </rPh>
    <phoneticPr fontId="5"/>
  </si>
  <si>
    <t>庶務係</t>
    <rPh sb="0" eb="2">
      <t>ショム</t>
    </rPh>
    <rPh sb="2" eb="3">
      <t>カカリ</t>
    </rPh>
    <phoneticPr fontId="5"/>
  </si>
  <si>
    <t>秘書課</t>
    <rPh sb="0" eb="3">
      <t>ヒショカ</t>
    </rPh>
    <phoneticPr fontId="5"/>
  </si>
  <si>
    <t>管理Ｇ、境界Ｇ、交通環境Ｇ</t>
    <rPh sb="0" eb="2">
      <t>カンリ</t>
    </rPh>
    <rPh sb="4" eb="6">
      <t>キョウカイ</t>
    </rPh>
    <rPh sb="8" eb="10">
      <t>コウツウ</t>
    </rPh>
    <rPh sb="10" eb="12">
      <t>カンキョウ</t>
    </rPh>
    <phoneticPr fontId="5"/>
  </si>
  <si>
    <t>診療部</t>
    <rPh sb="0" eb="2">
      <t>シンリョウ</t>
    </rPh>
    <rPh sb="2" eb="3">
      <t>ブ</t>
    </rPh>
    <phoneticPr fontId="5"/>
  </si>
  <si>
    <t>教育総務課</t>
    <rPh sb="0" eb="2">
      <t>キョウイク</t>
    </rPh>
    <rPh sb="2" eb="4">
      <t>ソウム</t>
    </rPh>
    <rPh sb="4" eb="5">
      <t>カ</t>
    </rPh>
    <phoneticPr fontId="5"/>
  </si>
  <si>
    <t>情報公開センター</t>
    <rPh sb="0" eb="2">
      <t>ジョウホウ</t>
    </rPh>
    <rPh sb="2" eb="4">
      <t>コウカイ</t>
    </rPh>
    <phoneticPr fontId="5"/>
  </si>
  <si>
    <t>市民税第１係</t>
    <rPh sb="0" eb="3">
      <t>シミンゼイ</t>
    </rPh>
    <rPh sb="3" eb="4">
      <t>ダイ</t>
    </rPh>
    <rPh sb="5" eb="6">
      <t>ガカリ</t>
    </rPh>
    <phoneticPr fontId="5"/>
  </si>
  <si>
    <t>市民活動支援担当</t>
    <rPh sb="0" eb="2">
      <t>シミン</t>
    </rPh>
    <rPh sb="2" eb="4">
      <t>カツドウ</t>
    </rPh>
    <rPh sb="4" eb="6">
      <t>シエン</t>
    </rPh>
    <rPh sb="6" eb="8">
      <t>タントウ</t>
    </rPh>
    <phoneticPr fontId="5"/>
  </si>
  <si>
    <t>保護担当</t>
    <rPh sb="0" eb="2">
      <t>ホゴ</t>
    </rPh>
    <rPh sb="2" eb="4">
      <t>タントウ</t>
    </rPh>
    <phoneticPr fontId="5"/>
  </si>
  <si>
    <t>児童福祉担当</t>
    <rPh sb="0" eb="2">
      <t>ジドウ</t>
    </rPh>
    <rPh sb="2" eb="4">
      <t>フクシ</t>
    </rPh>
    <rPh sb="4" eb="6">
      <t>タントウ</t>
    </rPh>
    <phoneticPr fontId="5"/>
  </si>
  <si>
    <t>小児夜間急患診療所</t>
    <rPh sb="0" eb="2">
      <t>ショウニ</t>
    </rPh>
    <rPh sb="2" eb="4">
      <t>ヤカン</t>
    </rPh>
    <rPh sb="4" eb="6">
      <t>キュウカン</t>
    </rPh>
    <rPh sb="6" eb="9">
      <t>シンリョウジョ</t>
    </rPh>
    <phoneticPr fontId="5"/>
  </si>
  <si>
    <t>都市計画担当</t>
    <rPh sb="0" eb="2">
      <t>トシ</t>
    </rPh>
    <rPh sb="2" eb="4">
      <t>ケイカク</t>
    </rPh>
    <rPh sb="4" eb="6">
      <t>タントウ</t>
    </rPh>
    <phoneticPr fontId="5"/>
  </si>
  <si>
    <t>秘書担当</t>
    <rPh sb="0" eb="2">
      <t>ヒショ</t>
    </rPh>
    <rPh sb="2" eb="4">
      <t>タントウ</t>
    </rPh>
    <phoneticPr fontId="5"/>
  </si>
  <si>
    <t>環境対策係</t>
    <rPh sb="0" eb="2">
      <t>カンキョウ</t>
    </rPh>
    <rPh sb="2" eb="4">
      <t>タイサク</t>
    </rPh>
    <rPh sb="4" eb="5">
      <t>カカリ</t>
    </rPh>
    <phoneticPr fontId="5"/>
  </si>
  <si>
    <t>照査係</t>
    <rPh sb="0" eb="2">
      <t>ショウサ</t>
    </rPh>
    <rPh sb="2" eb="3">
      <t>カカリ</t>
    </rPh>
    <phoneticPr fontId="5"/>
  </si>
  <si>
    <t>教育総務担当</t>
    <rPh sb="0" eb="2">
      <t>キョウイク</t>
    </rPh>
    <rPh sb="2" eb="4">
      <t>ソウム</t>
    </rPh>
    <rPh sb="4" eb="6">
      <t>タントウ</t>
    </rPh>
    <phoneticPr fontId="5"/>
  </si>
  <si>
    <t>学校管理担当</t>
    <rPh sb="0" eb="2">
      <t>ガッコウ</t>
    </rPh>
    <rPh sb="2" eb="4">
      <t>カンリ</t>
    </rPh>
    <rPh sb="4" eb="6">
      <t>タントウ</t>
    </rPh>
    <phoneticPr fontId="5"/>
  </si>
  <si>
    <t>計画財政係</t>
    <rPh sb="0" eb="2">
      <t>ケイカク</t>
    </rPh>
    <rPh sb="2" eb="4">
      <t>ザイセイ</t>
    </rPh>
    <rPh sb="4" eb="5">
      <t>カカリ</t>
    </rPh>
    <phoneticPr fontId="5"/>
  </si>
  <si>
    <t>財政担当</t>
    <rPh sb="0" eb="2">
      <t>ザイセイ</t>
    </rPh>
    <rPh sb="2" eb="4">
      <t>タントウ</t>
    </rPh>
    <phoneticPr fontId="5"/>
  </si>
  <si>
    <t>市民税第２係</t>
    <rPh sb="0" eb="3">
      <t>シミンゼイ</t>
    </rPh>
    <rPh sb="3" eb="4">
      <t>ダイ</t>
    </rPh>
    <rPh sb="5" eb="6">
      <t>カカリ</t>
    </rPh>
    <phoneticPr fontId="5"/>
  </si>
  <si>
    <t>福祉なんでも相談窓口担当</t>
    <rPh sb="0" eb="2">
      <t>フクシ</t>
    </rPh>
    <rPh sb="6" eb="8">
      <t>ソウダン</t>
    </rPh>
    <rPh sb="8" eb="10">
      <t>マドグチ</t>
    </rPh>
    <rPh sb="10" eb="12">
      <t>タントウ</t>
    </rPh>
    <phoneticPr fontId="5"/>
  </si>
  <si>
    <t>手当・助成係</t>
    <rPh sb="0" eb="2">
      <t>テアテ</t>
    </rPh>
    <rPh sb="3" eb="5">
      <t>ジョセイ</t>
    </rPh>
    <rPh sb="5" eb="6">
      <t>カカリ</t>
    </rPh>
    <phoneticPr fontId="5"/>
  </si>
  <si>
    <t>街づくり支援担当</t>
    <rPh sb="0" eb="1">
      <t>マチ</t>
    </rPh>
    <rPh sb="4" eb="6">
      <t>シエン</t>
    </rPh>
    <rPh sb="6" eb="8">
      <t>タントウ</t>
    </rPh>
    <phoneticPr fontId="5"/>
  </si>
  <si>
    <t>看護事務担当</t>
    <rPh sb="0" eb="2">
      <t>カンゴ</t>
    </rPh>
    <rPh sb="2" eb="4">
      <t>ジム</t>
    </rPh>
    <rPh sb="4" eb="6">
      <t>タントウ</t>
    </rPh>
    <phoneticPr fontId="5"/>
  </si>
  <si>
    <t>広報広聴課</t>
    <rPh sb="0" eb="2">
      <t>コウホウ</t>
    </rPh>
    <rPh sb="2" eb="4">
      <t>コウチョウ</t>
    </rPh>
    <rPh sb="4" eb="5">
      <t>カ</t>
    </rPh>
    <phoneticPr fontId="5"/>
  </si>
  <si>
    <t>人事課</t>
    <rPh sb="0" eb="2">
      <t>ジンジ</t>
    </rPh>
    <rPh sb="2" eb="3">
      <t>カ</t>
    </rPh>
    <phoneticPr fontId="5"/>
  </si>
  <si>
    <t>国際化担当</t>
    <rPh sb="0" eb="3">
      <t>コクサイカ</t>
    </rPh>
    <rPh sb="3" eb="5">
      <t>タントウ</t>
    </rPh>
    <phoneticPr fontId="5"/>
  </si>
  <si>
    <t>中央診療部門</t>
    <rPh sb="0" eb="2">
      <t>チュウオウ</t>
    </rPh>
    <rPh sb="2" eb="4">
      <t>シンリョウ</t>
    </rPh>
    <rPh sb="4" eb="6">
      <t>ブモン</t>
    </rPh>
    <phoneticPr fontId="5"/>
  </si>
  <si>
    <t>教育政策Ｇ、教育支援Ｇ</t>
    <rPh sb="0" eb="2">
      <t>キョウイク</t>
    </rPh>
    <rPh sb="2" eb="4">
      <t>セイサク</t>
    </rPh>
    <rPh sb="6" eb="8">
      <t>キョウイク</t>
    </rPh>
    <rPh sb="8" eb="10">
      <t>シエン</t>
    </rPh>
    <phoneticPr fontId="5"/>
  </si>
  <si>
    <t>学校財務Ｇ、学校施設Ｇ</t>
    <rPh sb="0" eb="2">
      <t>ガッコウ</t>
    </rPh>
    <rPh sb="2" eb="4">
      <t>ザイム</t>
    </rPh>
    <rPh sb="6" eb="8">
      <t>ガッコウ</t>
    </rPh>
    <rPh sb="8" eb="10">
      <t>シセツ</t>
    </rPh>
    <phoneticPr fontId="5"/>
  </si>
  <si>
    <t>成人夜間急患診療所</t>
    <rPh sb="0" eb="2">
      <t>セイジン</t>
    </rPh>
    <rPh sb="2" eb="4">
      <t>ヤカン</t>
    </rPh>
    <rPh sb="4" eb="6">
      <t>キュウカン</t>
    </rPh>
    <rPh sb="6" eb="9">
      <t>シンリョウジョ</t>
    </rPh>
    <phoneticPr fontId="5"/>
  </si>
  <si>
    <t>※１</t>
    <phoneticPr fontId="5"/>
  </si>
  <si>
    <t>環境衛生係</t>
    <rPh sb="0" eb="2">
      <t>カンキョウ</t>
    </rPh>
    <rPh sb="2" eb="4">
      <t>エイセイ</t>
    </rPh>
    <rPh sb="4" eb="5">
      <t>カカリ</t>
    </rPh>
    <phoneticPr fontId="5"/>
  </si>
  <si>
    <t>道路建設担当</t>
    <rPh sb="0" eb="2">
      <t>ドウロ</t>
    </rPh>
    <rPh sb="2" eb="4">
      <t>ケンセツ</t>
    </rPh>
    <rPh sb="4" eb="6">
      <t>タントウ</t>
    </rPh>
    <phoneticPr fontId="5"/>
  </si>
  <si>
    <t>出納係</t>
    <rPh sb="0" eb="2">
      <t>スイトウ</t>
    </rPh>
    <rPh sb="2" eb="3">
      <t>カカリ</t>
    </rPh>
    <phoneticPr fontId="5"/>
  </si>
  <si>
    <t>経営企画係</t>
    <rPh sb="0" eb="2">
      <t>ケイエイ</t>
    </rPh>
    <rPh sb="2" eb="4">
      <t>キカク</t>
    </rPh>
    <rPh sb="4" eb="5">
      <t>カカリ</t>
    </rPh>
    <phoneticPr fontId="5"/>
  </si>
  <si>
    <t>広報係</t>
    <rPh sb="0" eb="2">
      <t>コウホウ</t>
    </rPh>
    <rPh sb="2" eb="3">
      <t>カカリ</t>
    </rPh>
    <phoneticPr fontId="5"/>
  </si>
  <si>
    <t>行政管理課</t>
    <rPh sb="0" eb="2">
      <t>ギョウセイ</t>
    </rPh>
    <rPh sb="2" eb="4">
      <t>カンリ</t>
    </rPh>
    <rPh sb="4" eb="5">
      <t>カ</t>
    </rPh>
    <phoneticPr fontId="5"/>
  </si>
  <si>
    <t>みのり学園</t>
    <rPh sb="3" eb="5">
      <t>ガクエン</t>
    </rPh>
    <phoneticPr fontId="5"/>
  </si>
  <si>
    <t>外来・救急担当</t>
    <rPh sb="0" eb="2">
      <t>ガイライ</t>
    </rPh>
    <rPh sb="3" eb="5">
      <t>キュウキュウ</t>
    </rPh>
    <rPh sb="5" eb="7">
      <t>タントウ</t>
    </rPh>
    <phoneticPr fontId="5"/>
  </si>
  <si>
    <t>広報担当</t>
    <rPh sb="0" eb="2">
      <t>コウホウ</t>
    </rPh>
    <rPh sb="2" eb="4">
      <t>タントウ</t>
    </rPh>
    <phoneticPr fontId="5"/>
  </si>
  <si>
    <t>人事担当</t>
    <rPh sb="0" eb="2">
      <t>ジンジ</t>
    </rPh>
    <rPh sb="2" eb="4">
      <t>タントウ</t>
    </rPh>
    <phoneticPr fontId="5"/>
  </si>
  <si>
    <r>
      <t>地区センター
　　　</t>
    </r>
    <r>
      <rPr>
        <sz val="10"/>
        <rFont val="ＭＳ ゴシック"/>
        <family val="3"/>
        <charset val="128"/>
      </rPr>
      <t>（13ヶ所）</t>
    </r>
    <rPh sb="0" eb="2">
      <t>チク</t>
    </rPh>
    <rPh sb="14" eb="15">
      <t>ショ</t>
    </rPh>
    <phoneticPr fontId="5"/>
  </si>
  <si>
    <t>企画・用地Ｇ、補修Ｇ、工務Ｇ</t>
    <rPh sb="0" eb="2">
      <t>キカク</t>
    </rPh>
    <rPh sb="3" eb="5">
      <t>ヨウチ</t>
    </rPh>
    <rPh sb="7" eb="9">
      <t>ホシュウ</t>
    </rPh>
    <rPh sb="11" eb="13">
      <t>コウム</t>
    </rPh>
    <phoneticPr fontId="5"/>
  </si>
  <si>
    <t>市街地整備課</t>
    <rPh sb="0" eb="3">
      <t>シガイチ</t>
    </rPh>
    <rPh sb="3" eb="5">
      <t>セイビ</t>
    </rPh>
    <rPh sb="5" eb="6">
      <t>カ</t>
    </rPh>
    <phoneticPr fontId="5"/>
  </si>
  <si>
    <t>調剤担当</t>
    <rPh sb="0" eb="2">
      <t>チョウザイ</t>
    </rPh>
    <rPh sb="2" eb="4">
      <t>タントウ</t>
    </rPh>
    <phoneticPr fontId="5"/>
  </si>
  <si>
    <t>リハビリテーション科</t>
    <rPh sb="9" eb="10">
      <t>カ</t>
    </rPh>
    <phoneticPr fontId="5"/>
  </si>
  <si>
    <t>学務課</t>
    <rPh sb="0" eb="2">
      <t>ガクム</t>
    </rPh>
    <rPh sb="2" eb="3">
      <t>カ</t>
    </rPh>
    <phoneticPr fontId="5"/>
  </si>
  <si>
    <t>放射線対策担当</t>
    <rPh sb="0" eb="3">
      <t>ホウシャセン</t>
    </rPh>
    <rPh sb="3" eb="5">
      <t>タイサク</t>
    </rPh>
    <rPh sb="5" eb="7">
      <t>タントウ</t>
    </rPh>
    <phoneticPr fontId="5"/>
  </si>
  <si>
    <t>行政管理担当</t>
    <rPh sb="0" eb="2">
      <t>ギョウセイ</t>
    </rPh>
    <rPh sb="2" eb="4">
      <t>カンリ</t>
    </rPh>
    <rPh sb="4" eb="6">
      <t>タントウ</t>
    </rPh>
    <phoneticPr fontId="5"/>
  </si>
  <si>
    <t>土地第１係</t>
    <rPh sb="0" eb="2">
      <t>トチ</t>
    </rPh>
    <rPh sb="2" eb="3">
      <t>ダイ</t>
    </rPh>
    <rPh sb="4" eb="5">
      <t>ガカリ</t>
    </rPh>
    <phoneticPr fontId="5"/>
  </si>
  <si>
    <t>あけぼの学園</t>
    <rPh sb="4" eb="6">
      <t>ガクエン</t>
    </rPh>
    <phoneticPr fontId="5"/>
  </si>
  <si>
    <t>中央滅菌室・手術室担当</t>
    <rPh sb="0" eb="2">
      <t>チュウオウ</t>
    </rPh>
    <rPh sb="2" eb="4">
      <t>メッキン</t>
    </rPh>
    <rPh sb="4" eb="5">
      <t>シツ</t>
    </rPh>
    <rPh sb="6" eb="9">
      <t>シュジュツシツ</t>
    </rPh>
    <rPh sb="9" eb="11">
      <t>タントウ</t>
    </rPh>
    <phoneticPr fontId="5"/>
  </si>
  <si>
    <t>広聴担当</t>
    <rPh sb="0" eb="2">
      <t>コウチョウ</t>
    </rPh>
    <rPh sb="2" eb="4">
      <t>タントウ</t>
    </rPh>
    <phoneticPr fontId="5"/>
  </si>
  <si>
    <t>給与担当</t>
    <rPh sb="0" eb="2">
      <t>キュウヨ</t>
    </rPh>
    <rPh sb="2" eb="4">
      <t>タントウ</t>
    </rPh>
    <phoneticPr fontId="5"/>
  </si>
  <si>
    <r>
      <t>市民会館
　　　</t>
    </r>
    <r>
      <rPr>
        <sz val="10"/>
        <rFont val="ＭＳ ゴシック"/>
        <family val="3"/>
        <charset val="128"/>
      </rPr>
      <t>（2館）</t>
    </r>
    <rPh sb="0" eb="2">
      <t>シミン</t>
    </rPh>
    <rPh sb="2" eb="4">
      <t>カイカン</t>
    </rPh>
    <rPh sb="10" eb="11">
      <t>カン</t>
    </rPh>
    <phoneticPr fontId="5"/>
  </si>
  <si>
    <t>市民健康課</t>
    <rPh sb="0" eb="2">
      <t>シミン</t>
    </rPh>
    <rPh sb="2" eb="4">
      <t>ケンコウ</t>
    </rPh>
    <rPh sb="4" eb="5">
      <t>カ</t>
    </rPh>
    <phoneticPr fontId="5"/>
  </si>
  <si>
    <t>治水課</t>
    <rPh sb="0" eb="2">
      <t>チスイ</t>
    </rPh>
    <rPh sb="2" eb="3">
      <t>カ</t>
    </rPh>
    <phoneticPr fontId="5"/>
  </si>
  <si>
    <t>管理係</t>
    <rPh sb="0" eb="2">
      <t>カンリ</t>
    </rPh>
    <rPh sb="2" eb="3">
      <t>カカリ</t>
    </rPh>
    <phoneticPr fontId="5"/>
  </si>
  <si>
    <t>薬剤管理担当</t>
    <rPh sb="0" eb="2">
      <t>ヤクザイ</t>
    </rPh>
    <rPh sb="2" eb="4">
      <t>カンリ</t>
    </rPh>
    <rPh sb="4" eb="6">
      <t>タントウ</t>
    </rPh>
    <phoneticPr fontId="5"/>
  </si>
  <si>
    <t>生涯学習担当</t>
    <rPh sb="0" eb="2">
      <t>ショウガイ</t>
    </rPh>
    <rPh sb="2" eb="4">
      <t>ガクシュウ</t>
    </rPh>
    <rPh sb="4" eb="6">
      <t>タントウ</t>
    </rPh>
    <phoneticPr fontId="5"/>
  </si>
  <si>
    <t>人事・学務担当</t>
    <rPh sb="0" eb="2">
      <t>ジンジ</t>
    </rPh>
    <rPh sb="3" eb="5">
      <t>ガクム</t>
    </rPh>
    <rPh sb="5" eb="7">
      <t>タントウ</t>
    </rPh>
    <phoneticPr fontId="5"/>
  </si>
  <si>
    <t>行政改革Ｇ、組織・定数Ｇ</t>
    <rPh sb="0" eb="2">
      <t>ギョウセイ</t>
    </rPh>
    <rPh sb="2" eb="4">
      <t>カイカク</t>
    </rPh>
    <rPh sb="6" eb="8">
      <t>ソシキ</t>
    </rPh>
    <rPh sb="9" eb="11">
      <t>テイスウ</t>
    </rPh>
    <phoneticPr fontId="5"/>
  </si>
  <si>
    <t>障害福祉推進係</t>
    <rPh sb="0" eb="2">
      <t>ショウガイ</t>
    </rPh>
    <rPh sb="2" eb="4">
      <t>フクシ</t>
    </rPh>
    <rPh sb="4" eb="6">
      <t>スイシン</t>
    </rPh>
    <rPh sb="6" eb="7">
      <t>カカリ</t>
    </rPh>
    <phoneticPr fontId="5"/>
  </si>
  <si>
    <t>理学療法担当</t>
    <rPh sb="0" eb="2">
      <t>リガク</t>
    </rPh>
    <rPh sb="2" eb="4">
      <t>リョウホウ</t>
    </rPh>
    <rPh sb="4" eb="6">
      <t>タントウ</t>
    </rPh>
    <phoneticPr fontId="5"/>
  </si>
  <si>
    <t>料金係</t>
    <rPh sb="0" eb="2">
      <t>リョウキン</t>
    </rPh>
    <rPh sb="2" eb="3">
      <t>カカリ</t>
    </rPh>
    <phoneticPr fontId="5"/>
  </si>
  <si>
    <t>土地第２係</t>
    <rPh sb="0" eb="2">
      <t>トチ</t>
    </rPh>
    <rPh sb="2" eb="3">
      <t>ダイ</t>
    </rPh>
    <rPh sb="4" eb="5">
      <t>カカリ</t>
    </rPh>
    <phoneticPr fontId="5"/>
  </si>
  <si>
    <t>厚生担当</t>
    <rPh sb="0" eb="2">
      <t>コウセイ</t>
    </rPh>
    <rPh sb="2" eb="4">
      <t>タントウ</t>
    </rPh>
    <phoneticPr fontId="5"/>
  </si>
  <si>
    <r>
      <t>交流館
　　　</t>
    </r>
    <r>
      <rPr>
        <sz val="10"/>
        <rFont val="ＭＳ ゴシック"/>
        <family val="3"/>
        <charset val="128"/>
      </rPr>
      <t>（8館）</t>
    </r>
    <rPh sb="0" eb="2">
      <t>コウリュウ</t>
    </rPh>
    <rPh sb="2" eb="3">
      <t>カン</t>
    </rPh>
    <rPh sb="9" eb="10">
      <t>カン</t>
    </rPh>
    <phoneticPr fontId="5"/>
  </si>
  <si>
    <t>成人保健担当</t>
    <rPh sb="0" eb="2">
      <t>セイジン</t>
    </rPh>
    <rPh sb="2" eb="4">
      <t>ホケン</t>
    </rPh>
    <rPh sb="4" eb="6">
      <t>タントウ</t>
    </rPh>
    <phoneticPr fontId="5"/>
  </si>
  <si>
    <t>治水担当</t>
    <rPh sb="0" eb="2">
      <t>チスイ</t>
    </rPh>
    <rPh sb="2" eb="4">
      <t>タントウ</t>
    </rPh>
    <phoneticPr fontId="5"/>
  </si>
  <si>
    <t>換地係</t>
    <rPh sb="0" eb="2">
      <t>カンチ</t>
    </rPh>
    <rPh sb="2" eb="3">
      <t>カカリ</t>
    </rPh>
    <phoneticPr fontId="5"/>
  </si>
  <si>
    <t>研究室</t>
    <rPh sb="0" eb="3">
      <t>ケンキュウシツ</t>
    </rPh>
    <phoneticPr fontId="5"/>
  </si>
  <si>
    <t>各病棟担当</t>
    <rPh sb="0" eb="3">
      <t>カクビョウトウ</t>
    </rPh>
    <rPh sb="3" eb="5">
      <t>タントウ</t>
    </rPh>
    <phoneticPr fontId="5"/>
  </si>
  <si>
    <t>文化振興係</t>
    <rPh sb="0" eb="2">
      <t>ブンカ</t>
    </rPh>
    <rPh sb="2" eb="4">
      <t>シンコウ</t>
    </rPh>
    <rPh sb="4" eb="5">
      <t>カカリ</t>
    </rPh>
    <phoneticPr fontId="5"/>
  </si>
  <si>
    <t>教職員Ｇ、学事Ｇ、保健Ｇ</t>
    <rPh sb="0" eb="3">
      <t>キョウショクイン</t>
    </rPh>
    <rPh sb="5" eb="7">
      <t>ガクジ</t>
    </rPh>
    <rPh sb="9" eb="11">
      <t>ホケン</t>
    </rPh>
    <phoneticPr fontId="5"/>
  </si>
  <si>
    <t>環境美化担当</t>
    <rPh sb="0" eb="2">
      <t>カンキョウ</t>
    </rPh>
    <rPh sb="2" eb="4">
      <t>ビカ</t>
    </rPh>
    <rPh sb="4" eb="6">
      <t>タントウ</t>
    </rPh>
    <phoneticPr fontId="5"/>
  </si>
  <si>
    <t>作業療法担当</t>
    <rPh sb="0" eb="2">
      <t>サギョウ</t>
    </rPh>
    <rPh sb="2" eb="4">
      <t>リョウホウ</t>
    </rPh>
    <rPh sb="4" eb="6">
      <t>タントウ</t>
    </rPh>
    <phoneticPr fontId="5"/>
  </si>
  <si>
    <t>収納係</t>
    <rPh sb="0" eb="2">
      <t>シュウノウ</t>
    </rPh>
    <rPh sb="2" eb="3">
      <t>カカリ</t>
    </rPh>
    <phoneticPr fontId="5"/>
  </si>
  <si>
    <t>情報公開担当</t>
    <rPh sb="0" eb="2">
      <t>ジョウホウ</t>
    </rPh>
    <rPh sb="2" eb="4">
      <t>コウカイ</t>
    </rPh>
    <rPh sb="4" eb="6">
      <t>タントウ</t>
    </rPh>
    <phoneticPr fontId="5"/>
  </si>
  <si>
    <t>家屋係</t>
    <rPh sb="0" eb="2">
      <t>カオク</t>
    </rPh>
    <rPh sb="2" eb="3">
      <t>カカリ</t>
    </rPh>
    <phoneticPr fontId="5"/>
  </si>
  <si>
    <t>自立支援担当</t>
    <rPh sb="0" eb="2">
      <t>ジリツ</t>
    </rPh>
    <rPh sb="2" eb="4">
      <t>シエン</t>
    </rPh>
    <rPh sb="4" eb="6">
      <t>タントウ</t>
    </rPh>
    <phoneticPr fontId="5"/>
  </si>
  <si>
    <t>企画調整Ｇ、工務Ｇ、施設管理Ｇ</t>
    <rPh sb="0" eb="2">
      <t>キカク</t>
    </rPh>
    <rPh sb="2" eb="4">
      <t>チョウセイ</t>
    </rPh>
    <rPh sb="6" eb="8">
      <t>コウム</t>
    </rPh>
    <rPh sb="10" eb="12">
      <t>シセツ</t>
    </rPh>
    <rPh sb="12" eb="14">
      <t>カンリ</t>
    </rPh>
    <phoneticPr fontId="5"/>
  </si>
  <si>
    <t>市民活動支援センター</t>
    <rPh sb="0" eb="2">
      <t>シミン</t>
    </rPh>
    <rPh sb="2" eb="4">
      <t>カツドウ</t>
    </rPh>
    <rPh sb="4" eb="6">
      <t>シエン</t>
    </rPh>
    <phoneticPr fontId="5"/>
  </si>
  <si>
    <t>※2</t>
    <phoneticPr fontId="5"/>
  </si>
  <si>
    <t>母子保健担当</t>
    <rPh sb="0" eb="2">
      <t>ボシ</t>
    </rPh>
    <rPh sb="2" eb="4">
      <t>ホケン</t>
    </rPh>
    <rPh sb="4" eb="6">
      <t>タントウ</t>
    </rPh>
    <phoneticPr fontId="5"/>
  </si>
  <si>
    <t>総務・美化Ｇ、し尿・浄化槽Ｇ</t>
    <rPh sb="0" eb="2">
      <t>ソウム</t>
    </rPh>
    <rPh sb="3" eb="5">
      <t>ビカ</t>
    </rPh>
    <rPh sb="8" eb="9">
      <t>ニョウ</t>
    </rPh>
    <rPh sb="10" eb="13">
      <t>ジョウカソウ</t>
    </rPh>
    <phoneticPr fontId="5"/>
  </si>
  <si>
    <t>工務担当</t>
    <rPh sb="0" eb="2">
      <t>コウム</t>
    </rPh>
    <rPh sb="2" eb="4">
      <t>タントウ</t>
    </rPh>
    <phoneticPr fontId="5"/>
  </si>
  <si>
    <t>図書室</t>
    <rPh sb="0" eb="3">
      <t>トショシツ</t>
    </rPh>
    <phoneticPr fontId="5"/>
  </si>
  <si>
    <t>事務部</t>
    <rPh sb="0" eb="2">
      <t>ジム</t>
    </rPh>
    <rPh sb="2" eb="3">
      <t>ブ</t>
    </rPh>
    <phoneticPr fontId="5"/>
  </si>
  <si>
    <t>文化財係</t>
    <rPh sb="0" eb="3">
      <t>ブンカザイ</t>
    </rPh>
    <rPh sb="3" eb="4">
      <t>カカリ</t>
    </rPh>
    <phoneticPr fontId="5"/>
  </si>
  <si>
    <t>情報推進担当</t>
    <rPh sb="0" eb="2">
      <t>ジョウホウ</t>
    </rPh>
    <rPh sb="2" eb="4">
      <t>スイシン</t>
    </rPh>
    <rPh sb="4" eb="6">
      <t>タントウ</t>
    </rPh>
    <phoneticPr fontId="5"/>
  </si>
  <si>
    <t>放射線科</t>
    <rPh sb="0" eb="2">
      <t>ホウシャ</t>
    </rPh>
    <rPh sb="2" eb="3">
      <t>セン</t>
    </rPh>
    <rPh sb="3" eb="4">
      <t>カ</t>
    </rPh>
    <phoneticPr fontId="5"/>
  </si>
  <si>
    <t>検針係</t>
    <rPh sb="0" eb="2">
      <t>ケンシン</t>
    </rPh>
    <rPh sb="2" eb="3">
      <t>カカリ</t>
    </rPh>
    <phoneticPr fontId="5"/>
  </si>
  <si>
    <t>営繕係</t>
    <rPh sb="0" eb="2">
      <t>エイゼン</t>
    </rPh>
    <rPh sb="2" eb="3">
      <t>カカリ</t>
    </rPh>
    <phoneticPr fontId="5"/>
  </si>
  <si>
    <t>しらこばと</t>
    <phoneticPr fontId="5"/>
  </si>
  <si>
    <t>保育担当</t>
    <rPh sb="0" eb="2">
      <t>ホイク</t>
    </rPh>
    <rPh sb="2" eb="4">
      <t>タントウ</t>
    </rPh>
    <phoneticPr fontId="5"/>
  </si>
  <si>
    <t>下水道課</t>
    <rPh sb="0" eb="3">
      <t>ゲスイドウ</t>
    </rPh>
    <rPh sb="3" eb="4">
      <t>カ</t>
    </rPh>
    <phoneticPr fontId="5"/>
  </si>
  <si>
    <t>東越谷Ｇ、七左第一Ｇ、西大袋Ｇ</t>
    <rPh sb="0" eb="3">
      <t>ヒガシコシガヤ</t>
    </rPh>
    <rPh sb="5" eb="6">
      <t>ナナ</t>
    </rPh>
    <rPh sb="6" eb="7">
      <t>ヒダリ</t>
    </rPh>
    <rPh sb="7" eb="9">
      <t>ダイイチ</t>
    </rPh>
    <rPh sb="11" eb="12">
      <t>ニシ</t>
    </rPh>
    <rPh sb="12" eb="14">
      <t>オオフクロ</t>
    </rPh>
    <phoneticPr fontId="5"/>
  </si>
  <si>
    <t>契約担当</t>
    <rPh sb="0" eb="2">
      <t>ケイヤク</t>
    </rPh>
    <rPh sb="2" eb="4">
      <t>タントウ</t>
    </rPh>
    <phoneticPr fontId="5"/>
  </si>
  <si>
    <t>保健センター</t>
    <rPh sb="0" eb="2">
      <t>ホケン</t>
    </rPh>
    <phoneticPr fontId="5"/>
  </si>
  <si>
    <r>
      <t>公民館
　　　</t>
    </r>
    <r>
      <rPr>
        <sz val="10"/>
        <rFont val="ＭＳ ゴシック"/>
        <family val="3"/>
        <charset val="128"/>
      </rPr>
      <t>（13館）</t>
    </r>
    <rPh sb="0" eb="3">
      <t>コウミンカン</t>
    </rPh>
    <rPh sb="10" eb="11">
      <t>カン</t>
    </rPh>
    <phoneticPr fontId="5"/>
  </si>
  <si>
    <t>教育指導担当</t>
    <rPh sb="0" eb="2">
      <t>キョウイク</t>
    </rPh>
    <rPh sb="2" eb="4">
      <t>シドウ</t>
    </rPh>
    <rPh sb="4" eb="6">
      <t>タントウ</t>
    </rPh>
    <phoneticPr fontId="5"/>
  </si>
  <si>
    <t>統計担当</t>
    <rPh sb="0" eb="2">
      <t>トウケイ</t>
    </rPh>
    <rPh sb="2" eb="4">
      <t>タントウ</t>
    </rPh>
    <phoneticPr fontId="5"/>
  </si>
  <si>
    <t>危機管理課</t>
    <rPh sb="0" eb="2">
      <t>キキ</t>
    </rPh>
    <rPh sb="2" eb="4">
      <t>カンリ</t>
    </rPh>
    <rPh sb="4" eb="5">
      <t>カ</t>
    </rPh>
    <phoneticPr fontId="5"/>
  </si>
  <si>
    <t>一般Ｘ線撮影担当</t>
    <rPh sb="0" eb="2">
      <t>イッパン</t>
    </rPh>
    <rPh sb="2" eb="4">
      <t>エックスセン</t>
    </rPh>
    <rPh sb="4" eb="6">
      <t>サツエイ</t>
    </rPh>
    <rPh sb="6" eb="8">
      <t>タントウ</t>
    </rPh>
    <phoneticPr fontId="5"/>
  </si>
  <si>
    <t>工事契約Ｇ、物品契約Ｇ</t>
    <rPh sb="0" eb="2">
      <t>コウジ</t>
    </rPh>
    <rPh sb="2" eb="4">
      <t>ケイヤク</t>
    </rPh>
    <rPh sb="6" eb="8">
      <t>ブッピン</t>
    </rPh>
    <rPh sb="8" eb="10">
      <t>ケイヤク</t>
    </rPh>
    <phoneticPr fontId="5"/>
  </si>
  <si>
    <t>こばと館</t>
    <rPh sb="3" eb="4">
      <t>カン</t>
    </rPh>
    <phoneticPr fontId="5"/>
  </si>
  <si>
    <r>
      <t>保育所
　　　</t>
    </r>
    <r>
      <rPr>
        <sz val="10"/>
        <rFont val="ＭＳ ゴシック"/>
        <family val="3"/>
        <charset val="128"/>
      </rPr>
      <t>(18ヶ所)</t>
    </r>
    <rPh sb="0" eb="2">
      <t>ホイク</t>
    </rPh>
    <rPh sb="2" eb="3">
      <t>ショ</t>
    </rPh>
    <rPh sb="11" eb="12">
      <t>ショ</t>
    </rPh>
    <phoneticPr fontId="5"/>
  </si>
  <si>
    <t>下水道担当</t>
    <rPh sb="0" eb="3">
      <t>ゲスイドウ</t>
    </rPh>
    <rPh sb="3" eb="5">
      <t>タントウ</t>
    </rPh>
    <phoneticPr fontId="5"/>
  </si>
  <si>
    <t>越谷駅東口再開発担当</t>
    <rPh sb="0" eb="2">
      <t>コシガヤ</t>
    </rPh>
    <rPh sb="2" eb="3">
      <t>エキ</t>
    </rPh>
    <rPh sb="3" eb="5">
      <t>ヒガシグチ</t>
    </rPh>
    <rPh sb="5" eb="8">
      <t>サイカイハツ</t>
    </rPh>
    <rPh sb="8" eb="10">
      <t>タントウ</t>
    </rPh>
    <phoneticPr fontId="5"/>
  </si>
  <si>
    <t>栄養係</t>
    <rPh sb="0" eb="2">
      <t>エイヨウ</t>
    </rPh>
    <rPh sb="2" eb="3">
      <t>カカリ</t>
    </rPh>
    <phoneticPr fontId="5"/>
  </si>
  <si>
    <t>生徒指導担当</t>
    <rPh sb="0" eb="2">
      <t>セイト</t>
    </rPh>
    <rPh sb="2" eb="4">
      <t>シドウ</t>
    </rPh>
    <rPh sb="4" eb="6">
      <t>タントウ</t>
    </rPh>
    <phoneticPr fontId="5"/>
  </si>
  <si>
    <t>財産管理課</t>
    <rPh sb="0" eb="2">
      <t>ザイサン</t>
    </rPh>
    <rPh sb="2" eb="4">
      <t>カンリ</t>
    </rPh>
    <rPh sb="4" eb="5">
      <t>カ</t>
    </rPh>
    <phoneticPr fontId="5"/>
  </si>
  <si>
    <t>危機管理担当</t>
    <rPh sb="0" eb="2">
      <t>キキ</t>
    </rPh>
    <rPh sb="2" eb="4">
      <t>カンリ</t>
    </rPh>
    <rPh sb="4" eb="6">
      <t>タントウ</t>
    </rPh>
    <phoneticPr fontId="5"/>
  </si>
  <si>
    <t>管理Ｇ、維持Ｇ</t>
    <rPh sb="0" eb="2">
      <t>カンリ</t>
    </rPh>
    <rPh sb="4" eb="6">
      <t>イジ</t>
    </rPh>
    <phoneticPr fontId="5"/>
  </si>
  <si>
    <t>庶務担当</t>
    <rPh sb="0" eb="2">
      <t>ショム</t>
    </rPh>
    <rPh sb="2" eb="4">
      <t>タントウ</t>
    </rPh>
    <phoneticPr fontId="5"/>
  </si>
  <si>
    <t>科学技術体験センター</t>
    <rPh sb="0" eb="2">
      <t>カガク</t>
    </rPh>
    <rPh sb="2" eb="4">
      <t>ギジュツ</t>
    </rPh>
    <rPh sb="4" eb="6">
      <t>タイケン</t>
    </rPh>
    <phoneticPr fontId="5"/>
  </si>
  <si>
    <t>工務係</t>
    <rPh sb="0" eb="2">
      <t>コウム</t>
    </rPh>
    <rPh sb="2" eb="3">
      <t>カカリ</t>
    </rPh>
    <phoneticPr fontId="5"/>
  </si>
  <si>
    <t>総務管理課</t>
    <rPh sb="0" eb="2">
      <t>ソウム</t>
    </rPh>
    <rPh sb="2" eb="4">
      <t>カンリ</t>
    </rPh>
    <rPh sb="4" eb="5">
      <t>カ</t>
    </rPh>
    <phoneticPr fontId="5"/>
  </si>
  <si>
    <t>納税第１係</t>
    <rPh sb="0" eb="2">
      <t>ノウゼイ</t>
    </rPh>
    <rPh sb="2" eb="3">
      <t>ダイ</t>
    </rPh>
    <rPh sb="4" eb="5">
      <t>ガカリ</t>
    </rPh>
    <phoneticPr fontId="5"/>
  </si>
  <si>
    <t>造影Ｘ線撮影担当</t>
    <rPh sb="0" eb="2">
      <t>ゾウエイ</t>
    </rPh>
    <rPh sb="2" eb="4">
      <t>エックスセン</t>
    </rPh>
    <rPh sb="4" eb="6">
      <t>サツエイ</t>
    </rPh>
    <rPh sb="6" eb="8">
      <t>タントウ</t>
    </rPh>
    <phoneticPr fontId="5"/>
  </si>
  <si>
    <t>運転管理担当</t>
    <rPh sb="0" eb="2">
      <t>ウンテン</t>
    </rPh>
    <rPh sb="2" eb="4">
      <t>カンリ</t>
    </rPh>
    <rPh sb="4" eb="6">
      <t>タントウ</t>
    </rPh>
    <phoneticPr fontId="5"/>
  </si>
  <si>
    <t>危機管理Ｇ、防災Ｇ</t>
    <rPh sb="0" eb="2">
      <t>キキ</t>
    </rPh>
    <rPh sb="2" eb="4">
      <t>カンリ</t>
    </rPh>
    <rPh sb="6" eb="8">
      <t>ボウサイ</t>
    </rPh>
    <phoneticPr fontId="5"/>
  </si>
  <si>
    <t>青少年課</t>
    <rPh sb="0" eb="3">
      <t>セイショウネン</t>
    </rPh>
    <rPh sb="3" eb="4">
      <t>カ</t>
    </rPh>
    <phoneticPr fontId="5"/>
  </si>
  <si>
    <t>保健所準備担当</t>
    <rPh sb="0" eb="3">
      <t>ホケンジョ</t>
    </rPh>
    <rPh sb="3" eb="5">
      <t>ジュンビ</t>
    </rPh>
    <rPh sb="5" eb="7">
      <t>タントウ</t>
    </rPh>
    <phoneticPr fontId="5"/>
  </si>
  <si>
    <t>越谷駅東口駐車場</t>
    <rPh sb="0" eb="3">
      <t>コシガヤエキ</t>
    </rPh>
    <rPh sb="3" eb="5">
      <t>ヒガシグチ</t>
    </rPh>
    <rPh sb="5" eb="8">
      <t>チュウシャジョウ</t>
    </rPh>
    <phoneticPr fontId="5"/>
  </si>
  <si>
    <t>※2</t>
    <phoneticPr fontId="5"/>
  </si>
  <si>
    <t>調理係</t>
    <rPh sb="0" eb="2">
      <t>チョウリ</t>
    </rPh>
    <rPh sb="2" eb="3">
      <t>カカリ</t>
    </rPh>
    <phoneticPr fontId="5"/>
  </si>
  <si>
    <t>教育センター</t>
    <rPh sb="0" eb="2">
      <t>キョウイク</t>
    </rPh>
    <phoneticPr fontId="5"/>
  </si>
  <si>
    <t>財産管理担当</t>
    <rPh sb="0" eb="2">
      <t>ザイサン</t>
    </rPh>
    <rPh sb="2" eb="4">
      <t>カンリ</t>
    </rPh>
    <rPh sb="4" eb="6">
      <t>タントウ</t>
    </rPh>
    <phoneticPr fontId="5"/>
  </si>
  <si>
    <t>商工観光担当</t>
    <rPh sb="0" eb="2">
      <t>ショウコウ</t>
    </rPh>
    <rPh sb="2" eb="4">
      <t>カンコウ</t>
    </rPh>
    <rPh sb="4" eb="6">
      <t>タントウ</t>
    </rPh>
    <phoneticPr fontId="5"/>
  </si>
  <si>
    <t>営繕課</t>
    <rPh sb="0" eb="2">
      <t>エイゼン</t>
    </rPh>
    <rPh sb="2" eb="3">
      <t>カ</t>
    </rPh>
    <phoneticPr fontId="5"/>
  </si>
  <si>
    <t>経営調整担当</t>
    <rPh sb="0" eb="2">
      <t>ケイエイ</t>
    </rPh>
    <rPh sb="2" eb="4">
      <t>チョウセイ</t>
    </rPh>
    <rPh sb="4" eb="6">
      <t>タントウ</t>
    </rPh>
    <phoneticPr fontId="5"/>
  </si>
  <si>
    <t>維持管理係</t>
    <rPh sb="0" eb="2">
      <t>イジ</t>
    </rPh>
    <rPh sb="2" eb="4">
      <t>カンリ</t>
    </rPh>
    <rPh sb="4" eb="5">
      <t>カカリ</t>
    </rPh>
    <phoneticPr fontId="5"/>
  </si>
  <si>
    <t>総務管理係</t>
    <rPh sb="0" eb="5">
      <t>ソウムカンリカカリ</t>
    </rPh>
    <phoneticPr fontId="5"/>
  </si>
  <si>
    <t>納税第２係</t>
    <rPh sb="0" eb="2">
      <t>ノウゼイ</t>
    </rPh>
    <rPh sb="2" eb="3">
      <t>ダイ</t>
    </rPh>
    <rPh sb="4" eb="5">
      <t>カカリ</t>
    </rPh>
    <phoneticPr fontId="5"/>
  </si>
  <si>
    <t>長寿政策担当</t>
    <rPh sb="0" eb="2">
      <t>チョウジュ</t>
    </rPh>
    <rPh sb="2" eb="4">
      <t>セイサク</t>
    </rPh>
    <rPh sb="4" eb="6">
      <t>タントウ</t>
    </rPh>
    <phoneticPr fontId="5"/>
  </si>
  <si>
    <t>あだたら高原少年自然の家</t>
    <rPh sb="4" eb="6">
      <t>コウゲン</t>
    </rPh>
    <rPh sb="6" eb="8">
      <t>ショウネン</t>
    </rPh>
    <rPh sb="8" eb="10">
      <t>シゼン</t>
    </rPh>
    <rPh sb="11" eb="12">
      <t>イエ</t>
    </rPh>
    <phoneticPr fontId="5"/>
  </si>
  <si>
    <t>発電担当</t>
    <rPh sb="0" eb="2">
      <t>ハツデン</t>
    </rPh>
    <rPh sb="2" eb="4">
      <t>タントウ</t>
    </rPh>
    <phoneticPr fontId="5"/>
  </si>
  <si>
    <t>青少年担当</t>
    <rPh sb="0" eb="3">
      <t>セイショウネン</t>
    </rPh>
    <rPh sb="3" eb="5">
      <t>タントウ</t>
    </rPh>
    <phoneticPr fontId="5"/>
  </si>
  <si>
    <t>ＲＩ検査担当</t>
    <rPh sb="2" eb="4">
      <t>ケンサ</t>
    </rPh>
    <rPh sb="4" eb="6">
      <t>タントウ</t>
    </rPh>
    <phoneticPr fontId="5"/>
  </si>
  <si>
    <t>公有地担当</t>
    <rPh sb="0" eb="3">
      <t>コウユウチ</t>
    </rPh>
    <rPh sb="3" eb="5">
      <t>タントウ</t>
    </rPh>
    <phoneticPr fontId="5"/>
  </si>
  <si>
    <t>雇用支援担当</t>
    <rPh sb="0" eb="2">
      <t>コヨウ</t>
    </rPh>
    <rPh sb="2" eb="4">
      <t>シエン</t>
    </rPh>
    <rPh sb="4" eb="6">
      <t>タントウ</t>
    </rPh>
    <phoneticPr fontId="5"/>
  </si>
  <si>
    <t>営繕担当</t>
    <rPh sb="0" eb="2">
      <t>エイゼン</t>
    </rPh>
    <rPh sb="2" eb="4">
      <t>タントウ</t>
    </rPh>
    <phoneticPr fontId="5"/>
  </si>
  <si>
    <t>公園緑地課</t>
    <rPh sb="0" eb="2">
      <t>コウエン</t>
    </rPh>
    <rPh sb="2" eb="4">
      <t>リョクチ</t>
    </rPh>
    <rPh sb="4" eb="5">
      <t>カ</t>
    </rPh>
    <phoneticPr fontId="5"/>
  </si>
  <si>
    <t>管理担当</t>
    <rPh sb="0" eb="2">
      <t>カンリ</t>
    </rPh>
    <rPh sb="2" eb="4">
      <t>タントウ</t>
    </rPh>
    <phoneticPr fontId="5"/>
  </si>
  <si>
    <t>給水装置係</t>
    <rPh sb="0" eb="2">
      <t>キュウスイ</t>
    </rPh>
    <rPh sb="2" eb="4">
      <t>ソウチ</t>
    </rPh>
    <rPh sb="4" eb="5">
      <t>カカリ</t>
    </rPh>
    <phoneticPr fontId="5"/>
  </si>
  <si>
    <t>庁舎管理係</t>
    <rPh sb="0" eb="2">
      <t>チョウシャ</t>
    </rPh>
    <rPh sb="2" eb="4">
      <t>カンリ</t>
    </rPh>
    <rPh sb="4" eb="5">
      <t>ガカリ</t>
    </rPh>
    <phoneticPr fontId="5"/>
  </si>
  <si>
    <t>債権回収係</t>
    <rPh sb="0" eb="2">
      <t>サイケン</t>
    </rPh>
    <rPh sb="2" eb="4">
      <t>カイシュウ</t>
    </rPh>
    <rPh sb="4" eb="5">
      <t>カカリ</t>
    </rPh>
    <phoneticPr fontId="5"/>
  </si>
  <si>
    <t>認定担当</t>
    <rPh sb="0" eb="2">
      <t>ニンテイ</t>
    </rPh>
    <rPh sb="2" eb="4">
      <t>タントウ</t>
    </rPh>
    <phoneticPr fontId="5"/>
  </si>
  <si>
    <t>救急部門</t>
    <rPh sb="0" eb="2">
      <t>キュウキュウ</t>
    </rPh>
    <rPh sb="2" eb="4">
      <t>ブモン</t>
    </rPh>
    <phoneticPr fontId="5"/>
  </si>
  <si>
    <t>市民生活係</t>
    <rPh sb="0" eb="2">
      <t>シミン</t>
    </rPh>
    <rPh sb="2" eb="4">
      <t>セイカツ</t>
    </rPh>
    <rPh sb="4" eb="5">
      <t>カカリ</t>
    </rPh>
    <phoneticPr fontId="5"/>
  </si>
  <si>
    <t>学童保育担当</t>
    <rPh sb="0" eb="2">
      <t>ガクドウ</t>
    </rPh>
    <rPh sb="2" eb="4">
      <t>ホイク</t>
    </rPh>
    <rPh sb="4" eb="6">
      <t>タントウ</t>
    </rPh>
    <phoneticPr fontId="5"/>
  </si>
  <si>
    <t>施設保全Ｇ、建築Ｇ、設備Ｇ</t>
    <rPh sb="0" eb="2">
      <t>シセツ</t>
    </rPh>
    <rPh sb="2" eb="4">
      <t>ホゼン</t>
    </rPh>
    <rPh sb="6" eb="8">
      <t>ケンチク</t>
    </rPh>
    <rPh sb="10" eb="12">
      <t>セツビ</t>
    </rPh>
    <phoneticPr fontId="5"/>
  </si>
  <si>
    <t>放射線治療担当</t>
    <rPh sb="0" eb="2">
      <t>ホウシャ</t>
    </rPh>
    <rPh sb="2" eb="3">
      <t>セン</t>
    </rPh>
    <rPh sb="3" eb="5">
      <t>チリョウ</t>
    </rPh>
    <rPh sb="5" eb="7">
      <t>タントウ</t>
    </rPh>
    <phoneticPr fontId="5"/>
  </si>
  <si>
    <t>中心市街地活性化担当</t>
    <rPh sb="0" eb="2">
      <t>チュウシン</t>
    </rPh>
    <rPh sb="2" eb="5">
      <t>シガイチ</t>
    </rPh>
    <rPh sb="5" eb="8">
      <t>カッセイカ</t>
    </rPh>
    <rPh sb="8" eb="10">
      <t>タントウ</t>
    </rPh>
    <phoneticPr fontId="5"/>
  </si>
  <si>
    <t>計画管理係</t>
    <rPh sb="0" eb="2">
      <t>ケイカク</t>
    </rPh>
    <rPh sb="2" eb="4">
      <t>カンリ</t>
    </rPh>
    <rPh sb="4" eb="5">
      <t>カカリ</t>
    </rPh>
    <phoneticPr fontId="5"/>
  </si>
  <si>
    <t>日本文化伝承の館</t>
    <rPh sb="0" eb="2">
      <t>ニホン</t>
    </rPh>
    <rPh sb="2" eb="4">
      <t>ブンカ</t>
    </rPh>
    <rPh sb="4" eb="6">
      <t>デンショウ</t>
    </rPh>
    <rPh sb="7" eb="8">
      <t>ヤカタ</t>
    </rPh>
    <phoneticPr fontId="5"/>
  </si>
  <si>
    <t>給付担当</t>
    <rPh sb="0" eb="2">
      <t>キュウフ</t>
    </rPh>
    <rPh sb="2" eb="4">
      <t>タントウ</t>
    </rPh>
    <phoneticPr fontId="5"/>
  </si>
  <si>
    <t>救急科</t>
    <rPh sb="0" eb="2">
      <t>キュウキュウ</t>
    </rPh>
    <rPh sb="2" eb="3">
      <t>カ</t>
    </rPh>
    <phoneticPr fontId="5"/>
  </si>
  <si>
    <t>防犯・交通安全係</t>
    <rPh sb="0" eb="2">
      <t>ボウハン</t>
    </rPh>
    <rPh sb="3" eb="5">
      <t>コウツウ</t>
    </rPh>
    <rPh sb="5" eb="7">
      <t>アンゼン</t>
    </rPh>
    <rPh sb="7" eb="8">
      <t>カカリ</t>
    </rPh>
    <phoneticPr fontId="5"/>
  </si>
  <si>
    <t>児童館コスモス</t>
    <rPh sb="0" eb="3">
      <t>ジドウカン</t>
    </rPh>
    <phoneticPr fontId="5"/>
  </si>
  <si>
    <t>維持管理課</t>
    <rPh sb="0" eb="2">
      <t>イジ</t>
    </rPh>
    <rPh sb="2" eb="4">
      <t>カンリ</t>
    </rPh>
    <rPh sb="4" eb="5">
      <t>カ</t>
    </rPh>
    <phoneticPr fontId="5"/>
  </si>
  <si>
    <t>給食係</t>
    <rPh sb="0" eb="2">
      <t>キュウショク</t>
    </rPh>
    <rPh sb="2" eb="3">
      <t>カカリ</t>
    </rPh>
    <phoneticPr fontId="5"/>
  </si>
  <si>
    <t>資源リサイクル担当</t>
    <rPh sb="0" eb="2">
      <t>シゲン</t>
    </rPh>
    <rPh sb="7" eb="9">
      <t>タントウ</t>
    </rPh>
    <phoneticPr fontId="5"/>
  </si>
  <si>
    <t>公園施設係</t>
    <rPh sb="0" eb="2">
      <t>コウエン</t>
    </rPh>
    <rPh sb="2" eb="4">
      <t>シセツ</t>
    </rPh>
    <rPh sb="4" eb="5">
      <t>カカリ</t>
    </rPh>
    <phoneticPr fontId="5"/>
  </si>
  <si>
    <t>放射線管理担当</t>
    <rPh sb="0" eb="2">
      <t>ホウシャ</t>
    </rPh>
    <rPh sb="2" eb="3">
      <t>セン</t>
    </rPh>
    <rPh sb="3" eb="5">
      <t>カンリ</t>
    </rPh>
    <rPh sb="5" eb="7">
      <t>タントウ</t>
    </rPh>
    <phoneticPr fontId="5"/>
  </si>
  <si>
    <t>医事担当</t>
    <rPh sb="0" eb="2">
      <t>イジ</t>
    </rPh>
    <rPh sb="2" eb="4">
      <t>タントウ</t>
    </rPh>
    <phoneticPr fontId="5"/>
  </si>
  <si>
    <t>配水管理係</t>
    <rPh sb="0" eb="2">
      <t>ハイスイ</t>
    </rPh>
    <rPh sb="2" eb="4">
      <t>カンリ</t>
    </rPh>
    <rPh sb="4" eb="5">
      <t>カカリ</t>
    </rPh>
    <phoneticPr fontId="5"/>
  </si>
  <si>
    <t>検査担当</t>
    <rPh sb="0" eb="2">
      <t>ケンサ</t>
    </rPh>
    <rPh sb="2" eb="4">
      <t>タントウ</t>
    </rPh>
    <phoneticPr fontId="5"/>
  </si>
  <si>
    <t>保険料担当</t>
    <rPh sb="0" eb="2">
      <t>ホケン</t>
    </rPh>
    <rPh sb="2" eb="3">
      <t>リョウ</t>
    </rPh>
    <rPh sb="3" eb="5">
      <t>タントウ</t>
    </rPh>
    <phoneticPr fontId="5"/>
  </si>
  <si>
    <t>診療部門</t>
    <rPh sb="0" eb="2">
      <t>シンリョウ</t>
    </rPh>
    <rPh sb="2" eb="4">
      <t>ブモン</t>
    </rPh>
    <phoneticPr fontId="5"/>
  </si>
  <si>
    <t>保存民家</t>
    <rPh sb="0" eb="2">
      <t>ホゾン</t>
    </rPh>
    <rPh sb="2" eb="4">
      <t>ミンカ</t>
    </rPh>
    <phoneticPr fontId="5"/>
  </si>
  <si>
    <t>人権・男女共同参画推進担当</t>
    <rPh sb="0" eb="2">
      <t>ジンケン</t>
    </rPh>
    <rPh sb="3" eb="5">
      <t>ダンジョ</t>
    </rPh>
    <rPh sb="5" eb="7">
      <t>キョウドウ</t>
    </rPh>
    <rPh sb="7" eb="9">
      <t>サンカク</t>
    </rPh>
    <rPh sb="9" eb="11">
      <t>スイシン</t>
    </rPh>
    <rPh sb="11" eb="13">
      <t>タントウ</t>
    </rPh>
    <phoneticPr fontId="5"/>
  </si>
  <si>
    <t>総務担当</t>
    <rPh sb="0" eb="2">
      <t>ソウム</t>
    </rPh>
    <rPh sb="2" eb="4">
      <t>タントウ</t>
    </rPh>
    <phoneticPr fontId="5"/>
  </si>
  <si>
    <t>産業雇用支援センター</t>
    <rPh sb="0" eb="2">
      <t>サンギョウ</t>
    </rPh>
    <rPh sb="2" eb="4">
      <t>コヨウ</t>
    </rPh>
    <rPh sb="4" eb="6">
      <t>シエン</t>
    </rPh>
    <phoneticPr fontId="5"/>
  </si>
  <si>
    <t>維持管理担当</t>
    <rPh sb="0" eb="2">
      <t>イジ</t>
    </rPh>
    <rPh sb="2" eb="4">
      <t>カンリ</t>
    </rPh>
    <rPh sb="4" eb="6">
      <t>タントウ</t>
    </rPh>
    <phoneticPr fontId="5"/>
  </si>
  <si>
    <t>第一学校給食センター</t>
    <rPh sb="0" eb="2">
      <t>ダイイチ</t>
    </rPh>
    <rPh sb="2" eb="4">
      <t>ガッコウ</t>
    </rPh>
    <rPh sb="4" eb="6">
      <t>キュウショク</t>
    </rPh>
    <phoneticPr fontId="5"/>
  </si>
  <si>
    <t>消費生活センター</t>
    <rPh sb="0" eb="2">
      <t>ショウヒ</t>
    </rPh>
    <rPh sb="2" eb="4">
      <t>セイカツ</t>
    </rPh>
    <phoneticPr fontId="5"/>
  </si>
  <si>
    <t>児童館ヒマワリ</t>
    <rPh sb="0" eb="3">
      <t>ジドウカン</t>
    </rPh>
    <phoneticPr fontId="5"/>
  </si>
  <si>
    <t>開発指導課</t>
    <rPh sb="0" eb="2">
      <t>カイハツ</t>
    </rPh>
    <rPh sb="2" eb="4">
      <t>シドウ</t>
    </rPh>
    <rPh sb="4" eb="5">
      <t>カ</t>
    </rPh>
    <phoneticPr fontId="5"/>
  </si>
  <si>
    <t>診療録管理担当</t>
    <rPh sb="0" eb="3">
      <t>シンリョウロク</t>
    </rPh>
    <rPh sb="3" eb="5">
      <t>カンリ</t>
    </rPh>
    <rPh sb="5" eb="7">
      <t>タントウ</t>
    </rPh>
    <phoneticPr fontId="5"/>
  </si>
  <si>
    <t>水質係</t>
    <rPh sb="0" eb="2">
      <t>スイシツ</t>
    </rPh>
    <rPh sb="2" eb="3">
      <t>カカリ</t>
    </rPh>
    <phoneticPr fontId="5"/>
  </si>
  <si>
    <t>戸籍係</t>
    <rPh sb="0" eb="2">
      <t>コセキ</t>
    </rPh>
    <rPh sb="2" eb="3">
      <t>カカリ</t>
    </rPh>
    <phoneticPr fontId="5"/>
  </si>
  <si>
    <t>地域包括総合支援センター</t>
    <rPh sb="0" eb="2">
      <t>チイキ</t>
    </rPh>
    <rPh sb="2" eb="4">
      <t>ホウカツ</t>
    </rPh>
    <rPh sb="4" eb="6">
      <t>ソウゴウ</t>
    </rPh>
    <rPh sb="6" eb="8">
      <t>シエン</t>
    </rPh>
    <phoneticPr fontId="5"/>
  </si>
  <si>
    <t>庶務Ｇ、施設・消防団Ｇ</t>
    <rPh sb="0" eb="2">
      <t>ショム</t>
    </rPh>
    <rPh sb="4" eb="6">
      <t>シセツ</t>
    </rPh>
    <rPh sb="7" eb="10">
      <t>ショウボウダン</t>
    </rPh>
    <phoneticPr fontId="5"/>
  </si>
  <si>
    <t>管理Ｇ、道路・水路Ｇ、環境・緑地Ｇ</t>
    <rPh sb="0" eb="2">
      <t>カンリ</t>
    </rPh>
    <rPh sb="4" eb="6">
      <t>ドウロ</t>
    </rPh>
    <rPh sb="7" eb="9">
      <t>スイロ</t>
    </rPh>
    <rPh sb="11" eb="13">
      <t>カンキョウ</t>
    </rPh>
    <rPh sb="14" eb="16">
      <t>リョクチ</t>
    </rPh>
    <phoneticPr fontId="5"/>
  </si>
  <si>
    <t>内科</t>
    <rPh sb="0" eb="2">
      <t>ナイカ</t>
    </rPh>
    <phoneticPr fontId="5"/>
  </si>
  <si>
    <t>越谷コミュニティセンター</t>
    <rPh sb="0" eb="2">
      <t>コシガヤ</t>
    </rPh>
    <phoneticPr fontId="5"/>
  </si>
  <si>
    <t>人権推進Ｇ、男女共同参画推進Ｇ</t>
    <rPh sb="0" eb="2">
      <t>ジンケン</t>
    </rPh>
    <rPh sb="2" eb="4">
      <t>スイシン</t>
    </rPh>
    <rPh sb="6" eb="8">
      <t>ダンジョ</t>
    </rPh>
    <rPh sb="8" eb="10">
      <t>キョウドウ</t>
    </rPh>
    <rPh sb="10" eb="12">
      <t>サンカク</t>
    </rPh>
    <rPh sb="12" eb="14">
      <t>スイシン</t>
    </rPh>
    <phoneticPr fontId="5"/>
  </si>
  <si>
    <t>第二学校給食センター</t>
    <rPh sb="0" eb="2">
      <t>ダイ２</t>
    </rPh>
    <rPh sb="2" eb="4">
      <t>ガッコウ</t>
    </rPh>
    <rPh sb="4" eb="6">
      <t>キュウショク</t>
    </rPh>
    <phoneticPr fontId="5"/>
  </si>
  <si>
    <t>工事検査係</t>
    <rPh sb="0" eb="2">
      <t>コウジ</t>
    </rPh>
    <rPh sb="2" eb="4">
      <t>ケンサ</t>
    </rPh>
    <rPh sb="4" eb="5">
      <t>カカリ</t>
    </rPh>
    <phoneticPr fontId="5"/>
  </si>
  <si>
    <t>建設準備担当</t>
    <rPh sb="0" eb="2">
      <t>ケンセツ</t>
    </rPh>
    <rPh sb="2" eb="4">
      <t>ジュンビ</t>
    </rPh>
    <rPh sb="4" eb="6">
      <t>タントウ</t>
    </rPh>
    <phoneticPr fontId="5"/>
  </si>
  <si>
    <t>住民記録係</t>
    <rPh sb="0" eb="2">
      <t>ジュウミン</t>
    </rPh>
    <rPh sb="2" eb="4">
      <t>キロク</t>
    </rPh>
    <rPh sb="4" eb="5">
      <t>カカリ</t>
    </rPh>
    <phoneticPr fontId="5"/>
  </si>
  <si>
    <t>神経内科</t>
    <rPh sb="0" eb="2">
      <t>シンケイ</t>
    </rPh>
    <rPh sb="2" eb="4">
      <t>ナイカ</t>
    </rPh>
    <phoneticPr fontId="5"/>
  </si>
  <si>
    <t>臨床検査科</t>
    <rPh sb="0" eb="2">
      <t>リンショウ</t>
    </rPh>
    <rPh sb="2" eb="4">
      <t>ケンサ</t>
    </rPh>
    <rPh sb="4" eb="5">
      <t>カ</t>
    </rPh>
    <phoneticPr fontId="5"/>
  </si>
  <si>
    <t>医療連携担当</t>
    <rPh sb="0" eb="2">
      <t>イリョウ</t>
    </rPh>
    <rPh sb="2" eb="4">
      <t>レンケイ</t>
    </rPh>
    <rPh sb="4" eb="6">
      <t>タントウ</t>
    </rPh>
    <phoneticPr fontId="5"/>
  </si>
  <si>
    <t>市議会</t>
    <rPh sb="0" eb="1">
      <t>シ</t>
    </rPh>
    <rPh sb="1" eb="3">
      <t>ギカイ</t>
    </rPh>
    <phoneticPr fontId="5"/>
  </si>
  <si>
    <t>男女共同参画支援センター</t>
    <rPh sb="0" eb="2">
      <t>ダンジョ</t>
    </rPh>
    <rPh sb="2" eb="4">
      <t>キョウドウ</t>
    </rPh>
    <rPh sb="4" eb="6">
      <t>サンカク</t>
    </rPh>
    <rPh sb="6" eb="8">
      <t>シエン</t>
    </rPh>
    <phoneticPr fontId="5"/>
  </si>
  <si>
    <t>けやき荘</t>
    <rPh sb="3" eb="4">
      <t>ソウ</t>
    </rPh>
    <phoneticPr fontId="5"/>
  </si>
  <si>
    <t>開発指導担当</t>
    <rPh sb="0" eb="2">
      <t>カイハツ</t>
    </rPh>
    <rPh sb="2" eb="4">
      <t>シドウ</t>
    </rPh>
    <rPh sb="4" eb="6">
      <t>タントウ</t>
    </rPh>
    <phoneticPr fontId="5"/>
  </si>
  <si>
    <t>東埼玉資源環境組合
議会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rPh sb="10" eb="12">
      <t>ギカイ</t>
    </rPh>
    <phoneticPr fontId="5"/>
  </si>
  <si>
    <t>国民年金係</t>
    <rPh sb="0" eb="2">
      <t>コクミン</t>
    </rPh>
    <rPh sb="2" eb="4">
      <t>ネンキン</t>
    </rPh>
    <rPh sb="4" eb="5">
      <t>カカリ</t>
    </rPh>
    <phoneticPr fontId="5"/>
  </si>
  <si>
    <t>予防担当</t>
    <rPh sb="0" eb="2">
      <t>ヨボウ</t>
    </rPh>
    <rPh sb="2" eb="4">
      <t>タントウ</t>
    </rPh>
    <phoneticPr fontId="5"/>
  </si>
  <si>
    <t>農業振興係</t>
    <rPh sb="0" eb="2">
      <t>ノウギョウ</t>
    </rPh>
    <rPh sb="2" eb="4">
      <t>シンコウ</t>
    </rPh>
    <rPh sb="4" eb="5">
      <t>カカリ</t>
    </rPh>
    <phoneticPr fontId="5"/>
  </si>
  <si>
    <t>呼吸器科</t>
    <rPh sb="0" eb="3">
      <t>コキュウキ</t>
    </rPh>
    <rPh sb="3" eb="4">
      <t>カ</t>
    </rPh>
    <phoneticPr fontId="5"/>
  </si>
  <si>
    <t>血液検査担当</t>
    <rPh sb="0" eb="2">
      <t>ケツエキ</t>
    </rPh>
    <rPh sb="2" eb="4">
      <t>ケンサ</t>
    </rPh>
    <rPh sb="4" eb="6">
      <t>タントウ</t>
    </rPh>
    <phoneticPr fontId="5"/>
  </si>
  <si>
    <t>第三学校給食センター</t>
    <rPh sb="0" eb="2">
      <t>ダイ３</t>
    </rPh>
    <rPh sb="2" eb="4">
      <t>ガッコウ</t>
    </rPh>
    <rPh sb="4" eb="6">
      <t>キュウショク</t>
    </rPh>
    <phoneticPr fontId="5"/>
  </si>
  <si>
    <t>くすのき荘</t>
    <rPh sb="4" eb="5">
      <t>ソウ</t>
    </rPh>
    <phoneticPr fontId="5"/>
  </si>
  <si>
    <t>建築住宅課</t>
    <rPh sb="0" eb="2">
      <t>ケンチク</t>
    </rPh>
    <rPh sb="2" eb="4">
      <t>ジュウタク</t>
    </rPh>
    <rPh sb="4" eb="5">
      <t>カ</t>
    </rPh>
    <phoneticPr fontId="5"/>
  </si>
  <si>
    <t>パスポートセンター</t>
    <phoneticPr fontId="5"/>
  </si>
  <si>
    <t>保安担当</t>
    <rPh sb="0" eb="2">
      <t>ホアン</t>
    </rPh>
    <rPh sb="2" eb="4">
      <t>タントウ</t>
    </rPh>
    <phoneticPr fontId="5"/>
  </si>
  <si>
    <t>土地改良係</t>
    <rPh sb="0" eb="2">
      <t>トチ</t>
    </rPh>
    <rPh sb="2" eb="4">
      <t>カイリョウ</t>
    </rPh>
    <rPh sb="4" eb="5">
      <t>カカリ</t>
    </rPh>
    <phoneticPr fontId="5"/>
  </si>
  <si>
    <t>消化器科</t>
    <rPh sb="0" eb="2">
      <t>ショウカ</t>
    </rPh>
    <rPh sb="2" eb="3">
      <t>キ</t>
    </rPh>
    <rPh sb="3" eb="4">
      <t>カ</t>
    </rPh>
    <phoneticPr fontId="5"/>
  </si>
  <si>
    <t>血清検査担当</t>
    <rPh sb="0" eb="2">
      <t>ケッセイ</t>
    </rPh>
    <rPh sb="2" eb="4">
      <t>ケンサ</t>
    </rPh>
    <rPh sb="4" eb="6">
      <t>タントウ</t>
    </rPh>
    <phoneticPr fontId="5"/>
  </si>
  <si>
    <t>振興係</t>
    <rPh sb="0" eb="2">
      <t>シンコウ</t>
    </rPh>
    <rPh sb="2" eb="3">
      <t>カカリ</t>
    </rPh>
    <phoneticPr fontId="5"/>
  </si>
  <si>
    <t>小学校（30校）</t>
    <rPh sb="0" eb="3">
      <t>ショウガッコウ</t>
    </rPh>
    <rPh sb="6" eb="7">
      <t>コウ</t>
    </rPh>
    <phoneticPr fontId="5"/>
  </si>
  <si>
    <t>中核市推進担当</t>
    <rPh sb="0" eb="3">
      <t>チュウカクシ</t>
    </rPh>
    <rPh sb="3" eb="5">
      <t>スイシン</t>
    </rPh>
    <rPh sb="5" eb="7">
      <t>タントウ</t>
    </rPh>
    <phoneticPr fontId="5"/>
  </si>
  <si>
    <t>ゆりのき荘</t>
    <rPh sb="4" eb="5">
      <t>ソウ</t>
    </rPh>
    <phoneticPr fontId="5"/>
  </si>
  <si>
    <t>建築担当</t>
    <rPh sb="0" eb="2">
      <t>ケンチク</t>
    </rPh>
    <rPh sb="2" eb="4">
      <t>タントウ</t>
    </rPh>
    <phoneticPr fontId="5"/>
  </si>
  <si>
    <t>議事課</t>
    <rPh sb="0" eb="2">
      <t>ギジ</t>
    </rPh>
    <rPh sb="2" eb="3">
      <t>カ</t>
    </rPh>
    <phoneticPr fontId="5"/>
  </si>
  <si>
    <t>斎場</t>
    <rPh sb="0" eb="2">
      <t>サイジョウ</t>
    </rPh>
    <phoneticPr fontId="5"/>
  </si>
  <si>
    <t>査察調査担当</t>
    <rPh sb="0" eb="2">
      <t>ササツ</t>
    </rPh>
    <rPh sb="2" eb="4">
      <t>チョウサ</t>
    </rPh>
    <rPh sb="4" eb="6">
      <t>タントウ</t>
    </rPh>
    <phoneticPr fontId="5"/>
  </si>
  <si>
    <t>農業技術センター</t>
    <rPh sb="0" eb="2">
      <t>ノウギョウ</t>
    </rPh>
    <rPh sb="2" eb="4">
      <t>ギジュツ</t>
    </rPh>
    <phoneticPr fontId="5"/>
  </si>
  <si>
    <t>循環器科</t>
    <rPh sb="0" eb="3">
      <t>ジュンカンキ</t>
    </rPh>
    <rPh sb="3" eb="4">
      <t>カ</t>
    </rPh>
    <phoneticPr fontId="5"/>
  </si>
  <si>
    <t>生化学検査担当</t>
    <rPh sb="0" eb="1">
      <t>セイ</t>
    </rPh>
    <rPh sb="1" eb="3">
      <t>カガク</t>
    </rPh>
    <rPh sb="3" eb="5">
      <t>ケンサ</t>
    </rPh>
    <rPh sb="5" eb="7">
      <t>タントウ</t>
    </rPh>
    <phoneticPr fontId="5"/>
  </si>
  <si>
    <r>
      <t>体育館
　　　　</t>
    </r>
    <r>
      <rPr>
        <sz val="10"/>
        <rFont val="ＭＳ ゴシック"/>
        <family val="3"/>
        <charset val="128"/>
      </rPr>
      <t>（6館）</t>
    </r>
    <rPh sb="0" eb="3">
      <t>タイイクカン</t>
    </rPh>
    <rPh sb="10" eb="11">
      <t>カン</t>
    </rPh>
    <phoneticPr fontId="5"/>
  </si>
  <si>
    <t>中学校（15校）</t>
    <rPh sb="0" eb="3">
      <t>チュウガッコウ</t>
    </rPh>
    <rPh sb="6" eb="7">
      <t>コウ</t>
    </rPh>
    <phoneticPr fontId="5"/>
  </si>
  <si>
    <t>議会係</t>
    <rPh sb="0" eb="2">
      <t>ギカイ</t>
    </rPh>
    <rPh sb="2" eb="3">
      <t>カカリ</t>
    </rPh>
    <phoneticPr fontId="5"/>
  </si>
  <si>
    <t>住宅担当</t>
    <rPh sb="0" eb="2">
      <t>ジュウタク</t>
    </rPh>
    <rPh sb="2" eb="4">
      <t>タントウ</t>
    </rPh>
    <phoneticPr fontId="5"/>
  </si>
  <si>
    <t>北部出張所</t>
    <rPh sb="0" eb="2">
      <t>ホクブ</t>
    </rPh>
    <rPh sb="2" eb="4">
      <t>シュッチョウ</t>
    </rPh>
    <rPh sb="4" eb="5">
      <t>ジョ</t>
    </rPh>
    <phoneticPr fontId="5"/>
  </si>
  <si>
    <t>小児科</t>
    <rPh sb="0" eb="3">
      <t>ショウニカ</t>
    </rPh>
    <phoneticPr fontId="5"/>
  </si>
  <si>
    <t>細菌検査担当</t>
    <rPh sb="0" eb="2">
      <t>サイキン</t>
    </rPh>
    <rPh sb="2" eb="4">
      <t>ケンサ</t>
    </rPh>
    <rPh sb="4" eb="6">
      <t>タントウ</t>
    </rPh>
    <phoneticPr fontId="5"/>
  </si>
  <si>
    <t>給付係</t>
    <rPh sb="0" eb="2">
      <t>キュウフ</t>
    </rPh>
    <rPh sb="2" eb="3">
      <t>カカリ</t>
    </rPh>
    <phoneticPr fontId="5"/>
  </si>
  <si>
    <t>屋外体育施設</t>
    <rPh sb="0" eb="2">
      <t>オクガイ</t>
    </rPh>
    <rPh sb="2" eb="4">
      <t>タイイク</t>
    </rPh>
    <rPh sb="4" eb="6">
      <t>シセツ</t>
    </rPh>
    <phoneticPr fontId="5"/>
  </si>
  <si>
    <t>議事係</t>
    <rPh sb="0" eb="2">
      <t>ギジ</t>
    </rPh>
    <rPh sb="2" eb="3">
      <t>カカリ</t>
    </rPh>
    <phoneticPr fontId="5"/>
  </si>
  <si>
    <t>窓口担当</t>
    <rPh sb="0" eb="2">
      <t>マドグチ</t>
    </rPh>
    <rPh sb="2" eb="4">
      <t>タントウ</t>
    </rPh>
    <phoneticPr fontId="5"/>
  </si>
  <si>
    <t>警防救助担当</t>
    <rPh sb="0" eb="2">
      <t>ケイボウ</t>
    </rPh>
    <rPh sb="2" eb="4">
      <t>キュウジョ</t>
    </rPh>
    <rPh sb="4" eb="6">
      <t>タントウ</t>
    </rPh>
    <phoneticPr fontId="5"/>
  </si>
  <si>
    <t>外科</t>
    <rPh sb="0" eb="2">
      <t>ゲカ</t>
    </rPh>
    <phoneticPr fontId="5"/>
  </si>
  <si>
    <t>病理・細胞診検査担当</t>
    <rPh sb="0" eb="2">
      <t>ビョウリ</t>
    </rPh>
    <rPh sb="3" eb="5">
      <t>サイボウ</t>
    </rPh>
    <rPh sb="5" eb="6">
      <t>ミ</t>
    </rPh>
    <rPh sb="6" eb="8">
      <t>ケンサ</t>
    </rPh>
    <rPh sb="8" eb="10">
      <t>タントウ</t>
    </rPh>
    <phoneticPr fontId="5"/>
  </si>
  <si>
    <t>保険担当</t>
    <rPh sb="0" eb="2">
      <t>ホケン</t>
    </rPh>
    <rPh sb="2" eb="4">
      <t>タントウ</t>
    </rPh>
    <phoneticPr fontId="5"/>
  </si>
  <si>
    <t>市民プール</t>
    <rPh sb="0" eb="2">
      <t>シミン</t>
    </rPh>
    <phoneticPr fontId="5"/>
  </si>
  <si>
    <t>調査係</t>
    <rPh sb="0" eb="2">
      <t>チョウサ</t>
    </rPh>
    <rPh sb="2" eb="3">
      <t>カカリ</t>
    </rPh>
    <phoneticPr fontId="5"/>
  </si>
  <si>
    <t>南部出張所</t>
    <rPh sb="0" eb="2">
      <t>ナンブ</t>
    </rPh>
    <rPh sb="2" eb="4">
      <t>シュッチョウ</t>
    </rPh>
    <rPh sb="4" eb="5">
      <t>ジョ</t>
    </rPh>
    <phoneticPr fontId="5"/>
  </si>
  <si>
    <t>救急担当</t>
    <rPh sb="0" eb="2">
      <t>キュウキュウ</t>
    </rPh>
    <rPh sb="2" eb="4">
      <t>タントウ</t>
    </rPh>
    <phoneticPr fontId="5"/>
  </si>
  <si>
    <t>整形外科</t>
    <rPh sb="0" eb="2">
      <t>セイケイ</t>
    </rPh>
    <rPh sb="2" eb="4">
      <t>ゲカ</t>
    </rPh>
    <phoneticPr fontId="5"/>
  </si>
  <si>
    <t>生理機能検査担当</t>
    <rPh sb="0" eb="2">
      <t>セイリ</t>
    </rPh>
    <rPh sb="2" eb="4">
      <t>キノウ</t>
    </rPh>
    <rPh sb="4" eb="6">
      <t>ケンサ</t>
    </rPh>
    <rPh sb="6" eb="8">
      <t>タントウ</t>
    </rPh>
    <phoneticPr fontId="5"/>
  </si>
  <si>
    <t>脳神経外科</t>
    <rPh sb="0" eb="3">
      <t>ノウシンケイ</t>
    </rPh>
    <rPh sb="3" eb="5">
      <t>ゲカ</t>
    </rPh>
    <phoneticPr fontId="5"/>
  </si>
  <si>
    <t>後期高齢者医療係</t>
    <rPh sb="0" eb="2">
      <t>コウキ</t>
    </rPh>
    <rPh sb="2" eb="5">
      <t>コウレイシャ</t>
    </rPh>
    <rPh sb="5" eb="7">
      <t>イリョウ</t>
    </rPh>
    <rPh sb="7" eb="8">
      <t>カカリ</t>
    </rPh>
    <phoneticPr fontId="5"/>
  </si>
  <si>
    <t>指令第１担当</t>
    <rPh sb="0" eb="2">
      <t>シレイ</t>
    </rPh>
    <rPh sb="2" eb="3">
      <t>ダイ</t>
    </rPh>
    <rPh sb="4" eb="6">
      <t>タントウ</t>
    </rPh>
    <phoneticPr fontId="5"/>
  </si>
  <si>
    <t>皮膚科</t>
    <rPh sb="0" eb="3">
      <t>ヒフカ</t>
    </rPh>
    <phoneticPr fontId="5"/>
  </si>
  <si>
    <t>輸血担当</t>
    <rPh sb="0" eb="2">
      <t>ユケツ</t>
    </rPh>
    <rPh sb="2" eb="4">
      <t>タントウ</t>
    </rPh>
    <phoneticPr fontId="5"/>
  </si>
  <si>
    <t>奉仕担当</t>
    <rPh sb="0" eb="2">
      <t>ホウシ</t>
    </rPh>
    <rPh sb="2" eb="4">
      <t>タントウ</t>
    </rPh>
    <phoneticPr fontId="5"/>
  </si>
  <si>
    <t>指令第２担当</t>
    <rPh sb="0" eb="2">
      <t>シレイ</t>
    </rPh>
    <rPh sb="2" eb="3">
      <t>ダイ</t>
    </rPh>
    <rPh sb="4" eb="6">
      <t>タントウ</t>
    </rPh>
    <phoneticPr fontId="5"/>
  </si>
  <si>
    <t>泌尿器科</t>
    <rPh sb="0" eb="3">
      <t>ヒニョウキ</t>
    </rPh>
    <rPh sb="3" eb="4">
      <t>カ</t>
    </rPh>
    <phoneticPr fontId="5"/>
  </si>
  <si>
    <t>ＭＥ機器担当</t>
    <rPh sb="2" eb="4">
      <t>キキ</t>
    </rPh>
    <rPh sb="4" eb="6">
      <t>タントウ</t>
    </rPh>
    <phoneticPr fontId="5"/>
  </si>
  <si>
    <t>選挙管理委員会</t>
    <rPh sb="0" eb="2">
      <t>センキョ</t>
    </rPh>
    <rPh sb="2" eb="4">
      <t>カンリ</t>
    </rPh>
    <rPh sb="4" eb="7">
      <t>イインカイ</t>
    </rPh>
    <phoneticPr fontId="5"/>
  </si>
  <si>
    <t>監査委員</t>
    <rPh sb="0" eb="2">
      <t>カンサ</t>
    </rPh>
    <rPh sb="2" eb="4">
      <t>イイン</t>
    </rPh>
    <phoneticPr fontId="5"/>
  </si>
  <si>
    <t>公平委員会</t>
    <rPh sb="0" eb="2">
      <t>コウヘイ</t>
    </rPh>
    <rPh sb="2" eb="4">
      <t>イイン</t>
    </rPh>
    <rPh sb="4" eb="5">
      <t>カイ</t>
    </rPh>
    <phoneticPr fontId="5"/>
  </si>
  <si>
    <t>農業委員会</t>
    <rPh sb="0" eb="2">
      <t>ノウギョウ</t>
    </rPh>
    <rPh sb="2" eb="4">
      <t>イイン</t>
    </rPh>
    <rPh sb="4" eb="5">
      <t>カイ</t>
    </rPh>
    <phoneticPr fontId="5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</si>
  <si>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5"/>
  </si>
  <si>
    <t>土地開発公社</t>
    <rPh sb="0" eb="2">
      <t>トチ</t>
    </rPh>
    <rPh sb="2" eb="4">
      <t>カイハツ</t>
    </rPh>
    <rPh sb="4" eb="6">
      <t>コウシャ</t>
    </rPh>
    <phoneticPr fontId="5"/>
  </si>
  <si>
    <t>指令第３担当</t>
    <rPh sb="0" eb="2">
      <t>シレイ</t>
    </rPh>
    <rPh sb="2" eb="3">
      <t>ダイ</t>
    </rPh>
    <rPh sb="4" eb="6">
      <t>タントウ</t>
    </rPh>
    <phoneticPr fontId="5"/>
  </si>
  <si>
    <t>産科</t>
    <rPh sb="0" eb="2">
      <t>サンカ</t>
    </rPh>
    <phoneticPr fontId="5"/>
  </si>
  <si>
    <t>消防署</t>
    <rPh sb="0" eb="3">
      <t>ショウボウショ</t>
    </rPh>
    <phoneticPr fontId="5"/>
  </si>
  <si>
    <t>婦人科</t>
    <rPh sb="0" eb="3">
      <t>フジンカ</t>
    </rPh>
    <phoneticPr fontId="5"/>
  </si>
  <si>
    <t>眼科</t>
    <rPh sb="0" eb="2">
      <t>ガンカ</t>
    </rPh>
    <phoneticPr fontId="5"/>
  </si>
  <si>
    <t>選挙係</t>
    <rPh sb="0" eb="2">
      <t>センキョ</t>
    </rPh>
    <rPh sb="2" eb="3">
      <t>カカリ</t>
    </rPh>
    <phoneticPr fontId="5"/>
  </si>
  <si>
    <t>監査課</t>
    <rPh sb="0" eb="2">
      <t>カンサ</t>
    </rPh>
    <rPh sb="2" eb="3">
      <t>カ</t>
    </rPh>
    <phoneticPr fontId="5"/>
  </si>
  <si>
    <t>農地係</t>
    <rPh sb="0" eb="2">
      <t>ノウチ</t>
    </rPh>
    <rPh sb="2" eb="3">
      <t>カカリ</t>
    </rPh>
    <phoneticPr fontId="5"/>
  </si>
  <si>
    <t>耳鼻咽喉科</t>
    <rPh sb="0" eb="2">
      <t>ジビ</t>
    </rPh>
    <rPh sb="2" eb="4">
      <t>インコウ</t>
    </rPh>
    <rPh sb="4" eb="5">
      <t>カ</t>
    </rPh>
    <phoneticPr fontId="5"/>
  </si>
  <si>
    <t>監査係</t>
    <rPh sb="0" eb="2">
      <t>カンサ</t>
    </rPh>
    <rPh sb="2" eb="3">
      <t>カカリ</t>
    </rPh>
    <phoneticPr fontId="5"/>
  </si>
  <si>
    <t>間久里分署</t>
    <rPh sb="0" eb="1">
      <t>マ</t>
    </rPh>
    <rPh sb="1" eb="3">
      <t>クリ</t>
    </rPh>
    <rPh sb="3" eb="5">
      <t>ブンショ</t>
    </rPh>
    <phoneticPr fontId="5"/>
  </si>
  <si>
    <t>資料：行政管理課</t>
    <rPh sb="0" eb="2">
      <t>シリョウ</t>
    </rPh>
    <rPh sb="3" eb="5">
      <t>ギョウセイ</t>
    </rPh>
    <rPh sb="5" eb="7">
      <t>カンリ</t>
    </rPh>
    <rPh sb="7" eb="8">
      <t>カ</t>
    </rPh>
    <phoneticPr fontId="5"/>
  </si>
  <si>
    <t>放射線科</t>
    <rPh sb="0" eb="3">
      <t>ホウシャセン</t>
    </rPh>
    <rPh sb="3" eb="4">
      <t>カ</t>
    </rPh>
    <phoneticPr fontId="5"/>
  </si>
  <si>
    <t>大相模分署</t>
    <rPh sb="0" eb="1">
      <t>オオ</t>
    </rPh>
    <rPh sb="1" eb="3">
      <t>サガミ</t>
    </rPh>
    <rPh sb="3" eb="5">
      <t>ブンショ</t>
    </rPh>
    <phoneticPr fontId="5"/>
  </si>
  <si>
    <t>麻酔科</t>
    <rPh sb="0" eb="3">
      <t>マスイカ</t>
    </rPh>
    <phoneticPr fontId="5"/>
  </si>
  <si>
    <t>大袋分署</t>
    <rPh sb="0" eb="2">
      <t>オオフクロ</t>
    </rPh>
    <rPh sb="2" eb="4">
      <t>ブンショ</t>
    </rPh>
    <phoneticPr fontId="5"/>
  </si>
  <si>
    <t>13-26. 請負契約実績状況</t>
    <rPh sb="7" eb="9">
      <t>ウケオイ</t>
    </rPh>
    <rPh sb="9" eb="11">
      <t>ケイヤク</t>
    </rPh>
    <rPh sb="11" eb="13">
      <t>ジッセキ</t>
    </rPh>
    <rPh sb="13" eb="15">
      <t>ジョウキョウ</t>
    </rPh>
    <phoneticPr fontId="5"/>
  </si>
  <si>
    <t>（単位:千円）</t>
    <rPh sb="1" eb="3">
      <t>タンイ</t>
    </rPh>
    <rPh sb="4" eb="6">
      <t>センエン</t>
    </rPh>
    <phoneticPr fontId="5"/>
  </si>
  <si>
    <t>工事名</t>
    <rPh sb="0" eb="3">
      <t>コウジメイ</t>
    </rPh>
    <phoneticPr fontId="5"/>
  </si>
  <si>
    <t>平成21年度</t>
    <rPh sb="0" eb="2">
      <t>ヘー</t>
    </rPh>
    <phoneticPr fontId="5"/>
  </si>
  <si>
    <t>請負件数</t>
    <rPh sb="0" eb="2">
      <t>ウケオイ</t>
    </rPh>
    <rPh sb="2" eb="4">
      <t>ケンスウ</t>
    </rPh>
    <phoneticPr fontId="5"/>
  </si>
  <si>
    <t>請負額</t>
    <rPh sb="0" eb="2">
      <t>ウケオイ</t>
    </rPh>
    <rPh sb="2" eb="3">
      <t>ガク</t>
    </rPh>
    <phoneticPr fontId="5"/>
  </si>
  <si>
    <t>総 数</t>
    <rPh sb="0" eb="1">
      <t>フサ</t>
    </rPh>
    <rPh sb="2" eb="3">
      <t>カズ</t>
    </rPh>
    <phoneticPr fontId="5"/>
  </si>
  <si>
    <t>土木工事</t>
    <rPh sb="0" eb="1">
      <t>ツチ</t>
    </rPh>
    <rPh sb="1" eb="2">
      <t>キ</t>
    </rPh>
    <rPh sb="2" eb="3">
      <t>コウ</t>
    </rPh>
    <rPh sb="3" eb="4">
      <t>コト</t>
    </rPh>
    <phoneticPr fontId="5"/>
  </si>
  <si>
    <t>建築工事</t>
    <rPh sb="0" eb="1">
      <t>ケン</t>
    </rPh>
    <rPh sb="1" eb="2">
      <t>チク</t>
    </rPh>
    <rPh sb="2" eb="3">
      <t>コウ</t>
    </rPh>
    <rPh sb="3" eb="4">
      <t>コト</t>
    </rPh>
    <phoneticPr fontId="5"/>
  </si>
  <si>
    <t>その他の工事</t>
    <rPh sb="0" eb="3">
      <t>ソノタ</t>
    </rPh>
    <rPh sb="4" eb="6">
      <t>コウジ</t>
    </rPh>
    <phoneticPr fontId="5"/>
  </si>
  <si>
    <t>（注）単位未満は、四捨五入のため総数と内訳が一致しない場合もある。</t>
  </si>
  <si>
    <t>資料：契約課</t>
    <rPh sb="0" eb="2">
      <t>シリョウ</t>
    </rPh>
    <rPh sb="3" eb="5">
      <t>ケイヤク</t>
    </rPh>
    <rPh sb="5" eb="6">
      <t>ショムカ</t>
    </rPh>
    <phoneticPr fontId="5"/>
  </si>
  <si>
    <t xml:space="preserve"> </t>
    <phoneticPr fontId="5"/>
  </si>
  <si>
    <t>13-27.　競争入札件数及び随意契約件数</t>
    <rPh sb="7" eb="11">
      <t>キョウソウニュウサツ</t>
    </rPh>
    <rPh sb="11" eb="13">
      <t>ケンスウ</t>
    </rPh>
    <rPh sb="13" eb="14">
      <t>オヨ</t>
    </rPh>
    <rPh sb="15" eb="17">
      <t>ズイイ</t>
    </rPh>
    <rPh sb="17" eb="19">
      <t>ケイヤク</t>
    </rPh>
    <rPh sb="19" eb="21">
      <t>ケンスウ</t>
    </rPh>
    <phoneticPr fontId="5"/>
  </si>
  <si>
    <t>（単位:件）</t>
    <rPh sb="1" eb="3">
      <t>タンイ</t>
    </rPh>
    <rPh sb="4" eb="5">
      <t>ケン</t>
    </rPh>
    <phoneticPr fontId="5"/>
  </si>
  <si>
    <t>平成21年度</t>
    <rPh sb="0" eb="2">
      <t>ヘー</t>
    </rPh>
    <rPh sb="4" eb="6">
      <t>ネンド</t>
    </rPh>
    <phoneticPr fontId="5"/>
  </si>
  <si>
    <t>22年度</t>
    <rPh sb="2" eb="4">
      <t>ネンド</t>
    </rPh>
    <phoneticPr fontId="5"/>
  </si>
  <si>
    <t>23年度</t>
    <rPh sb="2" eb="4">
      <t>ネンド</t>
    </rPh>
    <phoneticPr fontId="5"/>
  </si>
  <si>
    <t>一般競争入札</t>
    <rPh sb="0" eb="2">
      <t>イッパン</t>
    </rPh>
    <rPh sb="2" eb="4">
      <t>キョウソウ</t>
    </rPh>
    <rPh sb="4" eb="6">
      <t>ニュウサツ</t>
    </rPh>
    <phoneticPr fontId="5"/>
  </si>
  <si>
    <t>指名競争入札</t>
    <rPh sb="0" eb="2">
      <t>シメイ</t>
    </rPh>
    <rPh sb="2" eb="4">
      <t>キョウソウ</t>
    </rPh>
    <rPh sb="4" eb="6">
      <t>ニュウサツ</t>
    </rPh>
    <phoneticPr fontId="5"/>
  </si>
  <si>
    <t>随意
契約</t>
    <rPh sb="0" eb="2">
      <t>ズイイ</t>
    </rPh>
    <rPh sb="3" eb="5">
      <t>ケイヤク</t>
    </rPh>
    <phoneticPr fontId="5"/>
  </si>
  <si>
    <t>資料：契約課</t>
  </si>
  <si>
    <t>13-10.市税税率一覧</t>
    <rPh sb="6" eb="8">
      <t>シゼイ</t>
    </rPh>
    <rPh sb="8" eb="10">
      <t>ゼイリツ</t>
    </rPh>
    <rPh sb="10" eb="12">
      <t>イチラン</t>
    </rPh>
    <phoneticPr fontId="5"/>
  </si>
  <si>
    <t>13-11.市税収入の推移</t>
    <rPh sb="6" eb="8">
      <t>シゼイ</t>
    </rPh>
    <rPh sb="8" eb="10">
      <t>シュウニュウ</t>
    </rPh>
    <rPh sb="11" eb="13">
      <t>スイイ</t>
    </rPh>
    <phoneticPr fontId="5"/>
  </si>
  <si>
    <t>13-12.市たばこ税売渡し本数・調定額</t>
    <rPh sb="6" eb="7">
      <t>イチ</t>
    </rPh>
    <rPh sb="10" eb="11">
      <t>ゼイ</t>
    </rPh>
    <rPh sb="11" eb="13">
      <t>ウリワタ</t>
    </rPh>
    <rPh sb="14" eb="16">
      <t>ホンスウ</t>
    </rPh>
    <rPh sb="17" eb="18">
      <t>チョウ</t>
    </rPh>
    <rPh sb="18" eb="19">
      <t>テイ</t>
    </rPh>
    <rPh sb="19" eb="20">
      <t>ガク</t>
    </rPh>
    <phoneticPr fontId="5"/>
  </si>
  <si>
    <t>13-13.軽自動車税課税台数･調定額</t>
    <rPh sb="6" eb="7">
      <t>ケイ</t>
    </rPh>
    <rPh sb="7" eb="11">
      <t>ジドウシャゼイ</t>
    </rPh>
    <rPh sb="11" eb="13">
      <t>カゼイ</t>
    </rPh>
    <rPh sb="13" eb="15">
      <t>ダイスウ</t>
    </rPh>
    <rPh sb="16" eb="19">
      <t>チョウテイガク</t>
    </rPh>
    <phoneticPr fontId="5"/>
  </si>
  <si>
    <t>13-14.個人市民税納税義務者数・調定額（現年課税分）</t>
    <rPh sb="6" eb="8">
      <t>コジン</t>
    </rPh>
    <rPh sb="8" eb="11">
      <t>シミンゼイ</t>
    </rPh>
    <rPh sb="11" eb="15">
      <t>ノウゼイギム</t>
    </rPh>
    <rPh sb="15" eb="16">
      <t>シャ</t>
    </rPh>
    <rPh sb="16" eb="17">
      <t>カズ</t>
    </rPh>
    <rPh sb="18" eb="21">
      <t>チョウテイガク</t>
    </rPh>
    <rPh sb="22" eb="23">
      <t>ゲン</t>
    </rPh>
    <rPh sb="23" eb="24">
      <t>ネン</t>
    </rPh>
    <rPh sb="24" eb="26">
      <t>カゼイ</t>
    </rPh>
    <rPh sb="26" eb="27">
      <t>ブン</t>
    </rPh>
    <phoneticPr fontId="5"/>
  </si>
  <si>
    <t>13-15.法人市民税納税義務者数・調定額（現年課税分）</t>
    <rPh sb="6" eb="8">
      <t>ホウジン</t>
    </rPh>
    <rPh sb="8" eb="11">
      <t>シミンゼイ</t>
    </rPh>
    <rPh sb="11" eb="15">
      <t>ノウゼイギム</t>
    </rPh>
    <rPh sb="15" eb="16">
      <t>シャ</t>
    </rPh>
    <rPh sb="16" eb="17">
      <t>カズ</t>
    </rPh>
    <rPh sb="18" eb="21">
      <t>チョウテイガク</t>
    </rPh>
    <rPh sb="22" eb="23">
      <t>ゲン</t>
    </rPh>
    <rPh sb="23" eb="24">
      <t>ネン</t>
    </rPh>
    <rPh sb="24" eb="26">
      <t>カゼイ</t>
    </rPh>
    <rPh sb="26" eb="27">
      <t>ブン</t>
    </rPh>
    <phoneticPr fontId="5"/>
  </si>
  <si>
    <t>13-16.固定資産税資産別納税義務者</t>
    <rPh sb="6" eb="11">
      <t>コテイシサンゼイ</t>
    </rPh>
    <rPh sb="11" eb="14">
      <t>シサンベツ</t>
    </rPh>
    <rPh sb="14" eb="18">
      <t>ノウゼイギム</t>
    </rPh>
    <rPh sb="18" eb="19">
      <t>シャ</t>
    </rPh>
    <phoneticPr fontId="5"/>
  </si>
  <si>
    <t>13-17.固定資産税資産別調定額（現年課税分）</t>
    <rPh sb="6" eb="11">
      <t>コテイシサンゼイ</t>
    </rPh>
    <rPh sb="11" eb="14">
      <t>シサンベツ</t>
    </rPh>
    <rPh sb="14" eb="17">
      <t>チョウテイガク</t>
    </rPh>
    <rPh sb="18" eb="19">
      <t>ゲン</t>
    </rPh>
    <rPh sb="19" eb="20">
      <t>ネン</t>
    </rPh>
    <rPh sb="20" eb="22">
      <t>カゼイ</t>
    </rPh>
    <rPh sb="22" eb="23">
      <t>ブン</t>
    </rPh>
    <phoneticPr fontId="5"/>
  </si>
  <si>
    <t>13-18.都市計画税資産別調定額（現年課税分）</t>
    <rPh sb="6" eb="11">
      <t>トシケイカクゼイ</t>
    </rPh>
    <rPh sb="11" eb="14">
      <t>シサンベツ</t>
    </rPh>
    <rPh sb="14" eb="17">
      <t>チョウテイガク</t>
    </rPh>
    <rPh sb="18" eb="19">
      <t>ゲン</t>
    </rPh>
    <rPh sb="19" eb="20">
      <t>ネン</t>
    </rPh>
    <rPh sb="20" eb="22">
      <t>カゼイ</t>
    </rPh>
    <rPh sb="22" eb="23">
      <t>ブン</t>
    </rPh>
    <phoneticPr fontId="5"/>
  </si>
  <si>
    <t>13-19.公有財産</t>
    <rPh sb="6" eb="10">
      <t>コウユウザイサン</t>
    </rPh>
    <phoneticPr fontId="5"/>
  </si>
  <si>
    <t>市　　　税</t>
    <rPh sb="0" eb="1">
      <t>シ</t>
    </rPh>
    <rPh sb="4" eb="5">
      <t>ゼイ</t>
    </rPh>
    <phoneticPr fontId="5"/>
  </si>
  <si>
    <t>13-10. 市税税率一覧</t>
    <rPh sb="7" eb="9">
      <t>シゼイ</t>
    </rPh>
    <rPh sb="9" eb="11">
      <t>ゼイリツ</t>
    </rPh>
    <rPh sb="11" eb="13">
      <t>イチラン</t>
    </rPh>
    <phoneticPr fontId="5"/>
  </si>
  <si>
    <t>(単位:円）</t>
    <rPh sb="1" eb="3">
      <t>タンイ</t>
    </rPh>
    <rPh sb="4" eb="5">
      <t>エン</t>
    </rPh>
    <phoneticPr fontId="5"/>
  </si>
  <si>
    <t>税  目</t>
    <rPh sb="0" eb="4">
      <t>ゼイモク</t>
    </rPh>
    <phoneticPr fontId="5"/>
  </si>
  <si>
    <t>区  分</t>
    <rPh sb="0" eb="1">
      <t>ク</t>
    </rPh>
    <rPh sb="3" eb="4">
      <t>ブン</t>
    </rPh>
    <phoneticPr fontId="5"/>
  </si>
  <si>
    <t>税  率</t>
    <rPh sb="0" eb="4">
      <t>ゼイリツ</t>
    </rPh>
    <phoneticPr fontId="5"/>
  </si>
  <si>
    <t>普　　通　　税</t>
    <rPh sb="0" eb="4">
      <t>フツウ</t>
    </rPh>
    <rPh sb="6" eb="7">
      <t>ゼイ</t>
    </rPh>
    <phoneticPr fontId="5"/>
  </si>
  <si>
    <t xml:space="preserve"> 市民税</t>
    <rPh sb="1" eb="4">
      <t>シミンゼイ</t>
    </rPh>
    <phoneticPr fontId="5"/>
  </si>
  <si>
    <t xml:space="preserve"> 個人均等割</t>
    <rPh sb="1" eb="3">
      <t>コジン</t>
    </rPh>
    <rPh sb="3" eb="6">
      <t>キントウワ</t>
    </rPh>
    <phoneticPr fontId="5"/>
  </si>
  <si>
    <t xml:space="preserve"> 法人均等割</t>
    <rPh sb="1" eb="3">
      <t>ホウジン</t>
    </rPh>
    <rPh sb="3" eb="6">
      <t>キントウワ</t>
    </rPh>
    <phoneticPr fontId="5"/>
  </si>
  <si>
    <t>1号</t>
    <rPh sb="0" eb="2">
      <t>１ゴウ</t>
    </rPh>
    <phoneticPr fontId="5"/>
  </si>
  <si>
    <t>2号</t>
    <rPh sb="0" eb="2">
      <t>２ゴウ</t>
    </rPh>
    <phoneticPr fontId="5"/>
  </si>
  <si>
    <t>3号</t>
  </si>
  <si>
    <t>4号</t>
  </si>
  <si>
    <t>5号</t>
  </si>
  <si>
    <t>6号</t>
  </si>
  <si>
    <t>7号</t>
  </si>
  <si>
    <t>8号</t>
  </si>
  <si>
    <t>9号</t>
  </si>
  <si>
    <t xml:space="preserve"> 個人所得割</t>
    <rPh sb="1" eb="3">
      <t>コジン</t>
    </rPh>
    <rPh sb="3" eb="5">
      <t>ショトク</t>
    </rPh>
    <rPh sb="5" eb="6">
      <t>キントウワ</t>
    </rPh>
    <phoneticPr fontId="5"/>
  </si>
  <si>
    <t>6/100</t>
    <phoneticPr fontId="5"/>
  </si>
  <si>
    <t xml:space="preserve"> 法人税割</t>
    <rPh sb="1" eb="3">
      <t>ホウジン</t>
    </rPh>
    <rPh sb="3" eb="4">
      <t>ゼイ</t>
    </rPh>
    <rPh sb="4" eb="5">
      <t>キントウワ</t>
    </rPh>
    <phoneticPr fontId="5"/>
  </si>
  <si>
    <t>14.7/100又は12.9/100</t>
    <rPh sb="8" eb="9">
      <t>マタ</t>
    </rPh>
    <phoneticPr fontId="5"/>
  </si>
  <si>
    <t xml:space="preserve"> 固定資産税</t>
    <rPh sb="1" eb="6">
      <t>コテイシサンゼイ</t>
    </rPh>
    <phoneticPr fontId="5"/>
  </si>
  <si>
    <t xml:space="preserve"> 土地</t>
    <rPh sb="1" eb="3">
      <t>トチ</t>
    </rPh>
    <phoneticPr fontId="5"/>
  </si>
  <si>
    <t>1.4/100</t>
    <phoneticPr fontId="5"/>
  </si>
  <si>
    <t xml:space="preserve"> 家屋</t>
    <rPh sb="1" eb="3">
      <t>カオク</t>
    </rPh>
    <phoneticPr fontId="5"/>
  </si>
  <si>
    <t xml:space="preserve"> 償却資産</t>
    <rPh sb="1" eb="5">
      <t>ショウキャクシサン</t>
    </rPh>
    <phoneticPr fontId="5"/>
  </si>
  <si>
    <t xml:space="preserve"> 軽自動車税</t>
    <rPh sb="1" eb="2">
      <t>ケイ</t>
    </rPh>
    <rPh sb="2" eb="6">
      <t>ジドウシャゼイ</t>
    </rPh>
    <phoneticPr fontId="5"/>
  </si>
  <si>
    <t xml:space="preserve"> 原付自転車 50cc以下</t>
    <rPh sb="1" eb="3">
      <t>ゲンツキ</t>
    </rPh>
    <rPh sb="3" eb="6">
      <t>ジテンシャ</t>
    </rPh>
    <rPh sb="11" eb="13">
      <t>イカ</t>
    </rPh>
    <phoneticPr fontId="5"/>
  </si>
  <si>
    <t xml:space="preserve"> 原付自転車 90cc以下</t>
    <rPh sb="1" eb="3">
      <t>ゲンツキ</t>
    </rPh>
    <rPh sb="3" eb="6">
      <t>ジテンシャ</t>
    </rPh>
    <phoneticPr fontId="5"/>
  </si>
  <si>
    <t xml:space="preserve"> 原付自転車125cc以下</t>
    <rPh sb="1" eb="3">
      <t>ゲンツキ</t>
    </rPh>
    <rPh sb="3" eb="6">
      <t>ジテンシャ</t>
    </rPh>
    <rPh sb="11" eb="13">
      <t>イカ</t>
    </rPh>
    <phoneticPr fontId="5"/>
  </si>
  <si>
    <t xml:space="preserve"> ミニカー</t>
    <phoneticPr fontId="5"/>
  </si>
  <si>
    <t xml:space="preserve"> 軽自動車2輪（250cc以下）</t>
    <rPh sb="1" eb="5">
      <t>ケイジドウシャ</t>
    </rPh>
    <rPh sb="6" eb="7">
      <t>リン</t>
    </rPh>
    <rPh sb="13" eb="15">
      <t>イカ</t>
    </rPh>
    <phoneticPr fontId="5"/>
  </si>
  <si>
    <t xml:space="preserve"> 軽自動車3輪</t>
    <rPh sb="1" eb="5">
      <t>ケイジドウシャ</t>
    </rPh>
    <phoneticPr fontId="5"/>
  </si>
  <si>
    <t xml:space="preserve"> 軽自動車4輪乗用</t>
    <rPh sb="1" eb="5">
      <t>ケイジドウシャ</t>
    </rPh>
    <rPh sb="7" eb="9">
      <t>ジョウヨウ</t>
    </rPh>
    <phoneticPr fontId="5"/>
  </si>
  <si>
    <t>(営)</t>
    <rPh sb="1" eb="2">
      <t>エイ</t>
    </rPh>
    <phoneticPr fontId="5"/>
  </si>
  <si>
    <t>(自)</t>
    <rPh sb="1" eb="2">
      <t>ジ</t>
    </rPh>
    <phoneticPr fontId="5"/>
  </si>
  <si>
    <t xml:space="preserve"> 軽自動車4輪貨物</t>
    <rPh sb="1" eb="5">
      <t>ケイジドウシャ</t>
    </rPh>
    <rPh sb="7" eb="9">
      <t>カモツ</t>
    </rPh>
    <phoneticPr fontId="5"/>
  </si>
  <si>
    <t xml:space="preserve"> 小型特殊</t>
    <rPh sb="1" eb="3">
      <t>コガタ</t>
    </rPh>
    <rPh sb="3" eb="5">
      <t>トクシュ</t>
    </rPh>
    <phoneticPr fontId="5"/>
  </si>
  <si>
    <t>(農)</t>
    <rPh sb="1" eb="2">
      <t>ノウギョウ</t>
    </rPh>
    <phoneticPr fontId="5"/>
  </si>
  <si>
    <t>(他)</t>
    <rPh sb="1" eb="2">
      <t>ホカ</t>
    </rPh>
    <phoneticPr fontId="5"/>
  </si>
  <si>
    <t xml:space="preserve"> 2輪小型自動車（250cc超）</t>
    <rPh sb="1" eb="2">
      <t>２ゴウ</t>
    </rPh>
    <rPh sb="2" eb="3">
      <t>リン</t>
    </rPh>
    <rPh sb="3" eb="5">
      <t>コガタ</t>
    </rPh>
    <rPh sb="5" eb="8">
      <t>ジドウシャ</t>
    </rPh>
    <rPh sb="14" eb="15">
      <t>コ</t>
    </rPh>
    <phoneticPr fontId="5"/>
  </si>
  <si>
    <t xml:space="preserve"> 市たばこ税</t>
    <rPh sb="1" eb="2">
      <t>シ</t>
    </rPh>
    <rPh sb="5" eb="6">
      <t>ゼイ</t>
    </rPh>
    <phoneticPr fontId="5"/>
  </si>
  <si>
    <t>－</t>
    <phoneticPr fontId="5"/>
  </si>
  <si>
    <t>1,000本につき4,618円</t>
    <rPh sb="5" eb="6">
      <t>ホン</t>
    </rPh>
    <rPh sb="14" eb="15">
      <t>エン</t>
    </rPh>
    <phoneticPr fontId="5"/>
  </si>
  <si>
    <t>（旧3級品は2,190円）</t>
    <phoneticPr fontId="5"/>
  </si>
  <si>
    <t xml:space="preserve"> 特別土地保有税</t>
    <rPh sb="1" eb="3">
      <t>トクベツ</t>
    </rPh>
    <rPh sb="3" eb="5">
      <t>トチ</t>
    </rPh>
    <rPh sb="5" eb="8">
      <t>ホユウゼイ</t>
    </rPh>
    <phoneticPr fontId="5"/>
  </si>
  <si>
    <t xml:space="preserve"> 保有分</t>
    <rPh sb="1" eb="3">
      <t>ホユウ</t>
    </rPh>
    <rPh sb="3" eb="4">
      <t>ブン</t>
    </rPh>
    <phoneticPr fontId="5"/>
  </si>
  <si>
    <t xml:space="preserve"> 取得分</t>
    <rPh sb="1" eb="3">
      <t>シュトク</t>
    </rPh>
    <rPh sb="3" eb="4">
      <t>ブン</t>
    </rPh>
    <phoneticPr fontId="5"/>
  </si>
  <si>
    <t>3/100</t>
    <phoneticPr fontId="5"/>
  </si>
  <si>
    <t>目的税</t>
    <rPh sb="0" eb="3">
      <t>モクテキゼイ</t>
    </rPh>
    <phoneticPr fontId="5"/>
  </si>
  <si>
    <t xml:space="preserve"> 入湯税</t>
    <rPh sb="1" eb="3">
      <t>ニュウトウ</t>
    </rPh>
    <rPh sb="3" eb="4">
      <t>ゼイ</t>
    </rPh>
    <phoneticPr fontId="5"/>
  </si>
  <si>
    <t>1人1日につき150円</t>
    <rPh sb="0" eb="2">
      <t>１ニン</t>
    </rPh>
    <rPh sb="2" eb="4">
      <t>１ニチ</t>
    </rPh>
    <rPh sb="10" eb="11">
      <t>エン</t>
    </rPh>
    <phoneticPr fontId="5"/>
  </si>
  <si>
    <t xml:space="preserve"> 事業所税</t>
    <rPh sb="1" eb="4">
      <t>ジギョウショ</t>
    </rPh>
    <rPh sb="4" eb="5">
      <t>ゼイ</t>
    </rPh>
    <phoneticPr fontId="5"/>
  </si>
  <si>
    <t xml:space="preserve"> 資産割</t>
    <rPh sb="1" eb="3">
      <t>シサン</t>
    </rPh>
    <rPh sb="3" eb="4">
      <t>ワリ</t>
    </rPh>
    <phoneticPr fontId="5"/>
  </si>
  <si>
    <t>事業所床面積1㎡につき600円</t>
    <rPh sb="0" eb="3">
      <t>ジギョウショ</t>
    </rPh>
    <rPh sb="3" eb="4">
      <t>ユカ</t>
    </rPh>
    <rPh sb="4" eb="6">
      <t>メンセキ</t>
    </rPh>
    <rPh sb="14" eb="15">
      <t>エン</t>
    </rPh>
    <phoneticPr fontId="5"/>
  </si>
  <si>
    <t xml:space="preserve"> 従業者割</t>
    <rPh sb="1" eb="4">
      <t>ジュウギョウシャ</t>
    </rPh>
    <rPh sb="4" eb="5">
      <t>ワリ</t>
    </rPh>
    <phoneticPr fontId="5"/>
  </si>
  <si>
    <t>従業者給与総額の0.25/100</t>
    <rPh sb="0" eb="3">
      <t>ジュウギョウシャ</t>
    </rPh>
    <rPh sb="3" eb="5">
      <t>キュウヨ</t>
    </rPh>
    <rPh sb="5" eb="7">
      <t>ソウガク</t>
    </rPh>
    <phoneticPr fontId="5"/>
  </si>
  <si>
    <t xml:space="preserve"> 都市計画税</t>
    <rPh sb="1" eb="6">
      <t>トシケイカクゼイ</t>
    </rPh>
    <phoneticPr fontId="5"/>
  </si>
  <si>
    <t xml:space="preserve"> 土地･家屋</t>
    <rPh sb="1" eb="3">
      <t>トチ</t>
    </rPh>
    <rPh sb="4" eb="6">
      <t>カオク</t>
    </rPh>
    <phoneticPr fontId="5"/>
  </si>
  <si>
    <t>0.2/100</t>
    <phoneticPr fontId="5"/>
  </si>
  <si>
    <t>資料：市民税課</t>
    <rPh sb="3" eb="5">
      <t>シミン</t>
    </rPh>
    <phoneticPr fontId="5"/>
  </si>
  <si>
    <t>13-11. 市税収入の推移</t>
    <rPh sb="7" eb="9">
      <t>シゼイ</t>
    </rPh>
    <rPh sb="9" eb="11">
      <t>シュウニュウ</t>
    </rPh>
    <rPh sb="12" eb="14">
      <t>スイイ</t>
    </rPh>
    <phoneticPr fontId="5"/>
  </si>
  <si>
    <t>(単位:千円）</t>
    <rPh sb="1" eb="3">
      <t>タンイ</t>
    </rPh>
    <rPh sb="4" eb="6">
      <t>センエン</t>
    </rPh>
    <phoneticPr fontId="5"/>
  </si>
  <si>
    <t>区 分</t>
    <rPh sb="0" eb="1">
      <t>ク</t>
    </rPh>
    <rPh sb="2" eb="3">
      <t>ブン</t>
    </rPh>
    <phoneticPr fontId="5"/>
  </si>
  <si>
    <t>平成21年度</t>
    <rPh sb="0" eb="2">
      <t>ヘー</t>
    </rPh>
    <rPh sb="4" eb="6">
      <t>８ネンド</t>
    </rPh>
    <phoneticPr fontId="5"/>
  </si>
  <si>
    <t>22年度</t>
    <rPh sb="2" eb="4">
      <t>８ネンド</t>
    </rPh>
    <phoneticPr fontId="5"/>
  </si>
  <si>
    <t>23年度</t>
    <rPh sb="2" eb="4">
      <t>８ネンド</t>
    </rPh>
    <phoneticPr fontId="5"/>
  </si>
  <si>
    <t>総 額</t>
    <rPh sb="0" eb="1">
      <t>フサ</t>
    </rPh>
    <rPh sb="2" eb="3">
      <t>ガク</t>
    </rPh>
    <phoneticPr fontId="5"/>
  </si>
  <si>
    <t>普通税</t>
    <rPh sb="0" eb="2">
      <t>フツウ</t>
    </rPh>
    <rPh sb="2" eb="3">
      <t>ゼイ</t>
    </rPh>
    <phoneticPr fontId="5"/>
  </si>
  <si>
    <t xml:space="preserve"> 軽自動車税</t>
    <rPh sb="1" eb="6">
      <t>ケイジドウシャゼイ</t>
    </rPh>
    <phoneticPr fontId="5"/>
  </si>
  <si>
    <t xml:space="preserve"> 市たばこ税</t>
    <rPh sb="1" eb="2">
      <t>シミンゼイ</t>
    </rPh>
    <rPh sb="5" eb="6">
      <t>ゼイ</t>
    </rPh>
    <phoneticPr fontId="5"/>
  </si>
  <si>
    <t xml:space="preserve"> 特別土地保有税</t>
    <rPh sb="1" eb="3">
      <t>トクベツ</t>
    </rPh>
    <rPh sb="3" eb="5">
      <t>トチ</t>
    </rPh>
    <rPh sb="5" eb="7">
      <t>ホユウ</t>
    </rPh>
    <rPh sb="7" eb="8">
      <t>ゼイ</t>
    </rPh>
    <phoneticPr fontId="5"/>
  </si>
  <si>
    <t>資料：市民税課</t>
    <rPh sb="0" eb="2">
      <t>シリョウ</t>
    </rPh>
    <rPh sb="3" eb="5">
      <t>シミン</t>
    </rPh>
    <rPh sb="5" eb="6">
      <t>ゼイ</t>
    </rPh>
    <rPh sb="6" eb="7">
      <t>カ</t>
    </rPh>
    <phoneticPr fontId="5"/>
  </si>
  <si>
    <t>13-12. 市たばこ税売渡し本数・調定額</t>
    <rPh sb="7" eb="8">
      <t>イチ</t>
    </rPh>
    <rPh sb="11" eb="12">
      <t>ゼイ</t>
    </rPh>
    <rPh sb="12" eb="14">
      <t>ウリワタ</t>
    </rPh>
    <rPh sb="15" eb="17">
      <t>ホンスウ</t>
    </rPh>
    <rPh sb="18" eb="19">
      <t>チョウ</t>
    </rPh>
    <rPh sb="19" eb="20">
      <t>テイ</t>
    </rPh>
    <rPh sb="20" eb="21">
      <t>ガク</t>
    </rPh>
    <phoneticPr fontId="5"/>
  </si>
  <si>
    <t>(単位:本、円）</t>
    <rPh sb="1" eb="3">
      <t>タンイ</t>
    </rPh>
    <rPh sb="4" eb="5">
      <t>ホン</t>
    </rPh>
    <rPh sb="6" eb="7">
      <t>エン</t>
    </rPh>
    <phoneticPr fontId="5"/>
  </si>
  <si>
    <t>年度</t>
    <rPh sb="0" eb="2">
      <t>ネンド</t>
    </rPh>
    <phoneticPr fontId="5"/>
  </si>
  <si>
    <t>売渡し本数</t>
    <rPh sb="0" eb="2">
      <t>ウリワタ</t>
    </rPh>
    <rPh sb="3" eb="5">
      <t>ホンスウ</t>
    </rPh>
    <phoneticPr fontId="5"/>
  </si>
  <si>
    <t>前年対比</t>
    <rPh sb="0" eb="2">
      <t>ゼンネン</t>
    </rPh>
    <rPh sb="2" eb="4">
      <t>タイヒ</t>
    </rPh>
    <phoneticPr fontId="5"/>
  </si>
  <si>
    <t>調定額</t>
    <rPh sb="0" eb="1">
      <t>チョウ</t>
    </rPh>
    <rPh sb="1" eb="2">
      <t>テイ</t>
    </rPh>
    <rPh sb="2" eb="3">
      <t>ガク</t>
    </rPh>
    <phoneticPr fontId="5"/>
  </si>
  <si>
    <t>1本当り平均税額</t>
    <rPh sb="0" eb="2">
      <t>１ポン</t>
    </rPh>
    <rPh sb="2" eb="3">
      <t>アタ</t>
    </rPh>
    <rPh sb="4" eb="6">
      <t>ヘイキン</t>
    </rPh>
    <rPh sb="6" eb="8">
      <t>ゼイガク</t>
    </rPh>
    <phoneticPr fontId="5"/>
  </si>
  <si>
    <t>　　22</t>
    <phoneticPr fontId="5"/>
  </si>
  <si>
    <t>　　23</t>
    <phoneticPr fontId="5"/>
  </si>
  <si>
    <t>(注) 前年対比の数値は、前年を100とした場合の比率。</t>
    <rPh sb="1" eb="2">
      <t>チュウ</t>
    </rPh>
    <rPh sb="4" eb="6">
      <t>ゼンネン</t>
    </rPh>
    <rPh sb="6" eb="8">
      <t>タイヒ</t>
    </rPh>
    <rPh sb="9" eb="11">
      <t>スウチ</t>
    </rPh>
    <rPh sb="13" eb="15">
      <t>ゼンネン</t>
    </rPh>
    <rPh sb="22" eb="24">
      <t>バアイ</t>
    </rPh>
    <rPh sb="25" eb="27">
      <t>ヒリツ</t>
    </rPh>
    <phoneticPr fontId="5"/>
  </si>
  <si>
    <t>資料:市民税課</t>
    <rPh sb="0" eb="2">
      <t>シリョウ</t>
    </rPh>
    <rPh sb="3" eb="6">
      <t>シミンゼイ</t>
    </rPh>
    <rPh sb="6" eb="7">
      <t>カ</t>
    </rPh>
    <phoneticPr fontId="5"/>
  </si>
  <si>
    <t>13-13. 軽自動車税課税台数･調定額</t>
    <rPh sb="7" eb="8">
      <t>ケイ</t>
    </rPh>
    <rPh sb="8" eb="12">
      <t>ジドウシャゼイ</t>
    </rPh>
    <rPh sb="12" eb="14">
      <t>カゼイ</t>
    </rPh>
    <rPh sb="14" eb="16">
      <t>ダイスウ</t>
    </rPh>
    <rPh sb="17" eb="20">
      <t>チョウテイガク</t>
    </rPh>
    <phoneticPr fontId="5"/>
  </si>
  <si>
    <t>(単位:台、円）</t>
    <rPh sb="1" eb="3">
      <t>タンイ</t>
    </rPh>
    <rPh sb="4" eb="5">
      <t>ダイ</t>
    </rPh>
    <rPh sb="6" eb="7">
      <t>エン</t>
    </rPh>
    <phoneticPr fontId="5"/>
  </si>
  <si>
    <t>課税台数</t>
    <rPh sb="0" eb="2">
      <t>カゼイ</t>
    </rPh>
    <rPh sb="2" eb="4">
      <t>ダイスウ</t>
    </rPh>
    <phoneticPr fontId="5"/>
  </si>
  <si>
    <t>1台当り平均税額</t>
    <rPh sb="0" eb="2">
      <t>１ポン</t>
    </rPh>
    <rPh sb="2" eb="3">
      <t>アタ</t>
    </rPh>
    <rPh sb="4" eb="6">
      <t>ヘイキン</t>
    </rPh>
    <rPh sb="6" eb="8">
      <t>ゼイガク</t>
    </rPh>
    <phoneticPr fontId="5"/>
  </si>
  <si>
    <t>13-14. 個人市民税納税義務者数・調定額（現年課税分）</t>
    <rPh sb="7" eb="9">
      <t>コジン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5"/>
  </si>
  <si>
    <t xml:space="preserve"> (単位:人、円）</t>
    <rPh sb="2" eb="4">
      <t>タンイ</t>
    </rPh>
    <rPh sb="5" eb="6">
      <t>ヒト</t>
    </rPh>
    <rPh sb="7" eb="8">
      <t>エン</t>
    </rPh>
    <phoneticPr fontId="5"/>
  </si>
  <si>
    <t>納税義務者数</t>
    <rPh sb="0" eb="4">
      <t>ノウゼイギム</t>
    </rPh>
    <rPh sb="4" eb="5">
      <t>シャ</t>
    </rPh>
    <rPh sb="5" eb="6">
      <t>スウ</t>
    </rPh>
    <phoneticPr fontId="5"/>
  </si>
  <si>
    <t>納税義務者1人
当り平均税額</t>
    <rPh sb="0" eb="4">
      <t>ノウゼイギム</t>
    </rPh>
    <rPh sb="4" eb="5">
      <t>シャ</t>
    </rPh>
    <rPh sb="5" eb="7">
      <t>１リ</t>
    </rPh>
    <rPh sb="8" eb="9">
      <t>アタ</t>
    </rPh>
    <rPh sb="10" eb="12">
      <t>ヘイキン</t>
    </rPh>
    <rPh sb="12" eb="14">
      <t>ゼイガク</t>
    </rPh>
    <phoneticPr fontId="5"/>
  </si>
  <si>
    <t>13-15. 法人市民税納税義務者数・調定額（現年課税分）</t>
    <rPh sb="7" eb="9">
      <t>ホウジン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5"/>
  </si>
  <si>
    <t>(単位:社、円）</t>
    <rPh sb="1" eb="3">
      <t>タンイ</t>
    </rPh>
    <rPh sb="4" eb="5">
      <t>シャ</t>
    </rPh>
    <rPh sb="6" eb="7">
      <t>エン</t>
    </rPh>
    <phoneticPr fontId="5"/>
  </si>
  <si>
    <t xml:space="preserve"> 納税義務者1社   当り平均税額</t>
    <rPh sb="1" eb="5">
      <t>ノウゼイギム</t>
    </rPh>
    <rPh sb="5" eb="6">
      <t>シャ</t>
    </rPh>
    <rPh sb="6" eb="8">
      <t>１リ</t>
    </rPh>
    <rPh sb="11" eb="12">
      <t>アタ</t>
    </rPh>
    <rPh sb="13" eb="15">
      <t>ヘイキン</t>
    </rPh>
    <rPh sb="15" eb="17">
      <t>ゼイガク</t>
    </rPh>
    <phoneticPr fontId="5"/>
  </si>
  <si>
    <t>13-16. 固定資産税資産別納税義務者</t>
    <rPh sb="7" eb="12">
      <t>コテイシサンゼイ</t>
    </rPh>
    <rPh sb="12" eb="15">
      <t>シサンベツ</t>
    </rPh>
    <rPh sb="15" eb="19">
      <t>ノウゼイギム</t>
    </rPh>
    <rPh sb="19" eb="20">
      <t>シャ</t>
    </rPh>
    <phoneticPr fontId="5"/>
  </si>
  <si>
    <t>(単位:人、%）</t>
    <rPh sb="1" eb="3">
      <t>タンイ</t>
    </rPh>
    <rPh sb="4" eb="5">
      <t>ヒト</t>
    </rPh>
    <phoneticPr fontId="5"/>
  </si>
  <si>
    <t>土地･家屋</t>
    <rPh sb="0" eb="2">
      <t>トチ</t>
    </rPh>
    <rPh sb="3" eb="5">
      <t>カオク</t>
    </rPh>
    <phoneticPr fontId="5"/>
  </si>
  <si>
    <t>償却資産</t>
    <rPh sb="0" eb="4">
      <t>ショウキャクシサン</t>
    </rPh>
    <phoneticPr fontId="5"/>
  </si>
  <si>
    <t>合計</t>
    <rPh sb="0" eb="2">
      <t>ゴウケイ</t>
    </rPh>
    <phoneticPr fontId="5"/>
  </si>
  <si>
    <t>資料:資産税課</t>
    <rPh sb="0" eb="2">
      <t>シリョウ</t>
    </rPh>
    <rPh sb="3" eb="6">
      <t>シサンゼイ</t>
    </rPh>
    <rPh sb="6" eb="7">
      <t>カ</t>
    </rPh>
    <phoneticPr fontId="5"/>
  </si>
  <si>
    <t>13-17. 固定資産税資産別調定額（現年課税分）</t>
    <rPh sb="7" eb="12">
      <t>コテイシサンゼイ</t>
    </rPh>
    <rPh sb="12" eb="15">
      <t>シサンベツ</t>
    </rPh>
    <rPh sb="15" eb="18">
      <t>チョウテイガク</t>
    </rPh>
    <rPh sb="19" eb="20">
      <t>ゲン</t>
    </rPh>
    <rPh sb="20" eb="21">
      <t>ネン</t>
    </rPh>
    <rPh sb="21" eb="23">
      <t>カゼイ</t>
    </rPh>
    <rPh sb="23" eb="24">
      <t>ブン</t>
    </rPh>
    <phoneticPr fontId="5"/>
  </si>
  <si>
    <t>(単位:千円、%）</t>
    <rPh sb="1" eb="3">
      <t>タンイ</t>
    </rPh>
    <rPh sb="4" eb="6">
      <t>センエン</t>
    </rPh>
    <phoneticPr fontId="5"/>
  </si>
  <si>
    <t>土地</t>
    <rPh sb="0" eb="2">
      <t>トチ</t>
    </rPh>
    <phoneticPr fontId="5"/>
  </si>
  <si>
    <t>家屋</t>
    <rPh sb="0" eb="2">
      <t>カオク</t>
    </rPh>
    <phoneticPr fontId="5"/>
  </si>
  <si>
    <t>　　22</t>
    <phoneticPr fontId="5"/>
  </si>
  <si>
    <t>　　23</t>
    <phoneticPr fontId="5"/>
  </si>
  <si>
    <t>13-18. 都市計画税資産別調定額（現年課税分）</t>
    <phoneticPr fontId="5"/>
  </si>
  <si>
    <t>(単位:千円、％）</t>
    <rPh sb="1" eb="3">
      <t>タンイ</t>
    </rPh>
    <rPh sb="4" eb="6">
      <t>センエン</t>
    </rPh>
    <phoneticPr fontId="5"/>
  </si>
  <si>
    <t>13-19. 公有財産</t>
    <rPh sb="7" eb="11">
      <t>コウユウザイサン</t>
    </rPh>
    <phoneticPr fontId="5"/>
  </si>
  <si>
    <t>各年3月31日現在</t>
    <rPh sb="0" eb="1">
      <t>カク</t>
    </rPh>
    <rPh sb="1" eb="2">
      <t>ネン</t>
    </rPh>
    <rPh sb="3" eb="4">
      <t>ガツ</t>
    </rPh>
    <rPh sb="5" eb="7">
      <t>１ニチ</t>
    </rPh>
    <rPh sb="7" eb="9">
      <t>ゲンザイ</t>
    </rPh>
    <phoneticPr fontId="5"/>
  </si>
  <si>
    <t>(単位：㎡）</t>
    <rPh sb="1" eb="3">
      <t>タンイ</t>
    </rPh>
    <phoneticPr fontId="5"/>
  </si>
  <si>
    <t>平成年</t>
    <rPh sb="0" eb="2">
      <t>ヘイセイ</t>
    </rPh>
    <rPh sb="2" eb="3">
      <t>ネン</t>
    </rPh>
    <phoneticPr fontId="5"/>
  </si>
  <si>
    <t>種別</t>
    <rPh sb="0" eb="2">
      <t>シュベツ</t>
    </rPh>
    <phoneticPr fontId="5"/>
  </si>
  <si>
    <t>行政財産</t>
    <rPh sb="0" eb="2">
      <t>ギョウセイ</t>
    </rPh>
    <rPh sb="2" eb="4">
      <t>ザイサン</t>
    </rPh>
    <phoneticPr fontId="5"/>
  </si>
  <si>
    <t>普通財産</t>
    <rPh sb="0" eb="2">
      <t>フツウ</t>
    </rPh>
    <rPh sb="2" eb="4">
      <t>ザイサン</t>
    </rPh>
    <phoneticPr fontId="5"/>
  </si>
  <si>
    <t>本庁舎</t>
    <rPh sb="0" eb="2">
      <t>ホンチョウ</t>
    </rPh>
    <rPh sb="2" eb="3">
      <t>シャ</t>
    </rPh>
    <phoneticPr fontId="5"/>
  </si>
  <si>
    <t>その他</t>
    <rPh sb="0" eb="3">
      <t>ソノタ</t>
    </rPh>
    <phoneticPr fontId="5"/>
  </si>
  <si>
    <t>公共用財産</t>
    <rPh sb="0" eb="2">
      <t>コウキョウ</t>
    </rPh>
    <rPh sb="2" eb="3">
      <t>ヨウ</t>
    </rPh>
    <rPh sb="3" eb="5">
      <t>ザイサン</t>
    </rPh>
    <phoneticPr fontId="5"/>
  </si>
  <si>
    <t>宅地</t>
    <rPh sb="0" eb="2">
      <t>タクチ</t>
    </rPh>
    <phoneticPr fontId="5"/>
  </si>
  <si>
    <t>田畑</t>
    <rPh sb="0" eb="1">
      <t>デン</t>
    </rPh>
    <rPh sb="1" eb="2">
      <t>ハタ</t>
    </rPh>
    <phoneticPr fontId="5"/>
  </si>
  <si>
    <t>山林</t>
    <rPh sb="0" eb="2">
      <t>サンリン</t>
    </rPh>
    <phoneticPr fontId="5"/>
  </si>
  <si>
    <t>学校</t>
    <rPh sb="0" eb="2">
      <t>ガッコウ</t>
    </rPh>
    <phoneticPr fontId="5"/>
  </si>
  <si>
    <t>公営住宅</t>
    <rPh sb="0" eb="2">
      <t>コウエイ</t>
    </rPh>
    <rPh sb="2" eb="4">
      <t>ジュウタク</t>
    </rPh>
    <phoneticPr fontId="5"/>
  </si>
  <si>
    <t>公園</t>
    <rPh sb="0" eb="2">
      <t>コウエン</t>
    </rPh>
    <phoneticPr fontId="5"/>
  </si>
  <si>
    <t>建物</t>
    <rPh sb="0" eb="2">
      <t>タテモノ</t>
    </rPh>
    <phoneticPr fontId="5"/>
  </si>
  <si>
    <t>資料：財産管理課</t>
    <rPh sb="0" eb="2">
      <t>シリョウ</t>
    </rPh>
    <rPh sb="3" eb="5">
      <t>ザイサン</t>
    </rPh>
    <rPh sb="5" eb="7">
      <t>カンリ</t>
    </rPh>
    <rPh sb="7" eb="8">
      <t>カ</t>
    </rPh>
    <phoneticPr fontId="5"/>
  </si>
  <si>
    <t>13-1.平成24年度予算総括表</t>
    <rPh sb="5" eb="7">
      <t>ヘイセイ</t>
    </rPh>
    <rPh sb="9" eb="11">
      <t>８ネンド</t>
    </rPh>
    <rPh sb="11" eb="13">
      <t>ヨサン</t>
    </rPh>
    <rPh sb="13" eb="15">
      <t>ソウカツ</t>
    </rPh>
    <rPh sb="15" eb="16">
      <t>ヒョウ</t>
    </rPh>
    <phoneticPr fontId="5"/>
  </si>
  <si>
    <t>13-2.平成23年度一般会計決算状況(目的別内訳）</t>
    <rPh sb="5" eb="7">
      <t>ヘイセイ</t>
    </rPh>
    <rPh sb="9" eb="11">
      <t>７ネンド</t>
    </rPh>
    <rPh sb="11" eb="15">
      <t>イッパンカイケイ</t>
    </rPh>
    <rPh sb="15" eb="17">
      <t>ケッサン</t>
    </rPh>
    <rPh sb="17" eb="19">
      <t>ジョウキョウ</t>
    </rPh>
    <rPh sb="20" eb="23">
      <t>モクテキベツ</t>
    </rPh>
    <rPh sb="23" eb="25">
      <t>ウチワケ</t>
    </rPh>
    <phoneticPr fontId="5"/>
  </si>
  <si>
    <t>13-3.平成23年度一般会計決算状況(性質別内訳）</t>
    <rPh sb="5" eb="7">
      <t>ヘイセイ</t>
    </rPh>
    <rPh sb="9" eb="11">
      <t>７ネンド</t>
    </rPh>
    <rPh sb="11" eb="15">
      <t>イッパンカイケイ</t>
    </rPh>
    <rPh sb="15" eb="17">
      <t>ケッサン</t>
    </rPh>
    <rPh sb="17" eb="19">
      <t>ジョウキョウ</t>
    </rPh>
    <rPh sb="20" eb="22">
      <t>セイシツ</t>
    </rPh>
    <rPh sb="22" eb="23">
      <t>ベツ</t>
    </rPh>
    <rPh sb="23" eb="25">
      <t>ウチワケ</t>
    </rPh>
    <phoneticPr fontId="5"/>
  </si>
  <si>
    <t>13-4.平成23年度特別会計決算状況</t>
    <rPh sb="5" eb="7">
      <t>ヘイセイ</t>
    </rPh>
    <rPh sb="9" eb="11">
      <t>７ネンド</t>
    </rPh>
    <rPh sb="11" eb="13">
      <t>トクベツ</t>
    </rPh>
    <rPh sb="13" eb="15">
      <t>イッパンカイケイ</t>
    </rPh>
    <rPh sb="15" eb="17">
      <t>ケッサン</t>
    </rPh>
    <rPh sb="17" eb="19">
      <t>ジョウキョウ</t>
    </rPh>
    <phoneticPr fontId="5"/>
  </si>
  <si>
    <t>13-5.一般会計決算額の推移</t>
    <rPh sb="5" eb="9">
      <t>イッパンカイケイ</t>
    </rPh>
    <rPh sb="9" eb="11">
      <t>ケッサン</t>
    </rPh>
    <rPh sb="11" eb="12">
      <t>ガク</t>
    </rPh>
    <rPh sb="13" eb="15">
      <t>スイイ</t>
    </rPh>
    <phoneticPr fontId="5"/>
  </si>
  <si>
    <t>13-6.一般会計歳入総額に占める市税の割合</t>
    <rPh sb="5" eb="9">
      <t>イッパンカイケイ</t>
    </rPh>
    <rPh sb="9" eb="11">
      <t>サイニュウ</t>
    </rPh>
    <rPh sb="11" eb="13">
      <t>ソウガク</t>
    </rPh>
    <rPh sb="14" eb="15">
      <t>シ</t>
    </rPh>
    <rPh sb="17" eb="19">
      <t>シゼイ</t>
    </rPh>
    <rPh sb="20" eb="22">
      <t>ワリアイ</t>
    </rPh>
    <phoneticPr fontId="5"/>
  </si>
  <si>
    <t>13-7.市債現在高(一般会計）</t>
    <rPh sb="5" eb="7">
      <t>シサイ</t>
    </rPh>
    <rPh sb="7" eb="10">
      <t>ゲンザイダカ</t>
    </rPh>
    <rPh sb="11" eb="15">
      <t>イッパンカイケイ</t>
    </rPh>
    <phoneticPr fontId="5"/>
  </si>
  <si>
    <t>13-8.年度別市債の状況(一般会計）</t>
    <rPh sb="5" eb="7">
      <t>ネンド</t>
    </rPh>
    <rPh sb="7" eb="8">
      <t>ベツ</t>
    </rPh>
    <rPh sb="8" eb="10">
      <t>シサイ</t>
    </rPh>
    <rPh sb="11" eb="13">
      <t>ジョウキョウ</t>
    </rPh>
    <rPh sb="14" eb="16">
      <t>イッパン</t>
    </rPh>
    <rPh sb="16" eb="18">
      <t>カイケイ</t>
    </rPh>
    <phoneticPr fontId="5"/>
  </si>
  <si>
    <t>13-9.自主財源と依存財源</t>
    <rPh sb="5" eb="7">
      <t>ジシュ</t>
    </rPh>
    <rPh sb="7" eb="9">
      <t>ザイゲン</t>
    </rPh>
    <rPh sb="10" eb="12">
      <t>イゾン</t>
    </rPh>
    <rPh sb="12" eb="14">
      <t>ザイゲン</t>
    </rPh>
    <phoneticPr fontId="5"/>
  </si>
  <si>
    <t>財　　　政</t>
    <rPh sb="0" eb="1">
      <t>ザイ</t>
    </rPh>
    <rPh sb="4" eb="5">
      <t>セイ</t>
    </rPh>
    <phoneticPr fontId="5"/>
  </si>
  <si>
    <t>13-1. 平成24年度予算総括表</t>
    <rPh sb="6" eb="8">
      <t>ヘイセイ</t>
    </rPh>
    <rPh sb="10" eb="12">
      <t>８ネンド</t>
    </rPh>
    <rPh sb="12" eb="14">
      <t>ヨサン</t>
    </rPh>
    <rPh sb="14" eb="16">
      <t>ソウカツ</t>
    </rPh>
    <rPh sb="16" eb="17">
      <t>ヒョウ</t>
    </rPh>
    <phoneticPr fontId="5"/>
  </si>
  <si>
    <t>(単位：千円、%）</t>
    <rPh sb="1" eb="3">
      <t>タンイ</t>
    </rPh>
    <rPh sb="4" eb="6">
      <t>センエン</t>
    </rPh>
    <phoneticPr fontId="5"/>
  </si>
  <si>
    <t>会計名</t>
    <rPh sb="0" eb="2">
      <t>カイケイ</t>
    </rPh>
    <rPh sb="2" eb="3">
      <t>メイ</t>
    </rPh>
    <phoneticPr fontId="5"/>
  </si>
  <si>
    <t>23年度予算額
(当初）</t>
    <rPh sb="2" eb="4">
      <t>８ネンド</t>
    </rPh>
    <rPh sb="4" eb="7">
      <t>ヨサンガク</t>
    </rPh>
    <rPh sb="9" eb="11">
      <t>トウショ</t>
    </rPh>
    <phoneticPr fontId="5"/>
  </si>
  <si>
    <t>24年度予算額
(当初）</t>
    <rPh sb="2" eb="4">
      <t>８ネンド</t>
    </rPh>
    <rPh sb="4" eb="7">
      <t>ヨサンガク</t>
    </rPh>
    <rPh sb="9" eb="11">
      <t>トウショ</t>
    </rPh>
    <phoneticPr fontId="5"/>
  </si>
  <si>
    <t>比較増減額</t>
    <rPh sb="0" eb="2">
      <t>ヒカク</t>
    </rPh>
    <rPh sb="2" eb="3">
      <t>ゾウ</t>
    </rPh>
    <rPh sb="3" eb="5">
      <t>ゲンガク</t>
    </rPh>
    <phoneticPr fontId="5"/>
  </si>
  <si>
    <t>増減率</t>
    <rPh sb="0" eb="3">
      <t>ゾウゲンリツ</t>
    </rPh>
    <phoneticPr fontId="5"/>
  </si>
  <si>
    <t>一般会計</t>
    <rPh sb="0" eb="4">
      <t>イッパンカイケイ</t>
    </rPh>
    <phoneticPr fontId="5"/>
  </si>
  <si>
    <t>特別会計</t>
    <rPh sb="0" eb="4">
      <t>トクベツカイケイ</t>
    </rPh>
    <phoneticPr fontId="5"/>
  </si>
  <si>
    <t>国民健康保険</t>
    <rPh sb="0" eb="2">
      <t>コクミン</t>
    </rPh>
    <rPh sb="2" eb="6">
      <t>ケンコウホケン</t>
    </rPh>
    <phoneticPr fontId="5"/>
  </si>
  <si>
    <t>後期高齢者医療</t>
    <rPh sb="0" eb="2">
      <t>コウキ</t>
    </rPh>
    <rPh sb="2" eb="4">
      <t>コウレイ</t>
    </rPh>
    <rPh sb="4" eb="5">
      <t>シャ</t>
    </rPh>
    <rPh sb="5" eb="7">
      <t>イリョウ</t>
    </rPh>
    <phoneticPr fontId="5"/>
  </si>
  <si>
    <t>介護保険</t>
    <rPh sb="0" eb="2">
      <t>カイゴ</t>
    </rPh>
    <rPh sb="2" eb="4">
      <t>ホケン</t>
    </rPh>
    <phoneticPr fontId="5"/>
  </si>
  <si>
    <t>東越谷土地区画整理事業費</t>
    <rPh sb="0" eb="3">
      <t>ヒガシコシガヤ</t>
    </rPh>
    <rPh sb="3" eb="9">
      <t>トチクカクセイリ</t>
    </rPh>
    <rPh sb="9" eb="12">
      <t>ジギョウヒ</t>
    </rPh>
    <phoneticPr fontId="5"/>
  </si>
  <si>
    <t>越谷駅西口土地区画整理事業費</t>
    <rPh sb="0" eb="2">
      <t>コシガヤ</t>
    </rPh>
    <rPh sb="2" eb="3">
      <t>エキ</t>
    </rPh>
    <rPh sb="3" eb="5">
      <t>ニシグチ</t>
    </rPh>
    <rPh sb="5" eb="11">
      <t>トチクカクセイリ</t>
    </rPh>
    <rPh sb="11" eb="14">
      <t>ジギョウヒ</t>
    </rPh>
    <phoneticPr fontId="5"/>
  </si>
  <si>
    <t>皆減</t>
    <rPh sb="0" eb="2">
      <t>カイゲン</t>
    </rPh>
    <phoneticPr fontId="5"/>
  </si>
  <si>
    <t>七左第一土地区画整理事業費</t>
    <rPh sb="0" eb="1">
      <t>シチ</t>
    </rPh>
    <rPh sb="1" eb="2">
      <t>サ</t>
    </rPh>
    <rPh sb="2" eb="4">
      <t>ダイイチ</t>
    </rPh>
    <rPh sb="4" eb="10">
      <t>トチクカクセイリ</t>
    </rPh>
    <rPh sb="10" eb="13">
      <t>ジギョウヒ</t>
    </rPh>
    <phoneticPr fontId="5"/>
  </si>
  <si>
    <t>西大袋土地区画整理事業費</t>
    <rPh sb="0" eb="1">
      <t>ニシ</t>
    </rPh>
    <rPh sb="1" eb="3">
      <t>オオブクロ</t>
    </rPh>
    <rPh sb="3" eb="5">
      <t>トチ</t>
    </rPh>
    <rPh sb="5" eb="7">
      <t>クカク</t>
    </rPh>
    <rPh sb="7" eb="9">
      <t>セイリ</t>
    </rPh>
    <rPh sb="9" eb="12">
      <t>ジギョウヒ</t>
    </rPh>
    <phoneticPr fontId="5"/>
  </si>
  <si>
    <t>公共下水道事業費</t>
    <rPh sb="0" eb="5">
      <t>コウキョウゲスイドウ</t>
    </rPh>
    <rPh sb="5" eb="8">
      <t>ジギョウヒ</t>
    </rPh>
    <phoneticPr fontId="5"/>
  </si>
  <si>
    <t>公共用地先行取得事業費</t>
    <rPh sb="0" eb="2">
      <t>コウキョウ</t>
    </rPh>
    <rPh sb="2" eb="4">
      <t>ヨウチ</t>
    </rPh>
    <rPh sb="4" eb="6">
      <t>センコウ</t>
    </rPh>
    <rPh sb="6" eb="8">
      <t>シュトク</t>
    </rPh>
    <rPh sb="8" eb="11">
      <t>ジギョウヒ</t>
    </rPh>
    <phoneticPr fontId="5"/>
  </si>
  <si>
    <t>越谷駅東口駐車場事業費</t>
    <rPh sb="0" eb="2">
      <t>コシガヤ</t>
    </rPh>
    <rPh sb="2" eb="3">
      <t>エキ</t>
    </rPh>
    <rPh sb="3" eb="5">
      <t>ヒガシグチ</t>
    </rPh>
    <rPh sb="5" eb="8">
      <t>チュウシャジョウ</t>
    </rPh>
    <rPh sb="8" eb="10">
      <t>ジギョウ</t>
    </rPh>
    <rPh sb="10" eb="11">
      <t>ヒ</t>
    </rPh>
    <phoneticPr fontId="5"/>
  </si>
  <si>
    <t>皆増</t>
    <rPh sb="0" eb="1">
      <t>ミナ</t>
    </rPh>
    <rPh sb="1" eb="2">
      <t>ゾウ</t>
    </rPh>
    <phoneticPr fontId="5"/>
  </si>
  <si>
    <t>資料：財政課</t>
    <rPh sb="0" eb="2">
      <t>シリョウ</t>
    </rPh>
    <rPh sb="3" eb="6">
      <t>ザイセイカ</t>
    </rPh>
    <phoneticPr fontId="5"/>
  </si>
  <si>
    <t>13-2. 平成23年度一般会計決算状況(目的別内訳）</t>
    <rPh sb="6" eb="8">
      <t>ヘイセイ</t>
    </rPh>
    <rPh sb="10" eb="12">
      <t>７ネンド</t>
    </rPh>
    <rPh sb="12" eb="16">
      <t>イッパンカイケイ</t>
    </rPh>
    <rPh sb="16" eb="18">
      <t>ケッサン</t>
    </rPh>
    <rPh sb="18" eb="20">
      <t>ジョウキョウ</t>
    </rPh>
    <rPh sb="21" eb="24">
      <t>モクテキベツ</t>
    </rPh>
    <rPh sb="24" eb="26">
      <t>ウチワケ</t>
    </rPh>
    <phoneticPr fontId="5"/>
  </si>
  <si>
    <t xml:space="preserve"> (1)歳  入</t>
    <rPh sb="4" eb="8">
      <t>サイニュウ</t>
    </rPh>
    <phoneticPr fontId="5"/>
  </si>
  <si>
    <t>(単位：円、%）</t>
    <rPh sb="1" eb="3">
      <t>タンイ</t>
    </rPh>
    <rPh sb="4" eb="5">
      <t>エン</t>
    </rPh>
    <phoneticPr fontId="5"/>
  </si>
  <si>
    <t>款</t>
    <rPh sb="0" eb="1">
      <t>カン</t>
    </rPh>
    <phoneticPr fontId="5"/>
  </si>
  <si>
    <t>予算額　Ａ</t>
    <rPh sb="0" eb="3">
      <t>ヨサンガク</t>
    </rPh>
    <phoneticPr fontId="5"/>
  </si>
  <si>
    <t>調定額</t>
    <rPh sb="0" eb="1">
      <t>チョウ</t>
    </rPh>
    <rPh sb="1" eb="3">
      <t>テイガク</t>
    </rPh>
    <phoneticPr fontId="5"/>
  </si>
  <si>
    <t>決算額　Ｂ</t>
    <rPh sb="0" eb="2">
      <t>ケッサン</t>
    </rPh>
    <rPh sb="2" eb="3">
      <t>ガク</t>
    </rPh>
    <phoneticPr fontId="5"/>
  </si>
  <si>
    <t>Ｂ－Ａ</t>
    <phoneticPr fontId="5"/>
  </si>
  <si>
    <t>決算額構成比</t>
    <rPh sb="0" eb="3">
      <t>ケッサンガク</t>
    </rPh>
    <rPh sb="3" eb="6">
      <t>コウセイヒ</t>
    </rPh>
    <phoneticPr fontId="5"/>
  </si>
  <si>
    <t>収入率　Ｂ/Ａ</t>
    <rPh sb="0" eb="2">
      <t>シュウニュウ</t>
    </rPh>
    <rPh sb="2" eb="3">
      <t>リツ</t>
    </rPh>
    <phoneticPr fontId="5"/>
  </si>
  <si>
    <t>市  税</t>
    <rPh sb="0" eb="4">
      <t>シゼイ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</si>
  <si>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</si>
  <si>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利子割交付金</t>
    <rPh sb="0" eb="2">
      <t>リシ</t>
    </rPh>
    <rPh sb="2" eb="3">
      <t>ワリ</t>
    </rPh>
    <rPh sb="3" eb="6">
      <t>コウフキン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</si>
  <si>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</si>
  <si>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5"/>
  </si>
  <si>
    <t>地方消費税交付金</t>
    <rPh sb="0" eb="2">
      <t>チホウ</t>
    </rPh>
    <rPh sb="2" eb="5">
      <t>ショウヒゼイ</t>
    </rPh>
    <rPh sb="5" eb="8">
      <t>コウフキン</t>
    </rPh>
    <phoneticPr fontId="5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</si>
  <si>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</si>
  <si>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</si>
  <si>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</si>
  <si>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rPh sb="0" eb="2">
      <t>コウツウ</t>
    </rPh>
    <rPh sb="2" eb="4">
      <t>アンゼン</t>
    </rPh>
    <rPh sb="4" eb="6">
      <t>タイサクヒ</t>
    </rPh>
    <rPh sb="6" eb="8">
      <t>トクベツ</t>
    </rPh>
    <rPh sb="8" eb="11">
      <t>コウフキン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</si>
  <si>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</si>
  <si>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使用料及び手数料</t>
    <rPh sb="0" eb="3">
      <t>シヨウリョウ</t>
    </rPh>
    <rPh sb="3" eb="4">
      <t>オヨ</t>
    </rPh>
    <rPh sb="5" eb="8">
      <t>テスウリョウ</t>
    </rPh>
    <phoneticPr fontId="5"/>
  </si>
  <si>
    <t>国庫支出金</t>
    <rPh sb="0" eb="2">
      <t>コッコ</t>
    </rPh>
    <rPh sb="2" eb="5">
      <t>シシュツキン</t>
    </rPh>
    <phoneticPr fontId="5"/>
  </si>
  <si>
    <t>県支出金</t>
    <rPh sb="0" eb="1">
      <t>ケン</t>
    </rPh>
    <rPh sb="1" eb="4">
      <t>シシュツキン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</si>
  <si>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</si>
  <si>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3">
      <t>キフキン</t>
    </rPh>
    <phoneticPr fontId="5"/>
  </si>
  <si>
    <t>繰入金</t>
    <rPh sb="0" eb="3">
      <t>クリイレキン</t>
    </rPh>
    <phoneticPr fontId="5"/>
  </si>
  <si>
    <t>繰越金</t>
    <rPh sb="0" eb="3">
      <t>クリコシキン</t>
    </rPh>
    <phoneticPr fontId="5"/>
  </si>
  <si>
    <t>諸収入</t>
    <rPh sb="0" eb="3">
      <t>ショシュウニュウ</t>
    </rPh>
    <phoneticPr fontId="5"/>
  </si>
  <si>
    <t>市  債</t>
    <rPh sb="0" eb="4">
      <t>シサイ</t>
    </rPh>
    <phoneticPr fontId="5"/>
  </si>
  <si>
    <t>歳入合計</t>
    <rPh sb="0" eb="2">
      <t>サイニュウ</t>
    </rPh>
    <rPh sb="2" eb="4">
      <t>ゴウケイ</t>
    </rPh>
    <phoneticPr fontId="5"/>
  </si>
  <si>
    <t xml:space="preserve"> (2)歳  出</t>
    <rPh sb="4" eb="8">
      <t>サイシュツ</t>
    </rPh>
    <phoneticPr fontId="5"/>
  </si>
  <si>
    <t>Ａ－Ｂ</t>
    <phoneticPr fontId="5"/>
  </si>
  <si>
    <t>執行率　Ｂ/Ａ</t>
    <rPh sb="0" eb="2">
      <t>シッコウ</t>
    </rPh>
    <rPh sb="2" eb="3">
      <t>リツ</t>
    </rPh>
    <phoneticPr fontId="5"/>
  </si>
  <si>
    <t>議会費</t>
    <rPh sb="0" eb="2">
      <t>ギカイ</t>
    </rPh>
    <rPh sb="2" eb="3">
      <t>ヒ</t>
    </rPh>
    <phoneticPr fontId="5"/>
  </si>
  <si>
    <t>総務費</t>
    <rPh sb="0" eb="3">
      <t>ソウムヒ</t>
    </rPh>
    <phoneticPr fontId="5"/>
  </si>
  <si>
    <t>民生費</t>
    <rPh sb="0" eb="2">
      <t>ミンセイ</t>
    </rPh>
    <rPh sb="2" eb="3">
      <t>ヒ</t>
    </rPh>
    <phoneticPr fontId="5"/>
  </si>
  <si>
    <t>衛生費</t>
    <rPh sb="0" eb="3">
      <t>エイセイヒ</t>
    </rPh>
    <phoneticPr fontId="5"/>
  </si>
  <si>
    <t>労働費</t>
    <rPh sb="0" eb="3">
      <t>ロウドウヒ</t>
    </rPh>
    <phoneticPr fontId="5"/>
  </si>
  <si>
    <t>農林水産業費</t>
    <rPh sb="0" eb="4">
      <t>ノウリンスイサン</t>
    </rPh>
    <rPh sb="4" eb="5">
      <t>ギョウ</t>
    </rPh>
    <rPh sb="5" eb="6">
      <t>ヒ</t>
    </rPh>
    <phoneticPr fontId="5"/>
  </si>
  <si>
    <t>商工費</t>
    <rPh sb="0" eb="2">
      <t>ショウコウ</t>
    </rPh>
    <rPh sb="2" eb="3">
      <t>ヒ</t>
    </rPh>
    <phoneticPr fontId="5"/>
  </si>
  <si>
    <t>土木費</t>
    <rPh sb="0" eb="2">
      <t>ドボク</t>
    </rPh>
    <rPh sb="2" eb="3">
      <t>ヒ</t>
    </rPh>
    <phoneticPr fontId="5"/>
  </si>
  <si>
    <t>消防費</t>
    <rPh sb="0" eb="2">
      <t>ショウボウ</t>
    </rPh>
    <rPh sb="2" eb="3">
      <t>ヒ</t>
    </rPh>
    <phoneticPr fontId="5"/>
  </si>
  <si>
    <t>教育費</t>
    <rPh sb="0" eb="3">
      <t>キョウイクヒ</t>
    </rPh>
    <phoneticPr fontId="5"/>
  </si>
  <si>
    <t>災害復旧費</t>
    <rPh sb="0" eb="2">
      <t>サイガイ</t>
    </rPh>
    <rPh sb="2" eb="5">
      <t>フッキュウヒ</t>
    </rPh>
    <phoneticPr fontId="5"/>
  </si>
  <si>
    <t>-</t>
    <phoneticPr fontId="5"/>
  </si>
  <si>
    <t>公債費</t>
    <rPh sb="0" eb="2">
      <t>コウサイ</t>
    </rPh>
    <rPh sb="2" eb="3">
      <t>ヒ</t>
    </rPh>
    <phoneticPr fontId="5"/>
  </si>
  <si>
    <t>諸支出金</t>
    <rPh sb="0" eb="1">
      <t>ショ</t>
    </rPh>
    <rPh sb="1" eb="4">
      <t>シシュツキン</t>
    </rPh>
    <phoneticPr fontId="5"/>
  </si>
  <si>
    <t>予備費</t>
    <rPh sb="0" eb="3">
      <t>ヨビヒ</t>
    </rPh>
    <phoneticPr fontId="5"/>
  </si>
  <si>
    <t>-</t>
    <phoneticPr fontId="5"/>
  </si>
  <si>
    <t>歳出合計</t>
    <rPh sb="0" eb="2">
      <t>サイシュツ</t>
    </rPh>
    <rPh sb="2" eb="4">
      <t>ゴウケイ</t>
    </rPh>
    <phoneticPr fontId="5"/>
  </si>
  <si>
    <t>13-3. 平成23年度一般会計決算状況(性質別内訳）</t>
    <rPh sb="6" eb="8">
      <t>ヘイセイ</t>
    </rPh>
    <rPh sb="10" eb="12">
      <t>ネンド</t>
    </rPh>
    <rPh sb="12" eb="16">
      <t>イッパンカイケイ</t>
    </rPh>
    <rPh sb="16" eb="20">
      <t>ケッサンジョウキョウ</t>
    </rPh>
    <rPh sb="21" eb="23">
      <t>セイシツ</t>
    </rPh>
    <rPh sb="23" eb="24">
      <t>ベツ</t>
    </rPh>
    <rPh sb="24" eb="26">
      <t>ウチワケ</t>
    </rPh>
    <phoneticPr fontId="5"/>
  </si>
  <si>
    <t>※構成比については、『主要施策の成果報告』の数値に合わせます。</t>
    <rPh sb="1" eb="4">
      <t>コウセイヒ</t>
    </rPh>
    <rPh sb="11" eb="13">
      <t>シュヨウ</t>
    </rPh>
    <rPh sb="13" eb="14">
      <t>セ</t>
    </rPh>
    <rPh sb="14" eb="15">
      <t>サク</t>
    </rPh>
    <rPh sb="16" eb="18">
      <t>セイカ</t>
    </rPh>
    <rPh sb="18" eb="20">
      <t>ホウコク</t>
    </rPh>
    <rPh sb="22" eb="24">
      <t>スウチ</t>
    </rPh>
    <rPh sb="25" eb="26">
      <t>ア</t>
    </rPh>
    <phoneticPr fontId="5"/>
  </si>
  <si>
    <t>区分</t>
    <rPh sb="0" eb="2">
      <t>クブン</t>
    </rPh>
    <phoneticPr fontId="5"/>
  </si>
  <si>
    <t>決算額(千円）</t>
    <rPh sb="0" eb="3">
      <t>ケッサンガク</t>
    </rPh>
    <rPh sb="4" eb="6">
      <t>センエン</t>
    </rPh>
    <phoneticPr fontId="5"/>
  </si>
  <si>
    <t>構成比(%)</t>
    <rPh sb="0" eb="3">
      <t>コウセイヒ</t>
    </rPh>
    <phoneticPr fontId="5"/>
  </si>
  <si>
    <t>1世帯当り(円)</t>
    <rPh sb="1" eb="3">
      <t>セタイ</t>
    </rPh>
    <rPh sb="3" eb="4">
      <t>ア</t>
    </rPh>
    <rPh sb="6" eb="7">
      <t>エン</t>
    </rPh>
    <phoneticPr fontId="5"/>
  </si>
  <si>
    <t>1人当り(円）</t>
    <rPh sb="0" eb="2">
      <t>１リ</t>
    </rPh>
    <rPh sb="2" eb="3">
      <t>アタ</t>
    </rPh>
    <rPh sb="5" eb="6">
      <t>エン</t>
    </rPh>
    <phoneticPr fontId="5"/>
  </si>
  <si>
    <t>世帯当たり端数調整欄</t>
    <rPh sb="0" eb="2">
      <t>セタイ</t>
    </rPh>
    <rPh sb="2" eb="3">
      <t>ア</t>
    </rPh>
    <rPh sb="5" eb="7">
      <t>ハスウ</t>
    </rPh>
    <rPh sb="7" eb="9">
      <t>チョウセイ</t>
    </rPh>
    <rPh sb="9" eb="10">
      <t>ラン</t>
    </rPh>
    <phoneticPr fontId="5"/>
  </si>
  <si>
    <t>１人当たり端数調整欄</t>
    <rPh sb="1" eb="2">
      <t>ニン</t>
    </rPh>
    <rPh sb="2" eb="3">
      <t>ア</t>
    </rPh>
    <rPh sb="5" eb="7">
      <t>ハスウ</t>
    </rPh>
    <rPh sb="7" eb="9">
      <t>チョウセイ</t>
    </rPh>
    <rPh sb="9" eb="10">
      <t>ラン</t>
    </rPh>
    <phoneticPr fontId="5"/>
  </si>
  <si>
    <t>Ａ(切捨て)</t>
    <rPh sb="2" eb="4">
      <t>キリス</t>
    </rPh>
    <phoneticPr fontId="5"/>
  </si>
  <si>
    <t>Ｂ(そのまま)</t>
    <phoneticPr fontId="5"/>
  </si>
  <si>
    <t>Ｂ－Ａ</t>
    <phoneticPr fontId="5"/>
  </si>
  <si>
    <t>順位</t>
    <rPh sb="0" eb="2">
      <t>ジュンイ</t>
    </rPh>
    <phoneticPr fontId="5"/>
  </si>
  <si>
    <t>処理</t>
    <rPh sb="0" eb="2">
      <t>ショリ</t>
    </rPh>
    <phoneticPr fontId="5"/>
  </si>
  <si>
    <t xml:space="preserve"> 人件費</t>
    <rPh sb="1" eb="4">
      <t>ジンケンヒ</t>
    </rPh>
    <phoneticPr fontId="5"/>
  </si>
  <si>
    <t>総人口H18.04.01</t>
    <rPh sb="0" eb="3">
      <t>ソウジンコウ</t>
    </rPh>
    <phoneticPr fontId="5"/>
  </si>
  <si>
    <t>構成比</t>
    <rPh sb="0" eb="3">
      <t>コウセイヒ</t>
    </rPh>
    <phoneticPr fontId="5"/>
  </si>
  <si>
    <t xml:space="preserve"> 扶助費</t>
    <rPh sb="1" eb="4">
      <t>フジョヒ</t>
    </rPh>
    <phoneticPr fontId="5"/>
  </si>
  <si>
    <t>人</t>
    <rPh sb="0" eb="1">
      <t>ニン</t>
    </rPh>
    <phoneticPr fontId="5"/>
  </si>
  <si>
    <t xml:space="preserve"> 公債費</t>
    <rPh sb="1" eb="4">
      <t>コウサイヒ</t>
    </rPh>
    <phoneticPr fontId="5"/>
  </si>
  <si>
    <t>世帯</t>
    <rPh sb="0" eb="2">
      <t>セタイ</t>
    </rPh>
    <phoneticPr fontId="5"/>
  </si>
  <si>
    <t xml:space="preserve"> 物件費</t>
    <rPh sb="1" eb="4">
      <t>ブッケンヒ</t>
    </rPh>
    <phoneticPr fontId="5"/>
  </si>
  <si>
    <t xml:space="preserve"> 維持補修費</t>
    <rPh sb="1" eb="3">
      <t>イジ</t>
    </rPh>
    <rPh sb="3" eb="5">
      <t>ホシュウ</t>
    </rPh>
    <rPh sb="5" eb="6">
      <t>ヒ</t>
    </rPh>
    <phoneticPr fontId="5"/>
  </si>
  <si>
    <t xml:space="preserve"> 補助費等</t>
    <rPh sb="1" eb="3">
      <t>ホジョ</t>
    </rPh>
    <rPh sb="3" eb="4">
      <t>ヒ</t>
    </rPh>
    <rPh sb="4" eb="5">
      <t>トウ</t>
    </rPh>
    <phoneticPr fontId="5"/>
  </si>
  <si>
    <t xml:space="preserve"> 繰出金</t>
    <rPh sb="1" eb="3">
      <t>クリダ</t>
    </rPh>
    <rPh sb="3" eb="4">
      <t>キン</t>
    </rPh>
    <phoneticPr fontId="5"/>
  </si>
  <si>
    <t xml:space="preserve"> 投資及び出資金、貸付金</t>
    <rPh sb="1" eb="3">
      <t>トウシ</t>
    </rPh>
    <rPh sb="3" eb="4">
      <t>オヨ</t>
    </rPh>
    <rPh sb="5" eb="8">
      <t>シュッシキン</t>
    </rPh>
    <rPh sb="9" eb="12">
      <t>カシツケキン</t>
    </rPh>
    <phoneticPr fontId="5"/>
  </si>
  <si>
    <t xml:space="preserve"> 積立金</t>
    <rPh sb="1" eb="4">
      <t>ツミタテキン</t>
    </rPh>
    <phoneticPr fontId="5"/>
  </si>
  <si>
    <t xml:space="preserve"> 投資的経費</t>
    <rPh sb="1" eb="4">
      <t>トウシテキ</t>
    </rPh>
    <rPh sb="4" eb="6">
      <t>ケイヒ</t>
    </rPh>
    <phoneticPr fontId="5"/>
  </si>
  <si>
    <t>合　計</t>
    <rPh sb="0" eb="3">
      <t>ゴウケイ</t>
    </rPh>
    <phoneticPr fontId="5"/>
  </si>
  <si>
    <t>世帯割</t>
    <rPh sb="0" eb="2">
      <t>セタイ</t>
    </rPh>
    <rPh sb="2" eb="3">
      <t>ワリ</t>
    </rPh>
    <phoneticPr fontId="5"/>
  </si>
  <si>
    <t>人口割</t>
    <rPh sb="0" eb="2">
      <t>ジンコウ</t>
    </rPh>
    <rPh sb="2" eb="3">
      <t>ワリ</t>
    </rPh>
    <phoneticPr fontId="5"/>
  </si>
  <si>
    <t>13-4. 平成23年度特別会計決算状況</t>
    <rPh sb="6" eb="8">
      <t>ヘイセイ</t>
    </rPh>
    <rPh sb="10" eb="12">
      <t>７ネンド</t>
    </rPh>
    <rPh sb="12" eb="14">
      <t>トクベツ</t>
    </rPh>
    <rPh sb="14" eb="16">
      <t>イッパンカイケイ</t>
    </rPh>
    <rPh sb="16" eb="18">
      <t>ケッサン</t>
    </rPh>
    <rPh sb="18" eb="20">
      <t>ジョウキョウ</t>
    </rPh>
    <phoneticPr fontId="5"/>
  </si>
  <si>
    <t>予算額Ａ</t>
    <rPh sb="0" eb="3">
      <t>ヨサンガク</t>
    </rPh>
    <phoneticPr fontId="5"/>
  </si>
  <si>
    <t>収入済額Ｂ</t>
    <rPh sb="0" eb="2">
      <t>シュウニュウ</t>
    </rPh>
    <rPh sb="2" eb="3">
      <t>ズ</t>
    </rPh>
    <rPh sb="3" eb="4">
      <t>ガク</t>
    </rPh>
    <phoneticPr fontId="5"/>
  </si>
  <si>
    <t>Ｂ－Ａ</t>
    <phoneticPr fontId="5"/>
  </si>
  <si>
    <t>収入率 Ｂ/Ａ</t>
    <rPh sb="0" eb="2">
      <t>シュウニュウ</t>
    </rPh>
    <rPh sb="2" eb="3">
      <t>リツ</t>
    </rPh>
    <phoneticPr fontId="5"/>
  </si>
  <si>
    <t>支出済額Ｃ</t>
    <rPh sb="0" eb="2">
      <t>シシュツ</t>
    </rPh>
    <rPh sb="2" eb="3">
      <t>ズ</t>
    </rPh>
    <rPh sb="3" eb="4">
      <t>ガク</t>
    </rPh>
    <phoneticPr fontId="5"/>
  </si>
  <si>
    <t>Ａ－Ｃ</t>
    <phoneticPr fontId="5"/>
  </si>
  <si>
    <t>執行率 Ｃ/Ａ</t>
    <rPh sb="0" eb="2">
      <t>シッコウ</t>
    </rPh>
    <rPh sb="2" eb="3">
      <t>リツ</t>
    </rPh>
    <phoneticPr fontId="5"/>
  </si>
  <si>
    <t xml:space="preserve"> 国民健康保険</t>
    <rPh sb="1" eb="3">
      <t>コクミン</t>
    </rPh>
    <rPh sb="3" eb="7">
      <t>ケンコウホケン</t>
    </rPh>
    <phoneticPr fontId="5"/>
  </si>
  <si>
    <t xml:space="preserve"> 後期高齢者医療</t>
    <rPh sb="1" eb="3">
      <t>コウキ</t>
    </rPh>
    <rPh sb="3" eb="6">
      <t>コウレイシャ</t>
    </rPh>
    <rPh sb="6" eb="8">
      <t>イリョウ</t>
    </rPh>
    <phoneticPr fontId="5"/>
  </si>
  <si>
    <t xml:space="preserve"> 介護保険</t>
    <rPh sb="1" eb="3">
      <t>カイゴ</t>
    </rPh>
    <rPh sb="3" eb="5">
      <t>ホケン</t>
    </rPh>
    <phoneticPr fontId="5"/>
  </si>
  <si>
    <t xml:space="preserve"> 東越谷土地区画整理事業費</t>
    <rPh sb="1" eb="4">
      <t>ヒガシコシガヤ</t>
    </rPh>
    <rPh sb="4" eb="10">
      <t>トチクカクセイリ</t>
    </rPh>
    <rPh sb="10" eb="12">
      <t>ジギョウヒ</t>
    </rPh>
    <rPh sb="12" eb="13">
      <t>ヒ</t>
    </rPh>
    <phoneticPr fontId="5"/>
  </si>
  <si>
    <t xml:space="preserve"> 越谷駅西口土地区画整理事業費</t>
    <rPh sb="1" eb="3">
      <t>コシガヤ</t>
    </rPh>
    <rPh sb="3" eb="4">
      <t>エキ</t>
    </rPh>
    <rPh sb="4" eb="6">
      <t>ニシグチ</t>
    </rPh>
    <rPh sb="6" eb="12">
      <t>トチクカクセイリ</t>
    </rPh>
    <rPh sb="12" eb="14">
      <t>ジギョウヒ</t>
    </rPh>
    <rPh sb="14" eb="15">
      <t>ヒ</t>
    </rPh>
    <phoneticPr fontId="5"/>
  </si>
  <si>
    <t xml:space="preserve"> 七左第一土地区画整理事業費</t>
    <rPh sb="1" eb="2">
      <t>シチ</t>
    </rPh>
    <rPh sb="2" eb="3">
      <t>サ</t>
    </rPh>
    <rPh sb="3" eb="5">
      <t>ダイイチ</t>
    </rPh>
    <rPh sb="5" eb="11">
      <t>トチクカクセイリ</t>
    </rPh>
    <rPh sb="11" eb="13">
      <t>ジギョウヒ</t>
    </rPh>
    <rPh sb="13" eb="14">
      <t>ヒ</t>
    </rPh>
    <phoneticPr fontId="5"/>
  </si>
  <si>
    <t xml:space="preserve"> 西大袋土地区画整理事業費</t>
    <rPh sb="1" eb="2">
      <t>ニシ</t>
    </rPh>
    <rPh sb="2" eb="3">
      <t>オオ</t>
    </rPh>
    <rPh sb="3" eb="4">
      <t>フクロ</t>
    </rPh>
    <rPh sb="4" eb="10">
      <t>トチクカクセイリ</t>
    </rPh>
    <rPh sb="10" eb="12">
      <t>ジギョウヒ</t>
    </rPh>
    <rPh sb="12" eb="13">
      <t>ヒ</t>
    </rPh>
    <phoneticPr fontId="5"/>
  </si>
  <si>
    <t xml:space="preserve"> 公共下水道事業費</t>
    <rPh sb="1" eb="6">
      <t>コウキョウゲスイドウ</t>
    </rPh>
    <rPh sb="6" eb="8">
      <t>ジギョウヒ</t>
    </rPh>
    <rPh sb="8" eb="9">
      <t>ヒ</t>
    </rPh>
    <phoneticPr fontId="5"/>
  </si>
  <si>
    <t xml:space="preserve"> 公共用地先行取得事業費</t>
    <rPh sb="1" eb="3">
      <t>コウキョウ</t>
    </rPh>
    <rPh sb="3" eb="5">
      <t>ヨウチ</t>
    </rPh>
    <rPh sb="5" eb="7">
      <t>センコウ</t>
    </rPh>
    <rPh sb="7" eb="9">
      <t>シュトク</t>
    </rPh>
    <rPh sb="9" eb="11">
      <t>ジギョウ</t>
    </rPh>
    <rPh sb="11" eb="12">
      <t>ヒ</t>
    </rPh>
    <phoneticPr fontId="5"/>
  </si>
  <si>
    <t>13-5. 一般会計決算額の推移</t>
    <rPh sb="6" eb="10">
      <t>イッパンカイケイ</t>
    </rPh>
    <rPh sb="10" eb="12">
      <t>ケッサン</t>
    </rPh>
    <rPh sb="12" eb="13">
      <t>ガク</t>
    </rPh>
    <rPh sb="14" eb="16">
      <t>スイイ</t>
    </rPh>
    <phoneticPr fontId="5"/>
  </si>
  <si>
    <t xml:space="preserve"> (1)歳入</t>
    <rPh sb="4" eb="6">
      <t>サイニュウ</t>
    </rPh>
    <phoneticPr fontId="5"/>
  </si>
  <si>
    <t>区  分</t>
    <rPh sb="0" eb="4">
      <t>クブン</t>
    </rPh>
    <phoneticPr fontId="5"/>
  </si>
  <si>
    <t>19年度</t>
    <rPh sb="2" eb="4">
      <t>８ネンド</t>
    </rPh>
    <phoneticPr fontId="5"/>
  </si>
  <si>
    <t>20年度</t>
    <rPh sb="2" eb="4">
      <t>８ネンド</t>
    </rPh>
    <phoneticPr fontId="5"/>
  </si>
  <si>
    <t>21年度</t>
    <rPh sb="2" eb="4">
      <t>８ネンド</t>
    </rPh>
    <phoneticPr fontId="5"/>
  </si>
  <si>
    <t>22年度</t>
  </si>
  <si>
    <t>23年度</t>
    <phoneticPr fontId="5"/>
  </si>
  <si>
    <t>決算額</t>
    <rPh sb="0" eb="2">
      <t>ケッサン</t>
    </rPh>
    <rPh sb="2" eb="3">
      <t>ガク</t>
    </rPh>
    <phoneticPr fontId="5"/>
  </si>
  <si>
    <t>前年度比</t>
    <rPh sb="0" eb="4">
      <t>ゼンネンドヒ</t>
    </rPh>
    <phoneticPr fontId="5"/>
  </si>
  <si>
    <t>指数</t>
    <rPh sb="0" eb="2">
      <t>シスウ</t>
    </rPh>
    <phoneticPr fontId="5"/>
  </si>
  <si>
    <t>総  計</t>
    <rPh sb="0" eb="4">
      <t>ソウケイ</t>
    </rPh>
    <phoneticPr fontId="5"/>
  </si>
  <si>
    <t xml:space="preserve"> 市  税</t>
    <rPh sb="1" eb="5">
      <t>シゼイ</t>
    </rPh>
    <phoneticPr fontId="5"/>
  </si>
  <si>
    <t xml:space="preserve"> 地方譲与税</t>
    <rPh sb="1" eb="3">
      <t>チホウ</t>
    </rPh>
    <rPh sb="3" eb="5">
      <t>ジョウヨ</t>
    </rPh>
    <rPh sb="5" eb="6">
      <t>ゼイ</t>
    </rPh>
    <phoneticPr fontId="5"/>
  </si>
  <si>
    <t xml:space="preserve"> 利子割交付金</t>
    <rPh sb="1" eb="3">
      <t>リシ</t>
    </rPh>
    <rPh sb="3" eb="4">
      <t>ワリ</t>
    </rPh>
    <rPh sb="4" eb="7">
      <t>コウフキン</t>
    </rPh>
    <phoneticPr fontId="5"/>
  </si>
  <si>
    <t xml:space="preserve"> 配当割交付金</t>
    <rPh sb="1" eb="3">
      <t>ハイトウ</t>
    </rPh>
    <rPh sb="3" eb="4">
      <t>ワリ</t>
    </rPh>
    <rPh sb="4" eb="7">
      <t>コウフキン</t>
    </rPh>
    <phoneticPr fontId="5"/>
  </si>
  <si>
    <t xml:space="preserve"> 株式等譲渡所得割交付金</t>
    <rPh sb="1" eb="3">
      <t>カブシキ</t>
    </rPh>
    <rPh sb="3" eb="4">
      <t>トウ</t>
    </rPh>
    <rPh sb="4" eb="6">
      <t>ジョウト</t>
    </rPh>
    <rPh sb="6" eb="8">
      <t>ショトク</t>
    </rPh>
    <rPh sb="8" eb="9">
      <t>ワ</t>
    </rPh>
    <rPh sb="9" eb="12">
      <t>コウフキン</t>
    </rPh>
    <phoneticPr fontId="5"/>
  </si>
  <si>
    <t xml:space="preserve"> 地方消費税交付金</t>
    <rPh sb="1" eb="3">
      <t>チホウ</t>
    </rPh>
    <rPh sb="3" eb="6">
      <t>ショウヒゼイ</t>
    </rPh>
    <rPh sb="6" eb="9">
      <t>コウフキン</t>
    </rPh>
    <phoneticPr fontId="5"/>
  </si>
  <si>
    <t xml:space="preserve"> 自動車取得税交付金</t>
    <rPh sb="1" eb="7">
      <t>ジドウシャシュトクゼイ</t>
    </rPh>
    <rPh sb="7" eb="10">
      <t>コウフキン</t>
    </rPh>
    <phoneticPr fontId="5"/>
  </si>
  <si>
    <t xml:space="preserve"> 地方特例交付金</t>
    <rPh sb="1" eb="3">
      <t>チホウ</t>
    </rPh>
    <rPh sb="3" eb="5">
      <t>トクレイ</t>
    </rPh>
    <rPh sb="5" eb="8">
      <t>コウフキン</t>
    </rPh>
    <phoneticPr fontId="5"/>
  </si>
  <si>
    <t xml:space="preserve"> 地方交付税</t>
    <rPh sb="1" eb="6">
      <t>チホウコウフゼイ</t>
    </rPh>
    <phoneticPr fontId="5"/>
  </si>
  <si>
    <t xml:space="preserve"> うち特別交付税</t>
    <rPh sb="3" eb="5">
      <t>トクベツ</t>
    </rPh>
    <rPh sb="5" eb="8">
      <t>コウフゼイ</t>
    </rPh>
    <phoneticPr fontId="5"/>
  </si>
  <si>
    <t xml:space="preserve"> 交通安全対策特別交付金</t>
    <rPh sb="1" eb="3">
      <t>コウツウ</t>
    </rPh>
    <rPh sb="3" eb="7">
      <t>アンゼンタイサク</t>
    </rPh>
    <rPh sb="7" eb="9">
      <t>トクベツ</t>
    </rPh>
    <rPh sb="9" eb="12">
      <t>コウフキン</t>
    </rPh>
    <phoneticPr fontId="5"/>
  </si>
  <si>
    <t xml:space="preserve"> 分担金及び負担金</t>
    <rPh sb="1" eb="4">
      <t>ブンタンキン</t>
    </rPh>
    <rPh sb="4" eb="5">
      <t>オヨ</t>
    </rPh>
    <rPh sb="6" eb="9">
      <t>フタンキン</t>
    </rPh>
    <phoneticPr fontId="5"/>
  </si>
  <si>
    <t xml:space="preserve"> 使用料及び手数料</t>
    <rPh sb="1" eb="4">
      <t>シヨウリョウ</t>
    </rPh>
    <rPh sb="4" eb="5">
      <t>オヨ</t>
    </rPh>
    <rPh sb="6" eb="9">
      <t>テスウリョウ</t>
    </rPh>
    <phoneticPr fontId="5"/>
  </si>
  <si>
    <t xml:space="preserve"> 国庫支出金</t>
    <rPh sb="1" eb="3">
      <t>コッコ</t>
    </rPh>
    <rPh sb="3" eb="6">
      <t>シシュツキン</t>
    </rPh>
    <phoneticPr fontId="5"/>
  </si>
  <si>
    <t xml:space="preserve"> 県支出金</t>
    <rPh sb="1" eb="2">
      <t>ケン</t>
    </rPh>
    <rPh sb="2" eb="5">
      <t>シシュツキン</t>
    </rPh>
    <phoneticPr fontId="5"/>
  </si>
  <si>
    <t xml:space="preserve"> 財産収入</t>
    <rPh sb="1" eb="3">
      <t>ザイサン</t>
    </rPh>
    <rPh sb="3" eb="5">
      <t>シュウニュウ</t>
    </rPh>
    <phoneticPr fontId="5"/>
  </si>
  <si>
    <t xml:space="preserve"> 寄附金</t>
    <rPh sb="1" eb="4">
      <t>キフキン</t>
    </rPh>
    <phoneticPr fontId="5"/>
  </si>
  <si>
    <t xml:space="preserve"> 繰入金</t>
    <rPh sb="1" eb="4">
      <t>クリイレキン</t>
    </rPh>
    <phoneticPr fontId="5"/>
  </si>
  <si>
    <t xml:space="preserve"> 繰越金</t>
    <rPh sb="1" eb="4">
      <t>クリコシキン</t>
    </rPh>
    <phoneticPr fontId="5"/>
  </si>
  <si>
    <t xml:space="preserve"> 諸収入</t>
    <rPh sb="1" eb="2">
      <t>ショ</t>
    </rPh>
    <rPh sb="2" eb="4">
      <t>シュウニュウ</t>
    </rPh>
    <phoneticPr fontId="5"/>
  </si>
  <si>
    <t xml:space="preserve"> うち収益事業収入</t>
    <rPh sb="3" eb="5">
      <t>シュウエキ</t>
    </rPh>
    <rPh sb="5" eb="7">
      <t>ジギョウ</t>
    </rPh>
    <rPh sb="7" eb="9">
      <t>シュウニュウ</t>
    </rPh>
    <phoneticPr fontId="5"/>
  </si>
  <si>
    <t xml:space="preserve"> 地方債</t>
    <rPh sb="1" eb="4">
      <t>チホウサイ</t>
    </rPh>
    <phoneticPr fontId="5"/>
  </si>
  <si>
    <t>（注）指数は平成19年度=100。</t>
    <rPh sb="1" eb="2">
      <t>チュウイ</t>
    </rPh>
    <rPh sb="3" eb="5">
      <t>シスウ</t>
    </rPh>
    <rPh sb="6" eb="8">
      <t>ヘイセイ</t>
    </rPh>
    <rPh sb="10" eb="12">
      <t>４ネンド</t>
    </rPh>
    <phoneticPr fontId="5"/>
  </si>
  <si>
    <t>資料：財政課</t>
    <rPh sb="0" eb="2">
      <t>シリョウ</t>
    </rPh>
    <rPh sb="3" eb="5">
      <t>ザイセイ</t>
    </rPh>
    <rPh sb="5" eb="6">
      <t>カ</t>
    </rPh>
    <phoneticPr fontId="5"/>
  </si>
  <si>
    <t xml:space="preserve"> (2)歳出</t>
    <rPh sb="4" eb="6">
      <t>サイシュツ</t>
    </rPh>
    <phoneticPr fontId="5"/>
  </si>
  <si>
    <t xml:space="preserve"> 投資及び出資金･貸付金</t>
    <rPh sb="1" eb="3">
      <t>トウシ</t>
    </rPh>
    <rPh sb="3" eb="4">
      <t>オヨ</t>
    </rPh>
    <rPh sb="5" eb="8">
      <t>シュッシキン</t>
    </rPh>
    <rPh sb="9" eb="12">
      <t>カシツケキン</t>
    </rPh>
    <phoneticPr fontId="5"/>
  </si>
  <si>
    <t xml:space="preserve"> 公債費</t>
    <rPh sb="1" eb="3">
      <t>コウサイ</t>
    </rPh>
    <rPh sb="3" eb="4">
      <t>ヒ</t>
    </rPh>
    <phoneticPr fontId="5"/>
  </si>
  <si>
    <t>元利償還金</t>
    <rPh sb="0" eb="2">
      <t>ガンリ</t>
    </rPh>
    <rPh sb="2" eb="4">
      <t>ショウカン</t>
    </rPh>
    <rPh sb="4" eb="5">
      <t>キン</t>
    </rPh>
    <phoneticPr fontId="5"/>
  </si>
  <si>
    <t>一時借入金利子</t>
    <rPh sb="0" eb="2">
      <t>イチジ</t>
    </rPh>
    <rPh sb="2" eb="4">
      <t>カリイレ</t>
    </rPh>
    <rPh sb="4" eb="5">
      <t>キン</t>
    </rPh>
    <rPh sb="5" eb="7">
      <t>リシ</t>
    </rPh>
    <phoneticPr fontId="5"/>
  </si>
  <si>
    <t>-</t>
    <phoneticPr fontId="5"/>
  </si>
  <si>
    <t>皆増</t>
    <rPh sb="0" eb="1">
      <t>ミナ</t>
    </rPh>
    <rPh sb="1" eb="2">
      <t>フ</t>
    </rPh>
    <phoneticPr fontId="5"/>
  </si>
  <si>
    <t xml:space="preserve"> うち下水道事業への繰出金</t>
    <rPh sb="3" eb="4">
      <t>ゲ</t>
    </rPh>
    <rPh sb="4" eb="8">
      <t>スイドウジギョウ</t>
    </rPh>
    <rPh sb="10" eb="12">
      <t>クリダ</t>
    </rPh>
    <rPh sb="12" eb="13">
      <t>キン</t>
    </rPh>
    <phoneticPr fontId="5"/>
  </si>
  <si>
    <t xml:space="preserve"> うち補助事業</t>
    <rPh sb="3" eb="5">
      <t>ホジョ</t>
    </rPh>
    <rPh sb="5" eb="7">
      <t>ジギョウ</t>
    </rPh>
    <phoneticPr fontId="5"/>
  </si>
  <si>
    <t xml:space="preserve"> うち単独事業</t>
    <rPh sb="3" eb="5">
      <t>タンドク</t>
    </rPh>
    <rPh sb="5" eb="7">
      <t>ジギョウ</t>
    </rPh>
    <phoneticPr fontId="5"/>
  </si>
  <si>
    <t>6.0</t>
    <phoneticPr fontId="5"/>
  </si>
  <si>
    <t xml:space="preserve"> 投資的経費のうち用地費</t>
    <rPh sb="1" eb="4">
      <t>トウシテキ</t>
    </rPh>
    <rPh sb="4" eb="6">
      <t>ケイヒ</t>
    </rPh>
    <rPh sb="9" eb="11">
      <t>ヨウチ</t>
    </rPh>
    <rPh sb="11" eb="12">
      <t>ヒ</t>
    </rPh>
    <phoneticPr fontId="5"/>
  </si>
  <si>
    <t>1.6</t>
    <phoneticPr fontId="5"/>
  </si>
  <si>
    <t>13-6. 一般会計歳入総額に占める市税の割合</t>
    <rPh sb="6" eb="10">
      <t>イッパンカイケイ</t>
    </rPh>
    <rPh sb="10" eb="12">
      <t>サイニュウ</t>
    </rPh>
    <rPh sb="12" eb="14">
      <t>ソウガク</t>
    </rPh>
    <rPh sb="15" eb="16">
      <t>シ</t>
    </rPh>
    <rPh sb="18" eb="20">
      <t>シゼイ</t>
    </rPh>
    <rPh sb="21" eb="23">
      <t>ワリアイ</t>
    </rPh>
    <phoneticPr fontId="5"/>
  </si>
  <si>
    <t>一般会計歳入
総額(千円）</t>
    <rPh sb="0" eb="4">
      <t>イッパンカイケイ</t>
    </rPh>
    <rPh sb="4" eb="6">
      <t>サイニュウ</t>
    </rPh>
    <rPh sb="7" eb="9">
      <t>ソウガク</t>
    </rPh>
    <rPh sb="10" eb="12">
      <t>センエン</t>
    </rPh>
    <phoneticPr fontId="5"/>
  </si>
  <si>
    <t>市税収入総額
(千円）</t>
    <rPh sb="0" eb="2">
      <t>シゼイ</t>
    </rPh>
    <rPh sb="2" eb="4">
      <t>シュウニュウ</t>
    </rPh>
    <rPh sb="4" eb="6">
      <t>ソウガク</t>
    </rPh>
    <rPh sb="8" eb="10">
      <t>センエン</t>
    </rPh>
    <phoneticPr fontId="5"/>
  </si>
  <si>
    <t>割合（％）</t>
    <rPh sb="0" eb="2">
      <t>ワリアイ</t>
    </rPh>
    <phoneticPr fontId="5"/>
  </si>
  <si>
    <t>市民1人当り市税
負担額(円)</t>
    <rPh sb="0" eb="2">
      <t>シミン</t>
    </rPh>
    <rPh sb="2" eb="4">
      <t>１リ</t>
    </rPh>
    <rPh sb="4" eb="5">
      <t>ア</t>
    </rPh>
    <rPh sb="6" eb="8">
      <t>シゼイ</t>
    </rPh>
    <rPh sb="9" eb="12">
      <t>フタンガク</t>
    </rPh>
    <rPh sb="13" eb="14">
      <t>エン</t>
    </rPh>
    <phoneticPr fontId="5"/>
  </si>
  <si>
    <t>1世帯当り市税
負担額(円）</t>
    <rPh sb="1" eb="3">
      <t>セタイ</t>
    </rPh>
    <rPh sb="3" eb="4">
      <t>ア</t>
    </rPh>
    <rPh sb="5" eb="7">
      <t>シゼイ</t>
    </rPh>
    <rPh sb="8" eb="11">
      <t>フタンガク</t>
    </rPh>
    <rPh sb="12" eb="13">
      <t>エン</t>
    </rPh>
    <phoneticPr fontId="5"/>
  </si>
  <si>
    <t>資料:財政課</t>
    <rPh sb="0" eb="2">
      <t>シリョウ</t>
    </rPh>
    <rPh sb="3" eb="6">
      <t>ザイセイカ</t>
    </rPh>
    <phoneticPr fontId="5"/>
  </si>
  <si>
    <t>13-7. 市債現在高(一般会計）</t>
    <rPh sb="6" eb="8">
      <t>シサイ</t>
    </rPh>
    <rPh sb="8" eb="11">
      <t>ゲンザイダカ</t>
    </rPh>
    <rPh sb="12" eb="16">
      <t>イッパンカイケイ</t>
    </rPh>
    <phoneticPr fontId="5"/>
  </si>
  <si>
    <t>各年度末</t>
    <rPh sb="0" eb="3">
      <t>カクネンド</t>
    </rPh>
    <rPh sb="3" eb="4">
      <t>マツ</t>
    </rPh>
    <phoneticPr fontId="5"/>
  </si>
  <si>
    <t xml:space="preserve"> (1) 目的別</t>
    <rPh sb="5" eb="8">
      <t>モクテキベツ</t>
    </rPh>
    <phoneticPr fontId="5"/>
  </si>
  <si>
    <t>総　額</t>
    <rPh sb="0" eb="1">
      <t>フサ</t>
    </rPh>
    <rPh sb="2" eb="3">
      <t>ガク</t>
    </rPh>
    <phoneticPr fontId="5"/>
  </si>
  <si>
    <t xml:space="preserve"> 総務債</t>
    <rPh sb="1" eb="3">
      <t>ソウム</t>
    </rPh>
    <rPh sb="3" eb="4">
      <t>サイ</t>
    </rPh>
    <phoneticPr fontId="5"/>
  </si>
  <si>
    <t xml:space="preserve"> 民生債</t>
    <rPh sb="1" eb="3">
      <t>ミンセイ</t>
    </rPh>
    <rPh sb="3" eb="4">
      <t>サイ</t>
    </rPh>
    <phoneticPr fontId="5"/>
  </si>
  <si>
    <t xml:space="preserve"> 衛生債</t>
    <rPh sb="1" eb="3">
      <t>エイセイ</t>
    </rPh>
    <rPh sb="3" eb="4">
      <t>サイ</t>
    </rPh>
    <phoneticPr fontId="5"/>
  </si>
  <si>
    <t xml:space="preserve"> 労働債</t>
    <rPh sb="1" eb="3">
      <t>ロウドウ</t>
    </rPh>
    <rPh sb="3" eb="4">
      <t>サイ</t>
    </rPh>
    <phoneticPr fontId="5"/>
  </si>
  <si>
    <t xml:space="preserve"> 農林水産業債</t>
    <rPh sb="1" eb="3">
      <t>ノウリン</t>
    </rPh>
    <rPh sb="3" eb="6">
      <t>スイサンギョウ</t>
    </rPh>
    <rPh sb="6" eb="7">
      <t>サイ</t>
    </rPh>
    <phoneticPr fontId="5"/>
  </si>
  <si>
    <t xml:space="preserve"> 商工債</t>
    <rPh sb="1" eb="3">
      <t>ショウコウ</t>
    </rPh>
    <rPh sb="3" eb="4">
      <t>サイ</t>
    </rPh>
    <phoneticPr fontId="5"/>
  </si>
  <si>
    <t xml:space="preserve"> 土木債</t>
    <rPh sb="1" eb="3">
      <t>ドボク</t>
    </rPh>
    <rPh sb="3" eb="4">
      <t>サイ</t>
    </rPh>
    <phoneticPr fontId="5"/>
  </si>
  <si>
    <t xml:space="preserve"> 消防債</t>
    <rPh sb="1" eb="3">
      <t>ショウボウ</t>
    </rPh>
    <rPh sb="3" eb="4">
      <t>サイ</t>
    </rPh>
    <phoneticPr fontId="5"/>
  </si>
  <si>
    <t xml:space="preserve"> 教育債</t>
    <rPh sb="1" eb="3">
      <t>キョウイク</t>
    </rPh>
    <rPh sb="3" eb="4">
      <t>サイ</t>
    </rPh>
    <phoneticPr fontId="5"/>
  </si>
  <si>
    <t xml:space="preserve"> その他（特例債）</t>
    <rPh sb="3" eb="4">
      <t>タ</t>
    </rPh>
    <rPh sb="5" eb="7">
      <t>トクレイ</t>
    </rPh>
    <rPh sb="7" eb="8">
      <t>サイ</t>
    </rPh>
    <phoneticPr fontId="5"/>
  </si>
  <si>
    <t xml:space="preserve"> (2) 借入先別</t>
    <rPh sb="5" eb="8">
      <t>カリイレサキ</t>
    </rPh>
    <rPh sb="8" eb="9">
      <t>ベツ</t>
    </rPh>
    <phoneticPr fontId="5"/>
  </si>
  <si>
    <t>借入先</t>
    <rPh sb="0" eb="3">
      <t>カリイレサキ</t>
    </rPh>
    <phoneticPr fontId="5"/>
  </si>
  <si>
    <t xml:space="preserve"> 財務省</t>
    <rPh sb="1" eb="4">
      <t>ザイムショウ</t>
    </rPh>
    <phoneticPr fontId="5"/>
  </si>
  <si>
    <t xml:space="preserve"> 地方公共団体金融機構</t>
    <rPh sb="1" eb="3">
      <t>チホウ</t>
    </rPh>
    <rPh sb="3" eb="5">
      <t>コウキョウ</t>
    </rPh>
    <rPh sb="5" eb="7">
      <t>ダンタイ</t>
    </rPh>
    <rPh sb="7" eb="9">
      <t>キンユウ</t>
    </rPh>
    <rPh sb="9" eb="11">
      <t>キコウ</t>
    </rPh>
    <phoneticPr fontId="5"/>
  </si>
  <si>
    <t xml:space="preserve"> （株）ゆうちょ銀行・（株）かんぽ生命保険＊</t>
    <rPh sb="2" eb="3">
      <t>カブ</t>
    </rPh>
    <rPh sb="8" eb="10">
      <t>ギンコウ</t>
    </rPh>
    <rPh sb="12" eb="13">
      <t>カブ</t>
    </rPh>
    <rPh sb="17" eb="19">
      <t>セイメイ</t>
    </rPh>
    <rPh sb="19" eb="21">
      <t>ホケン</t>
    </rPh>
    <phoneticPr fontId="5"/>
  </si>
  <si>
    <t xml:space="preserve"> 銀行</t>
    <rPh sb="1" eb="3">
      <t>ギンコウ</t>
    </rPh>
    <phoneticPr fontId="5"/>
  </si>
  <si>
    <t xml:space="preserve"> その他</t>
    <rPh sb="1" eb="4">
      <t>ソノタ</t>
    </rPh>
    <phoneticPr fontId="5"/>
  </si>
  <si>
    <t xml:space="preserve"> (注) ＊H19.10.1の日本郵政公社の民営・分割化に伴う借入先名称の変更</t>
    <rPh sb="2" eb="3">
      <t>チュウ</t>
    </rPh>
    <rPh sb="15" eb="17">
      <t>ニホン</t>
    </rPh>
    <rPh sb="17" eb="19">
      <t>ユウセイ</t>
    </rPh>
    <rPh sb="19" eb="21">
      <t>コウシャ</t>
    </rPh>
    <rPh sb="22" eb="24">
      <t>ミンエイ</t>
    </rPh>
    <rPh sb="25" eb="27">
      <t>ブンカツ</t>
    </rPh>
    <rPh sb="27" eb="28">
      <t>カ</t>
    </rPh>
    <rPh sb="29" eb="30">
      <t>トモナ</t>
    </rPh>
    <rPh sb="31" eb="33">
      <t>カリイレ</t>
    </rPh>
    <rPh sb="33" eb="34">
      <t>サキ</t>
    </rPh>
    <rPh sb="34" eb="36">
      <t>メイショウ</t>
    </rPh>
    <rPh sb="37" eb="39">
      <t>ヘンコウ</t>
    </rPh>
    <phoneticPr fontId="5"/>
  </si>
  <si>
    <t>資料:財政課</t>
    <rPh sb="0" eb="2">
      <t>シリョウ</t>
    </rPh>
    <rPh sb="3" eb="5">
      <t>ザイセイ</t>
    </rPh>
    <rPh sb="5" eb="6">
      <t>カ</t>
    </rPh>
    <phoneticPr fontId="5"/>
  </si>
  <si>
    <t>13-8. 年度別市債の状況(一般会計）</t>
    <rPh sb="6" eb="8">
      <t>ネンド</t>
    </rPh>
    <rPh sb="8" eb="9">
      <t>ベツ</t>
    </rPh>
    <rPh sb="9" eb="11">
      <t>シサイ</t>
    </rPh>
    <rPh sb="12" eb="14">
      <t>ジョウキョウ</t>
    </rPh>
    <rPh sb="15" eb="17">
      <t>イッパン</t>
    </rPh>
    <rPh sb="17" eb="19">
      <t>カイケイ</t>
    </rPh>
    <phoneticPr fontId="5"/>
  </si>
  <si>
    <t xml:space="preserve"> 歳出決算額</t>
    <rPh sb="1" eb="3">
      <t>サイシュツ</t>
    </rPh>
    <rPh sb="3" eb="5">
      <t>ケッサン</t>
    </rPh>
    <rPh sb="5" eb="6">
      <t>ガク</t>
    </rPh>
    <phoneticPr fontId="5"/>
  </si>
  <si>
    <t xml:space="preserve"> 公債費決算額</t>
    <rPh sb="1" eb="4">
      <t>コウサイヒ</t>
    </rPh>
    <rPh sb="4" eb="6">
      <t>ケッサン</t>
    </rPh>
    <rPh sb="6" eb="7">
      <t>ガク</t>
    </rPh>
    <phoneticPr fontId="5"/>
  </si>
  <si>
    <t xml:space="preserve"> 元利償還額</t>
    <rPh sb="1" eb="3">
      <t>ガンリ</t>
    </rPh>
    <rPh sb="3" eb="5">
      <t>ショウカン</t>
    </rPh>
    <rPh sb="5" eb="6">
      <t>ガク</t>
    </rPh>
    <phoneticPr fontId="5"/>
  </si>
  <si>
    <t xml:space="preserve"> 一時借入金利子</t>
    <rPh sb="1" eb="3">
      <t>イチジ</t>
    </rPh>
    <rPh sb="3" eb="6">
      <t>カリイレキン</t>
    </rPh>
    <rPh sb="6" eb="8">
      <t>リシ</t>
    </rPh>
    <phoneticPr fontId="5"/>
  </si>
  <si>
    <t>-</t>
    <phoneticPr fontId="5"/>
  </si>
  <si>
    <t xml:space="preserve"> 対歳出決算額比(%)</t>
    <rPh sb="1" eb="2">
      <t>タイ</t>
    </rPh>
    <rPh sb="2" eb="4">
      <t>サイシュツ</t>
    </rPh>
    <rPh sb="4" eb="6">
      <t>ケッサン</t>
    </rPh>
    <rPh sb="6" eb="7">
      <t>ガク</t>
    </rPh>
    <rPh sb="7" eb="8">
      <t>ヒレイ</t>
    </rPh>
    <phoneticPr fontId="5"/>
  </si>
  <si>
    <t>市債年度末現在高</t>
    <rPh sb="0" eb="2">
      <t>シサイ</t>
    </rPh>
    <rPh sb="2" eb="5">
      <t>ネンドマツ</t>
    </rPh>
    <rPh sb="5" eb="8">
      <t>ゲンザイダカ</t>
    </rPh>
    <phoneticPr fontId="5"/>
  </si>
  <si>
    <t xml:space="preserve"> 一般公共事業債</t>
    <rPh sb="1" eb="3">
      <t>イッパン</t>
    </rPh>
    <rPh sb="3" eb="5">
      <t>コウキョウ</t>
    </rPh>
    <rPh sb="5" eb="7">
      <t>ジギョウヒ</t>
    </rPh>
    <rPh sb="7" eb="8">
      <t>サイ</t>
    </rPh>
    <phoneticPr fontId="5"/>
  </si>
  <si>
    <t xml:space="preserve"> 一般単独事業債</t>
    <rPh sb="1" eb="3">
      <t>イッパン</t>
    </rPh>
    <rPh sb="3" eb="5">
      <t>タンドク</t>
    </rPh>
    <rPh sb="5" eb="7">
      <t>ジギョウヒ</t>
    </rPh>
    <rPh sb="7" eb="8">
      <t>サイ</t>
    </rPh>
    <phoneticPr fontId="5"/>
  </si>
  <si>
    <t xml:space="preserve"> 公営住宅建設事業債</t>
    <rPh sb="1" eb="3">
      <t>コウエイ</t>
    </rPh>
    <rPh sb="3" eb="5">
      <t>ジュウタク</t>
    </rPh>
    <rPh sb="5" eb="7">
      <t>ケンセツ</t>
    </rPh>
    <rPh sb="7" eb="9">
      <t>ジギョウヒ</t>
    </rPh>
    <rPh sb="9" eb="10">
      <t>サイ</t>
    </rPh>
    <phoneticPr fontId="5"/>
  </si>
  <si>
    <t xml:space="preserve"> 学校教育施設等整備事業債</t>
    <rPh sb="1" eb="3">
      <t>ガッコウ</t>
    </rPh>
    <rPh sb="3" eb="5">
      <t>キョウイク</t>
    </rPh>
    <rPh sb="5" eb="7">
      <t>シセツ</t>
    </rPh>
    <rPh sb="7" eb="8">
      <t>トウ</t>
    </rPh>
    <rPh sb="8" eb="10">
      <t>セイビ</t>
    </rPh>
    <rPh sb="10" eb="13">
      <t>ジギョウサイ</t>
    </rPh>
    <phoneticPr fontId="5"/>
  </si>
  <si>
    <t xml:space="preserve"> 一般廃棄物処理事業債</t>
    <rPh sb="1" eb="3">
      <t>イッパン</t>
    </rPh>
    <rPh sb="3" eb="6">
      <t>ハイキブツ</t>
    </rPh>
    <rPh sb="6" eb="8">
      <t>ショリ</t>
    </rPh>
    <rPh sb="8" eb="11">
      <t>ジギョウサイ</t>
    </rPh>
    <phoneticPr fontId="5"/>
  </si>
  <si>
    <t xml:space="preserve"> 一般補助施設整備事業債</t>
    <phoneticPr fontId="5"/>
  </si>
  <si>
    <t xml:space="preserve"> 施設整備事業債</t>
    <phoneticPr fontId="5"/>
  </si>
  <si>
    <t xml:space="preserve"> 厚生福祉施設整備事業債</t>
    <rPh sb="1" eb="3">
      <t>コウセイ</t>
    </rPh>
    <rPh sb="3" eb="5">
      <t>フクシ</t>
    </rPh>
    <rPh sb="5" eb="7">
      <t>シセツ</t>
    </rPh>
    <rPh sb="7" eb="9">
      <t>セイビ</t>
    </rPh>
    <rPh sb="9" eb="12">
      <t>ジギョウサイ</t>
    </rPh>
    <phoneticPr fontId="5"/>
  </si>
  <si>
    <t xml:space="preserve"> 社会福祉施設整備事業債</t>
    <rPh sb="1" eb="3">
      <t>シャカイ</t>
    </rPh>
    <rPh sb="3" eb="5">
      <t>フクシ</t>
    </rPh>
    <rPh sb="5" eb="7">
      <t>シセツ</t>
    </rPh>
    <rPh sb="7" eb="9">
      <t>セイビ</t>
    </rPh>
    <rPh sb="9" eb="11">
      <t>ジギョウ</t>
    </rPh>
    <rPh sb="11" eb="12">
      <t>サイ</t>
    </rPh>
    <phoneticPr fontId="5"/>
  </si>
  <si>
    <t xml:space="preserve"> 国の予算貸付･政府関係機関貸付債</t>
    <rPh sb="1" eb="2">
      <t>クニ</t>
    </rPh>
    <rPh sb="3" eb="5">
      <t>ヨサン</t>
    </rPh>
    <rPh sb="5" eb="7">
      <t>カシツケ</t>
    </rPh>
    <rPh sb="8" eb="10">
      <t>セイフ</t>
    </rPh>
    <rPh sb="10" eb="12">
      <t>カンケイ</t>
    </rPh>
    <rPh sb="12" eb="14">
      <t>キカン</t>
    </rPh>
    <rPh sb="14" eb="16">
      <t>カシツケ</t>
    </rPh>
    <rPh sb="16" eb="17">
      <t>サイ</t>
    </rPh>
    <phoneticPr fontId="5"/>
  </si>
  <si>
    <t xml:space="preserve"> 財源対策債</t>
    <rPh sb="1" eb="3">
      <t>ザイゲン</t>
    </rPh>
    <rPh sb="3" eb="5">
      <t>タイサク</t>
    </rPh>
    <rPh sb="5" eb="6">
      <t>サイ</t>
    </rPh>
    <phoneticPr fontId="5"/>
  </si>
  <si>
    <t xml:space="preserve"> 減税補てん債(平成7年度分）</t>
    <rPh sb="1" eb="3">
      <t>ゲンシュウ</t>
    </rPh>
    <rPh sb="3" eb="4">
      <t>ホ</t>
    </rPh>
    <rPh sb="6" eb="7">
      <t>サイ</t>
    </rPh>
    <rPh sb="8" eb="10">
      <t>ヘイセイ</t>
    </rPh>
    <phoneticPr fontId="5"/>
  </si>
  <si>
    <t xml:space="preserve"> 減税補てん債(平成8年度分）</t>
    <rPh sb="1" eb="3">
      <t>ゲンシュウ</t>
    </rPh>
    <rPh sb="3" eb="4">
      <t>ホ</t>
    </rPh>
    <rPh sb="6" eb="7">
      <t>サイ</t>
    </rPh>
    <rPh sb="8" eb="10">
      <t>ヘイセイ</t>
    </rPh>
    <phoneticPr fontId="5"/>
  </si>
  <si>
    <t xml:space="preserve"> 臨時税収補てん債(平成9年度分)</t>
    <rPh sb="1" eb="3">
      <t>リンジ</t>
    </rPh>
    <rPh sb="3" eb="5">
      <t>ゼイシュウ</t>
    </rPh>
    <rPh sb="5" eb="9">
      <t>ホテンサイ</t>
    </rPh>
    <rPh sb="10" eb="12">
      <t>ヘイセイ</t>
    </rPh>
    <rPh sb="13" eb="15">
      <t>ネンド</t>
    </rPh>
    <rPh sb="15" eb="16">
      <t>ブン</t>
    </rPh>
    <phoneticPr fontId="5"/>
  </si>
  <si>
    <t xml:space="preserve"> 減税補てん債(平成10年度分)</t>
    <rPh sb="1" eb="2">
      <t>ゲン</t>
    </rPh>
    <rPh sb="2" eb="3">
      <t>ゼイ</t>
    </rPh>
    <rPh sb="3" eb="7">
      <t>ホテンサイ</t>
    </rPh>
    <rPh sb="8" eb="10">
      <t>ヘイセイ</t>
    </rPh>
    <rPh sb="12" eb="14">
      <t>ネンド</t>
    </rPh>
    <rPh sb="14" eb="15">
      <t>ブン</t>
    </rPh>
    <phoneticPr fontId="5"/>
  </si>
  <si>
    <t xml:space="preserve"> 減税補てん債(平成11年度分)</t>
    <rPh sb="1" eb="3">
      <t>ゲンゼイ</t>
    </rPh>
    <rPh sb="3" eb="4">
      <t>ホ</t>
    </rPh>
    <rPh sb="6" eb="7">
      <t>サイ</t>
    </rPh>
    <rPh sb="8" eb="10">
      <t>ヘイセイ</t>
    </rPh>
    <rPh sb="12" eb="15">
      <t>ネンドブン</t>
    </rPh>
    <phoneticPr fontId="5"/>
  </si>
  <si>
    <t xml:space="preserve"> 減税補てん債(平成12年度分)</t>
    <rPh sb="1" eb="3">
      <t>ゲンゼイ</t>
    </rPh>
    <rPh sb="3" eb="4">
      <t>ホ</t>
    </rPh>
    <rPh sb="6" eb="7">
      <t>サイ</t>
    </rPh>
    <rPh sb="8" eb="10">
      <t>ヘイセイ</t>
    </rPh>
    <rPh sb="12" eb="15">
      <t>ネンドブン</t>
    </rPh>
    <phoneticPr fontId="5"/>
  </si>
  <si>
    <t xml:space="preserve"> 減税補てん債(平成13年度分)</t>
    <rPh sb="1" eb="3">
      <t>ゲンゼイ</t>
    </rPh>
    <rPh sb="3" eb="4">
      <t>ホ</t>
    </rPh>
    <rPh sb="6" eb="7">
      <t>サイ</t>
    </rPh>
    <rPh sb="8" eb="10">
      <t>ヘイセイ</t>
    </rPh>
    <rPh sb="12" eb="15">
      <t>ネンドブン</t>
    </rPh>
    <phoneticPr fontId="5"/>
  </si>
  <si>
    <t xml:space="preserve"> 減税補てん債(平成14年度分)</t>
    <rPh sb="1" eb="3">
      <t>ゲンゼイ</t>
    </rPh>
    <rPh sb="3" eb="4">
      <t>ホ</t>
    </rPh>
    <rPh sb="6" eb="7">
      <t>サイ</t>
    </rPh>
    <rPh sb="8" eb="10">
      <t>ヘイセイ</t>
    </rPh>
    <rPh sb="12" eb="15">
      <t>ネンドブン</t>
    </rPh>
    <phoneticPr fontId="5"/>
  </si>
  <si>
    <t xml:space="preserve"> 減税補てん債(平成15年度分)</t>
    <rPh sb="1" eb="3">
      <t>ゲンゼイ</t>
    </rPh>
    <rPh sb="3" eb="4">
      <t>ホ</t>
    </rPh>
    <rPh sb="6" eb="7">
      <t>サイ</t>
    </rPh>
    <rPh sb="8" eb="10">
      <t>ヘイセイ</t>
    </rPh>
    <rPh sb="12" eb="15">
      <t>ネンドブン</t>
    </rPh>
    <phoneticPr fontId="5"/>
  </si>
  <si>
    <t xml:space="preserve"> 減税補てん債(平成16年度分)</t>
    <rPh sb="1" eb="3">
      <t>ゲンゼイ</t>
    </rPh>
    <rPh sb="3" eb="4">
      <t>ホ</t>
    </rPh>
    <rPh sb="6" eb="7">
      <t>サイ</t>
    </rPh>
    <rPh sb="8" eb="10">
      <t>ヘイセイ</t>
    </rPh>
    <rPh sb="12" eb="15">
      <t>ネンドブン</t>
    </rPh>
    <phoneticPr fontId="5"/>
  </si>
  <si>
    <t xml:space="preserve"> 減税補てん債(平成17年度分)</t>
    <rPh sb="1" eb="3">
      <t>ゲンゼイ</t>
    </rPh>
    <rPh sb="3" eb="4">
      <t>ホ</t>
    </rPh>
    <rPh sb="6" eb="7">
      <t>サイ</t>
    </rPh>
    <rPh sb="8" eb="10">
      <t>ヘイセイ</t>
    </rPh>
    <rPh sb="12" eb="15">
      <t>ネンドブン</t>
    </rPh>
    <phoneticPr fontId="5"/>
  </si>
  <si>
    <t xml:space="preserve"> 減税補てん債(平成18年度分)</t>
    <rPh sb="1" eb="3">
      <t>ゲンゼイ</t>
    </rPh>
    <rPh sb="3" eb="4">
      <t>ホ</t>
    </rPh>
    <rPh sb="6" eb="7">
      <t>サイ</t>
    </rPh>
    <rPh sb="8" eb="10">
      <t>ヘイセイ</t>
    </rPh>
    <rPh sb="12" eb="15">
      <t>ネンドブン</t>
    </rPh>
    <phoneticPr fontId="5"/>
  </si>
  <si>
    <t xml:space="preserve"> 臨時財政特例債</t>
    <rPh sb="1" eb="3">
      <t>リンジ</t>
    </rPh>
    <rPh sb="3" eb="5">
      <t>ザイセイ</t>
    </rPh>
    <rPh sb="5" eb="7">
      <t>トクレイ</t>
    </rPh>
    <rPh sb="7" eb="8">
      <t>サイ</t>
    </rPh>
    <phoneticPr fontId="5"/>
  </si>
  <si>
    <t xml:space="preserve"> 臨時財政対策債(平成13年度分)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</si>
  <si>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臨時財政対策債(平成14年度分)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</si>
  <si>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臨時財政対策債(平成15年度分)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</si>
  <si>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臨時財政対策債(平成16年度分)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</si>
  <si>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臨時財政対策債(平成17年度分)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</si>
  <si>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臨時財政対策債(平成18年度分)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</si>
  <si>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臨時財政対策債(平成19年度分)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</si>
  <si>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臨時財政対策債(平成20年度分)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</si>
  <si>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臨時財政対策債(平成21年度分)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</si>
  <si>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臨時財政対策債(平成22年度分)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</si>
  <si>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臨時財政対策債(平成23年度分)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</si>
  <si>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一般会計出資債</t>
    <rPh sb="1" eb="3">
      <t>イッパン</t>
    </rPh>
    <rPh sb="3" eb="5">
      <t>カイケイ</t>
    </rPh>
    <rPh sb="5" eb="7">
      <t>シュッシ</t>
    </rPh>
    <rPh sb="7" eb="8">
      <t>サイ</t>
    </rPh>
    <phoneticPr fontId="5"/>
  </si>
  <si>
    <t xml:space="preserve"> 県貸付金</t>
    <rPh sb="1" eb="2">
      <t>ケン</t>
    </rPh>
    <rPh sb="2" eb="5">
      <t>カシツケキン</t>
    </rPh>
    <phoneticPr fontId="5"/>
  </si>
  <si>
    <t>13-9. 自主財源と依存財源</t>
    <rPh sb="6" eb="8">
      <t>ジシュ</t>
    </rPh>
    <rPh sb="8" eb="10">
      <t>ザイゲン</t>
    </rPh>
    <rPh sb="11" eb="13">
      <t>イゾン</t>
    </rPh>
    <rPh sb="13" eb="15">
      <t>ザイゲン</t>
    </rPh>
    <phoneticPr fontId="5"/>
  </si>
  <si>
    <t xml:space="preserve">  平成23年度決算</t>
    <rPh sb="2" eb="4">
      <t>ヘイセイ</t>
    </rPh>
    <rPh sb="6" eb="8">
      <t>７ネンド</t>
    </rPh>
    <rPh sb="8" eb="10">
      <t>ケッサン</t>
    </rPh>
    <phoneticPr fontId="5"/>
  </si>
  <si>
    <t>自主財源</t>
    <rPh sb="0" eb="2">
      <t>ジシュ</t>
    </rPh>
    <rPh sb="2" eb="4">
      <t>ザイゲン</t>
    </rPh>
    <phoneticPr fontId="5"/>
  </si>
  <si>
    <t>依存財源</t>
    <rPh sb="0" eb="2">
      <t>イゾン</t>
    </rPh>
    <rPh sb="2" eb="4">
      <t>ザイゲン</t>
    </rPh>
    <phoneticPr fontId="5"/>
  </si>
  <si>
    <t>款  別</t>
    <rPh sb="0" eb="1">
      <t>カン</t>
    </rPh>
    <rPh sb="3" eb="4">
      <t>ベツ</t>
    </rPh>
    <phoneticPr fontId="5"/>
  </si>
  <si>
    <t xml:space="preserve"> 市  債</t>
    <rPh sb="1" eb="5">
      <t>シサイ</t>
    </rPh>
    <phoneticPr fontId="5"/>
  </si>
  <si>
    <t>小計</t>
    <rPh sb="0" eb="2">
      <t>コバカリ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</si>
</sst>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176" formatCode="#,##0_ ;[Red]\-#,##0\ "/>
    <numFmt numFmtId="177" formatCode="[$-411]ggge&quot;年&quot;m&quot;月&quot;d&quot;日&quot;;@"/>
    <numFmt numFmtId="178" formatCode="#,##0;\-#,##0;&quot;-&quot;"/>
    <numFmt numFmtId="186" formatCode="0_);[Red]\(0\)"/>
    <numFmt numFmtId="187" formatCode="#,##0.0_ ;[Red]\-#,##0.0\ "/>
    <numFmt numFmtId="188" formatCode="0.0_ "/>
    <numFmt numFmtId="189" formatCode="#,##0.0;[Red]\-#,##0.0"/>
    <numFmt numFmtId="190" formatCode="\(General\)"/>
    <numFmt numFmtId="191" formatCode="0_);\(0\)"/>
    <numFmt numFmtId="192" formatCode="#,##0.00_ ;[Red]\-#,##0.00\ "/>
    <numFmt numFmtId="193" formatCode="#,##0.0000;[Red]\-#,##0.0000"/>
    <numFmt numFmtId="194" formatCode="#,##0.0000000;[Red]\-#,##0.0000000"/>
    <numFmt numFmtId="195" formatCode="#,##0.00000;[Red]\-#,##0.00000"/>
    <numFmt numFmtId="196" formatCode="#,##0.0;&quot;△ &quot;#,##0.0"/>
    <numFmt numFmtId="197" formatCode="#,##0;&quot;△ &quot;#,##0"/>
    <numFmt numFmtId="198" formatCode="0.0"/>
    <numFmt numFmtId="199" formatCode="#,##0.0000000;&quot;▲ &quot;#,##0.0000000"/>
    <numFmt numFmtId="200" formatCode="0.000"/>
    <numFmt numFmtId="201" formatCode="0.000_);[Red]\(0.000\)"/>
    <numFmt numFmtId="202" formatCode="#,##0.000;[Red]\-#,##0.000"/>
    <numFmt numFmtId="203" formatCode="#,##0_ "/>
    <numFmt numFmtId="204" formatCode="#,##0.0_ "/>
    <numFmt numFmtId="205" formatCode="#,##0.000000;[Red]\-#,##0.000000"/>
    <numFmt numFmtId="206" formatCode="0.0_);[Red]\(0.0\)"/>
  </numFmts>
  <fonts count="5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ｺﾞｼｯｸ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HGｺﾞｼｯｸM"/>
      <family val="3"/>
      <charset val="128"/>
    </font>
    <font>
      <sz val="9"/>
      <name val="ｺﾞｼｯｸ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ｺﾞｼｯｸ"/>
      <family val="3"/>
      <charset val="128"/>
    </font>
    <font>
      <sz val="11"/>
      <color indexed="8"/>
      <name val="ｺﾞｼｯｸ"/>
      <family val="3"/>
      <charset val="128"/>
    </font>
    <font>
      <u/>
      <sz val="12"/>
      <color theme="10"/>
      <name val="ＭＳ Ｐゴシック"/>
      <family val="3"/>
      <charset val="128"/>
    </font>
    <font>
      <sz val="16"/>
      <name val="ＭＳ ゴシック"/>
      <family val="3"/>
      <charset val="128"/>
    </font>
    <font>
      <sz val="20"/>
      <name val="ＭＳ ゴシック"/>
      <family val="3"/>
      <charset val="128"/>
    </font>
    <font>
      <sz val="2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24"/>
      <name val="ＭＳ 明朝"/>
      <family val="1"/>
      <charset val="128"/>
    </font>
    <font>
      <sz val="12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.5"/>
      <name val="ｺﾞｼｯｸ"/>
      <family val="3"/>
      <charset val="128"/>
    </font>
    <font>
      <sz val="9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/>
    <xf numFmtId="38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78" fontId="18" fillId="0" borderId="0" applyFill="0" applyBorder="0" applyAlignment="0"/>
    <xf numFmtId="0" fontId="19" fillId="0" borderId="16" applyNumberFormat="0" applyAlignment="0" applyProtection="0">
      <alignment horizontal="left" vertical="center"/>
    </xf>
    <xf numFmtId="0" fontId="19" fillId="0" borderId="14">
      <alignment horizontal="left" vertical="center"/>
    </xf>
    <xf numFmtId="0" fontId="20" fillId="0" borderId="0"/>
    <xf numFmtId="0" fontId="2" fillId="0" borderId="0"/>
    <xf numFmtId="0" fontId="2" fillId="0" borderId="0"/>
    <xf numFmtId="0" fontId="17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</cellStyleXfs>
  <cellXfs count="723">
    <xf numFmtId="0" fontId="0" fillId="0" borderId="0" xfId="0">
      <alignment vertical="center"/>
    </xf>
    <xf numFmtId="0" fontId="2" fillId="0" borderId="0" xfId="1">
      <alignment vertical="center"/>
    </xf>
    <xf numFmtId="38" fontId="4" fillId="0" borderId="0" xfId="2" applyFont="1" applyAlignment="1" applyProtection="1">
      <alignment vertical="center"/>
    </xf>
    <xf numFmtId="38" fontId="8" fillId="0" borderId="0" xfId="2" applyFont="1" applyAlignment="1" applyProtection="1">
      <alignment vertical="center"/>
    </xf>
    <xf numFmtId="38" fontId="4" fillId="0" borderId="8" xfId="2" applyFont="1" applyBorder="1" applyAlignment="1" applyProtection="1">
      <alignment horizontal="center" vertical="center"/>
    </xf>
    <xf numFmtId="176" fontId="4" fillId="0" borderId="13" xfId="2" applyNumberFormat="1" applyFont="1" applyFill="1" applyBorder="1" applyAlignment="1" applyProtection="1">
      <alignment vertical="center"/>
    </xf>
    <xf numFmtId="176" fontId="4" fillId="0" borderId="0" xfId="2" applyNumberFormat="1" applyFont="1" applyFill="1" applyBorder="1" applyAlignment="1" applyProtection="1">
      <alignment vertical="center"/>
    </xf>
    <xf numFmtId="176" fontId="4" fillId="0" borderId="10" xfId="2" applyNumberFormat="1" applyFont="1" applyFill="1" applyBorder="1" applyAlignment="1" applyProtection="1">
      <alignment vertical="center"/>
    </xf>
    <xf numFmtId="176" fontId="4" fillId="0" borderId="11" xfId="2" applyNumberFormat="1" applyFont="1" applyFill="1" applyBorder="1" applyAlignment="1" applyProtection="1">
      <alignment vertical="center"/>
    </xf>
    <xf numFmtId="38" fontId="4" fillId="0" borderId="0" xfId="2" applyFont="1" applyFill="1" applyAlignment="1" applyProtection="1">
      <alignment vertical="center"/>
    </xf>
    <xf numFmtId="38" fontId="4" fillId="0" borderId="0" xfId="2" applyFont="1" applyFill="1" applyAlignment="1" applyProtection="1">
      <alignment horizontal="right" vertical="center"/>
    </xf>
    <xf numFmtId="38" fontId="4" fillId="0" borderId="0" xfId="2" applyFont="1" applyAlignment="1" applyProtection="1">
      <alignment horizontal="right" vertical="center"/>
    </xf>
    <xf numFmtId="176" fontId="11" fillId="0" borderId="5" xfId="2" applyNumberFormat="1" applyFont="1" applyFill="1" applyBorder="1" applyAlignment="1" applyProtection="1">
      <alignment vertical="center"/>
    </xf>
    <xf numFmtId="176" fontId="11" fillId="0" borderId="6" xfId="2" applyNumberFormat="1" applyFont="1" applyFill="1" applyBorder="1" applyAlignment="1" applyProtection="1">
      <alignment vertical="center"/>
    </xf>
    <xf numFmtId="176" fontId="4" fillId="0" borderId="0" xfId="2" applyNumberFormat="1" applyFont="1" applyFill="1" applyAlignment="1" applyProtection="1">
      <alignment vertical="center"/>
    </xf>
    <xf numFmtId="38" fontId="3" fillId="0" borderId="0" xfId="3" applyNumberFormat="1" applyFill="1" applyAlignment="1" applyProtection="1">
      <alignment vertical="center"/>
    </xf>
    <xf numFmtId="38" fontId="8" fillId="0" borderId="0" xfId="2" applyFont="1" applyFill="1" applyAlignment="1" applyProtection="1">
      <alignment vertical="center"/>
    </xf>
    <xf numFmtId="38" fontId="4" fillId="0" borderId="0" xfId="2" applyFont="1" applyFill="1" applyBorder="1" applyAlignment="1" applyProtection="1">
      <alignment horizontal="right"/>
    </xf>
    <xf numFmtId="38" fontId="4" fillId="0" borderId="8" xfId="2" applyFont="1" applyFill="1" applyBorder="1" applyAlignment="1" applyProtection="1">
      <alignment horizontal="center" vertical="center" wrapText="1"/>
    </xf>
    <xf numFmtId="38" fontId="4" fillId="0" borderId="3" xfId="2" applyFont="1" applyFill="1" applyBorder="1" applyAlignment="1" applyProtection="1">
      <alignment horizontal="center" vertical="center"/>
    </xf>
    <xf numFmtId="38" fontId="4" fillId="0" borderId="2" xfId="2" applyFont="1" applyFill="1" applyBorder="1" applyAlignment="1" applyProtection="1">
      <alignment horizontal="center" vertical="center"/>
    </xf>
    <xf numFmtId="38" fontId="4" fillId="0" borderId="14" xfId="2" applyFont="1" applyFill="1" applyBorder="1" applyAlignment="1" applyProtection="1">
      <alignment horizontal="center" vertical="center"/>
    </xf>
    <xf numFmtId="38" fontId="4" fillId="0" borderId="8" xfId="2" applyFont="1" applyFill="1" applyBorder="1" applyAlignment="1" applyProtection="1">
      <alignment horizontal="center" vertical="center"/>
    </xf>
    <xf numFmtId="38" fontId="4" fillId="0" borderId="5" xfId="2" applyFont="1" applyFill="1" applyBorder="1" applyAlignment="1" applyProtection="1">
      <alignment horizontal="center" vertical="center"/>
    </xf>
    <xf numFmtId="38" fontId="9" fillId="0" borderId="0" xfId="2" applyFont="1" applyFill="1" applyBorder="1" applyAlignment="1" applyProtection="1">
      <alignment vertical="center"/>
    </xf>
    <xf numFmtId="38" fontId="9" fillId="0" borderId="12" xfId="2" applyFont="1" applyFill="1" applyBorder="1" applyAlignment="1" applyProtection="1">
      <alignment vertical="center"/>
    </xf>
    <xf numFmtId="38" fontId="4" fillId="0" borderId="13" xfId="2" applyFont="1" applyFill="1" applyBorder="1" applyAlignment="1" applyProtection="1">
      <alignment horizontal="center" vertical="center"/>
    </xf>
    <xf numFmtId="38" fontId="4" fillId="0" borderId="7" xfId="2" applyFont="1" applyFill="1" applyBorder="1" applyAlignment="1" applyProtection="1">
      <alignment horizontal="center" vertical="center"/>
    </xf>
    <xf numFmtId="38" fontId="4" fillId="0" borderId="10" xfId="2" applyFont="1" applyFill="1" applyBorder="1" applyAlignment="1" applyProtection="1">
      <alignment horizontal="center" vertical="center"/>
    </xf>
    <xf numFmtId="0" fontId="2" fillId="0" borderId="0" xfId="1" applyFont="1">
      <alignment vertical="center"/>
    </xf>
    <xf numFmtId="38" fontId="4" fillId="0" borderId="12" xfId="2" applyFont="1" applyFill="1" applyBorder="1" applyAlignment="1" applyProtection="1">
      <alignment horizontal="center" vertical="center"/>
    </xf>
    <xf numFmtId="38" fontId="4" fillId="0" borderId="0" xfId="2" applyFont="1" applyFill="1" applyBorder="1" applyAlignment="1" applyProtection="1">
      <alignment horizontal="center" vertical="center"/>
    </xf>
    <xf numFmtId="38" fontId="4" fillId="0" borderId="0" xfId="2" applyFont="1" applyFill="1" applyBorder="1" applyAlignment="1" applyProtection="1">
      <alignment vertical="center"/>
    </xf>
    <xf numFmtId="38" fontId="4" fillId="0" borderId="0" xfId="2" applyFont="1" applyFill="1" applyBorder="1" applyAlignment="1" applyProtection="1">
      <alignment horizontal="right" vertical="center"/>
    </xf>
    <xf numFmtId="38" fontId="4" fillId="0" borderId="12" xfId="2" quotePrefix="1" applyFont="1" applyFill="1" applyBorder="1" applyAlignment="1" applyProtection="1">
      <alignment horizontal="center" vertical="center"/>
    </xf>
    <xf numFmtId="38" fontId="4" fillId="0" borderId="13" xfId="2" applyFont="1" applyFill="1" applyBorder="1" applyAlignment="1" applyProtection="1">
      <alignment horizontal="right" vertical="center"/>
    </xf>
    <xf numFmtId="38" fontId="4" fillId="0" borderId="7" xfId="2" quotePrefix="1" applyFont="1" applyFill="1" applyBorder="1" applyAlignment="1" applyProtection="1">
      <alignment horizontal="center" vertical="center"/>
    </xf>
    <xf numFmtId="38" fontId="4" fillId="0" borderId="11" xfId="2" applyFont="1" applyFill="1" applyBorder="1" applyAlignment="1" applyProtection="1">
      <alignment horizontal="right" vertical="center"/>
    </xf>
    <xf numFmtId="38" fontId="4" fillId="0" borderId="11" xfId="2" applyFont="1" applyFill="1" applyBorder="1" applyAlignment="1" applyProtection="1">
      <alignment vertical="center"/>
    </xf>
    <xf numFmtId="38" fontId="4" fillId="0" borderId="11" xfId="2" applyFont="1" applyFill="1" applyBorder="1" applyAlignment="1" applyProtection="1">
      <alignment horizontal="center" vertical="center"/>
    </xf>
    <xf numFmtId="38" fontId="4" fillId="0" borderId="3" xfId="2" applyFont="1" applyFill="1" applyBorder="1" applyAlignment="1" applyProtection="1">
      <alignment horizontal="center" vertical="center"/>
    </xf>
    <xf numFmtId="38" fontId="4" fillId="0" borderId="2" xfId="2" applyFont="1" applyFill="1" applyBorder="1" applyAlignment="1" applyProtection="1">
      <alignment horizontal="center" vertical="center"/>
    </xf>
    <xf numFmtId="38" fontId="4" fillId="0" borderId="14" xfId="2" applyFont="1" applyFill="1" applyBorder="1" applyAlignment="1" applyProtection="1">
      <alignment horizontal="center" vertical="center"/>
    </xf>
    <xf numFmtId="38" fontId="4" fillId="0" borderId="11" xfId="2" applyFont="1" applyFill="1" applyBorder="1" applyAlignment="1" applyProtection="1">
      <alignment horizontal="center" vertical="center"/>
    </xf>
    <xf numFmtId="38" fontId="4" fillId="0" borderId="7" xfId="2" applyFont="1" applyFill="1" applyBorder="1" applyAlignment="1" applyProtection="1">
      <alignment horizontal="center" vertical="center"/>
    </xf>
    <xf numFmtId="0" fontId="3" fillId="0" borderId="0" xfId="3" applyAlignment="1" applyProtection="1">
      <alignment vertical="center"/>
    </xf>
    <xf numFmtId="0" fontId="4" fillId="0" borderId="0" xfId="7" applyFont="1" applyAlignment="1" applyProtection="1">
      <alignment vertical="center"/>
    </xf>
    <xf numFmtId="0" fontId="7" fillId="0" borderId="0" xfId="7" applyFont="1" applyAlignment="1" applyProtection="1">
      <alignment horizontal="center" vertical="top"/>
    </xf>
    <xf numFmtId="0" fontId="8" fillId="0" borderId="0" xfId="7" applyFont="1" applyAlignment="1" applyProtection="1">
      <alignment vertical="center"/>
    </xf>
    <xf numFmtId="0" fontId="24" fillId="0" borderId="0" xfId="7" applyFont="1" applyFill="1" applyAlignment="1" applyProtection="1">
      <alignment vertical="center"/>
    </xf>
    <xf numFmtId="0" fontId="4" fillId="0" borderId="0" xfId="7" applyFont="1" applyFill="1" applyAlignment="1" applyProtection="1">
      <alignment vertical="center"/>
    </xf>
    <xf numFmtId="0" fontId="13" fillId="0" borderId="0" xfId="7" applyFont="1" applyAlignment="1" applyProtection="1">
      <alignment vertical="center"/>
    </xf>
    <xf numFmtId="0" fontId="4" fillId="0" borderId="3" xfId="7" applyFont="1" applyBorder="1" applyAlignment="1" applyProtection="1">
      <alignment horizontal="center" vertical="center"/>
    </xf>
    <xf numFmtId="0" fontId="4" fillId="0" borderId="14" xfId="7" applyFont="1" applyBorder="1" applyAlignment="1" applyProtection="1">
      <alignment horizontal="center" vertical="center"/>
    </xf>
    <xf numFmtId="0" fontId="4" fillId="0" borderId="8" xfId="7" applyFont="1" applyBorder="1" applyAlignment="1" applyProtection="1">
      <alignment horizontal="center" vertical="center"/>
    </xf>
    <xf numFmtId="0" fontId="4" fillId="0" borderId="12" xfId="7" applyFont="1" applyBorder="1" applyAlignment="1" applyProtection="1">
      <alignment horizontal="center" vertical="center"/>
    </xf>
    <xf numFmtId="0" fontId="4" fillId="0" borderId="0" xfId="7" applyFont="1" applyAlignment="1" applyProtection="1">
      <alignment horizontal="left" vertical="center" indent="1"/>
    </xf>
    <xf numFmtId="49" fontId="4" fillId="0" borderId="0" xfId="7" applyNumberFormat="1" applyFont="1" applyAlignment="1" applyProtection="1">
      <alignment horizontal="left" vertical="center" indent="1"/>
    </xf>
    <xf numFmtId="58" fontId="4" fillId="0" borderId="0" xfId="7" applyNumberFormat="1" applyFont="1" applyAlignment="1" applyProtection="1">
      <alignment horizontal="left" vertical="center" indent="1"/>
    </xf>
    <xf numFmtId="0" fontId="4" fillId="0" borderId="0" xfId="7" applyFont="1" applyBorder="1" applyAlignment="1" applyProtection="1">
      <alignment horizontal="left" vertical="center" indent="1"/>
    </xf>
    <xf numFmtId="49" fontId="4" fillId="0" borderId="0" xfId="7" applyNumberFormat="1" applyFont="1" applyBorder="1" applyAlignment="1" applyProtection="1">
      <alignment horizontal="left" vertical="center" indent="1"/>
    </xf>
    <xf numFmtId="0" fontId="4" fillId="0" borderId="7" xfId="7" applyFont="1" applyBorder="1" applyAlignment="1" applyProtection="1">
      <alignment horizontal="center" vertical="center"/>
    </xf>
    <xf numFmtId="0" fontId="4" fillId="0" borderId="11" xfId="7" applyFont="1" applyBorder="1" applyAlignment="1" applyProtection="1">
      <alignment horizontal="left" vertical="center" indent="1"/>
    </xf>
    <xf numFmtId="49" fontId="4" fillId="0" borderId="11" xfId="7" applyNumberFormat="1" applyFont="1" applyBorder="1" applyAlignment="1" applyProtection="1">
      <alignment horizontal="left" vertical="center" indent="1"/>
    </xf>
    <xf numFmtId="0" fontId="4" fillId="0" borderId="0" xfId="7" applyFont="1" applyBorder="1" applyAlignment="1" applyProtection="1">
      <alignment horizontal="center" vertical="center"/>
    </xf>
    <xf numFmtId="58" fontId="4" fillId="0" borderId="0" xfId="7" applyNumberFormat="1" applyFont="1" applyAlignment="1" applyProtection="1">
      <alignment vertical="center"/>
    </xf>
    <xf numFmtId="58" fontId="4" fillId="0" borderId="8" xfId="7" applyNumberFormat="1" applyFont="1" applyBorder="1" applyAlignment="1" applyProtection="1">
      <alignment horizontal="center" vertical="center"/>
    </xf>
    <xf numFmtId="58" fontId="4" fillId="0" borderId="14" xfId="7" applyNumberFormat="1" applyFont="1" applyBorder="1" applyAlignment="1" applyProtection="1">
      <alignment horizontal="center" vertical="center"/>
    </xf>
    <xf numFmtId="0" fontId="4" fillId="0" borderId="0" xfId="7" applyFont="1" applyBorder="1" applyAlignment="1" applyProtection="1">
      <alignment vertical="center"/>
    </xf>
    <xf numFmtId="0" fontId="4" fillId="0" borderId="6" xfId="7" applyFont="1" applyBorder="1" applyAlignment="1" applyProtection="1">
      <alignment vertical="center"/>
    </xf>
    <xf numFmtId="0" fontId="25" fillId="0" borderId="0" xfId="7" applyFont="1" applyProtection="1"/>
    <xf numFmtId="0" fontId="4" fillId="0" borderId="6" xfId="7" applyFont="1" applyBorder="1" applyAlignment="1" applyProtection="1">
      <alignment horizontal="left" vertical="center" wrapText="1"/>
    </xf>
    <xf numFmtId="0" fontId="4" fillId="0" borderId="6" xfId="7" applyFont="1" applyBorder="1" applyAlignment="1" applyProtection="1">
      <alignment horizontal="left" vertical="center"/>
    </xf>
    <xf numFmtId="38" fontId="4" fillId="0" borderId="0" xfId="2" applyFont="1" applyFill="1" applyAlignment="1" applyProtection="1">
      <alignment horizontal="right"/>
    </xf>
    <xf numFmtId="38" fontId="4" fillId="0" borderId="1" xfId="2" applyFont="1" applyFill="1" applyBorder="1" applyAlignment="1" applyProtection="1">
      <alignment horizontal="center" vertical="center" wrapText="1"/>
    </xf>
    <xf numFmtId="38" fontId="4" fillId="0" borderId="4" xfId="2" applyFont="1" applyFill="1" applyBorder="1" applyAlignment="1" applyProtection="1">
      <alignment horizontal="center" vertical="center"/>
    </xf>
    <xf numFmtId="38" fontId="4" fillId="0" borderId="14" xfId="2" applyFont="1" applyFill="1" applyBorder="1" applyAlignment="1" applyProtection="1">
      <alignment horizontal="centerContinuous" vertical="center"/>
    </xf>
    <xf numFmtId="38" fontId="4" fillId="0" borderId="3" xfId="2" applyFont="1" applyFill="1" applyBorder="1" applyAlignment="1" applyProtection="1">
      <alignment horizontal="centerContinuous" vertical="center"/>
    </xf>
    <xf numFmtId="38" fontId="4" fillId="0" borderId="5" xfId="2" applyFont="1" applyFill="1" applyBorder="1" applyAlignment="1" applyProtection="1">
      <alignment horizontal="center" vertical="center" wrapText="1"/>
    </xf>
    <xf numFmtId="38" fontId="4" fillId="0" borderId="9" xfId="2" applyFont="1" applyFill="1" applyBorder="1" applyAlignment="1" applyProtection="1">
      <alignment horizontal="center" vertical="center"/>
    </xf>
    <xf numFmtId="38" fontId="4" fillId="0" borderId="10" xfId="2" applyFont="1" applyFill="1" applyBorder="1" applyAlignment="1" applyProtection="1">
      <alignment horizontal="center" vertical="center" wrapText="1"/>
    </xf>
    <xf numFmtId="38" fontId="4" fillId="0" borderId="0" xfId="2" applyFont="1" applyFill="1" applyAlignment="1" applyProtection="1">
      <alignment horizontal="center" vertical="center"/>
    </xf>
    <xf numFmtId="38" fontId="4" fillId="0" borderId="12" xfId="2" applyFont="1" applyFill="1" applyBorder="1" applyAlignment="1" applyProtection="1">
      <alignment vertical="center"/>
    </xf>
    <xf numFmtId="176" fontId="11" fillId="0" borderId="0" xfId="2" applyNumberFormat="1" applyFont="1" applyFill="1" applyBorder="1" applyAlignment="1" applyProtection="1">
      <alignment vertical="center"/>
    </xf>
    <xf numFmtId="187" fontId="4" fillId="0" borderId="0" xfId="2" applyNumberFormat="1" applyFont="1" applyFill="1" applyBorder="1" applyAlignment="1" applyProtection="1">
      <alignment vertical="center"/>
    </xf>
    <xf numFmtId="187" fontId="4" fillId="0" borderId="0" xfId="2" applyNumberFormat="1" applyFont="1" applyFill="1" applyBorder="1" applyAlignment="1" applyProtection="1">
      <alignment horizontal="right" vertical="center"/>
    </xf>
    <xf numFmtId="176" fontId="11" fillId="0" borderId="13" xfId="2" applyNumberFormat="1" applyFont="1" applyFill="1" applyBorder="1" applyAlignment="1" applyProtection="1">
      <alignment vertical="center"/>
    </xf>
    <xf numFmtId="176" fontId="11" fillId="0" borderId="10" xfId="2" applyNumberFormat="1" applyFont="1" applyFill="1" applyBorder="1" applyAlignment="1" applyProtection="1">
      <alignment vertical="center"/>
    </xf>
    <xf numFmtId="188" fontId="4" fillId="0" borderId="11" xfId="2" applyNumberFormat="1" applyFont="1" applyFill="1" applyBorder="1" applyAlignment="1" applyProtection="1">
      <alignment vertical="center"/>
    </xf>
    <xf numFmtId="188" fontId="4" fillId="0" borderId="11" xfId="2" applyNumberFormat="1" applyFont="1" applyFill="1" applyBorder="1" applyAlignment="1" applyProtection="1">
      <alignment horizontal="right" vertical="center"/>
    </xf>
    <xf numFmtId="187" fontId="4" fillId="0" borderId="11" xfId="2" applyNumberFormat="1" applyFont="1" applyFill="1" applyBorder="1" applyAlignment="1" applyProtection="1">
      <alignment vertical="center"/>
    </xf>
    <xf numFmtId="189" fontId="4" fillId="0" borderId="0" xfId="2" applyNumberFormat="1" applyFont="1" applyFill="1" applyAlignment="1" applyProtection="1">
      <alignment vertical="center"/>
    </xf>
    <xf numFmtId="189" fontId="4" fillId="0" borderId="0" xfId="2" applyNumberFormat="1" applyFont="1" applyFill="1" applyAlignment="1" applyProtection="1">
      <alignment horizontal="right" vertical="center"/>
    </xf>
    <xf numFmtId="0" fontId="4" fillId="0" borderId="0" xfId="7" applyFont="1" applyFill="1" applyAlignment="1" applyProtection="1">
      <alignment horizontal="right" vertical="center"/>
    </xf>
    <xf numFmtId="38" fontId="3" fillId="0" borderId="0" xfId="3" applyNumberFormat="1" applyFill="1" applyAlignment="1" applyProtection="1"/>
    <xf numFmtId="38" fontId="4" fillId="0" borderId="0" xfId="2" applyFont="1" applyFill="1" applyProtection="1"/>
    <xf numFmtId="38" fontId="4" fillId="0" borderId="11" xfId="2" applyFont="1" applyFill="1" applyBorder="1" applyAlignment="1" applyProtection="1">
      <alignment horizontal="left" vertical="center" indent="1"/>
    </xf>
    <xf numFmtId="38" fontId="4" fillId="0" borderId="1" xfId="2" applyFont="1" applyFill="1" applyBorder="1" applyAlignment="1" applyProtection="1">
      <alignment horizontal="center" vertical="center"/>
    </xf>
    <xf numFmtId="38" fontId="11" fillId="0" borderId="1" xfId="2" applyFont="1" applyFill="1" applyBorder="1" applyAlignment="1" applyProtection="1">
      <alignment horizontal="center" vertical="center"/>
    </xf>
    <xf numFmtId="38" fontId="11" fillId="0" borderId="6" xfId="2" applyFont="1" applyFill="1" applyBorder="1" applyAlignment="1" applyProtection="1">
      <alignment horizontal="right" vertical="center" indent="1"/>
    </xf>
    <xf numFmtId="38" fontId="4" fillId="0" borderId="0" xfId="2" applyFont="1" applyFill="1" applyAlignment="1" applyProtection="1">
      <alignment horizontal="right" vertical="center" indent="1"/>
    </xf>
    <xf numFmtId="38" fontId="4" fillId="0" borderId="11" xfId="2" applyFont="1" applyFill="1" applyBorder="1" applyAlignment="1" applyProtection="1">
      <alignment horizontal="right" vertical="center" indent="1"/>
    </xf>
    <xf numFmtId="38" fontId="9" fillId="0" borderId="0" xfId="2" applyFont="1" applyFill="1" applyAlignment="1" applyProtection="1">
      <alignment horizontal="right"/>
    </xf>
    <xf numFmtId="38" fontId="22" fillId="0" borderId="0" xfId="2" applyFont="1" applyFill="1" applyAlignment="1" applyProtection="1">
      <alignment horizontal="right"/>
    </xf>
    <xf numFmtId="0" fontId="3" fillId="0" borderId="0" xfId="3" applyFill="1" applyAlignment="1" applyProtection="1">
      <alignment vertical="center"/>
    </xf>
    <xf numFmtId="0" fontId="8" fillId="0" borderId="0" xfId="7" applyFont="1" applyFill="1" applyAlignment="1" applyProtection="1">
      <alignment vertical="center"/>
    </xf>
    <xf numFmtId="0" fontId="4" fillId="0" borderId="1" xfId="7" applyFont="1" applyFill="1" applyBorder="1" applyAlignment="1" applyProtection="1">
      <alignment horizontal="center" vertical="center"/>
    </xf>
    <xf numFmtId="0" fontId="4" fillId="0" borderId="2" xfId="7" applyFont="1" applyFill="1" applyBorder="1" applyAlignment="1" applyProtection="1">
      <alignment horizontal="center" vertical="center"/>
    </xf>
    <xf numFmtId="0" fontId="4" fillId="0" borderId="3" xfId="7" applyFont="1" applyFill="1" applyBorder="1" applyAlignment="1" applyProtection="1">
      <alignment horizontal="center" vertical="center"/>
    </xf>
    <xf numFmtId="0" fontId="4" fillId="0" borderId="14" xfId="7" applyFont="1" applyFill="1" applyBorder="1" applyAlignment="1" applyProtection="1">
      <alignment horizontal="center" vertical="center"/>
    </xf>
    <xf numFmtId="0" fontId="4" fillId="0" borderId="7" xfId="7" applyFont="1" applyFill="1" applyBorder="1" applyAlignment="1" applyProtection="1">
      <alignment horizontal="center" vertical="center"/>
    </xf>
    <xf numFmtId="0" fontId="4" fillId="0" borderId="9" xfId="7" applyFont="1" applyFill="1" applyBorder="1" applyAlignment="1" applyProtection="1">
      <alignment horizontal="center" vertical="center"/>
    </xf>
    <xf numFmtId="0" fontId="4" fillId="0" borderId="11" xfId="7" applyFont="1" applyFill="1" applyBorder="1" applyAlignment="1" applyProtection="1">
      <alignment horizontal="center" vertical="center"/>
    </xf>
    <xf numFmtId="0" fontId="4" fillId="0" borderId="12" xfId="7" applyFont="1" applyFill="1" applyBorder="1" applyAlignment="1" applyProtection="1">
      <alignment horizontal="distributed" vertical="center" indent="1"/>
    </xf>
    <xf numFmtId="0" fontId="4" fillId="0" borderId="7" xfId="7" applyFont="1" applyFill="1" applyBorder="1" applyAlignment="1" applyProtection="1">
      <alignment horizontal="distributed" vertical="center" indent="1"/>
    </xf>
    <xf numFmtId="0" fontId="3" fillId="0" borderId="0" xfId="3" applyFill="1" applyAlignment="1" applyProtection="1">
      <alignment horizontal="left" vertical="center"/>
    </xf>
    <xf numFmtId="0" fontId="26" fillId="0" borderId="0" xfId="7" applyFont="1" applyFill="1" applyAlignment="1" applyProtection="1">
      <alignment horizontal="distributed" vertical="center"/>
    </xf>
    <xf numFmtId="0" fontId="26" fillId="0" borderId="0" xfId="7" applyFont="1" applyFill="1" applyAlignment="1" applyProtection="1">
      <alignment vertical="center"/>
    </xf>
    <xf numFmtId="0" fontId="27" fillId="0" borderId="0" xfId="7" applyFont="1" applyFill="1" applyAlignment="1" applyProtection="1">
      <alignment horizontal="center" vertical="center"/>
    </xf>
    <xf numFmtId="0" fontId="27" fillId="0" borderId="0" xfId="7" applyFont="1" applyFill="1" applyAlignment="1" applyProtection="1">
      <alignment horizontal="left" vertical="center"/>
    </xf>
    <xf numFmtId="0" fontId="28" fillId="0" borderId="0" xfId="7" applyFont="1" applyFill="1" applyAlignment="1" applyProtection="1">
      <alignment vertical="center"/>
    </xf>
    <xf numFmtId="58" fontId="4" fillId="0" borderId="11" xfId="7" applyNumberFormat="1" applyFont="1" applyFill="1" applyBorder="1" applyAlignment="1" applyProtection="1">
      <alignment horizontal="left" indent="1"/>
      <protection locked="0"/>
    </xf>
    <xf numFmtId="0" fontId="25" fillId="0" borderId="0" xfId="7" applyFont="1" applyFill="1" applyAlignment="1" applyProtection="1">
      <alignment horizontal="right" vertical="center"/>
    </xf>
    <xf numFmtId="0" fontId="25" fillId="0" borderId="0" xfId="7" applyFont="1" applyFill="1" applyAlignment="1" applyProtection="1">
      <alignment horizontal="distributed" vertical="center"/>
    </xf>
    <xf numFmtId="0" fontId="25" fillId="0" borderId="14" xfId="7" applyFont="1" applyFill="1" applyBorder="1" applyAlignment="1" applyProtection="1">
      <alignment horizontal="center" vertical="center"/>
    </xf>
    <xf numFmtId="0" fontId="25" fillId="0" borderId="14" xfId="7" applyFont="1" applyFill="1" applyBorder="1" applyAlignment="1" applyProtection="1">
      <alignment horizontal="center" vertical="center"/>
    </xf>
    <xf numFmtId="0" fontId="25" fillId="0" borderId="2" xfId="7" applyFont="1" applyFill="1" applyBorder="1" applyAlignment="1" applyProtection="1">
      <alignment horizontal="center" vertical="center"/>
    </xf>
    <xf numFmtId="0" fontId="25" fillId="0" borderId="3" xfId="7" applyFont="1" applyFill="1" applyBorder="1" applyAlignment="1" applyProtection="1">
      <alignment horizontal="center" vertical="center"/>
    </xf>
    <xf numFmtId="0" fontId="25" fillId="0" borderId="17" xfId="7" applyFont="1" applyFill="1" applyBorder="1" applyAlignment="1" applyProtection="1">
      <alignment horizontal="center" vertical="center"/>
    </xf>
    <xf numFmtId="0" fontId="25" fillId="0" borderId="18" xfId="7" applyFont="1" applyFill="1" applyBorder="1" applyAlignment="1" applyProtection="1">
      <alignment horizontal="center" vertical="center"/>
    </xf>
    <xf numFmtId="0" fontId="25" fillId="0" borderId="19" xfId="7" applyFont="1" applyFill="1" applyBorder="1" applyAlignment="1" applyProtection="1">
      <alignment horizontal="center" vertical="center" textRotation="255" shrinkToFit="1"/>
    </xf>
    <xf numFmtId="0" fontId="25" fillId="0" borderId="0" xfId="7" applyFont="1" applyFill="1" applyBorder="1" applyAlignment="1" applyProtection="1"/>
    <xf numFmtId="0" fontId="25" fillId="0" borderId="0" xfId="7" applyFont="1" applyFill="1" applyBorder="1" applyAlignment="1" applyProtection="1">
      <alignment horizontal="distributed" vertical="center"/>
    </xf>
    <xf numFmtId="0" fontId="25" fillId="0" borderId="0" xfId="7" applyFont="1" applyFill="1" applyBorder="1" applyAlignment="1" applyProtection="1">
      <alignment horizontal="distributed"/>
    </xf>
    <xf numFmtId="0" fontId="25" fillId="0" borderId="13" xfId="7" applyFont="1" applyFill="1" applyBorder="1" applyAlignment="1" applyProtection="1">
      <alignment vertical="center"/>
    </xf>
    <xf numFmtId="0" fontId="25" fillId="0" borderId="0" xfId="7" applyFont="1" applyFill="1" applyBorder="1" applyAlignment="1" applyProtection="1">
      <alignment vertical="center"/>
    </xf>
    <xf numFmtId="0" fontId="25" fillId="0" borderId="6" xfId="7" applyFont="1" applyFill="1" applyBorder="1" applyAlignment="1" applyProtection="1">
      <alignment vertical="center"/>
    </xf>
    <xf numFmtId="0" fontId="25" fillId="0" borderId="20" xfId="7" applyFont="1" applyFill="1" applyBorder="1" applyAlignment="1" applyProtection="1">
      <alignment vertical="center"/>
    </xf>
    <xf numFmtId="0" fontId="25" fillId="0" borderId="21" xfId="7" applyFont="1" applyFill="1" applyBorder="1" applyAlignment="1" applyProtection="1">
      <alignment horizontal="center" vertical="distributed" textRotation="255"/>
    </xf>
    <xf numFmtId="0" fontId="25" fillId="0" borderId="22" xfId="7" applyFont="1" applyFill="1" applyBorder="1" applyAlignment="1" applyProtection="1">
      <alignment horizontal="center" vertical="distributed" textRotation="255"/>
    </xf>
    <xf numFmtId="0" fontId="25" fillId="0" borderId="23" xfId="7" applyFont="1" applyFill="1" applyBorder="1" applyAlignment="1" applyProtection="1">
      <alignment horizontal="center" vertical="distributed" textRotation="255"/>
    </xf>
    <xf numFmtId="0" fontId="25" fillId="0" borderId="24" xfId="7" applyFont="1" applyFill="1" applyBorder="1" applyAlignment="1" applyProtection="1">
      <alignment vertical="center"/>
    </xf>
    <xf numFmtId="0" fontId="25" fillId="0" borderId="25" xfId="7" applyFont="1" applyFill="1" applyBorder="1" applyAlignment="1" applyProtection="1">
      <alignment vertical="center"/>
    </xf>
    <xf numFmtId="0" fontId="25" fillId="0" borderId="0" xfId="7" applyFont="1" applyFill="1" applyBorder="1" applyAlignment="1" applyProtection="1">
      <alignment horizontal="right" vertical="center"/>
    </xf>
    <xf numFmtId="0" fontId="25" fillId="0" borderId="0" xfId="7" applyNumberFormat="1" applyFont="1" applyFill="1" applyBorder="1" applyAlignment="1" applyProtection="1">
      <alignment horizontal="right" vertical="center"/>
      <protection locked="0"/>
    </xf>
    <xf numFmtId="0" fontId="26" fillId="0" borderId="0" xfId="7" applyFont="1" applyFill="1" applyBorder="1" applyAlignment="1" applyProtection="1">
      <alignment horizontal="right" vertical="center"/>
    </xf>
    <xf numFmtId="0" fontId="25" fillId="0" borderId="26" xfId="7" applyFont="1" applyFill="1" applyBorder="1" applyAlignment="1" applyProtection="1">
      <alignment horizontal="center" vertical="center" textRotation="255" shrinkToFit="1"/>
    </xf>
    <xf numFmtId="0" fontId="25" fillId="0" borderId="27" xfId="7" applyFont="1" applyFill="1" applyBorder="1" applyAlignment="1" applyProtection="1"/>
    <xf numFmtId="0" fontId="25" fillId="0" borderId="27" xfId="7" applyFont="1" applyFill="1" applyBorder="1" applyAlignment="1" applyProtection="1">
      <alignment horizontal="distributed" vertical="center"/>
    </xf>
    <xf numFmtId="0" fontId="25" fillId="0" borderId="27" xfId="7" applyFont="1" applyFill="1" applyBorder="1" applyAlignment="1" applyProtection="1">
      <alignment horizontal="distributed"/>
    </xf>
    <xf numFmtId="0" fontId="25" fillId="0" borderId="28" xfId="7" applyFont="1" applyFill="1" applyBorder="1" applyAlignment="1" applyProtection="1">
      <alignment vertical="center"/>
    </xf>
    <xf numFmtId="0" fontId="25" fillId="0" borderId="27" xfId="7" applyFont="1" applyFill="1" applyBorder="1" applyAlignment="1" applyProtection="1">
      <alignment vertical="center"/>
    </xf>
    <xf numFmtId="0" fontId="25" fillId="0" borderId="29" xfId="7" applyFont="1" applyFill="1" applyBorder="1" applyAlignment="1" applyProtection="1">
      <alignment vertical="center"/>
    </xf>
    <xf numFmtId="0" fontId="25" fillId="0" borderId="30" xfId="7" applyFont="1" applyFill="1" applyBorder="1" applyAlignment="1" applyProtection="1">
      <alignment horizontal="center" vertical="distributed" textRotation="255"/>
    </xf>
    <xf numFmtId="0" fontId="25" fillId="0" borderId="31" xfId="7" applyFont="1" applyFill="1" applyBorder="1" applyAlignment="1" applyProtection="1">
      <alignment horizontal="center" vertical="distributed" textRotation="255"/>
    </xf>
    <xf numFmtId="0" fontId="25" fillId="0" borderId="32" xfId="7" applyFont="1" applyFill="1" applyBorder="1" applyAlignment="1" applyProtection="1">
      <alignment horizontal="center" vertical="distributed" textRotation="255"/>
    </xf>
    <xf numFmtId="0" fontId="25" fillId="0" borderId="0" xfId="7" applyFont="1" applyFill="1" applyBorder="1" applyAlignment="1" applyProtection="1">
      <alignment vertical="center" shrinkToFit="1"/>
    </xf>
    <xf numFmtId="0" fontId="25" fillId="0" borderId="12" xfId="7" applyFont="1" applyFill="1" applyBorder="1" applyAlignment="1" applyProtection="1">
      <alignment vertical="center"/>
    </xf>
    <xf numFmtId="49" fontId="25" fillId="0" borderId="23" xfId="7" applyNumberFormat="1" applyFont="1" applyFill="1" applyBorder="1" applyAlignment="1" applyProtection="1">
      <alignment horizontal="center" vertical="distributed" textRotation="255"/>
    </xf>
    <xf numFmtId="49" fontId="25" fillId="0" borderId="31" xfId="7" applyNumberFormat="1" applyFont="1" applyFill="1" applyBorder="1" applyAlignment="1" applyProtection="1">
      <alignment horizontal="distributed" vertical="center"/>
    </xf>
    <xf numFmtId="49" fontId="25" fillId="0" borderId="32" xfId="7" applyNumberFormat="1" applyFont="1" applyFill="1" applyBorder="1" applyAlignment="1" applyProtection="1">
      <alignment horizontal="center" vertical="distributed" textRotation="255"/>
    </xf>
    <xf numFmtId="0" fontId="25" fillId="0" borderId="12" xfId="7" applyFont="1" applyFill="1" applyBorder="1" applyAlignment="1" applyProtection="1">
      <alignment horizontal="distributed"/>
    </xf>
    <xf numFmtId="0" fontId="25" fillId="0" borderId="33" xfId="7" applyFont="1" applyFill="1" applyBorder="1" applyAlignment="1" applyProtection="1">
      <alignment horizontal="center" vertical="distributed" textRotation="255"/>
    </xf>
    <xf numFmtId="49" fontId="25" fillId="0" borderId="26" xfId="7" applyNumberFormat="1" applyFont="1" applyFill="1" applyBorder="1" applyAlignment="1" applyProtection="1">
      <alignment horizontal="center" vertical="distributed" textRotation="255"/>
    </xf>
    <xf numFmtId="49" fontId="25" fillId="0" borderId="33" xfId="7" applyNumberFormat="1" applyFont="1" applyFill="1" applyBorder="1" applyAlignment="1" applyProtection="1">
      <alignment horizontal="distributed" vertical="center"/>
    </xf>
    <xf numFmtId="0" fontId="25" fillId="0" borderId="34" xfId="7" applyFont="1" applyFill="1" applyBorder="1" applyAlignment="1" applyProtection="1">
      <alignment vertical="center"/>
    </xf>
    <xf numFmtId="0" fontId="25" fillId="0" borderId="35" xfId="7" applyFont="1" applyFill="1" applyBorder="1" applyAlignment="1" applyProtection="1">
      <alignment horizontal="distributed" vertical="center"/>
    </xf>
    <xf numFmtId="0" fontId="25" fillId="0" borderId="36" xfId="7" applyFont="1" applyFill="1" applyBorder="1" applyAlignment="1" applyProtection="1">
      <alignment vertical="center"/>
    </xf>
    <xf numFmtId="0" fontId="25" fillId="0" borderId="35" xfId="7" applyFont="1" applyFill="1" applyBorder="1" applyAlignment="1" applyProtection="1">
      <alignment horizontal="right" vertical="center"/>
    </xf>
    <xf numFmtId="0" fontId="25" fillId="0" borderId="35" xfId="7" applyNumberFormat="1" applyFont="1" applyFill="1" applyBorder="1" applyAlignment="1" applyProtection="1">
      <alignment horizontal="right" vertical="center"/>
      <protection locked="0"/>
    </xf>
    <xf numFmtId="0" fontId="26" fillId="0" borderId="35" xfId="7" applyFont="1" applyFill="1" applyBorder="1" applyAlignment="1" applyProtection="1">
      <alignment horizontal="right" vertical="center"/>
    </xf>
    <xf numFmtId="0" fontId="25" fillId="0" borderId="32" xfId="7" applyFont="1" applyFill="1" applyBorder="1" applyAlignment="1" applyProtection="1">
      <alignment horizontal="center" vertical="distributed" textRotation="255" justifyLastLine="1"/>
    </xf>
    <xf numFmtId="0" fontId="25" fillId="0" borderId="31" xfId="7" applyFont="1" applyFill="1" applyBorder="1" applyAlignment="1" applyProtection="1">
      <alignment horizontal="distributed" vertical="center"/>
    </xf>
    <xf numFmtId="0" fontId="29" fillId="0" borderId="0" xfId="7" applyFont="1" applyFill="1" applyBorder="1" applyAlignment="1" applyProtection="1">
      <alignment horizontal="distributed" vertical="center"/>
    </xf>
    <xf numFmtId="0" fontId="25" fillId="0" borderId="0" xfId="7" applyFont="1" applyFill="1" applyBorder="1" applyAlignment="1" applyProtection="1">
      <alignment horizontal="distributed" wrapText="1"/>
    </xf>
    <xf numFmtId="0" fontId="25" fillId="0" borderId="20" xfId="7" applyNumberFormat="1" applyFont="1" applyFill="1" applyBorder="1" applyAlignment="1" applyProtection="1">
      <alignment horizontal="right" vertical="center"/>
    </xf>
    <xf numFmtId="0" fontId="25" fillId="0" borderId="22" xfId="7" applyFont="1" applyFill="1" applyBorder="1" applyAlignment="1" applyProtection="1">
      <alignment horizontal="center" vertical="center" textRotation="255" shrinkToFit="1"/>
    </xf>
    <xf numFmtId="0" fontId="25" fillId="0" borderId="32" xfId="7" applyFont="1" applyFill="1" applyBorder="1" applyAlignment="1" applyProtection="1">
      <alignment horizontal="center" vertical="center" textRotation="255" shrinkToFit="1"/>
    </xf>
    <xf numFmtId="0" fontId="29" fillId="0" borderId="32" xfId="7" applyFont="1" applyFill="1" applyBorder="1" applyAlignment="1" applyProtection="1">
      <alignment horizontal="center" vertical="distributed" textRotation="255" justifyLastLine="1"/>
    </xf>
    <xf numFmtId="0" fontId="25" fillId="0" borderId="37" xfId="7" applyFont="1" applyFill="1" applyBorder="1" applyAlignment="1" applyProtection="1">
      <alignment horizontal="center" vertical="distributed" textRotation="255"/>
    </xf>
    <xf numFmtId="0" fontId="25" fillId="0" borderId="33" xfId="7" applyFont="1" applyFill="1" applyBorder="1" applyAlignment="1" applyProtection="1">
      <alignment horizontal="center" vertical="center" textRotation="255" shrinkToFit="1"/>
    </xf>
    <xf numFmtId="0" fontId="25" fillId="0" borderId="0" xfId="7" applyNumberFormat="1" applyFont="1" applyFill="1" applyBorder="1" applyAlignment="1" applyProtection="1">
      <alignment horizontal="right" vertical="center"/>
    </xf>
    <xf numFmtId="0" fontId="25" fillId="0" borderId="38" xfId="7" applyFont="1" applyFill="1" applyBorder="1" applyAlignment="1" applyProtection="1">
      <alignment horizontal="distributed" vertical="center"/>
    </xf>
    <xf numFmtId="0" fontId="29" fillId="0" borderId="35" xfId="7" applyFont="1" applyFill="1" applyBorder="1" applyAlignment="1">
      <alignment horizontal="distributed" vertical="center"/>
    </xf>
    <xf numFmtId="0" fontId="29" fillId="0" borderId="35" xfId="7" applyFont="1" applyFill="1" applyBorder="1" applyAlignment="1" applyProtection="1">
      <alignment horizontal="distributed" vertical="center"/>
    </xf>
    <xf numFmtId="0" fontId="25" fillId="0" borderId="39" xfId="7" applyFont="1" applyFill="1" applyBorder="1" applyAlignment="1" applyProtection="1">
      <alignment horizontal="right" vertical="center"/>
    </xf>
    <xf numFmtId="0" fontId="25" fillId="0" borderId="35" xfId="7" applyNumberFormat="1" applyFont="1" applyFill="1" applyBorder="1" applyAlignment="1" applyProtection="1">
      <alignment horizontal="right" vertical="center"/>
    </xf>
    <xf numFmtId="0" fontId="25" fillId="0" borderId="37" xfId="7" applyFont="1" applyFill="1" applyBorder="1" applyAlignment="1" applyProtection="1">
      <alignment horizontal="distributed" vertical="center"/>
    </xf>
    <xf numFmtId="0" fontId="25" fillId="0" borderId="40" xfId="7" applyFont="1" applyFill="1" applyBorder="1" applyAlignment="1" applyProtection="1">
      <alignment vertical="center"/>
    </xf>
    <xf numFmtId="0" fontId="25" fillId="0" borderId="27" xfId="7" applyFont="1" applyFill="1" applyBorder="1" applyAlignment="1" applyProtection="1">
      <alignment horizontal="right" vertical="center"/>
    </xf>
    <xf numFmtId="0" fontId="25" fillId="0" borderId="27" xfId="7" applyFont="1" applyFill="1" applyBorder="1" applyAlignment="1" applyProtection="1">
      <alignment horizontal="right" vertical="center"/>
      <protection locked="0"/>
    </xf>
    <xf numFmtId="0" fontId="25" fillId="0" borderId="41" xfId="7" applyFont="1" applyFill="1" applyBorder="1" applyAlignment="1" applyProtection="1">
      <alignment horizontal="center" vertical="center" textRotation="255"/>
    </xf>
    <xf numFmtId="0" fontId="25" fillId="0" borderId="22" xfId="7" applyFont="1" applyFill="1" applyBorder="1" applyAlignment="1" applyProtection="1">
      <alignment horizontal="distributed" vertical="center"/>
    </xf>
    <xf numFmtId="0" fontId="25" fillId="0" borderId="24" xfId="7" applyFont="1" applyFill="1" applyBorder="1" applyAlignment="1" applyProtection="1">
      <alignment horizontal="distributed" vertical="center"/>
    </xf>
    <xf numFmtId="0" fontId="25" fillId="0" borderId="24" xfId="7" applyFont="1" applyFill="1" applyBorder="1" applyAlignment="1" applyProtection="1">
      <alignment horizontal="distributed" wrapText="1"/>
    </xf>
    <xf numFmtId="0" fontId="25" fillId="0" borderId="42" xfId="7" applyFont="1" applyFill="1" applyBorder="1" applyAlignment="1" applyProtection="1">
      <alignment vertical="center"/>
    </xf>
    <xf numFmtId="0" fontId="25" fillId="0" borderId="24" xfId="7" applyNumberFormat="1" applyFont="1" applyFill="1" applyBorder="1" applyAlignment="1" applyProtection="1">
      <alignment horizontal="right" vertical="center"/>
    </xf>
    <xf numFmtId="0" fontId="25" fillId="0" borderId="43" xfId="7" applyNumberFormat="1" applyFont="1" applyFill="1" applyBorder="1" applyAlignment="1" applyProtection="1">
      <alignment horizontal="right" vertical="center"/>
    </xf>
    <xf numFmtId="0" fontId="25" fillId="0" borderId="44" xfId="7" applyFont="1" applyFill="1" applyBorder="1" applyAlignment="1" applyProtection="1">
      <alignment horizontal="center" vertical="center" textRotation="255" shrinkToFit="1"/>
    </xf>
    <xf numFmtId="0" fontId="25" fillId="0" borderId="0" xfId="7" applyFont="1" applyFill="1" applyBorder="1" applyAlignment="1" applyProtection="1">
      <alignment horizontal="distributed" vertical="center"/>
    </xf>
    <xf numFmtId="0" fontId="25" fillId="0" borderId="12" xfId="7" applyFont="1" applyFill="1" applyBorder="1" applyAlignment="1" applyProtection="1">
      <alignment horizontal="right" vertical="center"/>
    </xf>
    <xf numFmtId="190" fontId="30" fillId="0" borderId="13" xfId="7" applyNumberFormat="1" applyFont="1" applyFill="1" applyBorder="1" applyAlignment="1" applyProtection="1">
      <alignment horizontal="right" vertical="center"/>
    </xf>
    <xf numFmtId="0" fontId="30" fillId="0" borderId="0" xfId="7" applyFont="1" applyFill="1" applyBorder="1" applyAlignment="1" applyProtection="1">
      <alignment horizontal="right" vertical="center"/>
    </xf>
    <xf numFmtId="190" fontId="30" fillId="0" borderId="0" xfId="7" applyNumberFormat="1" applyFont="1" applyFill="1" applyBorder="1" applyAlignment="1" applyProtection="1">
      <alignment horizontal="right" vertical="center"/>
    </xf>
    <xf numFmtId="0" fontId="25" fillId="0" borderId="0" xfId="7" applyFont="1" applyFill="1" applyBorder="1" applyAlignment="1" applyProtection="1">
      <alignment horizontal="distributed" vertical="center" wrapText="1"/>
    </xf>
    <xf numFmtId="0" fontId="25" fillId="0" borderId="45" xfId="7" applyFont="1" applyFill="1" applyBorder="1" applyAlignment="1" applyProtection="1">
      <alignment horizontal="center" vertical="center" textRotation="255" shrinkToFit="1"/>
    </xf>
    <xf numFmtId="0" fontId="25" fillId="0" borderId="27" xfId="7" applyFont="1" applyFill="1" applyBorder="1" applyAlignment="1" applyProtection="1">
      <alignment horizontal="distributed" vertical="center"/>
    </xf>
    <xf numFmtId="190" fontId="30" fillId="0" borderId="28" xfId="7" applyNumberFormat="1" applyFont="1" applyFill="1" applyBorder="1" applyAlignment="1" applyProtection="1">
      <alignment horizontal="right" vertical="center"/>
    </xf>
    <xf numFmtId="0" fontId="30" fillId="0" borderId="27" xfId="7" applyFont="1" applyFill="1" applyBorder="1" applyAlignment="1" applyProtection="1">
      <alignment horizontal="right" vertical="center"/>
    </xf>
    <xf numFmtId="190" fontId="30" fillId="0" borderId="27" xfId="7" applyNumberFormat="1" applyFont="1" applyFill="1" applyBorder="1" applyAlignment="1" applyProtection="1">
      <alignment horizontal="right" vertical="center"/>
    </xf>
    <xf numFmtId="0" fontId="25" fillId="0" borderId="46" xfId="7" applyFont="1" applyFill="1" applyBorder="1" applyAlignment="1" applyProtection="1">
      <alignment horizontal="center" vertical="center" textRotation="255"/>
    </xf>
    <xf numFmtId="0" fontId="25" fillId="0" borderId="24" xfId="7" applyFont="1" applyFill="1" applyBorder="1" applyAlignment="1" applyProtection="1">
      <alignment horizontal="distributed" vertical="center"/>
    </xf>
    <xf numFmtId="0" fontId="25" fillId="0" borderId="25" xfId="7" applyFont="1" applyFill="1" applyBorder="1" applyAlignment="1" applyProtection="1">
      <alignment horizontal="right" vertical="center"/>
    </xf>
    <xf numFmtId="190" fontId="30" fillId="0" borderId="24" xfId="7" applyNumberFormat="1" applyFont="1" applyFill="1" applyBorder="1" applyAlignment="1" applyProtection="1">
      <alignment horizontal="right" vertical="center"/>
    </xf>
    <xf numFmtId="0" fontId="30" fillId="0" borderId="24" xfId="7" applyFont="1" applyFill="1" applyBorder="1" applyAlignment="1" applyProtection="1">
      <alignment horizontal="right" vertical="center"/>
    </xf>
    <xf numFmtId="0" fontId="26" fillId="0" borderId="0" xfId="7" applyFont="1" applyFill="1" applyAlignment="1" applyProtection="1">
      <alignment horizontal="right" vertical="center"/>
    </xf>
    <xf numFmtId="0" fontId="31" fillId="0" borderId="33" xfId="7" applyNumberFormat="1" applyFont="1" applyFill="1" applyBorder="1" applyAlignment="1" applyProtection="1">
      <alignment horizontal="left" vertical="center" wrapText="1"/>
    </xf>
    <xf numFmtId="0" fontId="25" fillId="0" borderId="27" xfId="7" applyNumberFormat="1" applyFont="1" applyFill="1" applyBorder="1" applyAlignment="1" applyProtection="1">
      <alignment horizontal="right" vertical="center"/>
    </xf>
    <xf numFmtId="0" fontId="25" fillId="0" borderId="29" xfId="7" applyNumberFormat="1" applyFont="1" applyFill="1" applyBorder="1" applyAlignment="1" applyProtection="1">
      <alignment horizontal="right" vertical="center"/>
    </xf>
    <xf numFmtId="0" fontId="25" fillId="0" borderId="44" xfId="7" applyFont="1" applyFill="1" applyBorder="1" applyAlignment="1" applyProtection="1">
      <alignment horizontal="center" vertical="center" textRotation="255"/>
    </xf>
    <xf numFmtId="0" fontId="32" fillId="0" borderId="32" xfId="7" applyFont="1" applyFill="1" applyBorder="1" applyAlignment="1" applyProtection="1">
      <alignment horizontal="center" vertical="center" textRotation="255" shrinkToFit="1"/>
    </xf>
    <xf numFmtId="0" fontId="29" fillId="0" borderId="0" xfId="7" applyFont="1" applyFill="1" applyBorder="1" applyAlignment="1" applyProtection="1">
      <alignment horizontal="distributed"/>
    </xf>
    <xf numFmtId="0" fontId="29" fillId="0" borderId="32" xfId="7" applyFont="1" applyFill="1" applyBorder="1" applyAlignment="1">
      <alignment horizontal="center" textRotation="255"/>
    </xf>
    <xf numFmtId="0" fontId="31" fillId="0" borderId="31" xfId="7" applyNumberFormat="1" applyFont="1" applyFill="1" applyBorder="1" applyAlignment="1" applyProtection="1">
      <alignment horizontal="right" vertical="center" wrapText="1"/>
    </xf>
    <xf numFmtId="0" fontId="31" fillId="0" borderId="0" xfId="7" applyNumberFormat="1" applyFont="1" applyFill="1" applyBorder="1" applyAlignment="1" applyProtection="1">
      <alignment horizontal="right" vertical="center" wrapText="1"/>
    </xf>
    <xf numFmtId="0" fontId="33" fillId="0" borderId="0" xfId="7" applyFont="1" applyFill="1" applyBorder="1" applyAlignment="1" applyProtection="1">
      <alignment horizontal="distributed" vertical="center" shrinkToFit="1"/>
    </xf>
    <xf numFmtId="0" fontId="33" fillId="0" borderId="0" xfId="7" applyFont="1" applyFill="1" applyBorder="1" applyAlignment="1" applyProtection="1">
      <alignment horizontal="distributed" vertical="center"/>
    </xf>
    <xf numFmtId="0" fontId="32" fillId="0" borderId="23" xfId="7" applyFont="1" applyFill="1" applyBorder="1" applyAlignment="1" applyProtection="1">
      <alignment horizontal="center" vertical="distributed" textRotation="255" justifyLastLine="1"/>
    </xf>
    <xf numFmtId="0" fontId="29" fillId="0" borderId="24" xfId="7" applyFont="1" applyFill="1" applyBorder="1" applyAlignment="1" applyProtection="1">
      <alignment horizontal="distributed"/>
    </xf>
    <xf numFmtId="0" fontId="32" fillId="0" borderId="32" xfId="7" applyFont="1" applyFill="1" applyBorder="1" applyAlignment="1" applyProtection="1">
      <alignment horizontal="center" vertical="distributed" textRotation="255" justifyLastLine="1"/>
    </xf>
    <xf numFmtId="0" fontId="25" fillId="0" borderId="45" xfId="7" applyFont="1" applyFill="1" applyBorder="1" applyAlignment="1" applyProtection="1">
      <alignment horizontal="center" vertical="center" textRotation="255"/>
    </xf>
    <xf numFmtId="0" fontId="25" fillId="0" borderId="40" xfId="7" applyFont="1" applyFill="1" applyBorder="1" applyAlignment="1" applyProtection="1">
      <alignment horizontal="right" vertical="center"/>
    </xf>
    <xf numFmtId="0" fontId="32" fillId="0" borderId="26" xfId="7" applyFont="1" applyFill="1" applyBorder="1" applyAlignment="1" applyProtection="1">
      <alignment horizontal="center" vertical="distributed" textRotation="255" justifyLastLine="1"/>
    </xf>
    <xf numFmtId="0" fontId="25" fillId="0" borderId="33" xfId="7" applyFont="1" applyFill="1" applyBorder="1" applyAlignment="1" applyProtection="1">
      <alignment horizontal="distributed" vertical="center"/>
    </xf>
    <xf numFmtId="0" fontId="29" fillId="0" borderId="27" xfId="7" applyFont="1" applyFill="1" applyBorder="1" applyAlignment="1" applyProtection="1">
      <alignment horizontal="distributed"/>
    </xf>
    <xf numFmtId="0" fontId="25" fillId="0" borderId="0" xfId="7" applyFont="1" applyFill="1" applyBorder="1" applyAlignment="1" applyProtection="1">
      <alignment horizontal="right" vertical="center"/>
      <protection locked="0"/>
    </xf>
    <xf numFmtId="0" fontId="32" fillId="0" borderId="23" xfId="7" applyFont="1" applyFill="1" applyBorder="1" applyAlignment="1" applyProtection="1">
      <alignment horizontal="center" vertical="center" textRotation="255" shrinkToFit="1"/>
    </xf>
    <xf numFmtId="0" fontId="29" fillId="0" borderId="25" xfId="7" applyFont="1" applyFill="1" applyBorder="1" applyAlignment="1" applyProtection="1">
      <alignment horizontal="distributed"/>
    </xf>
    <xf numFmtId="0" fontId="25" fillId="0" borderId="35" xfId="7" applyFont="1" applyFill="1" applyBorder="1" applyAlignment="1" applyProtection="1">
      <alignment horizontal="right" vertical="center"/>
      <protection locked="0"/>
    </xf>
    <xf numFmtId="0" fontId="29" fillId="0" borderId="12" xfId="7" applyFont="1" applyFill="1" applyBorder="1" applyAlignment="1" applyProtection="1">
      <alignment horizontal="distributed"/>
    </xf>
    <xf numFmtId="0" fontId="25" fillId="0" borderId="21" xfId="7" applyFont="1" applyFill="1" applyBorder="1" applyAlignment="1" applyProtection="1">
      <alignment horizontal="distributed" vertical="center"/>
    </xf>
    <xf numFmtId="0" fontId="25" fillId="0" borderId="24" xfId="7" applyFont="1" applyFill="1" applyBorder="1" applyAlignment="1" applyProtection="1">
      <alignment horizontal="right" vertical="center"/>
    </xf>
    <xf numFmtId="190" fontId="30" fillId="0" borderId="12" xfId="7" applyNumberFormat="1" applyFont="1" applyFill="1" applyBorder="1" applyAlignment="1" applyProtection="1">
      <alignment horizontal="right" vertical="center"/>
    </xf>
    <xf numFmtId="0" fontId="31" fillId="0" borderId="31" xfId="7" applyNumberFormat="1" applyFont="1" applyFill="1" applyBorder="1" applyAlignment="1" applyProtection="1">
      <alignment vertical="center" wrapText="1"/>
    </xf>
    <xf numFmtId="0" fontId="32" fillId="0" borderId="26" xfId="7" applyFont="1" applyFill="1" applyBorder="1" applyAlignment="1" applyProtection="1">
      <alignment horizontal="center" vertical="center" textRotation="255" shrinkToFit="1"/>
    </xf>
    <xf numFmtId="0" fontId="31" fillId="0" borderId="33" xfId="7" applyNumberFormat="1" applyFont="1" applyFill="1" applyBorder="1" applyAlignment="1" applyProtection="1">
      <alignment vertical="center" wrapText="1"/>
    </xf>
    <xf numFmtId="0" fontId="29" fillId="0" borderId="40" xfId="7" applyFont="1" applyFill="1" applyBorder="1" applyAlignment="1" applyProtection="1">
      <alignment horizontal="distributed"/>
    </xf>
    <xf numFmtId="0" fontId="32" fillId="0" borderId="23" xfId="7" applyFont="1" applyFill="1" applyBorder="1" applyAlignment="1" applyProtection="1">
      <alignment horizontal="center" vertical="distributed" textRotation="255"/>
    </xf>
    <xf numFmtId="0" fontId="32" fillId="0" borderId="32" xfId="7" applyFont="1" applyFill="1" applyBorder="1" applyAlignment="1" applyProtection="1">
      <alignment horizontal="center" vertical="distributed" textRotation="255"/>
    </xf>
    <xf numFmtId="0" fontId="31" fillId="0" borderId="0" xfId="7" applyNumberFormat="1" applyFont="1" applyFill="1" applyBorder="1" applyAlignment="1" applyProtection="1">
      <alignment vertical="center" wrapText="1"/>
    </xf>
    <xf numFmtId="0" fontId="30" fillId="0" borderId="0" xfId="7" applyFont="1" applyFill="1" applyBorder="1" applyAlignment="1" applyProtection="1">
      <alignment horizontal="distributed" vertical="center" shrinkToFit="1"/>
    </xf>
    <xf numFmtId="190" fontId="30" fillId="0" borderId="40" xfId="7" applyNumberFormat="1" applyFont="1" applyFill="1" applyBorder="1" applyAlignment="1" applyProtection="1">
      <alignment horizontal="right" vertical="center"/>
    </xf>
    <xf numFmtId="190" fontId="30" fillId="0" borderId="27" xfId="7" applyNumberFormat="1" applyFont="1" applyFill="1" applyBorder="1" applyAlignment="1" applyProtection="1">
      <alignment horizontal="right" vertical="center"/>
      <protection locked="0"/>
    </xf>
    <xf numFmtId="0" fontId="34" fillId="0" borderId="0" xfId="7" applyFont="1" applyFill="1" applyAlignment="1" applyProtection="1">
      <alignment horizontal="right" vertical="center"/>
    </xf>
    <xf numFmtId="0" fontId="32" fillId="0" borderId="26" xfId="7" applyFont="1" applyFill="1" applyBorder="1" applyAlignment="1" applyProtection="1">
      <alignment horizontal="center" vertical="distributed" textRotation="255"/>
    </xf>
    <xf numFmtId="0" fontId="26" fillId="0" borderId="24" xfId="7" applyFont="1" applyFill="1" applyBorder="1" applyAlignment="1" applyProtection="1">
      <alignment horizontal="right" vertical="center"/>
    </xf>
    <xf numFmtId="0" fontId="29" fillId="0" borderId="24" xfId="7" applyFont="1" applyFill="1" applyBorder="1" applyAlignment="1" applyProtection="1">
      <alignment horizontal="distributed" vertical="center"/>
    </xf>
    <xf numFmtId="190" fontId="30" fillId="0" borderId="0" xfId="7" applyNumberFormat="1" applyFont="1" applyFill="1" applyBorder="1" applyAlignment="1" applyProtection="1">
      <alignment horizontal="right" vertical="center"/>
      <protection locked="0"/>
    </xf>
    <xf numFmtId="0" fontId="34" fillId="0" borderId="27" xfId="7" applyFont="1" applyFill="1" applyBorder="1" applyAlignment="1" applyProtection="1">
      <alignment horizontal="right" vertical="center"/>
    </xf>
    <xf numFmtId="0" fontId="25" fillId="0" borderId="23" xfId="7" applyFont="1" applyFill="1" applyBorder="1" applyAlignment="1" applyProtection="1">
      <alignment vertical="center" textRotation="255" shrinkToFit="1"/>
    </xf>
    <xf numFmtId="0" fontId="29" fillId="0" borderId="32" xfId="7" applyFont="1" applyFill="1" applyBorder="1" applyAlignment="1">
      <alignment vertical="center" textRotation="255" shrinkToFit="1"/>
    </xf>
    <xf numFmtId="0" fontId="29" fillId="0" borderId="0" xfId="7" applyFont="1" applyFill="1" applyBorder="1" applyAlignment="1" applyProtection="1"/>
    <xf numFmtId="0" fontId="25" fillId="0" borderId="30" xfId="7" applyFont="1" applyFill="1" applyBorder="1" applyAlignment="1" applyProtection="1">
      <alignment vertical="center"/>
    </xf>
    <xf numFmtId="0" fontId="29" fillId="0" borderId="47" xfId="7" applyFont="1" applyFill="1" applyBorder="1" applyAlignment="1">
      <alignment vertical="center" textRotation="255" shrinkToFit="1"/>
    </xf>
    <xf numFmtId="0" fontId="25" fillId="0" borderId="48" xfId="7" applyFont="1" applyFill="1" applyBorder="1" applyAlignment="1" applyProtection="1">
      <alignment horizontal="distributed" vertical="center"/>
    </xf>
    <xf numFmtId="0" fontId="25" fillId="0" borderId="11" xfId="7" applyFont="1" applyFill="1" applyBorder="1" applyAlignment="1" applyProtection="1">
      <alignment horizontal="distributed" vertical="center"/>
    </xf>
    <xf numFmtId="0" fontId="29" fillId="0" borderId="11" xfId="7" applyFont="1" applyFill="1" applyBorder="1" applyAlignment="1" applyProtection="1">
      <alignment horizontal="distributed" vertical="center"/>
    </xf>
    <xf numFmtId="0" fontId="29" fillId="0" borderId="11" xfId="7" applyFont="1" applyFill="1" applyBorder="1" applyAlignment="1" applyProtection="1">
      <alignment horizontal="distributed"/>
    </xf>
    <xf numFmtId="0" fontId="25" fillId="0" borderId="10" xfId="7" applyFont="1" applyFill="1" applyBorder="1" applyAlignment="1" applyProtection="1">
      <alignment vertical="center"/>
    </xf>
    <xf numFmtId="0" fontId="25" fillId="0" borderId="11" xfId="7" applyFont="1" applyFill="1" applyBorder="1" applyAlignment="1" applyProtection="1">
      <alignment vertical="center"/>
    </xf>
    <xf numFmtId="0" fontId="25" fillId="0" borderId="11" xfId="7" applyNumberFormat="1" applyFont="1" applyFill="1" applyBorder="1" applyAlignment="1" applyProtection="1">
      <alignment horizontal="right" vertical="center"/>
    </xf>
    <xf numFmtId="0" fontId="25" fillId="0" borderId="49" xfId="7" applyNumberFormat="1" applyFont="1" applyFill="1" applyBorder="1" applyAlignment="1" applyProtection="1">
      <alignment horizontal="right" vertical="center"/>
    </xf>
    <xf numFmtId="0" fontId="25" fillId="0" borderId="50" xfId="7" applyFont="1" applyFill="1" applyBorder="1" applyAlignment="1" applyProtection="1">
      <alignment vertical="center"/>
    </xf>
    <xf numFmtId="190" fontId="30" fillId="0" borderId="7" xfId="7" applyNumberFormat="1" applyFont="1" applyFill="1" applyBorder="1" applyAlignment="1" applyProtection="1">
      <alignment horizontal="right" vertical="center"/>
    </xf>
    <xf numFmtId="190" fontId="30" fillId="0" borderId="10" xfId="7" applyNumberFormat="1" applyFont="1" applyFill="1" applyBorder="1" applyAlignment="1" applyProtection="1">
      <alignment horizontal="right" vertical="center"/>
    </xf>
    <xf numFmtId="190" fontId="30" fillId="0" borderId="11" xfId="7" applyNumberFormat="1" applyFont="1" applyFill="1" applyBorder="1" applyAlignment="1" applyProtection="1">
      <alignment horizontal="right" vertical="center"/>
      <protection locked="0"/>
    </xf>
    <xf numFmtId="190" fontId="30" fillId="0" borderId="11" xfId="7" applyNumberFormat="1" applyFont="1" applyFill="1" applyBorder="1" applyAlignment="1" applyProtection="1">
      <alignment horizontal="right" vertical="center"/>
    </xf>
    <xf numFmtId="0" fontId="34" fillId="0" borderId="11" xfId="7" applyFont="1" applyFill="1" applyBorder="1" applyAlignment="1" applyProtection="1">
      <alignment horizontal="right" vertical="center"/>
    </xf>
    <xf numFmtId="0" fontId="25" fillId="0" borderId="51" xfId="7" applyFont="1" applyFill="1" applyBorder="1" applyAlignment="1" applyProtection="1">
      <alignment horizontal="center" vertical="center"/>
    </xf>
    <xf numFmtId="0" fontId="25" fillId="0" borderId="52" xfId="7" applyFont="1" applyFill="1" applyBorder="1" applyAlignment="1" applyProtection="1">
      <alignment horizontal="center" vertical="center"/>
    </xf>
    <xf numFmtId="38" fontId="25" fillId="0" borderId="51" xfId="2" applyFont="1" applyFill="1" applyBorder="1" applyAlignment="1" applyProtection="1">
      <alignment horizontal="right" vertical="center"/>
    </xf>
    <xf numFmtId="0" fontId="25" fillId="0" borderId="51" xfId="7" applyFont="1" applyFill="1" applyBorder="1" applyAlignment="1" applyProtection="1">
      <alignment horizontal="right" vertical="center"/>
    </xf>
    <xf numFmtId="0" fontId="25" fillId="0" borderId="53" xfId="7" applyFont="1" applyFill="1" applyBorder="1" applyAlignment="1" applyProtection="1">
      <alignment horizontal="distributed" vertical="center"/>
    </xf>
    <xf numFmtId="0" fontId="26" fillId="0" borderId="54" xfId="7" applyFont="1" applyFill="1" applyBorder="1" applyAlignment="1" applyProtection="1">
      <alignment horizontal="distributed" vertical="center"/>
    </xf>
    <xf numFmtId="0" fontId="35" fillId="0" borderId="51" xfId="7" applyFont="1" applyFill="1" applyBorder="1" applyAlignment="1" applyProtection="1">
      <alignment horizontal="center" vertical="center" justifyLastLine="1"/>
    </xf>
    <xf numFmtId="0" fontId="36" fillId="0" borderId="52" xfId="7" applyFont="1" applyFill="1" applyBorder="1" applyAlignment="1" applyProtection="1">
      <alignment vertical="center" justifyLastLine="1"/>
    </xf>
    <xf numFmtId="38" fontId="35" fillId="0" borderId="51" xfId="2" applyFont="1" applyFill="1" applyBorder="1" applyAlignment="1" applyProtection="1">
      <alignment horizontal="right" vertical="center"/>
    </xf>
    <xf numFmtId="0" fontId="35" fillId="0" borderId="51" xfId="7" applyFont="1" applyFill="1" applyBorder="1" applyAlignment="1" applyProtection="1">
      <alignment horizontal="right" vertical="center"/>
    </xf>
    <xf numFmtId="0" fontId="4" fillId="0" borderId="6" xfId="7" applyFont="1" applyFill="1" applyBorder="1" applyAlignment="1" applyProtection="1">
      <alignment horizontal="center" vertical="center"/>
    </xf>
    <xf numFmtId="0" fontId="37" fillId="0" borderId="0" xfId="3" applyFont="1" applyFill="1" applyAlignment="1">
      <alignment horizontal="left" vertical="center"/>
    </xf>
    <xf numFmtId="0" fontId="23" fillId="0" borderId="0" xfId="7" applyFont="1" applyFill="1" applyAlignment="1">
      <alignment horizontal="left" vertical="center" wrapText="1" shrinkToFit="1"/>
    </xf>
    <xf numFmtId="0" fontId="38" fillId="0" borderId="0" xfId="7" applyFont="1" applyFill="1" applyAlignment="1">
      <alignment vertical="center" wrapText="1" shrinkToFit="1"/>
    </xf>
    <xf numFmtId="0" fontId="38" fillId="0" borderId="0" xfId="7" applyFont="1" applyFill="1" applyAlignment="1">
      <alignment horizontal="left" vertical="center" wrapText="1" shrinkToFit="1"/>
    </xf>
    <xf numFmtId="0" fontId="39" fillId="0" borderId="0" xfId="7" applyFont="1" applyFill="1" applyBorder="1" applyAlignment="1">
      <alignment vertical="center" wrapText="1" justifyLastLine="1" shrinkToFit="1"/>
    </xf>
    <xf numFmtId="0" fontId="39" fillId="0" borderId="55" xfId="7" applyFont="1" applyFill="1" applyBorder="1" applyAlignment="1">
      <alignment horizontal="distributed" vertical="center" wrapText="1" justifyLastLine="1" shrinkToFit="1"/>
    </xf>
    <xf numFmtId="0" fontId="39" fillId="0" borderId="56" xfId="7" applyFont="1" applyFill="1" applyBorder="1" applyAlignment="1">
      <alignment horizontal="distributed" vertical="center" wrapText="1" justifyLastLine="1" shrinkToFit="1"/>
    </xf>
    <xf numFmtId="0" fontId="39" fillId="0" borderId="57" xfId="7" applyFont="1" applyFill="1" applyBorder="1" applyAlignment="1">
      <alignment horizontal="distributed" vertical="center" wrapText="1" justifyLastLine="1" shrinkToFit="1"/>
    </xf>
    <xf numFmtId="0" fontId="23" fillId="0" borderId="0" xfId="7" applyFont="1" applyFill="1" applyBorder="1" applyAlignment="1">
      <alignment horizontal="left" vertical="center" wrapText="1" shrinkToFit="1"/>
    </xf>
    <xf numFmtId="0" fontId="39" fillId="0" borderId="58" xfId="7" applyFont="1" applyFill="1" applyBorder="1" applyAlignment="1">
      <alignment horizontal="distributed" vertical="center" wrapText="1" justifyLastLine="1" shrinkToFit="1"/>
    </xf>
    <xf numFmtId="0" fontId="39" fillId="0" borderId="0" xfId="7" applyFont="1" applyFill="1" applyBorder="1" applyAlignment="1">
      <alignment horizontal="distributed" vertical="center" wrapText="1" justifyLastLine="1" shrinkToFit="1"/>
    </xf>
    <xf numFmtId="0" fontId="39" fillId="0" borderId="59" xfId="7" applyFont="1" applyFill="1" applyBorder="1" applyAlignment="1">
      <alignment horizontal="distributed" vertical="center" wrapText="1" justifyLastLine="1" shrinkToFit="1"/>
    </xf>
    <xf numFmtId="0" fontId="40" fillId="0" borderId="0" xfId="7" applyFont="1" applyFill="1" applyAlignment="1">
      <alignment horizontal="left" vertical="top" wrapText="1" shrinkToFit="1"/>
    </xf>
    <xf numFmtId="0" fontId="39" fillId="0" borderId="60" xfId="7" applyFont="1" applyFill="1" applyBorder="1" applyAlignment="1">
      <alignment horizontal="distributed" vertical="center" wrapText="1" justifyLastLine="1" shrinkToFit="1"/>
    </xf>
    <xf numFmtId="0" fontId="39" fillId="0" borderId="61" xfId="7" applyFont="1" applyFill="1" applyBorder="1" applyAlignment="1">
      <alignment horizontal="distributed" vertical="center" wrapText="1" justifyLastLine="1" shrinkToFit="1"/>
    </xf>
    <xf numFmtId="0" fontId="39" fillId="0" borderId="62" xfId="7" applyFont="1" applyFill="1" applyBorder="1" applyAlignment="1">
      <alignment horizontal="distributed" vertical="center" wrapText="1" justifyLastLine="1" shrinkToFit="1"/>
    </xf>
    <xf numFmtId="0" fontId="23" fillId="0" borderId="12" xfId="7" applyFont="1" applyFill="1" applyBorder="1" applyAlignment="1">
      <alignment horizontal="left" vertical="center" wrapText="1" shrinkToFit="1"/>
    </xf>
    <xf numFmtId="0" fontId="23" fillId="0" borderId="13" xfId="7" applyFont="1" applyFill="1" applyBorder="1" applyAlignment="1">
      <alignment horizontal="left" vertical="center" wrapText="1" shrinkToFit="1"/>
    </xf>
    <xf numFmtId="0" fontId="23" fillId="0" borderId="5" xfId="7" applyFont="1" applyFill="1" applyBorder="1" applyAlignment="1">
      <alignment horizontal="left" vertical="center" wrapText="1" shrinkToFit="1"/>
    </xf>
    <xf numFmtId="0" fontId="23" fillId="0" borderId="6" xfId="7" applyFont="1" applyFill="1" applyBorder="1" applyAlignment="1">
      <alignment horizontal="left" vertical="center" wrapText="1" shrinkToFit="1"/>
    </xf>
    <xf numFmtId="0" fontId="41" fillId="0" borderId="0" xfId="7" applyFont="1" applyFill="1" applyBorder="1" applyAlignment="1">
      <alignment vertical="center" wrapText="1" shrinkToFit="1"/>
    </xf>
    <xf numFmtId="0" fontId="23" fillId="0" borderId="0" xfId="7" applyFont="1" applyFill="1" applyAlignment="1">
      <alignment vertical="center" wrapText="1" shrinkToFit="1"/>
    </xf>
    <xf numFmtId="0" fontId="38" fillId="0" borderId="0" xfId="7" applyFont="1" applyFill="1" applyAlignment="1">
      <alignment horizontal="left" vertical="center" wrapText="1" shrinkToFit="1"/>
    </xf>
    <xf numFmtId="0" fontId="42" fillId="0" borderId="0" xfId="7" applyFont="1" applyFill="1" applyAlignment="1">
      <alignment horizontal="left" vertical="center" shrinkToFit="1"/>
    </xf>
    <xf numFmtId="0" fontId="42" fillId="0" borderId="0" xfId="7" applyFont="1" applyFill="1" applyBorder="1" applyAlignment="1">
      <alignment horizontal="left" vertical="center" shrinkToFit="1"/>
    </xf>
    <xf numFmtId="0" fontId="43" fillId="0" borderId="55" xfId="7" applyFont="1" applyFill="1" applyBorder="1" applyAlignment="1">
      <alignment horizontal="distributed" vertical="center" wrapText="1" justifyLastLine="1" shrinkToFit="1"/>
    </xf>
    <xf numFmtId="0" fontId="43" fillId="0" borderId="56" xfId="7" applyFont="1" applyFill="1" applyBorder="1" applyAlignment="1">
      <alignment horizontal="distributed" vertical="center" wrapText="1" justifyLastLine="1" shrinkToFit="1"/>
    </xf>
    <xf numFmtId="0" fontId="43" fillId="0" borderId="57" xfId="7" applyFont="1" applyFill="1" applyBorder="1" applyAlignment="1">
      <alignment horizontal="distributed" vertical="center" wrapText="1" justifyLastLine="1" shrinkToFit="1"/>
    </xf>
    <xf numFmtId="0" fontId="42" fillId="0" borderId="0" xfId="7" applyFont="1" applyFill="1" applyAlignment="1">
      <alignment horizontal="left" vertical="center" wrapText="1" shrinkToFit="1"/>
    </xf>
    <xf numFmtId="0" fontId="43" fillId="0" borderId="58" xfId="7" applyFont="1" applyFill="1" applyBorder="1" applyAlignment="1">
      <alignment horizontal="distributed" vertical="center" wrapText="1" justifyLastLine="1" shrinkToFit="1"/>
    </xf>
    <xf numFmtId="0" fontId="43" fillId="0" borderId="0" xfId="7" applyFont="1" applyFill="1" applyBorder="1" applyAlignment="1">
      <alignment horizontal="distributed" vertical="center" wrapText="1" justifyLastLine="1" shrinkToFit="1"/>
    </xf>
    <xf numFmtId="0" fontId="43" fillId="0" borderId="59" xfId="7" applyFont="1" applyFill="1" applyBorder="1" applyAlignment="1">
      <alignment horizontal="distributed" vertical="center" wrapText="1" justifyLastLine="1" shrinkToFit="1"/>
    </xf>
    <xf numFmtId="0" fontId="23" fillId="0" borderId="0" xfId="7" applyFont="1" applyFill="1" applyBorder="1" applyAlignment="1">
      <alignment horizontal="center" vertical="center" wrapText="1" shrinkToFit="1"/>
    </xf>
    <xf numFmtId="0" fontId="23" fillId="0" borderId="5" xfId="7" applyFont="1" applyFill="1" applyBorder="1" applyAlignment="1">
      <alignment horizontal="center" vertical="center" wrapText="1" shrinkToFit="1"/>
    </xf>
    <xf numFmtId="0" fontId="43" fillId="0" borderId="60" xfId="7" applyFont="1" applyFill="1" applyBorder="1" applyAlignment="1">
      <alignment horizontal="distributed" vertical="center" wrapText="1" justifyLastLine="1" shrinkToFit="1"/>
    </xf>
    <xf numFmtId="0" fontId="43" fillId="0" borderId="61" xfId="7" applyFont="1" applyFill="1" applyBorder="1" applyAlignment="1">
      <alignment horizontal="distributed" vertical="center" wrapText="1" justifyLastLine="1" shrinkToFit="1"/>
    </xf>
    <xf numFmtId="0" fontId="43" fillId="0" borderId="62" xfId="7" applyFont="1" applyFill="1" applyBorder="1" applyAlignment="1">
      <alignment horizontal="distributed" vertical="center" wrapText="1" justifyLastLine="1" shrinkToFit="1"/>
    </xf>
    <xf numFmtId="0" fontId="23" fillId="0" borderId="0" xfId="7" applyFont="1" applyFill="1" applyBorder="1" applyAlignment="1">
      <alignment vertical="center" wrapText="1" shrinkToFit="1"/>
    </xf>
    <xf numFmtId="0" fontId="23" fillId="0" borderId="11" xfId="7" applyFont="1" applyFill="1" applyBorder="1" applyAlignment="1">
      <alignment horizontal="left" vertical="center" wrapText="1" shrinkToFit="1"/>
    </xf>
    <xf numFmtId="0" fontId="23" fillId="0" borderId="2" xfId="7" applyFont="1" applyFill="1" applyBorder="1" applyAlignment="1">
      <alignment horizontal="left" vertical="center" wrapText="1" shrinkToFit="1"/>
    </xf>
    <xf numFmtId="0" fontId="23" fillId="0" borderId="10" xfId="7" applyFont="1" applyFill="1" applyBorder="1" applyAlignment="1">
      <alignment horizontal="left" vertical="center" wrapText="1" shrinkToFit="1"/>
    </xf>
    <xf numFmtId="0" fontId="23" fillId="0" borderId="58" xfId="7" applyFont="1" applyFill="1" applyBorder="1" applyAlignment="1">
      <alignment horizontal="center" vertical="center" wrapText="1" shrinkToFit="1"/>
    </xf>
    <xf numFmtId="0" fontId="23" fillId="0" borderId="59" xfId="7" applyFont="1" applyFill="1" applyBorder="1" applyAlignment="1">
      <alignment vertical="center" wrapText="1" shrinkToFit="1"/>
    </xf>
    <xf numFmtId="0" fontId="8" fillId="0" borderId="58" xfId="7" applyFont="1" applyFill="1" applyBorder="1" applyAlignment="1">
      <alignment horizontal="center" vertical="center" wrapText="1" shrinkToFit="1"/>
    </xf>
    <xf numFmtId="0" fontId="23" fillId="0" borderId="12" xfId="7" applyFont="1" applyFill="1" applyBorder="1" applyAlignment="1">
      <alignment vertical="center" wrapText="1" shrinkToFit="1"/>
    </xf>
    <xf numFmtId="0" fontId="42" fillId="0" borderId="5" xfId="7" applyFont="1" applyFill="1" applyBorder="1" applyAlignment="1">
      <alignment horizontal="distributed" vertical="center" wrapText="1" justifyLastLine="1" shrinkToFit="1"/>
    </xf>
    <xf numFmtId="0" fontId="42" fillId="0" borderId="6" xfId="7" applyFont="1" applyFill="1" applyBorder="1" applyAlignment="1">
      <alignment horizontal="distributed" vertical="center" wrapText="1" justifyLastLine="1" shrinkToFit="1"/>
    </xf>
    <xf numFmtId="0" fontId="42" fillId="0" borderId="1" xfId="7" applyFont="1" applyFill="1" applyBorder="1" applyAlignment="1">
      <alignment horizontal="distributed" vertical="center" wrapText="1" justifyLastLine="1" shrinkToFit="1"/>
    </xf>
    <xf numFmtId="0" fontId="42" fillId="0" borderId="13" xfId="7" applyFont="1" applyFill="1" applyBorder="1" applyAlignment="1">
      <alignment horizontal="distributed" vertical="center" wrapText="1" justifyLastLine="1" shrinkToFit="1"/>
    </xf>
    <xf numFmtId="0" fontId="42" fillId="0" borderId="0" xfId="7" applyFont="1" applyFill="1" applyBorder="1" applyAlignment="1">
      <alignment horizontal="distributed" vertical="center" wrapText="1" justifyLastLine="1" shrinkToFit="1"/>
    </xf>
    <xf numFmtId="0" fontId="42" fillId="0" borderId="12" xfId="7" applyFont="1" applyFill="1" applyBorder="1" applyAlignment="1">
      <alignment horizontal="distributed" vertical="center" wrapText="1" justifyLastLine="1" shrinkToFit="1"/>
    </xf>
    <xf numFmtId="0" fontId="42" fillId="0" borderId="10" xfId="7" applyFont="1" applyFill="1" applyBorder="1" applyAlignment="1">
      <alignment horizontal="distributed" vertical="center" wrapText="1" justifyLastLine="1" shrinkToFit="1"/>
    </xf>
    <xf numFmtId="0" fontId="42" fillId="0" borderId="11" xfId="7" applyFont="1" applyFill="1" applyBorder="1" applyAlignment="1">
      <alignment horizontal="distributed" vertical="center" wrapText="1" justifyLastLine="1" shrinkToFit="1"/>
    </xf>
    <xf numFmtId="0" fontId="42" fillId="0" borderId="7" xfId="7" applyFont="1" applyFill="1" applyBorder="1" applyAlignment="1">
      <alignment horizontal="distributed" vertical="center" wrapText="1" justifyLastLine="1" shrinkToFit="1"/>
    </xf>
    <xf numFmtId="0" fontId="23" fillId="0" borderId="0" xfId="7" applyFont="1" applyFill="1" applyAlignment="1">
      <alignment horizontal="distributed" vertical="center" wrapText="1" shrinkToFit="1"/>
    </xf>
    <xf numFmtId="0" fontId="23" fillId="0" borderId="13" xfId="7" applyFont="1" applyFill="1" applyBorder="1" applyAlignment="1">
      <alignment horizontal="distributed" vertical="center" wrapText="1" shrinkToFit="1"/>
    </xf>
    <xf numFmtId="0" fontId="23" fillId="0" borderId="63" xfId="7" applyFont="1" applyFill="1" applyBorder="1" applyAlignment="1">
      <alignment horizontal="distributed" vertical="center" wrapText="1" shrinkToFit="1"/>
    </xf>
    <xf numFmtId="0" fontId="23" fillId="0" borderId="0" xfId="7" applyFont="1" applyFill="1" applyAlignment="1">
      <alignment horizontal="center" vertical="center" wrapText="1" shrinkToFit="1"/>
    </xf>
    <xf numFmtId="0" fontId="23" fillId="0" borderId="1" xfId="7" applyFont="1" applyFill="1" applyBorder="1" applyAlignment="1">
      <alignment horizontal="left" vertical="center" wrapText="1" shrinkToFit="1"/>
    </xf>
    <xf numFmtId="0" fontId="23" fillId="0" borderId="5" xfId="7" applyFont="1" applyFill="1" applyBorder="1" applyAlignment="1">
      <alignment vertical="center" wrapText="1" shrinkToFit="1"/>
    </xf>
    <xf numFmtId="0" fontId="23" fillId="0" borderId="64" xfId="7" applyFont="1" applyFill="1" applyBorder="1" applyAlignment="1">
      <alignment horizontal="left" vertical="center" wrapText="1" shrinkToFit="1"/>
    </xf>
    <xf numFmtId="0" fontId="23" fillId="0" borderId="61" xfId="7" applyFont="1" applyFill="1" applyBorder="1" applyAlignment="1">
      <alignment horizontal="left" vertical="center" wrapText="1" shrinkToFit="1"/>
    </xf>
    <xf numFmtId="0" fontId="23" fillId="0" borderId="65" xfId="7" applyFont="1" applyFill="1" applyBorder="1" applyAlignment="1">
      <alignment horizontal="distributed" vertical="center" wrapText="1" shrinkToFit="1"/>
    </xf>
    <xf numFmtId="0" fontId="38" fillId="0" borderId="0" xfId="7" applyFont="1" applyFill="1" applyBorder="1" applyAlignment="1">
      <alignment horizontal="left" vertical="center" wrapText="1" shrinkToFit="1"/>
    </xf>
    <xf numFmtId="0" fontId="23" fillId="0" borderId="0" xfId="7" applyFont="1" applyFill="1" applyBorder="1" applyAlignment="1">
      <alignment horizontal="center" vertical="center" wrapText="1" shrinkToFit="1"/>
    </xf>
    <xf numFmtId="0" fontId="24" fillId="0" borderId="0" xfId="7" applyFont="1" applyFill="1" applyAlignment="1">
      <alignment wrapText="1"/>
    </xf>
    <xf numFmtId="0" fontId="38" fillId="0" borderId="5" xfId="7" applyFont="1" applyFill="1" applyBorder="1" applyAlignment="1">
      <alignment horizontal="distributed" vertical="center" wrapText="1" justifyLastLine="1"/>
    </xf>
    <xf numFmtId="0" fontId="38" fillId="0" borderId="6" xfId="7" applyFont="1" applyFill="1" applyBorder="1" applyAlignment="1">
      <alignment horizontal="distributed" vertical="center" wrapText="1" justifyLastLine="1"/>
    </xf>
    <xf numFmtId="0" fontId="38" fillId="0" borderId="1" xfId="7" applyFont="1" applyFill="1" applyBorder="1" applyAlignment="1">
      <alignment horizontal="distributed" vertical="center" wrapText="1" justifyLastLine="1"/>
    </xf>
    <xf numFmtId="0" fontId="23" fillId="0" borderId="13" xfId="7" applyFont="1" applyFill="1" applyBorder="1" applyAlignment="1">
      <alignment horizontal="center" vertical="center" wrapText="1" shrinkToFit="1"/>
    </xf>
    <xf numFmtId="0" fontId="23" fillId="0" borderId="9" xfId="7" applyFont="1" applyFill="1" applyBorder="1" applyAlignment="1">
      <alignment horizontal="left" vertical="center" wrapText="1" shrinkToFit="1"/>
    </xf>
    <xf numFmtId="0" fontId="43" fillId="0" borderId="58" xfId="7" applyFont="1" applyFill="1" applyBorder="1" applyAlignment="1">
      <alignment horizontal="center" vertical="center" wrapText="1" justifyLastLine="1" shrinkToFit="1"/>
    </xf>
    <xf numFmtId="0" fontId="43" fillId="0" borderId="5" xfId="7" applyFont="1" applyFill="1" applyBorder="1" applyAlignment="1">
      <alignment horizontal="distributed" vertical="center" wrapText="1" justifyLastLine="1" shrinkToFit="1"/>
    </xf>
    <xf numFmtId="0" fontId="43" fillId="0" borderId="6" xfId="7" applyFont="1" applyFill="1" applyBorder="1" applyAlignment="1">
      <alignment horizontal="distributed" vertical="center" wrapText="1" justifyLastLine="1" shrinkToFit="1"/>
    </xf>
    <xf numFmtId="0" fontId="43" fillId="0" borderId="1" xfId="7" applyFont="1" applyFill="1" applyBorder="1" applyAlignment="1">
      <alignment horizontal="distributed" vertical="center" wrapText="1" justifyLastLine="1" shrinkToFit="1"/>
    </xf>
    <xf numFmtId="0" fontId="24" fillId="0" borderId="0" xfId="7" applyFont="1" applyFill="1" applyBorder="1" applyAlignment="1">
      <alignment horizontal="distributed" vertical="center" wrapText="1" shrinkToFit="1"/>
    </xf>
    <xf numFmtId="0" fontId="38" fillId="0" borderId="10" xfId="7" applyFont="1" applyFill="1" applyBorder="1" applyAlignment="1">
      <alignment horizontal="distributed" vertical="center" wrapText="1" justifyLastLine="1"/>
    </xf>
    <xf numFmtId="0" fontId="38" fillId="0" borderId="11" xfId="7" applyFont="1" applyFill="1" applyBorder="1" applyAlignment="1">
      <alignment horizontal="distributed" vertical="center" wrapText="1" justifyLastLine="1"/>
    </xf>
    <xf numFmtId="0" fontId="38" fillId="0" borderId="7" xfId="7" applyFont="1" applyFill="1" applyBorder="1" applyAlignment="1">
      <alignment horizontal="distributed" vertical="center" wrapText="1" justifyLastLine="1"/>
    </xf>
    <xf numFmtId="0" fontId="43" fillId="0" borderId="13" xfId="7" applyFont="1" applyFill="1" applyBorder="1" applyAlignment="1">
      <alignment horizontal="distributed" vertical="center" wrapText="1" justifyLastLine="1" shrinkToFit="1"/>
    </xf>
    <xf numFmtId="0" fontId="43" fillId="0" borderId="12" xfId="7" applyFont="1" applyFill="1" applyBorder="1" applyAlignment="1">
      <alignment horizontal="distributed" vertical="center" wrapText="1" justifyLastLine="1" shrinkToFit="1"/>
    </xf>
    <xf numFmtId="0" fontId="43" fillId="0" borderId="10" xfId="7" applyFont="1" applyFill="1" applyBorder="1" applyAlignment="1">
      <alignment horizontal="distributed" vertical="center" wrapText="1" justifyLastLine="1" shrinkToFit="1"/>
    </xf>
    <xf numFmtId="0" fontId="43" fillId="0" borderId="11" xfId="7" applyFont="1" applyFill="1" applyBorder="1" applyAlignment="1">
      <alignment horizontal="distributed" vertical="center" wrapText="1" justifyLastLine="1" shrinkToFit="1"/>
    </xf>
    <xf numFmtId="0" fontId="43" fillId="0" borderId="7" xfId="7" applyFont="1" applyFill="1" applyBorder="1" applyAlignment="1">
      <alignment horizontal="distributed" vertical="center" wrapText="1" justifyLastLine="1" shrinkToFit="1"/>
    </xf>
    <xf numFmtId="0" fontId="42" fillId="0" borderId="0" xfId="7" applyFont="1" applyFill="1" applyBorder="1" applyAlignment="1">
      <alignment horizontal="left" vertical="center" wrapText="1" shrinkToFit="1"/>
    </xf>
    <xf numFmtId="0" fontId="23" fillId="0" borderId="0" xfId="7" applyFont="1" applyFill="1" applyAlignment="1">
      <alignment horizontal="center" vertical="center" wrapText="1" shrinkToFit="1"/>
    </xf>
    <xf numFmtId="0" fontId="23" fillId="0" borderId="10" xfId="7" applyFont="1" applyFill="1" applyBorder="1" applyAlignment="1">
      <alignment horizontal="distributed" vertical="center" wrapText="1" shrinkToFit="1"/>
    </xf>
    <xf numFmtId="0" fontId="23" fillId="0" borderId="66" xfId="7" applyFont="1" applyFill="1" applyBorder="1" applyAlignment="1">
      <alignment horizontal="left" vertical="center" wrapText="1" shrinkToFit="1"/>
    </xf>
    <xf numFmtId="0" fontId="23" fillId="0" borderId="5" xfId="7" applyFont="1" applyFill="1" applyBorder="1" applyAlignment="1">
      <alignment horizontal="distributed" vertical="center" wrapText="1" shrinkToFit="1"/>
    </xf>
    <xf numFmtId="0" fontId="23" fillId="0" borderId="31" xfId="7" applyFont="1" applyFill="1" applyBorder="1" applyAlignment="1">
      <alignment horizontal="left" vertical="center" wrapText="1" shrinkToFit="1"/>
    </xf>
    <xf numFmtId="0" fontId="8" fillId="0" borderId="0" xfId="7" applyFont="1" applyFill="1" applyAlignment="1">
      <alignment horizontal="left" vertical="top" wrapText="1" shrinkToFit="1"/>
    </xf>
    <xf numFmtId="0" fontId="38" fillId="0" borderId="13" xfId="7" applyFont="1" applyFill="1" applyBorder="1" applyAlignment="1">
      <alignment horizontal="center" vertical="center" wrapText="1" justifyLastLine="1"/>
    </xf>
    <xf numFmtId="0" fontId="23" fillId="0" borderId="13" xfId="7" applyFont="1" applyFill="1" applyBorder="1" applyAlignment="1">
      <alignment horizontal="distributed" vertical="center" wrapText="1" shrinkToFit="1"/>
    </xf>
    <xf numFmtId="0" fontId="23" fillId="0" borderId="33" xfId="7" applyFont="1" applyFill="1" applyBorder="1" applyAlignment="1">
      <alignment horizontal="left" vertical="center" wrapText="1" shrinkToFit="1"/>
    </xf>
    <xf numFmtId="0" fontId="23" fillId="0" borderId="67" xfId="7" applyFont="1" applyFill="1" applyBorder="1" applyAlignment="1">
      <alignment horizontal="left" vertical="center" wrapText="1" shrinkToFit="1"/>
    </xf>
    <xf numFmtId="0" fontId="23" fillId="0" borderId="10" xfId="7" applyFont="1" applyFill="1" applyBorder="1" applyAlignment="1">
      <alignment horizontal="distributed" vertical="center" wrapText="1" shrinkToFit="1"/>
    </xf>
    <xf numFmtId="0" fontId="23" fillId="0" borderId="68" xfId="7" applyFont="1" applyFill="1" applyBorder="1" applyAlignment="1">
      <alignment horizontal="left" vertical="center" wrapText="1" shrinkToFit="1"/>
    </xf>
    <xf numFmtId="0" fontId="23" fillId="0" borderId="22" xfId="7" applyFont="1" applyFill="1" applyBorder="1" applyAlignment="1">
      <alignment horizontal="left" vertical="center" wrapText="1" shrinkToFit="1"/>
    </xf>
    <xf numFmtId="0" fontId="42" fillId="0" borderId="0" xfId="7" applyFont="1" applyFill="1" applyBorder="1" applyAlignment="1">
      <alignment horizontal="center" vertical="center" wrapText="1" shrinkToFit="1"/>
    </xf>
    <xf numFmtId="0" fontId="23" fillId="0" borderId="4" xfId="7" applyFont="1" applyFill="1" applyBorder="1" applyAlignment="1">
      <alignment horizontal="left" vertical="center" wrapText="1" shrinkToFit="1"/>
    </xf>
    <xf numFmtId="0" fontId="23" fillId="0" borderId="14" xfId="7" applyFont="1" applyFill="1" applyBorder="1" applyAlignment="1">
      <alignment horizontal="left" vertical="center" wrapText="1" shrinkToFit="1"/>
    </xf>
    <xf numFmtId="0" fontId="23" fillId="0" borderId="6" xfId="7" applyFont="1" applyFill="1" applyBorder="1" applyAlignment="1">
      <alignment vertical="center" wrapText="1" shrinkToFit="1"/>
    </xf>
    <xf numFmtId="0" fontId="23" fillId="0" borderId="13" xfId="7" applyFont="1" applyFill="1" applyBorder="1" applyAlignment="1">
      <alignment vertical="center" wrapText="1" shrinkToFit="1"/>
    </xf>
    <xf numFmtId="0" fontId="42" fillId="0" borderId="0" xfId="7" applyFont="1" applyFill="1" applyBorder="1" applyAlignment="1">
      <alignment horizontal="left" vertical="center" wrapText="1" shrinkToFit="1"/>
    </xf>
    <xf numFmtId="0" fontId="42" fillId="0" borderId="0" xfId="7" applyFont="1" applyFill="1" applyBorder="1" applyAlignment="1">
      <alignment vertical="center" wrapText="1" shrinkToFit="1"/>
    </xf>
    <xf numFmtId="0" fontId="23" fillId="0" borderId="10" xfId="7" applyFont="1" applyFill="1" applyBorder="1" applyAlignment="1">
      <alignment vertical="center" wrapText="1" shrinkToFit="1"/>
    </xf>
    <xf numFmtId="0" fontId="38" fillId="0" borderId="5" xfId="7" applyFont="1" applyFill="1" applyBorder="1" applyAlignment="1">
      <alignment horizontal="center" vertical="center" wrapText="1" justifyLastLine="1"/>
    </xf>
    <xf numFmtId="0" fontId="38" fillId="0" borderId="6" xfId="7" applyFont="1" applyFill="1" applyBorder="1" applyAlignment="1">
      <alignment horizontal="center" vertical="center" wrapText="1" justifyLastLine="1"/>
    </xf>
    <xf numFmtId="0" fontId="38" fillId="0" borderId="1" xfId="7" applyFont="1" applyFill="1" applyBorder="1" applyAlignment="1">
      <alignment horizontal="center" vertical="center" wrapText="1" justifyLastLine="1"/>
    </xf>
    <xf numFmtId="0" fontId="38" fillId="0" borderId="0" xfId="7" applyFont="1" applyFill="1" applyBorder="1" applyAlignment="1">
      <alignment horizontal="center" vertical="center" wrapText="1" justifyLastLine="1"/>
    </xf>
    <xf numFmtId="0" fontId="38" fillId="0" borderId="10" xfId="7" applyFont="1" applyFill="1" applyBorder="1" applyAlignment="1">
      <alignment horizontal="center" vertical="center" wrapText="1" justifyLastLine="1"/>
    </xf>
    <xf numFmtId="0" fontId="38" fillId="0" borderId="11" xfId="7" applyFont="1" applyFill="1" applyBorder="1" applyAlignment="1">
      <alignment horizontal="center" vertical="center" wrapText="1" justifyLastLine="1"/>
    </xf>
    <xf numFmtId="0" fontId="38" fillId="0" borderId="7" xfId="7" applyFont="1" applyFill="1" applyBorder="1" applyAlignment="1">
      <alignment horizontal="center" vertical="center" wrapText="1" justifyLastLine="1"/>
    </xf>
    <xf numFmtId="0" fontId="38" fillId="0" borderId="5" xfId="7" applyFont="1" applyFill="1" applyBorder="1" applyAlignment="1">
      <alignment horizontal="left" vertical="center" wrapText="1" justifyLastLine="1"/>
    </xf>
    <xf numFmtId="0" fontId="38" fillId="0" borderId="6" xfId="7" applyFont="1" applyFill="1" applyBorder="1" applyAlignment="1">
      <alignment horizontal="left" vertical="center" wrapText="1" justifyLastLine="1"/>
    </xf>
    <xf numFmtId="0" fontId="38" fillId="0" borderId="1" xfId="7" applyFont="1" applyFill="1" applyBorder="1" applyAlignment="1">
      <alignment horizontal="left" vertical="center" wrapText="1" justifyLastLine="1"/>
    </xf>
    <xf numFmtId="0" fontId="38" fillId="0" borderId="0" xfId="7" applyFont="1" applyFill="1" applyBorder="1" applyAlignment="1">
      <alignment horizontal="left" vertical="center" wrapText="1" justifyLastLine="1"/>
    </xf>
    <xf numFmtId="0" fontId="38" fillId="0" borderId="13" xfId="7" applyFont="1" applyFill="1" applyBorder="1" applyAlignment="1">
      <alignment horizontal="left" vertical="center" wrapText="1" justifyLastLine="1"/>
    </xf>
    <xf numFmtId="0" fontId="38" fillId="0" borderId="0" xfId="7" applyFont="1" applyFill="1" applyBorder="1" applyAlignment="1">
      <alignment horizontal="left" vertical="center" wrapText="1" justifyLastLine="1"/>
    </xf>
    <xf numFmtId="0" fontId="38" fillId="0" borderId="12" xfId="7" applyFont="1" applyFill="1" applyBorder="1" applyAlignment="1">
      <alignment horizontal="left" vertical="center" wrapText="1" justifyLastLine="1"/>
    </xf>
    <xf numFmtId="0" fontId="38" fillId="0" borderId="10" xfId="7" applyFont="1" applyFill="1" applyBorder="1" applyAlignment="1">
      <alignment horizontal="left" vertical="center" wrapText="1" justifyLastLine="1"/>
    </xf>
    <xf numFmtId="0" fontId="38" fillId="0" borderId="11" xfId="7" applyFont="1" applyFill="1" applyBorder="1" applyAlignment="1">
      <alignment horizontal="left" vertical="center" wrapText="1" justifyLastLine="1"/>
    </xf>
    <xf numFmtId="0" fontId="38" fillId="0" borderId="7" xfId="7" applyFont="1" applyFill="1" applyBorder="1" applyAlignment="1">
      <alignment horizontal="left" vertical="center" wrapText="1" justifyLastLine="1"/>
    </xf>
    <xf numFmtId="0" fontId="23" fillId="0" borderId="24" xfId="7" applyFont="1" applyFill="1" applyBorder="1" applyAlignment="1">
      <alignment horizontal="left" vertical="center" wrapText="1" shrinkToFit="1"/>
    </xf>
    <xf numFmtId="0" fontId="38" fillId="0" borderId="0" xfId="7" applyFont="1" applyFill="1" applyBorder="1" applyAlignment="1">
      <alignment vertical="center" wrapText="1" justifyLastLine="1"/>
    </xf>
    <xf numFmtId="0" fontId="38" fillId="0" borderId="0" xfId="7" applyFont="1" applyFill="1" applyBorder="1" applyAlignment="1">
      <alignment horizontal="distributed" vertical="center" wrapText="1" justifyLastLine="1"/>
    </xf>
    <xf numFmtId="0" fontId="24" fillId="0" borderId="0" xfId="7" applyFont="1" applyFill="1" applyBorder="1" applyAlignment="1">
      <alignment wrapText="1"/>
    </xf>
    <xf numFmtId="0" fontId="23" fillId="0" borderId="33" xfId="7" applyFont="1" applyFill="1" applyBorder="1" applyAlignment="1">
      <alignment vertical="center" wrapText="1" shrinkToFit="1"/>
    </xf>
    <xf numFmtId="49" fontId="23" fillId="0" borderId="13" xfId="7" applyNumberFormat="1" applyFont="1" applyFill="1" applyBorder="1" applyAlignment="1">
      <alignment horizontal="left" vertical="center" wrapText="1" shrinkToFit="1"/>
    </xf>
    <xf numFmtId="0" fontId="23" fillId="0" borderId="22" xfId="7" applyFont="1" applyFill="1" applyBorder="1" applyAlignment="1">
      <alignment vertical="center" wrapText="1" shrinkToFit="1"/>
    </xf>
    <xf numFmtId="0" fontId="23" fillId="0" borderId="0" xfId="7" applyFont="1" applyFill="1" applyBorder="1" applyAlignment="1">
      <alignment horizontal="left" vertical="center" wrapText="1" shrinkToFit="1"/>
    </xf>
    <xf numFmtId="0" fontId="23" fillId="0" borderId="15" xfId="7" applyFont="1" applyFill="1" applyBorder="1" applyAlignment="1">
      <alignment horizontal="left" vertical="center" wrapText="1" shrinkToFit="1"/>
    </xf>
    <xf numFmtId="0" fontId="38" fillId="0" borderId="6" xfId="7" applyFont="1" applyFill="1" applyBorder="1" applyAlignment="1">
      <alignment vertical="center" wrapText="1" justifyLastLine="1"/>
    </xf>
    <xf numFmtId="49" fontId="23" fillId="0" borderId="10" xfId="7" applyNumberFormat="1" applyFont="1" applyFill="1" applyBorder="1" applyAlignment="1">
      <alignment horizontal="left" vertical="center" wrapText="1" shrinkToFit="1"/>
    </xf>
    <xf numFmtId="0" fontId="38" fillId="0" borderId="13" xfId="7" applyFont="1" applyFill="1" applyBorder="1" applyAlignment="1">
      <alignment horizontal="distributed" vertical="center" wrapText="1" justifyLastLine="1"/>
    </xf>
    <xf numFmtId="0" fontId="8" fillId="0" borderId="0" xfId="7" applyFont="1" applyFill="1" applyAlignment="1">
      <alignment vertical="top" wrapText="1" shrinkToFit="1"/>
    </xf>
    <xf numFmtId="0" fontId="23" fillId="0" borderId="69" xfId="7" applyFont="1" applyFill="1" applyBorder="1" applyAlignment="1">
      <alignment horizontal="left" vertical="center" wrapText="1" shrinkToFit="1"/>
    </xf>
    <xf numFmtId="0" fontId="23" fillId="0" borderId="0" xfId="7" applyFont="1" applyFill="1" applyAlignment="1">
      <alignment horizontal="left" vertical="center" wrapText="1" shrinkToFit="1"/>
    </xf>
    <xf numFmtId="0" fontId="23" fillId="0" borderId="70" xfId="7" applyFont="1" applyFill="1" applyBorder="1" applyAlignment="1">
      <alignment horizontal="left" vertical="center" wrapText="1" shrinkToFit="1"/>
    </xf>
    <xf numFmtId="0" fontId="23" fillId="0" borderId="0" xfId="7" applyFont="1" applyFill="1" applyBorder="1" applyAlignment="1">
      <alignment vertical="center" wrapText="1"/>
    </xf>
    <xf numFmtId="0" fontId="38" fillId="0" borderId="10" xfId="7" applyFont="1" applyFill="1" applyBorder="1" applyAlignment="1">
      <alignment vertical="center" wrapText="1" justifyLastLine="1"/>
    </xf>
    <xf numFmtId="0" fontId="38" fillId="0" borderId="13" xfId="7" applyFont="1" applyFill="1" applyBorder="1" applyAlignment="1">
      <alignment vertical="center" wrapText="1" justifyLastLine="1"/>
    </xf>
    <xf numFmtId="0" fontId="43" fillId="0" borderId="55" xfId="7" applyFont="1" applyFill="1" applyBorder="1" applyAlignment="1">
      <alignment horizontal="center" vertical="center" shrinkToFit="1"/>
    </xf>
    <xf numFmtId="0" fontId="43" fillId="0" borderId="56" xfId="7" applyFont="1" applyFill="1" applyBorder="1" applyAlignment="1">
      <alignment horizontal="center" vertical="center" shrinkToFit="1"/>
    </xf>
    <xf numFmtId="0" fontId="43" fillId="0" borderId="57" xfId="7" applyFont="1" applyFill="1" applyBorder="1" applyAlignment="1">
      <alignment horizontal="center" vertical="center" shrinkToFit="1"/>
    </xf>
    <xf numFmtId="0" fontId="43" fillId="0" borderId="58" xfId="7" applyFont="1" applyFill="1" applyBorder="1" applyAlignment="1">
      <alignment horizontal="center" vertical="center" shrinkToFit="1"/>
    </xf>
    <xf numFmtId="0" fontId="43" fillId="0" borderId="0" xfId="7" applyFont="1" applyFill="1" applyBorder="1" applyAlignment="1">
      <alignment horizontal="center" vertical="center" shrinkToFit="1"/>
    </xf>
    <xf numFmtId="0" fontId="43" fillId="0" borderId="59" xfId="7" applyFont="1" applyFill="1" applyBorder="1" applyAlignment="1">
      <alignment horizontal="center" vertical="center" shrinkToFit="1"/>
    </xf>
    <xf numFmtId="0" fontId="43" fillId="0" borderId="60" xfId="7" applyFont="1" applyFill="1" applyBorder="1" applyAlignment="1">
      <alignment horizontal="center" vertical="center" shrinkToFit="1"/>
    </xf>
    <xf numFmtId="0" fontId="43" fillId="0" borderId="61" xfId="7" applyFont="1" applyFill="1" applyBorder="1" applyAlignment="1">
      <alignment horizontal="center" vertical="center" shrinkToFit="1"/>
    </xf>
    <xf numFmtId="0" fontId="43" fillId="0" borderId="62" xfId="7" applyFont="1" applyFill="1" applyBorder="1" applyAlignment="1">
      <alignment horizontal="center" vertical="center" shrinkToFit="1"/>
    </xf>
    <xf numFmtId="191" fontId="23" fillId="0" borderId="0" xfId="7" applyNumberFormat="1" applyFont="1" applyFill="1" applyBorder="1" applyAlignment="1">
      <alignment vertical="center" wrapText="1" shrinkToFit="1"/>
    </xf>
    <xf numFmtId="0" fontId="42" fillId="0" borderId="13" xfId="7" applyFont="1" applyFill="1" applyBorder="1" applyAlignment="1">
      <alignment vertical="center" wrapText="1" shrinkToFit="1"/>
    </xf>
    <xf numFmtId="0" fontId="44" fillId="0" borderId="0" xfId="7" applyFont="1" applyFill="1" applyAlignment="1">
      <alignment horizontal="right" vertical="center" wrapText="1" shrinkToFit="1"/>
    </xf>
    <xf numFmtId="0" fontId="44" fillId="0" borderId="0" xfId="7" applyFont="1" applyFill="1" applyAlignment="1">
      <alignment horizontal="right" vertical="center" wrapText="1" shrinkToFit="1"/>
    </xf>
    <xf numFmtId="0" fontId="42" fillId="0" borderId="10" xfId="7" applyFont="1" applyFill="1" applyBorder="1" applyAlignment="1">
      <alignment vertical="center" wrapText="1" shrinkToFit="1"/>
    </xf>
    <xf numFmtId="38" fontId="4" fillId="0" borderId="1" xfId="2" applyFont="1" applyFill="1" applyBorder="1" applyAlignment="1" applyProtection="1">
      <alignment horizontal="center" vertical="center"/>
    </xf>
    <xf numFmtId="38" fontId="11" fillId="0" borderId="12" xfId="2" applyFont="1" applyFill="1" applyBorder="1" applyAlignment="1" applyProtection="1">
      <alignment horizontal="center" vertical="center"/>
    </xf>
    <xf numFmtId="38" fontId="4" fillId="0" borderId="12" xfId="2" applyFont="1" applyFill="1" applyBorder="1" applyAlignment="1" applyProtection="1">
      <alignment horizontal="distributed" vertical="center" indent="1"/>
    </xf>
    <xf numFmtId="38" fontId="4" fillId="0" borderId="7" xfId="2" applyFont="1" applyFill="1" applyBorder="1" applyAlignment="1" applyProtection="1">
      <alignment horizontal="distributed" vertical="center" indent="1"/>
    </xf>
    <xf numFmtId="38" fontId="9" fillId="0" borderId="8" xfId="2" applyFont="1" applyFill="1" applyBorder="1" applyAlignment="1" applyProtection="1">
      <alignment horizontal="center" vertical="center" textRotation="255" wrapText="1"/>
    </xf>
    <xf numFmtId="38" fontId="9" fillId="0" borderId="7" xfId="2" applyFont="1" applyFill="1" applyBorder="1" applyAlignment="1" applyProtection="1">
      <alignment horizontal="center" vertical="center" wrapText="1"/>
    </xf>
    <xf numFmtId="38" fontId="9" fillId="0" borderId="2" xfId="2" applyFont="1" applyFill="1" applyBorder="1" applyAlignment="1" applyProtection="1">
      <alignment horizontal="center" vertical="center" wrapText="1"/>
    </xf>
    <xf numFmtId="38" fontId="11" fillId="0" borderId="6" xfId="2" applyFont="1" applyFill="1" applyBorder="1" applyAlignment="1" applyProtection="1">
      <alignment vertical="center"/>
    </xf>
    <xf numFmtId="38" fontId="11" fillId="0" borderId="6" xfId="2" applyFont="1" applyFill="1" applyBorder="1" applyAlignment="1" applyProtection="1">
      <alignment horizontal="right" vertical="center"/>
    </xf>
    <xf numFmtId="38" fontId="11" fillId="0" borderId="0" xfId="2" applyFont="1" applyFill="1" applyBorder="1" applyAlignment="1" applyProtection="1">
      <alignment vertical="center"/>
    </xf>
    <xf numFmtId="38" fontId="11" fillId="0" borderId="0" xfId="2" applyFont="1" applyFill="1" applyBorder="1" applyAlignment="1" applyProtection="1">
      <alignment horizontal="right" vertical="center"/>
    </xf>
    <xf numFmtId="38" fontId="4" fillId="0" borderId="7" xfId="2" applyFont="1" applyFill="1" applyBorder="1" applyAlignment="1" applyProtection="1">
      <alignment horizontal="distributed" vertical="center" indent="1" shrinkToFit="1"/>
    </xf>
    <xf numFmtId="38" fontId="15" fillId="0" borderId="0" xfId="12" applyNumberFormat="1" applyFill="1" applyAlignment="1" applyProtection="1">
      <alignment vertical="center"/>
    </xf>
    <xf numFmtId="38" fontId="7" fillId="0" borderId="0" xfId="2" applyFont="1" applyFill="1" applyAlignment="1" applyProtection="1">
      <alignment horizontal="center" vertical="center"/>
    </xf>
    <xf numFmtId="38" fontId="45" fillId="0" borderId="0" xfId="2" applyFont="1" applyFill="1" applyAlignment="1" applyProtection="1">
      <alignment vertical="center"/>
    </xf>
    <xf numFmtId="177" fontId="4" fillId="0" borderId="11" xfId="2" applyNumberFormat="1" applyFont="1" applyFill="1" applyBorder="1" applyAlignment="1" applyProtection="1">
      <alignment horizontal="left" vertical="center" indent="1"/>
    </xf>
    <xf numFmtId="38" fontId="4" fillId="0" borderId="1" xfId="2" applyFont="1" applyFill="1" applyBorder="1" applyAlignment="1" applyProtection="1">
      <alignment horizontal="center" vertical="center" textRotation="255"/>
    </xf>
    <xf numFmtId="38" fontId="4" fillId="0" borderId="13" xfId="2" applyFont="1" applyFill="1" applyBorder="1" applyAlignment="1" applyProtection="1">
      <alignment vertical="center"/>
    </xf>
    <xf numFmtId="38" fontId="4" fillId="0" borderId="12" xfId="2" applyFont="1" applyFill="1" applyBorder="1" applyAlignment="1" applyProtection="1">
      <alignment horizontal="center" vertical="center" textRotation="255"/>
    </xf>
    <xf numFmtId="38" fontId="4" fillId="0" borderId="13" xfId="2" applyFont="1" applyFill="1" applyBorder="1" applyAlignment="1" applyProtection="1">
      <alignment horizontal="left" vertical="center" indent="2"/>
    </xf>
    <xf numFmtId="38" fontId="4" fillId="0" borderId="0" xfId="2" applyFont="1" applyFill="1" applyBorder="1" applyAlignment="1" applyProtection="1">
      <alignment horizontal="left" vertical="center" indent="2"/>
    </xf>
    <xf numFmtId="49" fontId="4" fillId="0" borderId="13" xfId="2" applyNumberFormat="1" applyFont="1" applyFill="1" applyBorder="1" applyAlignment="1" applyProtection="1">
      <alignment horizontal="center" vertical="center"/>
    </xf>
    <xf numFmtId="38" fontId="4" fillId="0" borderId="9" xfId="2" applyFont="1" applyFill="1" applyBorder="1" applyAlignment="1" applyProtection="1">
      <alignment vertical="center"/>
    </xf>
    <xf numFmtId="38" fontId="4" fillId="0" borderId="10" xfId="2" applyFont="1" applyFill="1" applyBorder="1" applyAlignment="1" applyProtection="1">
      <alignment vertical="center"/>
    </xf>
    <xf numFmtId="38" fontId="4" fillId="0" borderId="13" xfId="2" applyFont="1" applyFill="1" applyBorder="1" applyAlignment="1" applyProtection="1">
      <alignment horizontal="left" vertical="center" wrapText="1"/>
    </xf>
    <xf numFmtId="38" fontId="4" fillId="0" borderId="12" xfId="2" applyFont="1" applyFill="1" applyBorder="1" applyAlignment="1" applyProtection="1">
      <alignment horizontal="left" vertical="center" wrapText="1"/>
    </xf>
    <xf numFmtId="38" fontId="4" fillId="0" borderId="4" xfId="2" applyFont="1" applyFill="1" applyBorder="1" applyAlignment="1" applyProtection="1">
      <alignment vertical="center"/>
    </xf>
    <xf numFmtId="38" fontId="4" fillId="0" borderId="5" xfId="2" applyFont="1" applyFill="1" applyBorder="1" applyAlignment="1" applyProtection="1">
      <alignment horizontal="left" vertical="center" indent="1"/>
    </xf>
    <xf numFmtId="38" fontId="4" fillId="0" borderId="6" xfId="2" applyFont="1" applyFill="1" applyBorder="1" applyAlignment="1" applyProtection="1">
      <alignment vertical="center"/>
    </xf>
    <xf numFmtId="38" fontId="4" fillId="0" borderId="7" xfId="2" applyFont="1" applyFill="1" applyBorder="1" applyAlignment="1" applyProtection="1">
      <alignment vertical="center"/>
    </xf>
    <xf numFmtId="38" fontId="4" fillId="0" borderId="7" xfId="2" applyFont="1" applyFill="1" applyBorder="1" applyAlignment="1" applyProtection="1">
      <alignment horizontal="center" vertical="center" textRotation="255"/>
    </xf>
    <xf numFmtId="38" fontId="4" fillId="0" borderId="10" xfId="2" quotePrefix="1" applyFont="1" applyFill="1" applyBorder="1" applyAlignment="1" applyProtection="1">
      <alignment horizontal="center" vertical="center"/>
    </xf>
    <xf numFmtId="38" fontId="4" fillId="0" borderId="13" xfId="2" applyFont="1" applyFill="1" applyBorder="1" applyAlignment="1" applyProtection="1">
      <alignment horizontal="left" vertical="center" indent="1"/>
    </xf>
    <xf numFmtId="38" fontId="4" fillId="0" borderId="5" xfId="2" applyFont="1" applyFill="1" applyBorder="1" applyAlignment="1" applyProtection="1">
      <alignment vertical="center"/>
    </xf>
    <xf numFmtId="38" fontId="4" fillId="0" borderId="15" xfId="2" applyFont="1" applyFill="1" applyBorder="1" applyAlignment="1" applyProtection="1">
      <alignment vertical="center"/>
    </xf>
    <xf numFmtId="38" fontId="4" fillId="0" borderId="8" xfId="2" applyFont="1" applyFill="1" applyBorder="1" applyAlignment="1" applyProtection="1">
      <alignment vertical="center"/>
    </xf>
    <xf numFmtId="38" fontId="4" fillId="0" borderId="2" xfId="2" applyFont="1" applyFill="1" applyBorder="1" applyAlignment="1" applyProtection="1">
      <alignment vertical="center"/>
    </xf>
    <xf numFmtId="38" fontId="4" fillId="0" borderId="14" xfId="2" applyFont="1" applyFill="1" applyBorder="1" applyAlignment="1" applyProtection="1">
      <alignment vertical="center"/>
    </xf>
    <xf numFmtId="38" fontId="11" fillId="0" borderId="14" xfId="2" applyFont="1" applyFill="1" applyBorder="1" applyAlignment="1" applyProtection="1">
      <alignment horizontal="center" vertical="center"/>
    </xf>
    <xf numFmtId="38" fontId="11" fillId="0" borderId="3" xfId="2" applyFont="1" applyFill="1" applyBorder="1" applyAlignment="1" applyProtection="1">
      <alignment horizontal="center" vertical="center"/>
    </xf>
    <xf numFmtId="38" fontId="4" fillId="0" borderId="12" xfId="2" applyFont="1" applyFill="1" applyBorder="1" applyAlignment="1" applyProtection="1">
      <alignment horizontal="center" vertical="center"/>
    </xf>
    <xf numFmtId="38" fontId="4" fillId="0" borderId="14" xfId="2" applyFont="1" applyFill="1" applyBorder="1" applyAlignment="1" applyProtection="1">
      <alignment horizontal="center" vertical="center" wrapText="1"/>
    </xf>
    <xf numFmtId="0" fontId="4" fillId="0" borderId="0" xfId="7" applyFont="1" applyFill="1" applyBorder="1" applyAlignment="1" applyProtection="1">
      <alignment horizontal="center" vertical="center"/>
    </xf>
    <xf numFmtId="0" fontId="4" fillId="0" borderId="12" xfId="7" quotePrefix="1" applyFont="1" applyFill="1" applyBorder="1" applyAlignment="1" applyProtection="1">
      <alignment horizontal="center" vertical="center"/>
    </xf>
    <xf numFmtId="0" fontId="4" fillId="0" borderId="7" xfId="7" quotePrefix="1" applyFont="1" applyFill="1" applyBorder="1" applyAlignment="1" applyProtection="1">
      <alignment horizontal="center" vertical="center"/>
    </xf>
    <xf numFmtId="38" fontId="4" fillId="0" borderId="14" xfId="2" applyFont="1" applyFill="1" applyBorder="1" applyAlignment="1" applyProtection="1">
      <alignment horizontal="left" vertical="center" wrapText="1" indent="1"/>
    </xf>
    <xf numFmtId="38" fontId="6" fillId="0" borderId="0" xfId="2" applyFont="1" applyFill="1" applyAlignment="1" applyProtection="1">
      <alignment vertical="center"/>
    </xf>
    <xf numFmtId="192" fontId="4" fillId="0" borderId="0" xfId="2" applyNumberFormat="1" applyFont="1" applyFill="1" applyBorder="1" applyAlignment="1" applyProtection="1">
      <alignment vertical="center"/>
    </xf>
    <xf numFmtId="176" fontId="11" fillId="0" borderId="11" xfId="2" applyNumberFormat="1" applyFont="1" applyFill="1" applyBorder="1" applyAlignment="1" applyProtection="1">
      <alignment vertical="center"/>
    </xf>
    <xf numFmtId="192" fontId="4" fillId="0" borderId="11" xfId="2" applyNumberFormat="1" applyFont="1" applyFill="1" applyBorder="1" applyAlignment="1" applyProtection="1">
      <alignment vertical="center"/>
    </xf>
    <xf numFmtId="0" fontId="4" fillId="0" borderId="1" xfId="7" applyFont="1" applyFill="1" applyBorder="1" applyAlignment="1" applyProtection="1">
      <alignment horizontal="center" vertical="center"/>
    </xf>
    <xf numFmtId="193" fontId="4" fillId="0" borderId="0" xfId="2" applyNumberFormat="1" applyFont="1" applyFill="1" applyAlignment="1" applyProtection="1">
      <alignment vertical="center"/>
    </xf>
    <xf numFmtId="194" fontId="4" fillId="0" borderId="0" xfId="2" applyNumberFormat="1" applyFont="1" applyFill="1" applyAlignment="1" applyProtection="1">
      <alignment vertical="center"/>
    </xf>
    <xf numFmtId="195" fontId="4" fillId="0" borderId="0" xfId="2" applyNumberFormat="1" applyFont="1" applyFill="1" applyBorder="1" applyAlignment="1" applyProtection="1">
      <alignment horizontal="center" vertical="center"/>
    </xf>
    <xf numFmtId="195" fontId="4" fillId="0" borderId="0" xfId="2" applyNumberFormat="1" applyFont="1" applyFill="1" applyBorder="1" applyAlignment="1" applyProtection="1">
      <alignment vertical="center"/>
    </xf>
    <xf numFmtId="38" fontId="4" fillId="0" borderId="0" xfId="2" applyFont="1" applyFill="1" applyAlignment="1" applyProtection="1">
      <alignment horizontal="left" vertical="center" indent="1"/>
    </xf>
    <xf numFmtId="0" fontId="4" fillId="0" borderId="1" xfId="2" applyNumberFormat="1" applyFont="1" applyFill="1" applyBorder="1" applyAlignment="1" applyProtection="1">
      <alignment horizontal="center" vertical="center" textRotation="255"/>
    </xf>
    <xf numFmtId="0" fontId="4" fillId="0" borderId="12" xfId="2" applyNumberFormat="1" applyFont="1" applyFill="1" applyBorder="1" applyAlignment="1" applyProtection="1">
      <alignment horizontal="center" vertical="center" textRotation="255"/>
    </xf>
    <xf numFmtId="38" fontId="4" fillId="0" borderId="15" xfId="2" applyFont="1" applyFill="1" applyBorder="1" applyAlignment="1" applyProtection="1">
      <alignment horizontal="center" vertical="center"/>
    </xf>
    <xf numFmtId="38" fontId="4" fillId="0" borderId="4" xfId="2" applyFont="1" applyFill="1" applyBorder="1" applyAlignment="1" applyProtection="1">
      <alignment horizontal="center" vertical="center" shrinkToFit="1"/>
    </xf>
    <xf numFmtId="38" fontId="4" fillId="0" borderId="0" xfId="2" applyFont="1" applyFill="1" applyBorder="1" applyAlignment="1" applyProtection="1">
      <alignment horizontal="center" vertical="center"/>
    </xf>
    <xf numFmtId="0" fontId="4" fillId="0" borderId="7" xfId="2" applyNumberFormat="1" applyFont="1" applyFill="1" applyBorder="1" applyAlignment="1" applyProtection="1">
      <alignment horizontal="center" vertical="center" textRotation="255"/>
    </xf>
    <xf numFmtId="38" fontId="4" fillId="0" borderId="9" xfId="2" applyFont="1" applyFill="1" applyBorder="1" applyAlignment="1" applyProtection="1">
      <alignment horizontal="center" vertical="center" shrinkToFit="1"/>
    </xf>
    <xf numFmtId="38" fontId="11" fillId="0" borderId="42" xfId="2" applyFont="1" applyFill="1" applyBorder="1" applyAlignment="1" applyProtection="1">
      <alignment vertical="center"/>
    </xf>
    <xf numFmtId="38" fontId="4" fillId="0" borderId="24" xfId="2" applyFont="1" applyFill="1" applyBorder="1" applyAlignment="1" applyProtection="1">
      <alignment vertical="center"/>
    </xf>
    <xf numFmtId="38" fontId="4" fillId="0" borderId="24" xfId="2" applyFont="1" applyFill="1" applyBorder="1" applyAlignment="1" applyProtection="1">
      <alignment horizontal="center" vertical="center"/>
    </xf>
    <xf numFmtId="38" fontId="11" fillId="0" borderId="28" xfId="2" applyFont="1" applyFill="1" applyBorder="1" applyAlignment="1" applyProtection="1">
      <alignment vertical="center"/>
    </xf>
    <xf numFmtId="38" fontId="4" fillId="0" borderId="27" xfId="2" applyFont="1" applyFill="1" applyBorder="1" applyAlignment="1" applyProtection="1">
      <alignment vertical="center"/>
    </xf>
    <xf numFmtId="38" fontId="4" fillId="0" borderId="27" xfId="2" applyFont="1" applyFill="1" applyBorder="1" applyAlignment="1" applyProtection="1">
      <alignment horizontal="center" vertical="center"/>
    </xf>
    <xf numFmtId="38" fontId="4" fillId="0" borderId="27" xfId="2" applyFont="1" applyFill="1" applyBorder="1" applyAlignment="1" applyProtection="1">
      <alignment horizontal="right" vertical="center"/>
    </xf>
    <xf numFmtId="38" fontId="4" fillId="0" borderId="25" xfId="2" applyFont="1" applyFill="1" applyBorder="1" applyAlignment="1" applyProtection="1">
      <alignment horizontal="center" vertical="center"/>
    </xf>
    <xf numFmtId="38" fontId="4" fillId="0" borderId="25" xfId="2" applyFont="1" applyFill="1" applyBorder="1" applyAlignment="1" applyProtection="1">
      <alignment horizontal="center" vertical="center"/>
    </xf>
    <xf numFmtId="38" fontId="11" fillId="0" borderId="13" xfId="2" applyFont="1" applyFill="1" applyBorder="1" applyAlignment="1" applyProtection="1">
      <alignment vertical="center"/>
    </xf>
    <xf numFmtId="38" fontId="4" fillId="0" borderId="40" xfId="2" applyFont="1" applyFill="1" applyBorder="1" applyAlignment="1" applyProtection="1">
      <alignment horizontal="center" vertical="center"/>
    </xf>
    <xf numFmtId="38" fontId="4" fillId="0" borderId="40" xfId="2" applyFont="1" applyFill="1" applyBorder="1" applyAlignment="1" applyProtection="1">
      <alignment horizontal="center" vertical="center"/>
    </xf>
    <xf numFmtId="38" fontId="11" fillId="0" borderId="10" xfId="2" applyFont="1" applyFill="1" applyBorder="1" applyAlignment="1" applyProtection="1">
      <alignment vertical="center"/>
    </xf>
    <xf numFmtId="38" fontId="4" fillId="0" borderId="6" xfId="2" applyFont="1" applyFill="1" applyBorder="1" applyAlignment="1" applyProtection="1">
      <alignment horizontal="right" vertical="center"/>
    </xf>
    <xf numFmtId="38" fontId="16" fillId="0" borderId="0" xfId="13" applyNumberFormat="1" applyFill="1" applyAlignment="1" applyProtection="1"/>
    <xf numFmtId="38" fontId="6" fillId="0" borderId="0" xfId="2" applyFont="1" applyFill="1" applyProtection="1"/>
    <xf numFmtId="196" fontId="6" fillId="0" borderId="0" xfId="2" applyNumberFormat="1" applyFont="1" applyFill="1" applyProtection="1"/>
    <xf numFmtId="38" fontId="4" fillId="0" borderId="11" xfId="2" applyFont="1" applyFill="1" applyBorder="1" applyProtection="1"/>
    <xf numFmtId="196" fontId="4" fillId="0" borderId="0" xfId="2" applyNumberFormat="1" applyFont="1" applyFill="1" applyAlignment="1" applyProtection="1">
      <alignment horizontal="right"/>
    </xf>
    <xf numFmtId="38" fontId="4" fillId="0" borderId="14" xfId="2" applyFont="1" applyFill="1" applyBorder="1" applyProtection="1"/>
    <xf numFmtId="196" fontId="4" fillId="0" borderId="14" xfId="2" applyNumberFormat="1" applyFont="1" applyFill="1" applyBorder="1" applyAlignment="1" applyProtection="1">
      <alignment horizontal="center" vertical="center"/>
    </xf>
    <xf numFmtId="197" fontId="4" fillId="0" borderId="0" xfId="2" applyNumberFormat="1" applyFont="1" applyFill="1" applyBorder="1" applyAlignment="1" applyProtection="1">
      <alignment vertical="center"/>
    </xf>
    <xf numFmtId="196" fontId="4" fillId="0" borderId="0" xfId="2" applyNumberFormat="1" applyFont="1" applyFill="1" applyBorder="1" applyAlignment="1" applyProtection="1">
      <alignment horizontal="right" vertical="center"/>
    </xf>
    <xf numFmtId="38" fontId="4" fillId="0" borderId="12" xfId="2" applyFont="1" applyFill="1" applyBorder="1" applyAlignment="1" applyProtection="1">
      <alignment horizontal="left" vertical="center"/>
    </xf>
    <xf numFmtId="38" fontId="4" fillId="0" borderId="12" xfId="2" applyFont="1" applyFill="1" applyBorder="1" applyAlignment="1" applyProtection="1">
      <alignment horizontal="left" vertical="center" wrapText="1"/>
    </xf>
    <xf numFmtId="38" fontId="11" fillId="0" borderId="11" xfId="2" applyFont="1" applyFill="1" applyBorder="1" applyAlignment="1" applyProtection="1">
      <alignment horizontal="center" vertical="center"/>
    </xf>
    <xf numFmtId="38" fontId="11" fillId="0" borderId="7" xfId="2" applyFont="1" applyFill="1" applyBorder="1" applyAlignment="1" applyProtection="1">
      <alignment horizontal="center" vertical="center"/>
    </xf>
    <xf numFmtId="38" fontId="11" fillId="0" borderId="11" xfId="2" applyFont="1" applyFill="1" applyBorder="1" applyAlignment="1" applyProtection="1">
      <alignment vertical="center"/>
    </xf>
    <xf numFmtId="197" fontId="11" fillId="0" borderId="11" xfId="2" applyNumberFormat="1" applyFont="1" applyFill="1" applyBorder="1" applyAlignment="1" applyProtection="1">
      <alignment vertical="center"/>
    </xf>
    <xf numFmtId="196" fontId="11" fillId="0" borderId="11" xfId="2" applyNumberFormat="1" applyFont="1" applyFill="1" applyBorder="1" applyAlignment="1" applyProtection="1">
      <alignment horizontal="right" vertical="center"/>
    </xf>
    <xf numFmtId="196" fontId="4" fillId="0" borderId="0" xfId="2" applyNumberFormat="1" applyFont="1" applyFill="1" applyProtection="1"/>
    <xf numFmtId="0" fontId="16" fillId="0" borderId="0" xfId="13" applyFill="1" applyAlignment="1" applyProtection="1">
      <alignment vertical="center"/>
    </xf>
    <xf numFmtId="0" fontId="6" fillId="0" borderId="0" xfId="7" applyFont="1" applyFill="1" applyAlignment="1" applyProtection="1">
      <alignment vertical="center"/>
    </xf>
    <xf numFmtId="189" fontId="6" fillId="0" borderId="0" xfId="7" applyNumberFormat="1" applyFont="1" applyFill="1" applyAlignment="1" applyProtection="1">
      <alignment vertical="center"/>
    </xf>
    <xf numFmtId="189" fontId="4" fillId="0" borderId="0" xfId="7" applyNumberFormat="1" applyFont="1" applyFill="1" applyAlignment="1" applyProtection="1">
      <alignment vertical="center"/>
    </xf>
    <xf numFmtId="0" fontId="4" fillId="0" borderId="8" xfId="7" applyFont="1" applyFill="1" applyBorder="1" applyAlignment="1" applyProtection="1">
      <alignment horizontal="center" vertical="center"/>
    </xf>
    <xf numFmtId="189" fontId="4" fillId="0" borderId="8" xfId="7" applyNumberFormat="1" applyFont="1" applyFill="1" applyBorder="1" applyAlignment="1" applyProtection="1">
      <alignment horizontal="center" vertical="center"/>
    </xf>
    <xf numFmtId="0" fontId="4" fillId="0" borderId="14" xfId="7" applyFont="1" applyFill="1" applyBorder="1" applyAlignment="1" applyProtection="1">
      <alignment horizontal="center" vertical="center"/>
    </xf>
    <xf numFmtId="0" fontId="4" fillId="0" borderId="12" xfId="7" applyFont="1" applyFill="1" applyBorder="1" applyAlignment="1" applyProtection="1">
      <alignment vertical="center"/>
    </xf>
    <xf numFmtId="197" fontId="4" fillId="0" borderId="0" xfId="2" applyNumberFormat="1" applyFont="1" applyFill="1" applyAlignment="1" applyProtection="1">
      <alignment vertical="center"/>
    </xf>
    <xf numFmtId="198" fontId="4" fillId="0" borderId="0" xfId="7" applyNumberFormat="1" applyFont="1" applyFill="1" applyAlignment="1" applyProtection="1">
      <alignment vertical="center"/>
    </xf>
    <xf numFmtId="0" fontId="11" fillId="0" borderId="11" xfId="7" applyFont="1" applyFill="1" applyBorder="1" applyAlignment="1" applyProtection="1">
      <alignment vertical="center"/>
    </xf>
    <xf numFmtId="0" fontId="11" fillId="0" borderId="7" xfId="7" applyFont="1" applyFill="1" applyBorder="1" applyAlignment="1" applyProtection="1">
      <alignment horizontal="center" vertical="center"/>
    </xf>
    <xf numFmtId="189" fontId="11" fillId="0" borderId="11" xfId="2" applyNumberFormat="1" applyFont="1" applyFill="1" applyBorder="1" applyAlignment="1" applyProtection="1">
      <alignment horizontal="right" vertical="center"/>
    </xf>
    <xf numFmtId="198" fontId="11" fillId="0" borderId="11" xfId="7" applyNumberFormat="1" applyFont="1" applyFill="1" applyBorder="1" applyAlignment="1" applyProtection="1">
      <alignment vertical="center"/>
    </xf>
    <xf numFmtId="189" fontId="6" fillId="0" borderId="0" xfId="7" applyNumberFormat="1" applyFont="1" applyFill="1" applyBorder="1" applyAlignment="1" applyProtection="1">
      <alignment vertical="center"/>
    </xf>
    <xf numFmtId="189" fontId="4" fillId="0" borderId="0" xfId="7" applyNumberFormat="1" applyFont="1" applyFill="1" applyBorder="1" applyAlignment="1" applyProtection="1">
      <alignment horizontal="right" vertical="center"/>
    </xf>
    <xf numFmtId="189" fontId="4" fillId="0" borderId="14" xfId="7" applyNumberFormat="1" applyFont="1" applyFill="1" applyBorder="1" applyAlignment="1" applyProtection="1">
      <alignment horizontal="center" vertical="center"/>
    </xf>
    <xf numFmtId="0" fontId="4" fillId="0" borderId="6" xfId="7" applyFont="1" applyFill="1" applyBorder="1" applyAlignment="1" applyProtection="1">
      <alignment vertical="center"/>
    </xf>
    <xf numFmtId="0" fontId="4" fillId="0" borderId="1" xfId="7" applyFont="1" applyFill="1" applyBorder="1" applyAlignment="1" applyProtection="1">
      <alignment vertical="center"/>
    </xf>
    <xf numFmtId="198" fontId="4" fillId="0" borderId="0" xfId="7" applyNumberFormat="1" applyFont="1" applyFill="1" applyBorder="1" applyAlignment="1" applyProtection="1">
      <alignment vertical="center"/>
    </xf>
    <xf numFmtId="189" fontId="4" fillId="0" borderId="0" xfId="7" applyNumberFormat="1" applyFont="1" applyFill="1" applyBorder="1" applyAlignment="1" applyProtection="1">
      <alignment vertical="center"/>
    </xf>
    <xf numFmtId="0" fontId="4" fillId="0" borderId="0" xfId="7" applyFont="1" applyFill="1" applyBorder="1" applyAlignment="1" applyProtection="1">
      <alignment vertical="center"/>
    </xf>
    <xf numFmtId="198" fontId="4" fillId="0" borderId="0" xfId="7" applyNumberFormat="1" applyFont="1" applyFill="1" applyBorder="1" applyAlignment="1" applyProtection="1">
      <alignment horizontal="right" vertical="center"/>
    </xf>
    <xf numFmtId="198" fontId="4" fillId="0" borderId="11" xfId="7" applyNumberFormat="1" applyFont="1" applyFill="1" applyBorder="1" applyAlignment="1" applyProtection="1">
      <alignment vertical="center"/>
    </xf>
    <xf numFmtId="189" fontId="11" fillId="0" borderId="11" xfId="7" applyNumberFormat="1" applyFont="1" applyFill="1" applyBorder="1" applyAlignment="1" applyProtection="1">
      <alignment vertical="center"/>
    </xf>
    <xf numFmtId="189" fontId="4" fillId="0" borderId="0" xfId="7" applyNumberFormat="1" applyFont="1" applyFill="1" applyAlignment="1" applyProtection="1">
      <alignment horizontal="right" vertical="center"/>
    </xf>
    <xf numFmtId="0" fontId="6" fillId="0" borderId="0" xfId="7" applyFont="1" applyFill="1" applyAlignment="1" applyProtection="1">
      <alignment horizontal="right" vertical="center"/>
    </xf>
    <xf numFmtId="38" fontId="16" fillId="0" borderId="0" xfId="13" applyNumberFormat="1" applyFill="1" applyAlignment="1" applyProtection="1">
      <alignment vertical="center"/>
    </xf>
    <xf numFmtId="38" fontId="6" fillId="0" borderId="0" xfId="2" applyNumberFormat="1" applyFont="1" applyFill="1" applyAlignment="1" applyProtection="1">
      <alignment vertical="center"/>
    </xf>
    <xf numFmtId="199" fontId="6" fillId="0" borderId="0" xfId="2" applyNumberFormat="1" applyFont="1" applyFill="1" applyAlignment="1" applyProtection="1">
      <alignment vertical="center"/>
    </xf>
    <xf numFmtId="200" fontId="6" fillId="0" borderId="0" xfId="7" applyNumberFormat="1" applyFont="1" applyFill="1" applyAlignment="1" applyProtection="1">
      <alignment vertical="center"/>
    </xf>
    <xf numFmtId="201" fontId="6" fillId="0" borderId="0" xfId="7" applyNumberFormat="1" applyFont="1" applyFill="1" applyAlignment="1" applyProtection="1">
      <alignment vertical="center"/>
    </xf>
    <xf numFmtId="189" fontId="6" fillId="0" borderId="0" xfId="2" applyNumberFormat="1" applyFont="1" applyFill="1" applyAlignment="1" applyProtection="1">
      <alignment vertical="center"/>
    </xf>
    <xf numFmtId="38" fontId="46" fillId="0" borderId="0" xfId="2" applyNumberFormat="1" applyFont="1" applyFill="1" applyAlignment="1" applyProtection="1">
      <alignment horizontal="left" vertical="center"/>
    </xf>
    <xf numFmtId="38" fontId="47" fillId="0" borderId="0" xfId="2" applyFont="1" applyFill="1" applyAlignment="1" applyProtection="1">
      <alignment vertical="center"/>
    </xf>
    <xf numFmtId="199" fontId="4" fillId="0" borderId="0" xfId="2" applyNumberFormat="1" applyFont="1" applyFill="1" applyAlignment="1" applyProtection="1">
      <alignment vertical="center"/>
    </xf>
    <xf numFmtId="200" fontId="4" fillId="0" borderId="0" xfId="7" applyNumberFormat="1" applyFont="1" applyFill="1" applyAlignment="1" applyProtection="1">
      <alignment vertical="center"/>
    </xf>
    <xf numFmtId="201" fontId="4" fillId="0" borderId="0" xfId="7" applyNumberFormat="1" applyFont="1" applyFill="1" applyAlignment="1" applyProtection="1">
      <alignment vertical="center"/>
    </xf>
    <xf numFmtId="38" fontId="4" fillId="0" borderId="8" xfId="2" applyNumberFormat="1" applyFont="1" applyFill="1" applyBorder="1" applyAlignment="1" applyProtection="1">
      <alignment horizontal="center" vertical="center"/>
    </xf>
    <xf numFmtId="199" fontId="8" fillId="0" borderId="0" xfId="2" applyNumberFormat="1" applyFont="1" applyFill="1" applyAlignment="1" applyProtection="1">
      <alignment vertical="center"/>
    </xf>
    <xf numFmtId="200" fontId="4" fillId="0" borderId="4" xfId="7" applyNumberFormat="1" applyFont="1" applyFill="1" applyBorder="1" applyAlignment="1" applyProtection="1">
      <alignment horizontal="center" vertical="center"/>
    </xf>
    <xf numFmtId="186" fontId="4" fillId="0" borderId="4" xfId="7" applyNumberFormat="1" applyFont="1" applyFill="1" applyBorder="1" applyAlignment="1" applyProtection="1">
      <alignment horizontal="center" vertical="center"/>
    </xf>
    <xf numFmtId="0" fontId="4" fillId="0" borderId="4" xfId="7" applyFont="1" applyFill="1" applyBorder="1" applyAlignment="1" applyProtection="1">
      <alignment horizontal="center" vertical="center"/>
    </xf>
    <xf numFmtId="189" fontId="4" fillId="0" borderId="4" xfId="7" applyNumberFormat="1" applyFont="1" applyFill="1" applyBorder="1" applyAlignment="1" applyProtection="1">
      <alignment horizontal="center" vertical="center"/>
    </xf>
    <xf numFmtId="189" fontId="4" fillId="0" borderId="0" xfId="2" applyNumberFormat="1" applyFont="1" applyFill="1" applyBorder="1" applyAlignment="1" applyProtection="1">
      <alignment vertical="center"/>
    </xf>
    <xf numFmtId="38" fontId="4" fillId="0" borderId="0" xfId="2" applyNumberFormat="1" applyFont="1" applyFill="1" applyBorder="1" applyAlignment="1" applyProtection="1">
      <alignment vertical="center"/>
    </xf>
    <xf numFmtId="38" fontId="4" fillId="0" borderId="0" xfId="2" applyNumberFormat="1" applyFont="1" applyFill="1" applyAlignment="1" applyProtection="1">
      <alignment vertical="center"/>
    </xf>
    <xf numFmtId="49" fontId="4" fillId="0" borderId="71" xfId="2" applyNumberFormat="1" applyFont="1" applyFill="1" applyBorder="1" applyAlignment="1" applyProtection="1">
      <alignment horizontal="center" vertical="center" textRotation="255"/>
    </xf>
    <xf numFmtId="200" fontId="4" fillId="0" borderId="72" xfId="7" applyNumberFormat="1" applyFont="1" applyFill="1" applyBorder="1" applyAlignment="1" applyProtection="1">
      <alignment vertical="center"/>
    </xf>
    <xf numFmtId="186" fontId="4" fillId="0" borderId="72" xfId="7" applyNumberFormat="1" applyFont="1" applyFill="1" applyBorder="1" applyAlignment="1" applyProtection="1">
      <alignment vertical="center"/>
    </xf>
    <xf numFmtId="0" fontId="4" fillId="0" borderId="72" xfId="7" applyFont="1" applyFill="1" applyBorder="1" applyAlignment="1" applyProtection="1">
      <alignment vertical="center"/>
    </xf>
    <xf numFmtId="189" fontId="4" fillId="0" borderId="72" xfId="7" applyNumberFormat="1" applyFont="1" applyFill="1" applyBorder="1" applyAlignment="1" applyProtection="1">
      <alignment vertical="center"/>
    </xf>
    <xf numFmtId="186" fontId="4" fillId="0" borderId="73" xfId="7" applyNumberFormat="1" applyFont="1" applyFill="1" applyBorder="1" applyAlignment="1" applyProtection="1">
      <alignment horizontal="right" vertical="center"/>
    </xf>
    <xf numFmtId="49" fontId="4" fillId="0" borderId="74" xfId="2" applyNumberFormat="1" applyFont="1" applyFill="1" applyBorder="1" applyAlignment="1" applyProtection="1">
      <alignment horizontal="center" vertical="center" textRotation="255"/>
    </xf>
    <xf numFmtId="200" fontId="4" fillId="0" borderId="8" xfId="7" applyNumberFormat="1" applyFont="1" applyFill="1" applyBorder="1" applyAlignment="1" applyProtection="1">
      <alignment vertical="center"/>
    </xf>
    <xf numFmtId="186" fontId="4" fillId="0" borderId="8" xfId="7" applyNumberFormat="1" applyFont="1" applyFill="1" applyBorder="1" applyAlignment="1" applyProtection="1">
      <alignment vertical="center"/>
    </xf>
    <xf numFmtId="0" fontId="4" fillId="0" borderId="8" xfId="7" applyFont="1" applyFill="1" applyBorder="1" applyAlignment="1" applyProtection="1">
      <alignment vertical="center"/>
    </xf>
    <xf numFmtId="189" fontId="4" fillId="0" borderId="8" xfId="7" applyNumberFormat="1" applyFont="1" applyFill="1" applyBorder="1" applyAlignment="1" applyProtection="1">
      <alignment vertical="center"/>
    </xf>
    <xf numFmtId="186" fontId="4" fillId="0" borderId="75" xfId="7" applyNumberFormat="1" applyFont="1" applyFill="1" applyBorder="1" applyAlignment="1" applyProtection="1">
      <alignment horizontal="right" vertical="center"/>
    </xf>
    <xf numFmtId="200" fontId="4" fillId="0" borderId="76" xfId="7" applyNumberFormat="1" applyFont="1" applyFill="1" applyBorder="1" applyAlignment="1" applyProtection="1">
      <alignment vertical="center"/>
    </xf>
    <xf numFmtId="186" fontId="4" fillId="0" borderId="76" xfId="7" applyNumberFormat="1" applyFont="1" applyFill="1" applyBorder="1" applyAlignment="1" applyProtection="1">
      <alignment vertical="center"/>
    </xf>
    <xf numFmtId="0" fontId="4" fillId="0" borderId="76" xfId="7" applyFont="1" applyFill="1" applyBorder="1" applyAlignment="1" applyProtection="1">
      <alignment vertical="center"/>
    </xf>
    <xf numFmtId="189" fontId="4" fillId="0" borderId="76" xfId="7" applyNumberFormat="1" applyFont="1" applyFill="1" applyBorder="1" applyAlignment="1" applyProtection="1">
      <alignment vertical="center"/>
    </xf>
    <xf numFmtId="186" fontId="4" fillId="0" borderId="77" xfId="7" applyNumberFormat="1" applyFont="1" applyFill="1" applyBorder="1" applyAlignment="1" applyProtection="1">
      <alignment horizontal="right" vertical="center"/>
    </xf>
    <xf numFmtId="38" fontId="11" fillId="0" borderId="7" xfId="2" applyFont="1" applyFill="1" applyBorder="1" applyAlignment="1" applyProtection="1">
      <alignment horizontal="center" vertical="center"/>
    </xf>
    <xf numFmtId="189" fontId="11" fillId="0" borderId="11" xfId="2" applyNumberFormat="1" applyFont="1" applyFill="1" applyBorder="1" applyAlignment="1" applyProtection="1">
      <alignment vertical="center"/>
    </xf>
    <xf numFmtId="38" fontId="4" fillId="0" borderId="11" xfId="2" applyNumberFormat="1" applyFont="1" applyFill="1" applyBorder="1" applyAlignment="1" applyProtection="1">
      <alignment vertical="center"/>
    </xf>
    <xf numFmtId="49" fontId="4" fillId="0" borderId="78" xfId="2" applyNumberFormat="1" applyFont="1" applyFill="1" applyBorder="1" applyAlignment="1" applyProtection="1">
      <alignment horizontal="center" vertical="center" textRotation="255"/>
    </xf>
    <xf numFmtId="200" fontId="4" fillId="0" borderId="79" xfId="7" applyNumberFormat="1" applyFont="1" applyFill="1" applyBorder="1" applyAlignment="1" applyProtection="1">
      <alignment vertical="center"/>
    </xf>
    <xf numFmtId="201" fontId="4" fillId="0" borderId="79" xfId="7" applyNumberFormat="1" applyFont="1" applyFill="1" applyBorder="1" applyAlignment="1" applyProtection="1">
      <alignment vertical="center"/>
    </xf>
    <xf numFmtId="0" fontId="4" fillId="0" borderId="79" xfId="7" applyFont="1" applyFill="1" applyBorder="1" applyAlignment="1" applyProtection="1">
      <alignment vertical="center"/>
    </xf>
    <xf numFmtId="189" fontId="4" fillId="0" borderId="79" xfId="2" applyNumberFormat="1" applyFont="1" applyFill="1" applyBorder="1" applyAlignment="1" applyProtection="1">
      <alignment vertical="center"/>
    </xf>
    <xf numFmtId="38" fontId="4" fillId="0" borderId="80" xfId="2" applyFont="1" applyFill="1" applyBorder="1" applyAlignment="1" applyProtection="1">
      <alignment vertical="center"/>
    </xf>
    <xf numFmtId="38" fontId="4" fillId="0" borderId="0" xfId="2" applyFont="1" applyFill="1" applyAlignment="1" applyProtection="1">
      <alignment horizontal="left" vertical="center"/>
    </xf>
    <xf numFmtId="38" fontId="4" fillId="0" borderId="72" xfId="2" applyNumberFormat="1" applyFont="1" applyFill="1" applyBorder="1" applyAlignment="1" applyProtection="1">
      <alignment vertical="center"/>
    </xf>
    <xf numFmtId="38" fontId="4" fillId="0" borderId="8" xfId="2" applyNumberFormat="1" applyFont="1" applyFill="1" applyBorder="1" applyAlignment="1" applyProtection="1">
      <alignment vertical="center"/>
    </xf>
    <xf numFmtId="202" fontId="4" fillId="0" borderId="0" xfId="2" applyNumberFormat="1" applyFont="1" applyFill="1" applyBorder="1" applyAlignment="1" applyProtection="1">
      <alignment vertical="center"/>
    </xf>
    <xf numFmtId="38" fontId="4" fillId="0" borderId="76" xfId="2" applyNumberFormat="1" applyFont="1" applyFill="1" applyBorder="1" applyAlignment="1" applyProtection="1">
      <alignment vertical="center"/>
    </xf>
    <xf numFmtId="38" fontId="4" fillId="0" borderId="79" xfId="2" applyNumberFormat="1" applyFont="1" applyFill="1" applyBorder="1" applyAlignment="1" applyProtection="1">
      <alignment vertical="center"/>
    </xf>
    <xf numFmtId="186" fontId="4" fillId="0" borderId="0" xfId="7" applyNumberFormat="1" applyFont="1" applyFill="1" applyBorder="1" applyAlignment="1" applyProtection="1">
      <alignment vertical="center"/>
    </xf>
    <xf numFmtId="38" fontId="24" fillId="0" borderId="0" xfId="2" applyFont="1" applyFill="1" applyAlignment="1" applyProtection="1">
      <alignment vertical="center"/>
    </xf>
    <xf numFmtId="38" fontId="4" fillId="0" borderId="12" xfId="2" applyFont="1" applyFill="1" applyBorder="1" applyAlignment="1" applyProtection="1">
      <alignment vertical="center" wrapText="1"/>
    </xf>
    <xf numFmtId="38" fontId="48" fillId="0" borderId="0" xfId="2" applyFont="1" applyFill="1" applyAlignment="1" applyProtection="1">
      <alignment vertical="center"/>
    </xf>
    <xf numFmtId="202" fontId="48" fillId="0" borderId="0" xfId="2" applyNumberFormat="1" applyFont="1" applyFill="1" applyAlignment="1" applyProtection="1">
      <alignment vertical="center"/>
    </xf>
    <xf numFmtId="38" fontId="48" fillId="0" borderId="0" xfId="2" applyNumberFormat="1" applyFont="1" applyFill="1" applyAlignment="1" applyProtection="1">
      <alignment vertical="center"/>
    </xf>
    <xf numFmtId="202" fontId="48" fillId="0" borderId="0" xfId="2" applyNumberFormat="1" applyFont="1" applyFill="1" applyAlignment="1" applyProtection="1">
      <alignment horizontal="right" vertical="center"/>
    </xf>
    <xf numFmtId="38" fontId="49" fillId="0" borderId="0" xfId="2" applyFont="1" applyFill="1" applyAlignment="1" applyProtection="1">
      <alignment vertical="center"/>
    </xf>
    <xf numFmtId="38" fontId="9" fillId="0" borderId="0" xfId="2" applyFont="1" applyFill="1" applyAlignment="1" applyProtection="1">
      <alignment vertical="center"/>
    </xf>
    <xf numFmtId="38" fontId="9" fillId="0" borderId="0" xfId="2" applyFont="1" applyFill="1" applyAlignment="1" applyProtection="1">
      <alignment horizontal="right" vertical="center"/>
    </xf>
    <xf numFmtId="202" fontId="9" fillId="0" borderId="0" xfId="2" applyNumberFormat="1" applyFont="1" applyFill="1" applyAlignment="1" applyProtection="1">
      <alignment vertical="center"/>
    </xf>
    <xf numFmtId="38" fontId="9" fillId="0" borderId="1" xfId="2" applyFont="1" applyFill="1" applyBorder="1" applyAlignment="1" applyProtection="1">
      <alignment horizontal="center" vertical="center"/>
    </xf>
    <xf numFmtId="38" fontId="9" fillId="0" borderId="2" xfId="2" applyFont="1" applyFill="1" applyBorder="1" applyAlignment="1" applyProtection="1">
      <alignment horizontal="center" vertical="center"/>
    </xf>
    <xf numFmtId="38" fontId="9" fillId="0" borderId="14" xfId="2" applyFont="1" applyFill="1" applyBorder="1" applyAlignment="1" applyProtection="1">
      <alignment horizontal="center" vertical="center"/>
    </xf>
    <xf numFmtId="38" fontId="9" fillId="0" borderId="3" xfId="2" applyFont="1" applyFill="1" applyBorder="1" applyAlignment="1" applyProtection="1">
      <alignment horizontal="center" vertical="center"/>
    </xf>
    <xf numFmtId="38" fontId="9" fillId="0" borderId="7" xfId="2" applyFont="1" applyFill="1" applyBorder="1" applyAlignment="1" applyProtection="1">
      <alignment horizontal="center" vertical="center"/>
    </xf>
    <xf numFmtId="38" fontId="9" fillId="0" borderId="8" xfId="2" applyFont="1" applyFill="1" applyBorder="1" applyAlignment="1" applyProtection="1">
      <alignment horizontal="center" vertical="center"/>
    </xf>
    <xf numFmtId="189" fontId="9" fillId="0" borderId="8" xfId="2" applyNumberFormat="1" applyFont="1" applyFill="1" applyBorder="1" applyAlignment="1" applyProtection="1">
      <alignment horizontal="center" vertical="center"/>
    </xf>
    <xf numFmtId="38" fontId="9" fillId="0" borderId="14" xfId="2" applyFont="1" applyFill="1" applyBorder="1" applyAlignment="1" applyProtection="1">
      <alignment horizontal="center" vertical="center"/>
    </xf>
    <xf numFmtId="189" fontId="9" fillId="0" borderId="8" xfId="2" applyNumberFormat="1" applyFont="1" applyFill="1" applyBorder="1" applyAlignment="1" applyProtection="1">
      <alignment horizontal="right" vertical="center"/>
    </xf>
    <xf numFmtId="38" fontId="14" fillId="0" borderId="1" xfId="2" applyFont="1" applyFill="1" applyBorder="1" applyAlignment="1" applyProtection="1">
      <alignment horizontal="center" vertical="center"/>
    </xf>
    <xf numFmtId="38" fontId="14" fillId="0" borderId="6" xfId="2" applyFont="1" applyFill="1" applyBorder="1" applyAlignment="1" applyProtection="1">
      <alignment vertical="center"/>
    </xf>
    <xf numFmtId="189" fontId="14" fillId="0" borderId="6" xfId="2" applyNumberFormat="1" applyFont="1" applyFill="1" applyBorder="1" applyAlignment="1" applyProtection="1">
      <alignment vertical="center"/>
    </xf>
    <xf numFmtId="196" fontId="14" fillId="0" borderId="6" xfId="2" applyNumberFormat="1" applyFont="1" applyFill="1" applyBorder="1" applyAlignment="1" applyProtection="1">
      <alignment horizontal="right" vertical="center"/>
    </xf>
    <xf numFmtId="196" fontId="9" fillId="0" borderId="6" xfId="2" applyNumberFormat="1" applyFont="1" applyFill="1" applyBorder="1" applyAlignment="1" applyProtection="1">
      <alignment horizontal="right" vertical="center"/>
    </xf>
    <xf numFmtId="189" fontId="14" fillId="0" borderId="6" xfId="2" applyNumberFormat="1" applyFont="1" applyFill="1" applyBorder="1" applyAlignment="1" applyProtection="1">
      <alignment horizontal="right" vertical="center"/>
    </xf>
    <xf numFmtId="189" fontId="9" fillId="0" borderId="0" xfId="2" applyNumberFormat="1" applyFont="1" applyFill="1" applyBorder="1" applyAlignment="1" applyProtection="1">
      <alignment vertical="center"/>
    </xf>
    <xf numFmtId="196" fontId="9" fillId="0" borderId="0" xfId="2" applyNumberFormat="1" applyFont="1" applyFill="1" applyBorder="1" applyAlignment="1" applyProtection="1">
      <alignment horizontal="right" vertical="center"/>
    </xf>
    <xf numFmtId="189" fontId="9" fillId="0" borderId="0" xfId="2" applyNumberFormat="1" applyFont="1" applyFill="1" applyBorder="1" applyAlignment="1" applyProtection="1">
      <alignment horizontal="right" vertical="center"/>
    </xf>
    <xf numFmtId="38" fontId="9" fillId="0" borderId="12" xfId="2" applyFont="1" applyFill="1" applyBorder="1" applyAlignment="1" applyProtection="1">
      <alignment horizontal="left" vertical="center" indent="1"/>
    </xf>
    <xf numFmtId="38" fontId="9" fillId="0" borderId="0" xfId="2" applyFont="1" applyFill="1" applyBorder="1" applyAlignment="1" applyProtection="1">
      <alignment horizontal="right" vertical="center"/>
    </xf>
    <xf numFmtId="38" fontId="9" fillId="0" borderId="7" xfId="2" applyFont="1" applyFill="1" applyBorder="1" applyAlignment="1" applyProtection="1">
      <alignment vertical="center"/>
    </xf>
    <xf numFmtId="38" fontId="9" fillId="0" borderId="11" xfId="2" applyFont="1" applyFill="1" applyBorder="1" applyAlignment="1" applyProtection="1">
      <alignment vertical="center"/>
    </xf>
    <xf numFmtId="189" fontId="9" fillId="0" borderId="11" xfId="2" applyNumberFormat="1" applyFont="1" applyFill="1" applyBorder="1" applyAlignment="1" applyProtection="1">
      <alignment vertical="center"/>
    </xf>
    <xf numFmtId="196" fontId="9" fillId="0" borderId="11" xfId="2" applyNumberFormat="1" applyFont="1" applyFill="1" applyBorder="1" applyAlignment="1" applyProtection="1">
      <alignment horizontal="right" vertical="center"/>
    </xf>
    <xf numFmtId="189" fontId="9" fillId="0" borderId="11" xfId="2" applyNumberFormat="1" applyFont="1" applyFill="1" applyBorder="1" applyAlignment="1" applyProtection="1">
      <alignment horizontal="right" vertical="center"/>
    </xf>
    <xf numFmtId="38" fontId="48" fillId="0" borderId="0" xfId="2" applyFont="1" applyFill="1" applyBorder="1" applyAlignment="1" applyProtection="1">
      <alignment vertical="center"/>
    </xf>
    <xf numFmtId="202" fontId="48" fillId="0" borderId="0" xfId="2" applyNumberFormat="1" applyFont="1" applyFill="1" applyBorder="1" applyAlignment="1" applyProtection="1">
      <alignment horizontal="right" vertical="center"/>
    </xf>
    <xf numFmtId="202" fontId="48" fillId="0" borderId="0" xfId="2" applyNumberFormat="1" applyFont="1" applyFill="1" applyBorder="1" applyAlignment="1" applyProtection="1">
      <alignment vertical="center"/>
    </xf>
    <xf numFmtId="38" fontId="9" fillId="0" borderId="0" xfId="2" applyNumberFormat="1" applyFont="1" applyFill="1" applyAlignment="1" applyProtection="1">
      <alignment vertical="center"/>
    </xf>
    <xf numFmtId="202" fontId="9" fillId="0" borderId="0" xfId="2" applyNumberFormat="1" applyFont="1" applyFill="1" applyBorder="1" applyAlignment="1" applyProtection="1">
      <alignment horizontal="right" vertical="center"/>
    </xf>
    <xf numFmtId="202" fontId="9" fillId="0" borderId="0" xfId="2" applyNumberFormat="1" applyFont="1" applyFill="1" applyBorder="1" applyAlignment="1" applyProtection="1">
      <alignment vertical="center"/>
    </xf>
    <xf numFmtId="38" fontId="9" fillId="0" borderId="0" xfId="2" applyNumberFormat="1" applyFont="1" applyFill="1" applyBorder="1" applyAlignment="1" applyProtection="1">
      <alignment vertical="center"/>
    </xf>
    <xf numFmtId="38" fontId="9" fillId="0" borderId="8" xfId="2" applyFont="1" applyFill="1" applyBorder="1" applyAlignment="1" applyProtection="1">
      <alignment horizontal="right" vertical="center"/>
    </xf>
    <xf numFmtId="38" fontId="14" fillId="0" borderId="6" xfId="2" applyNumberFormat="1" applyFont="1" applyFill="1" applyBorder="1" applyAlignment="1" applyProtection="1">
      <alignment vertical="center"/>
    </xf>
    <xf numFmtId="38" fontId="9" fillId="0" borderId="12" xfId="2" applyFont="1" applyFill="1" applyBorder="1" applyAlignment="1" applyProtection="1">
      <alignment horizontal="left" vertical="center"/>
    </xf>
    <xf numFmtId="38" fontId="9" fillId="0" borderId="12" xfId="2" applyFont="1" applyFill="1" applyBorder="1" applyAlignment="1" applyProtection="1">
      <alignment horizontal="left" vertical="center" indent="2"/>
    </xf>
    <xf numFmtId="196" fontId="9" fillId="0" borderId="0" xfId="2" applyNumberFormat="1" applyFont="1" applyFill="1" applyAlignment="1" applyProtection="1">
      <alignment horizontal="right" vertical="center"/>
    </xf>
    <xf numFmtId="197" fontId="9" fillId="0" borderId="0" xfId="2" applyNumberFormat="1" applyFont="1" applyFill="1" applyAlignment="1" applyProtection="1">
      <alignment horizontal="right" vertical="center"/>
    </xf>
    <xf numFmtId="0" fontId="9" fillId="0" borderId="0" xfId="14" applyNumberFormat="1" applyFont="1" applyFill="1" applyBorder="1" applyAlignment="1" applyProtection="1">
      <alignment horizontal="right" vertical="center"/>
    </xf>
    <xf numFmtId="49" fontId="9" fillId="0" borderId="0" xfId="14" applyNumberFormat="1" applyFont="1" applyFill="1" applyBorder="1" applyAlignment="1" applyProtection="1">
      <alignment horizontal="right" vertical="center"/>
    </xf>
    <xf numFmtId="49" fontId="9" fillId="0" borderId="11" xfId="14" applyNumberFormat="1" applyFont="1" applyFill="1" applyBorder="1" applyAlignment="1" applyProtection="1">
      <alignment horizontal="right" vertical="center"/>
    </xf>
    <xf numFmtId="38" fontId="16" fillId="0" borderId="0" xfId="13" applyNumberFormat="1" applyAlignment="1" applyProtection="1">
      <alignment vertical="center"/>
    </xf>
    <xf numFmtId="38" fontId="4" fillId="0" borderId="3" xfId="2" applyFont="1" applyBorder="1" applyAlignment="1" applyProtection="1">
      <alignment horizontal="center" vertical="center"/>
    </xf>
    <xf numFmtId="38" fontId="4" fillId="0" borderId="8" xfId="2" applyFont="1" applyBorder="1" applyAlignment="1" applyProtection="1">
      <alignment horizontal="center" vertical="center" wrapText="1"/>
    </xf>
    <xf numFmtId="38" fontId="4" fillId="0" borderId="14" xfId="2" applyFont="1" applyBorder="1" applyAlignment="1" applyProtection="1">
      <alignment horizontal="center" vertical="center" wrapText="1"/>
    </xf>
    <xf numFmtId="38" fontId="4" fillId="0" borderId="0" xfId="2" applyFont="1" applyProtection="1"/>
    <xf numFmtId="176" fontId="4" fillId="2" borderId="10" xfId="2" applyNumberFormat="1" applyFont="1" applyFill="1" applyBorder="1" applyAlignment="1" applyProtection="1">
      <alignment vertical="center"/>
    </xf>
    <xf numFmtId="176" fontId="4" fillId="2" borderId="11" xfId="2" applyNumberFormat="1" applyFont="1" applyFill="1" applyBorder="1" applyAlignment="1" applyProtection="1">
      <alignment vertical="center"/>
    </xf>
    <xf numFmtId="187" fontId="4" fillId="2" borderId="0" xfId="2" applyNumberFormat="1" applyFont="1" applyFill="1" applyBorder="1" applyAlignment="1" applyProtection="1">
      <alignment vertical="center"/>
    </xf>
    <xf numFmtId="38" fontId="4" fillId="0" borderId="6" xfId="2" applyFont="1" applyBorder="1" applyAlignment="1" applyProtection="1">
      <alignment vertical="center"/>
    </xf>
    <xf numFmtId="38" fontId="4" fillId="0" borderId="0" xfId="2" applyFont="1" applyFill="1" applyAlignment="1" applyProtection="1"/>
    <xf numFmtId="38" fontId="4" fillId="0" borderId="12" xfId="2" applyFont="1" applyFill="1" applyBorder="1" applyAlignment="1" applyProtection="1">
      <alignment vertical="center" shrinkToFit="1"/>
    </xf>
    <xf numFmtId="38" fontId="9" fillId="0" borderId="3" xfId="2" applyFont="1" applyFill="1" applyBorder="1" applyAlignment="1" applyProtection="1">
      <alignment horizontal="center" vertical="center"/>
    </xf>
    <xf numFmtId="38" fontId="9" fillId="0" borderId="2" xfId="2" applyFont="1" applyFill="1" applyBorder="1" applyAlignment="1" applyProtection="1">
      <alignment horizontal="center" vertical="center"/>
    </xf>
    <xf numFmtId="38" fontId="10" fillId="0" borderId="12" xfId="2" applyFont="1" applyFill="1" applyBorder="1" applyAlignment="1" applyProtection="1">
      <alignment vertical="center"/>
    </xf>
    <xf numFmtId="38" fontId="10" fillId="0" borderId="12" xfId="2" applyFont="1" applyFill="1" applyBorder="1" applyAlignment="1" applyProtection="1">
      <alignment horizontal="left" vertical="center"/>
    </xf>
    <xf numFmtId="176" fontId="4" fillId="0" borderId="0" xfId="2" applyNumberFormat="1" applyFont="1" applyFill="1" applyAlignment="1" applyProtection="1">
      <alignment horizontal="right" vertical="center"/>
    </xf>
    <xf numFmtId="38" fontId="10" fillId="0" borderId="7" xfId="2" applyFont="1" applyFill="1" applyBorder="1" applyAlignment="1" applyProtection="1">
      <alignment vertical="center"/>
    </xf>
    <xf numFmtId="38" fontId="52" fillId="0" borderId="1" xfId="2" applyFont="1" applyFill="1" applyBorder="1" applyAlignment="1" applyProtection="1">
      <alignment horizontal="center" vertical="center"/>
    </xf>
    <xf numFmtId="38" fontId="53" fillId="0" borderId="12" xfId="2" applyFont="1" applyFill="1" applyBorder="1" applyAlignment="1" applyProtection="1">
      <alignment horizontal="left" vertical="center" shrinkToFit="1"/>
    </xf>
    <xf numFmtId="38" fontId="10" fillId="0" borderId="12" xfId="2" applyFont="1" applyFill="1" applyBorder="1" applyAlignment="1" applyProtection="1">
      <alignment horizontal="left" vertical="center" shrinkToFit="1"/>
    </xf>
    <xf numFmtId="38" fontId="10" fillId="0" borderId="7" xfId="2" applyFont="1" applyFill="1" applyBorder="1" applyAlignment="1" applyProtection="1">
      <alignment horizontal="left" vertical="center"/>
    </xf>
    <xf numFmtId="203" fontId="4" fillId="0" borderId="11" xfId="7" applyNumberFormat="1" applyFont="1" applyFill="1" applyBorder="1"/>
    <xf numFmtId="38" fontId="4" fillId="0" borderId="0" xfId="2" applyFont="1" applyFill="1" applyAlignment="1" applyProtection="1">
      <alignment horizontal="left"/>
    </xf>
    <xf numFmtId="38" fontId="10" fillId="0" borderId="14" xfId="2" applyFont="1" applyFill="1" applyBorder="1" applyAlignment="1" applyProtection="1">
      <alignment horizontal="center" vertical="center"/>
    </xf>
    <xf numFmtId="38" fontId="10" fillId="0" borderId="3" xfId="2" applyFont="1" applyFill="1" applyBorder="1" applyAlignment="1" applyProtection="1">
      <alignment horizontal="center" vertical="center"/>
    </xf>
    <xf numFmtId="38" fontId="10" fillId="0" borderId="3" xfId="2" applyFont="1" applyFill="1" applyBorder="1" applyAlignment="1" applyProtection="1">
      <alignment horizontal="center" vertical="center"/>
    </xf>
    <xf numFmtId="38" fontId="10" fillId="0" borderId="8" xfId="2" applyFont="1" applyFill="1" applyBorder="1" applyAlignment="1" applyProtection="1">
      <alignment horizontal="center" vertical="center"/>
    </xf>
    <xf numFmtId="38" fontId="10" fillId="0" borderId="7" xfId="2" applyFont="1" applyFill="1" applyBorder="1" applyAlignment="1" applyProtection="1">
      <alignment horizontal="center" vertical="center"/>
    </xf>
    <xf numFmtId="38" fontId="10" fillId="0" borderId="11" xfId="2" applyFont="1" applyFill="1" applyBorder="1" applyAlignment="1" applyProtection="1">
      <alignment horizontal="center" vertical="center"/>
    </xf>
    <xf numFmtId="176" fontId="10" fillId="0" borderId="0" xfId="2" applyNumberFormat="1" applyFont="1" applyFill="1" applyBorder="1" applyAlignment="1" applyProtection="1">
      <alignment vertical="center"/>
    </xf>
    <xf numFmtId="204" fontId="10" fillId="0" borderId="12" xfId="2" applyNumberFormat="1" applyFont="1" applyFill="1" applyBorder="1" applyAlignment="1" applyProtection="1">
      <alignment vertical="center"/>
    </xf>
    <xf numFmtId="38" fontId="10" fillId="0" borderId="15" xfId="2" applyFont="1" applyFill="1" applyBorder="1" applyAlignment="1" applyProtection="1">
      <alignment vertical="center"/>
    </xf>
    <xf numFmtId="176" fontId="10" fillId="0" borderId="0" xfId="2" applyNumberFormat="1" applyFont="1" applyFill="1" applyAlignment="1" applyProtection="1">
      <alignment vertical="center"/>
    </xf>
    <xf numFmtId="188" fontId="10" fillId="0" borderId="0" xfId="2" applyNumberFormat="1" applyFont="1" applyFill="1" applyAlignment="1" applyProtection="1">
      <alignment vertical="center"/>
    </xf>
    <xf numFmtId="205" fontId="4" fillId="0" borderId="0" xfId="2" applyNumberFormat="1" applyFont="1" applyFill="1" applyAlignment="1" applyProtection="1">
      <alignment vertical="center"/>
    </xf>
    <xf numFmtId="176" fontId="10" fillId="0" borderId="13" xfId="2" applyNumberFormat="1" applyFont="1" applyFill="1" applyBorder="1" applyAlignment="1" applyProtection="1">
      <alignment vertical="center"/>
    </xf>
    <xf numFmtId="38" fontId="10" fillId="0" borderId="15" xfId="2" applyFont="1" applyFill="1" applyBorder="1" applyAlignment="1" applyProtection="1">
      <alignment vertical="center" wrapText="1"/>
    </xf>
    <xf numFmtId="176" fontId="10" fillId="0" borderId="0" xfId="2" applyNumberFormat="1" applyFont="1" applyFill="1" applyBorder="1" applyAlignment="1" applyProtection="1">
      <alignment horizontal="right" vertical="center"/>
    </xf>
    <xf numFmtId="206" fontId="10" fillId="0" borderId="12" xfId="2" applyNumberFormat="1" applyFont="1" applyFill="1" applyBorder="1" applyAlignment="1" applyProtection="1">
      <alignment vertical="center"/>
    </xf>
    <xf numFmtId="206" fontId="10" fillId="0" borderId="0" xfId="2" applyNumberFormat="1" applyFont="1" applyFill="1" applyBorder="1" applyAlignment="1" applyProtection="1">
      <alignment horizontal="right" vertical="center"/>
    </xf>
    <xf numFmtId="38" fontId="10" fillId="0" borderId="81" xfId="2" applyFont="1" applyFill="1" applyBorder="1" applyAlignment="1" applyProtection="1">
      <alignment horizontal="center" vertical="center"/>
    </xf>
    <xf numFmtId="176" fontId="10" fillId="0" borderId="82" xfId="2" applyNumberFormat="1" applyFont="1" applyFill="1" applyBorder="1" applyAlignment="1" applyProtection="1">
      <alignment vertical="center"/>
    </xf>
    <xf numFmtId="206" fontId="10" fillId="0" borderId="81" xfId="2" applyNumberFormat="1" applyFont="1" applyFill="1" applyBorder="1" applyAlignment="1" applyProtection="1">
      <alignment vertical="center"/>
    </xf>
    <xf numFmtId="38" fontId="10" fillId="0" borderId="83" xfId="2" applyFont="1" applyFill="1" applyBorder="1" applyAlignment="1" applyProtection="1">
      <alignment horizontal="center" vertical="center"/>
    </xf>
    <xf numFmtId="188" fontId="10" fillId="0" borderId="82" xfId="2" applyNumberFormat="1" applyFont="1" applyFill="1" applyBorder="1" applyAlignment="1" applyProtection="1">
      <alignment vertical="center"/>
    </xf>
    <xf numFmtId="38" fontId="52" fillId="0" borderId="14" xfId="2" applyFont="1" applyFill="1" applyBorder="1" applyAlignment="1" applyProtection="1">
      <alignment horizontal="right" vertical="center"/>
    </xf>
    <xf numFmtId="38" fontId="14" fillId="0" borderId="14" xfId="2" applyFont="1" applyFill="1" applyBorder="1" applyAlignment="1" applyProtection="1">
      <alignment vertical="center"/>
    </xf>
    <xf numFmtId="38" fontId="14" fillId="0" borderId="14" xfId="2" applyFont="1" applyFill="1" applyBorder="1" applyAlignment="1" applyProtection="1">
      <alignment horizontal="right" vertical="center"/>
    </xf>
    <xf numFmtId="176" fontId="52" fillId="0" borderId="14" xfId="2" applyNumberFormat="1" applyFont="1" applyFill="1" applyBorder="1" applyAlignment="1" applyProtection="1">
      <alignment vertical="center"/>
    </xf>
    <xf numFmtId="201" fontId="4" fillId="0" borderId="0" xfId="2" applyNumberFormat="1" applyFont="1" applyFill="1" applyAlignment="1" applyProtection="1">
      <alignment vertical="center"/>
    </xf>
    <xf numFmtId="0" fontId="12" fillId="0" borderId="0" xfId="13" applyFont="1" applyAlignment="1" applyProtection="1">
      <alignment vertical="center"/>
    </xf>
    <xf numFmtId="0" fontId="12" fillId="0" borderId="0" xfId="12" applyFont="1" applyAlignment="1" applyProtection="1">
      <alignment vertical="center"/>
    </xf>
    <xf numFmtId="0" fontId="3" fillId="0" borderId="0" xfId="3" applyFont="1">
      <alignment vertical="center"/>
    </xf>
  </cellXfs>
  <cellStyles count="24">
    <cellStyle name="Calc Currency (0)" xfId="15"/>
    <cellStyle name="Header1" xfId="16"/>
    <cellStyle name="Header2" xfId="17"/>
    <cellStyle name="Normal_#18-Internet" xfId="18"/>
    <cellStyle name="パーセント 2" xfId="14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桁区切り 2" xfId="2"/>
    <cellStyle name="桁区切り 2 2" xfId="4"/>
    <cellStyle name="桁区切り 2 2 2" xfId="8"/>
    <cellStyle name="桁区切り 3" xfId="5"/>
    <cellStyle name="桁区切り 4" xfId="23"/>
    <cellStyle name="標準" xfId="0" builtinId="0"/>
    <cellStyle name="標準 2" xfId="1"/>
    <cellStyle name="標準 2 2" xfId="7"/>
    <cellStyle name="標準 3" xfId="6"/>
    <cellStyle name="標準 3 2" xfId="21"/>
    <cellStyle name="標準 4" xfId="10"/>
    <cellStyle name="標準 5" xfId="11"/>
    <cellStyle name="標準 6" xfId="19"/>
    <cellStyle name="標準 7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20</xdr:col>
      <xdr:colOff>0</xdr:colOff>
      <xdr:row>16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410950" y="1047750"/>
          <a:ext cx="0" cy="2305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5</xdr:row>
      <xdr:rowOff>0</xdr:rowOff>
    </xdr:from>
    <xdr:to>
      <xdr:col>20</xdr:col>
      <xdr:colOff>0</xdr:colOff>
      <xdr:row>16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410950" y="1047750"/>
          <a:ext cx="0" cy="2305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25</xdr:row>
          <xdr:rowOff>85725</xdr:rowOff>
        </xdr:from>
        <xdr:to>
          <xdr:col>5</xdr:col>
          <xdr:colOff>27333</xdr:colOff>
          <xdr:row>32</xdr:row>
          <xdr:rowOff>118856</xdr:rowOff>
        </xdr:to>
        <xdr:pic>
          <xdr:nvPicPr>
            <xdr:cNvPr id="2" name="Picture 2"/>
            <xdr:cNvPicPr>
              <a:picLocks noChangeAspect="1" noChangeArrowheads="1"/>
              <a:extLst>
                <a:ext uri="{84589F7E-364E-4C9E-8A38-B11213B215E9}">
                  <a14:cameraTool cellRange="'[1]13-13'!$A$3:$F$9" spid="_x0000_s102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" y="4773682"/>
              <a:ext cx="6568109" cy="130865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66675</xdr:rowOff>
        </xdr:from>
        <xdr:to>
          <xdr:col>5</xdr:col>
          <xdr:colOff>10767</xdr:colOff>
          <xdr:row>44</xdr:row>
          <xdr:rowOff>50110</xdr:rowOff>
        </xdr:to>
        <xdr:pic>
          <xdr:nvPicPr>
            <xdr:cNvPr id="3" name="Picture 4"/>
            <xdr:cNvPicPr>
              <a:picLocks noChangeAspect="1" noChangeArrowheads="1"/>
              <a:extLst>
                <a:ext uri="{84589F7E-364E-4C9E-8A38-B11213B215E9}">
                  <a14:cameraTool cellRange="'[1]13-15'!$A$3:$F$9" spid="_x0000_s102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9050" y="6759023"/>
              <a:ext cx="6551543" cy="144117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24_13_siz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tabSelected="1" zoomScale="110" workbookViewId="0"/>
  </sheetViews>
  <sheetFormatPr defaultRowHeight="13.5" x14ac:dyDescent="0.15"/>
  <cols>
    <col min="1" max="1" width="9" style="29"/>
    <col min="2" max="16384" width="9" style="1"/>
  </cols>
  <sheetData>
    <row r="1" spans="1:1" x14ac:dyDescent="0.15">
      <c r="A1" s="29" t="s">
        <v>0</v>
      </c>
    </row>
    <row r="2" spans="1:1" s="29" customFormat="1" x14ac:dyDescent="0.15">
      <c r="A2" s="720" t="s">
        <v>793</v>
      </c>
    </row>
    <row r="3" spans="1:1" s="29" customFormat="1" x14ac:dyDescent="0.15">
      <c r="A3" s="720" t="s">
        <v>794</v>
      </c>
    </row>
    <row r="4" spans="1:1" s="29" customFormat="1" x14ac:dyDescent="0.15">
      <c r="A4" s="720" t="s">
        <v>795</v>
      </c>
    </row>
    <row r="5" spans="1:1" s="29" customFormat="1" x14ac:dyDescent="0.15">
      <c r="A5" s="720" t="s">
        <v>796</v>
      </c>
    </row>
    <row r="6" spans="1:1" s="29" customFormat="1" x14ac:dyDescent="0.15">
      <c r="A6" s="720" t="s">
        <v>797</v>
      </c>
    </row>
    <row r="7" spans="1:1" s="29" customFormat="1" x14ac:dyDescent="0.15">
      <c r="A7" s="720" t="s">
        <v>798</v>
      </c>
    </row>
    <row r="8" spans="1:1" s="29" customFormat="1" x14ac:dyDescent="0.15">
      <c r="A8" s="720" t="s">
        <v>799</v>
      </c>
    </row>
    <row r="9" spans="1:1" s="29" customFormat="1" x14ac:dyDescent="0.15">
      <c r="A9" s="720" t="s">
        <v>800</v>
      </c>
    </row>
    <row r="10" spans="1:1" s="29" customFormat="1" x14ac:dyDescent="0.15">
      <c r="A10" s="720" t="s">
        <v>801</v>
      </c>
    </row>
    <row r="11" spans="1:1" s="29" customFormat="1" x14ac:dyDescent="0.15">
      <c r="A11" s="721" t="s">
        <v>654</v>
      </c>
    </row>
    <row r="12" spans="1:1" s="29" customFormat="1" ht="14.25" customHeight="1" x14ac:dyDescent="0.15">
      <c r="A12" s="721" t="s">
        <v>655</v>
      </c>
    </row>
    <row r="13" spans="1:1" s="29" customFormat="1" ht="15.75" customHeight="1" x14ac:dyDescent="0.15">
      <c r="A13" s="721" t="s">
        <v>656</v>
      </c>
    </row>
    <row r="14" spans="1:1" s="29" customFormat="1" x14ac:dyDescent="0.15">
      <c r="A14" s="721" t="s">
        <v>657</v>
      </c>
    </row>
    <row r="15" spans="1:1" s="29" customFormat="1" x14ac:dyDescent="0.15">
      <c r="A15" s="721" t="s">
        <v>658</v>
      </c>
    </row>
    <row r="16" spans="1:1" s="29" customFormat="1" x14ac:dyDescent="0.15">
      <c r="A16" s="721" t="s">
        <v>659</v>
      </c>
    </row>
    <row r="17" spans="1:1" s="29" customFormat="1" x14ac:dyDescent="0.15">
      <c r="A17" s="721" t="s">
        <v>660</v>
      </c>
    </row>
    <row r="18" spans="1:1" s="29" customFormat="1" x14ac:dyDescent="0.15">
      <c r="A18" s="721" t="s">
        <v>661</v>
      </c>
    </row>
    <row r="19" spans="1:1" s="29" customFormat="1" x14ac:dyDescent="0.15">
      <c r="A19" s="721" t="s">
        <v>662</v>
      </c>
    </row>
    <row r="20" spans="1:1" s="29" customFormat="1" x14ac:dyDescent="0.15">
      <c r="A20" s="721" t="s">
        <v>663</v>
      </c>
    </row>
    <row r="21" spans="1:1" s="29" customFormat="1" ht="15.75" customHeight="1" x14ac:dyDescent="0.15">
      <c r="A21" s="722" t="s">
        <v>11</v>
      </c>
    </row>
    <row r="22" spans="1:1" s="29" customFormat="1" x14ac:dyDescent="0.15">
      <c r="A22" s="722" t="s">
        <v>12</v>
      </c>
    </row>
    <row r="23" spans="1:1" s="29" customFormat="1" x14ac:dyDescent="0.15">
      <c r="A23" s="722" t="s">
        <v>13</v>
      </c>
    </row>
    <row r="24" spans="1:1" s="29" customFormat="1" x14ac:dyDescent="0.15">
      <c r="A24" s="722" t="s">
        <v>14</v>
      </c>
    </row>
    <row r="25" spans="1:1" s="29" customFormat="1" x14ac:dyDescent="0.15">
      <c r="A25" s="722" t="s">
        <v>15</v>
      </c>
    </row>
    <row r="26" spans="1:1" s="29" customFormat="1" x14ac:dyDescent="0.15">
      <c r="A26" s="722" t="s">
        <v>16</v>
      </c>
    </row>
    <row r="27" spans="1:1" s="29" customFormat="1" x14ac:dyDescent="0.15">
      <c r="A27" s="722" t="s">
        <v>17</v>
      </c>
    </row>
    <row r="28" spans="1:1" s="29" customFormat="1" x14ac:dyDescent="0.15">
      <c r="A28" s="722" t="s">
        <v>18</v>
      </c>
    </row>
  </sheetData>
  <phoneticPr fontId="1"/>
  <hyperlinks>
    <hyperlink ref="A2" location="'13-1'!R1C1" display="13-1.平成24年度予算総括表"/>
    <hyperlink ref="A3" location="'13-2'!R1C1" display="13-2.平成23年度一般会計決算状況(目的別内訳）"/>
    <hyperlink ref="A4" location="'13-3'!R1C1" display="13-3.平成23年度一般会計決算状況(性質別内訳）"/>
    <hyperlink ref="A5" location="'13-4'!R1C1" display="13-4.平成23年度特別会計決算状況"/>
    <hyperlink ref="A6" location="'13-5'!R1C1" display="13-5.一般会計決算額の推移"/>
    <hyperlink ref="A7" location="'13-6'!R1C1" display="13-6.一般会計歳入総額に占める市税の割合"/>
    <hyperlink ref="A8" location="'13-7'!R1C1" display="13-7.市債現在高(一般会計）"/>
    <hyperlink ref="A9" location="'13-8'!R1C1" display="13-8.年度別市債の状況(一般会計）"/>
    <hyperlink ref="A10" location="'13-9'!R1C1" display="13-9.自主財源と依存財源"/>
    <hyperlink ref="A11" location="'13-10'!A1" display="13-10.市税税率一覧"/>
    <hyperlink ref="A12" location="'13-11'!A1" display="13-11.市税収入の推移"/>
    <hyperlink ref="A13" location="'13-12'!A1" display="13-12.市たばこ税売渡し本数・調定額"/>
    <hyperlink ref="A14" location="'13-13'!A1" display="13-13.軽自動車税課税台数･調定額"/>
    <hyperlink ref="A15" location="'13-14'!A1" display="13-14.個人市民税納税義務者数・調定額（現年課税分）"/>
    <hyperlink ref="A16" location="'13-15'!A1" display="13-15.法人市民税納税義務者数・調定額（現年課税分）"/>
    <hyperlink ref="A17" location="'13-16'!A1" display="13-16.固定資産税資産別納税義務者"/>
    <hyperlink ref="A18" location="'13-17'!A1" display="13-17.固定資産税資産別調定額（現年課税分）"/>
    <hyperlink ref="A19" location="'13-18'!A1" display="13-18.都市計画税資産別調定額（現年課税分）"/>
    <hyperlink ref="A20" location="'13-19'!A1" display="13-19.公有財産"/>
    <hyperlink ref="A21" location="'13-20'!A1" display="13-20.歴代市長・副市長・収入役"/>
    <hyperlink ref="A22" location="'13-21'!A1" display="13-21.市職員数の推移"/>
    <hyperlink ref="A23" location="'13-22'!A1" display="13-22.年齢別市職員数"/>
    <hyperlink ref="A24" location="'13-23'!A1" display="13-23.職員研修の状況"/>
    <hyperlink ref="A25" location="'13-24'!A1" display="13-24.部課所別市職員数"/>
    <hyperlink ref="A26" location="'13-25'!A1" display="13-25.越谷市行政機構図"/>
    <hyperlink ref="A27" location="'13-26'!A1" display="13-26.請負契約実績状況"/>
    <hyperlink ref="A28" location="'13-27'!A1" display="13-27.競争入札件数及び随意契約件数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115" workbookViewId="0"/>
  </sheetViews>
  <sheetFormatPr defaultRowHeight="14.25" customHeight="1" x14ac:dyDescent="0.15"/>
  <cols>
    <col min="1" max="1" width="17.125" style="9" customWidth="1"/>
    <col min="2" max="2" width="13.125" style="9" customWidth="1"/>
    <col min="3" max="3" width="10.5" style="9" customWidth="1"/>
    <col min="4" max="4" width="22.25" style="9" customWidth="1"/>
    <col min="5" max="5" width="13.125" style="9" customWidth="1"/>
    <col min="6" max="6" width="10.625" style="9" customWidth="1"/>
    <col min="7" max="16384" width="9" style="9"/>
  </cols>
  <sheetData>
    <row r="1" spans="1:8" ht="14.25" customHeight="1" x14ac:dyDescent="0.15">
      <c r="A1" s="566" t="s">
        <v>1</v>
      </c>
    </row>
    <row r="3" spans="1:8" ht="13.5" customHeight="1" x14ac:dyDescent="0.15">
      <c r="A3" s="16" t="s">
        <v>1048</v>
      </c>
      <c r="C3" s="459"/>
    </row>
    <row r="4" spans="1:8" ht="12.75" customHeight="1" x14ac:dyDescent="0.15">
      <c r="A4" s="692" t="s">
        <v>1049</v>
      </c>
      <c r="B4" s="679"/>
      <c r="C4" s="679"/>
      <c r="D4" s="679"/>
      <c r="E4" s="679"/>
      <c r="F4" s="73" t="s">
        <v>768</v>
      </c>
    </row>
    <row r="5" spans="1:8" ht="12" customHeight="1" x14ac:dyDescent="0.15">
      <c r="A5" s="693" t="s">
        <v>1050</v>
      </c>
      <c r="B5" s="693"/>
      <c r="C5" s="694"/>
      <c r="D5" s="693" t="s">
        <v>1051</v>
      </c>
      <c r="E5" s="693"/>
      <c r="F5" s="693"/>
    </row>
    <row r="6" spans="1:8" ht="12" customHeight="1" x14ac:dyDescent="0.15">
      <c r="A6" s="695" t="s">
        <v>1052</v>
      </c>
      <c r="B6" s="696" t="s">
        <v>932</v>
      </c>
      <c r="C6" s="697" t="s">
        <v>892</v>
      </c>
      <c r="D6" s="696" t="s">
        <v>1052</v>
      </c>
      <c r="E6" s="696" t="s">
        <v>932</v>
      </c>
      <c r="F6" s="698" t="s">
        <v>892</v>
      </c>
    </row>
    <row r="7" spans="1:8" ht="12" customHeight="1" x14ac:dyDescent="0.15">
      <c r="A7" s="683" t="s">
        <v>936</v>
      </c>
      <c r="B7" s="699">
        <v>45535601</v>
      </c>
      <c r="C7" s="700">
        <v>49.4</v>
      </c>
      <c r="D7" s="701" t="s">
        <v>937</v>
      </c>
      <c r="E7" s="702">
        <v>794914</v>
      </c>
      <c r="F7" s="703">
        <v>0.9</v>
      </c>
      <c r="H7" s="704"/>
    </row>
    <row r="8" spans="1:8" ht="12" customHeight="1" x14ac:dyDescent="0.15">
      <c r="A8" s="683" t="s">
        <v>947</v>
      </c>
      <c r="B8" s="699">
        <v>1178525</v>
      </c>
      <c r="C8" s="700">
        <v>1.3</v>
      </c>
      <c r="D8" s="701" t="s">
        <v>938</v>
      </c>
      <c r="E8" s="702">
        <v>109912</v>
      </c>
      <c r="F8" s="703">
        <v>0.1</v>
      </c>
      <c r="H8" s="704"/>
    </row>
    <row r="9" spans="1:8" ht="12" customHeight="1" x14ac:dyDescent="0.15">
      <c r="A9" s="683" t="s">
        <v>948</v>
      </c>
      <c r="B9" s="699">
        <v>927826</v>
      </c>
      <c r="C9" s="700">
        <v>1</v>
      </c>
      <c r="D9" s="701" t="s">
        <v>939</v>
      </c>
      <c r="E9" s="702">
        <v>85868</v>
      </c>
      <c r="F9" s="703">
        <v>0.1</v>
      </c>
      <c r="H9" s="704"/>
    </row>
    <row r="10" spans="1:8" ht="12" customHeight="1" x14ac:dyDescent="0.15">
      <c r="A10" s="683" t="s">
        <v>951</v>
      </c>
      <c r="B10" s="705">
        <v>227908</v>
      </c>
      <c r="C10" s="700">
        <v>0.2</v>
      </c>
      <c r="D10" s="701" t="s">
        <v>940</v>
      </c>
      <c r="E10" s="702">
        <v>21317</v>
      </c>
      <c r="F10" s="703">
        <v>0</v>
      </c>
      <c r="H10" s="704"/>
    </row>
    <row r="11" spans="1:8" ht="12" customHeight="1" x14ac:dyDescent="0.15">
      <c r="A11" s="683" t="s">
        <v>952</v>
      </c>
      <c r="B11" s="699">
        <v>13716</v>
      </c>
      <c r="C11" s="700">
        <v>0</v>
      </c>
      <c r="D11" s="701" t="s">
        <v>941</v>
      </c>
      <c r="E11" s="702">
        <v>2535466</v>
      </c>
      <c r="F11" s="703">
        <v>2.7</v>
      </c>
      <c r="H11" s="704"/>
    </row>
    <row r="12" spans="1:8" ht="12" customHeight="1" x14ac:dyDescent="0.15">
      <c r="A12" s="683" t="s">
        <v>953</v>
      </c>
      <c r="B12" s="699">
        <v>1511434</v>
      </c>
      <c r="C12" s="700">
        <v>1.6</v>
      </c>
      <c r="D12" s="706" t="s">
        <v>942</v>
      </c>
      <c r="E12" s="702">
        <v>182722</v>
      </c>
      <c r="F12" s="703">
        <v>0.2</v>
      </c>
      <c r="H12" s="704"/>
    </row>
    <row r="13" spans="1:8" ht="12" customHeight="1" x14ac:dyDescent="0.15">
      <c r="A13" s="683" t="s">
        <v>954</v>
      </c>
      <c r="B13" s="707">
        <v>4318801</v>
      </c>
      <c r="C13" s="700">
        <v>4.7</v>
      </c>
      <c r="D13" s="706" t="s">
        <v>943</v>
      </c>
      <c r="E13" s="702">
        <v>615337</v>
      </c>
      <c r="F13" s="703">
        <v>0.7</v>
      </c>
      <c r="H13" s="704"/>
    </row>
    <row r="14" spans="1:8" ht="12" customHeight="1" x14ac:dyDescent="0.15">
      <c r="A14" s="683" t="s">
        <v>955</v>
      </c>
      <c r="B14" s="699">
        <v>2639156</v>
      </c>
      <c r="C14" s="700">
        <v>2.9</v>
      </c>
      <c r="D14" s="701" t="s">
        <v>944</v>
      </c>
      <c r="E14" s="702">
        <v>4135133</v>
      </c>
      <c r="F14" s="703">
        <v>4.5</v>
      </c>
      <c r="H14" s="704"/>
    </row>
    <row r="15" spans="1:8" ht="12" customHeight="1" x14ac:dyDescent="0.15">
      <c r="A15" s="683"/>
      <c r="B15" s="707"/>
      <c r="C15" s="700"/>
      <c r="D15" s="706" t="s">
        <v>946</v>
      </c>
      <c r="E15" s="702">
        <v>60315</v>
      </c>
      <c r="F15" s="703">
        <v>0.1</v>
      </c>
      <c r="H15" s="704"/>
    </row>
    <row r="16" spans="1:8" ht="12" customHeight="1" x14ac:dyDescent="0.15">
      <c r="A16" s="683"/>
      <c r="B16" s="699"/>
      <c r="C16" s="708"/>
      <c r="D16" s="701" t="s">
        <v>949</v>
      </c>
      <c r="E16" s="702">
        <v>14278646</v>
      </c>
      <c r="F16" s="703">
        <v>15.5</v>
      </c>
      <c r="H16" s="704"/>
    </row>
    <row r="17" spans="1:8" ht="12" customHeight="1" x14ac:dyDescent="0.15">
      <c r="A17" s="683"/>
      <c r="B17" s="699"/>
      <c r="C17" s="708"/>
      <c r="D17" s="701" t="s">
        <v>950</v>
      </c>
      <c r="E17" s="702">
        <v>5130272</v>
      </c>
      <c r="F17" s="703">
        <v>5.6</v>
      </c>
      <c r="H17" s="704"/>
    </row>
    <row r="18" spans="1:8" ht="12" customHeight="1" x14ac:dyDescent="0.15">
      <c r="A18" s="683"/>
      <c r="B18" s="707"/>
      <c r="C18" s="709"/>
      <c r="D18" s="701" t="s">
        <v>1053</v>
      </c>
      <c r="E18" s="702">
        <v>7802300</v>
      </c>
      <c r="F18" s="703">
        <v>8.5</v>
      </c>
      <c r="H18" s="704"/>
    </row>
    <row r="19" spans="1:8" ht="12" customHeight="1" x14ac:dyDescent="0.15">
      <c r="A19" s="710" t="s">
        <v>1054</v>
      </c>
      <c r="B19" s="711">
        <v>56352967</v>
      </c>
      <c r="C19" s="712">
        <v>61.1</v>
      </c>
      <c r="D19" s="713" t="s">
        <v>1054</v>
      </c>
      <c r="E19" s="711">
        <v>35752202</v>
      </c>
      <c r="F19" s="714">
        <v>38.9</v>
      </c>
    </row>
    <row r="20" spans="1:8" ht="13.5" customHeight="1" x14ac:dyDescent="0.15">
      <c r="A20" s="715"/>
      <c r="B20" s="716"/>
      <c r="C20" s="717" t="s">
        <v>855</v>
      </c>
      <c r="D20" s="718">
        <v>92105169</v>
      </c>
      <c r="E20" s="716"/>
      <c r="F20" s="716"/>
    </row>
    <row r="21" spans="1:8" ht="12" x14ac:dyDescent="0.15">
      <c r="F21" s="10" t="s">
        <v>824</v>
      </c>
    </row>
    <row r="22" spans="1:8" ht="15" customHeight="1" x14ac:dyDescent="0.15"/>
    <row r="23" spans="1:8" ht="14.25" customHeight="1" x14ac:dyDescent="0.15">
      <c r="C23" s="719"/>
      <c r="E23" s="719"/>
      <c r="F23" s="719"/>
    </row>
    <row r="24" spans="1:8" ht="14.25" customHeight="1" x14ac:dyDescent="0.15">
      <c r="C24" s="719"/>
      <c r="E24" s="719"/>
    </row>
    <row r="25" spans="1:8" ht="14.25" customHeight="1" x14ac:dyDescent="0.15">
      <c r="C25" s="719"/>
      <c r="E25" s="719"/>
    </row>
    <row r="26" spans="1:8" ht="14.25" customHeight="1" x14ac:dyDescent="0.15">
      <c r="C26" s="719"/>
      <c r="E26" s="719"/>
    </row>
    <row r="27" spans="1:8" ht="14.25" customHeight="1" x14ac:dyDescent="0.15">
      <c r="C27" s="719"/>
      <c r="E27" s="719"/>
    </row>
    <row r="28" spans="1:8" ht="14.25" customHeight="1" x14ac:dyDescent="0.15">
      <c r="C28" s="719"/>
      <c r="E28" s="719"/>
    </row>
    <row r="29" spans="1:8" ht="14.25" customHeight="1" x14ac:dyDescent="0.15">
      <c r="C29" s="719"/>
      <c r="E29" s="719"/>
    </row>
    <row r="30" spans="1:8" ht="14.25" customHeight="1" x14ac:dyDescent="0.15">
      <c r="C30" s="719"/>
      <c r="E30" s="719"/>
    </row>
    <row r="31" spans="1:8" ht="14.25" customHeight="1" x14ac:dyDescent="0.15">
      <c r="E31" s="719"/>
    </row>
    <row r="32" spans="1:8" ht="14.25" customHeight="1" x14ac:dyDescent="0.15">
      <c r="E32" s="719"/>
    </row>
    <row r="33" spans="5:5" ht="14.25" customHeight="1" x14ac:dyDescent="0.15">
      <c r="E33" s="719"/>
    </row>
    <row r="34" spans="5:5" ht="14.25" customHeight="1" x14ac:dyDescent="0.15">
      <c r="E34" s="719"/>
    </row>
  </sheetData>
  <mergeCells count="2">
    <mergeCell ref="A5:C5"/>
    <mergeCell ref="D5:F5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zoomScale="110" zoomScaleNormal="110" workbookViewId="0"/>
  </sheetViews>
  <sheetFormatPr defaultColWidth="8.875" defaultRowHeight="14.25" customHeight="1" x14ac:dyDescent="0.15"/>
  <cols>
    <col min="1" max="1" width="11.125" style="9" customWidth="1"/>
    <col min="2" max="2" width="18" style="9" customWidth="1"/>
    <col min="3" max="3" width="20.25" style="9" customWidth="1"/>
    <col min="4" max="4" width="8.875" style="9" customWidth="1"/>
    <col min="5" max="5" width="28.5" style="9" customWidth="1"/>
    <col min="6" max="16384" width="8.875" style="9"/>
  </cols>
  <sheetData>
    <row r="1" spans="1:5" ht="14.25" customHeight="1" x14ac:dyDescent="0.15">
      <c r="A1" s="457" t="s">
        <v>1</v>
      </c>
    </row>
    <row r="3" spans="1:5" ht="22.5" customHeight="1" x14ac:dyDescent="0.15">
      <c r="A3" s="458" t="s">
        <v>664</v>
      </c>
      <c r="B3" s="458"/>
      <c r="C3" s="458"/>
      <c r="D3" s="458"/>
      <c r="E3" s="458"/>
    </row>
    <row r="4" spans="1:5" ht="15" customHeight="1" x14ac:dyDescent="0.15"/>
    <row r="5" spans="1:5" ht="15" customHeight="1" x14ac:dyDescent="0.15">
      <c r="A5" s="16" t="s">
        <v>665</v>
      </c>
      <c r="C5" s="459"/>
    </row>
    <row r="6" spans="1:5" ht="15" customHeight="1" x14ac:dyDescent="0.15">
      <c r="A6" s="460">
        <v>41000</v>
      </c>
      <c r="B6" s="460"/>
      <c r="E6" s="10" t="s">
        <v>666</v>
      </c>
    </row>
    <row r="7" spans="1:5" ht="15" customHeight="1" x14ac:dyDescent="0.15">
      <c r="A7" s="42" t="s">
        <v>667</v>
      </c>
      <c r="B7" s="40"/>
      <c r="C7" s="41" t="s">
        <v>668</v>
      </c>
      <c r="D7" s="40"/>
      <c r="E7" s="20" t="s">
        <v>669</v>
      </c>
    </row>
    <row r="8" spans="1:5" ht="15.75" customHeight="1" x14ac:dyDescent="0.15">
      <c r="A8" s="461" t="s">
        <v>670</v>
      </c>
      <c r="B8" s="82" t="s">
        <v>671</v>
      </c>
      <c r="C8" s="462" t="s">
        <v>672</v>
      </c>
      <c r="D8" s="32"/>
      <c r="E8" s="5">
        <v>3000</v>
      </c>
    </row>
    <row r="9" spans="1:5" ht="15.75" customHeight="1" x14ac:dyDescent="0.15">
      <c r="A9" s="463"/>
      <c r="B9" s="82"/>
      <c r="C9" s="462" t="s">
        <v>673</v>
      </c>
      <c r="D9" s="32"/>
      <c r="E9" s="5"/>
    </row>
    <row r="10" spans="1:5" ht="15.75" customHeight="1" x14ac:dyDescent="0.15">
      <c r="A10" s="463"/>
      <c r="B10" s="82"/>
      <c r="C10" s="464" t="s">
        <v>674</v>
      </c>
      <c r="D10" s="465"/>
      <c r="E10" s="5">
        <v>50000</v>
      </c>
    </row>
    <row r="11" spans="1:5" ht="15.75" customHeight="1" x14ac:dyDescent="0.15">
      <c r="A11" s="463"/>
      <c r="B11" s="82"/>
      <c r="C11" s="464" t="s">
        <v>675</v>
      </c>
      <c r="D11" s="465"/>
      <c r="E11" s="5">
        <v>120000</v>
      </c>
    </row>
    <row r="12" spans="1:5" ht="15.75" customHeight="1" x14ac:dyDescent="0.15">
      <c r="A12" s="463"/>
      <c r="B12" s="82"/>
      <c r="C12" s="464" t="s">
        <v>676</v>
      </c>
      <c r="D12" s="465"/>
      <c r="E12" s="5">
        <v>130000</v>
      </c>
    </row>
    <row r="13" spans="1:5" ht="15.75" customHeight="1" x14ac:dyDescent="0.15">
      <c r="A13" s="463"/>
      <c r="B13" s="82"/>
      <c r="C13" s="464" t="s">
        <v>677</v>
      </c>
      <c r="D13" s="465"/>
      <c r="E13" s="5">
        <v>150000</v>
      </c>
    </row>
    <row r="14" spans="1:5" ht="15.75" customHeight="1" x14ac:dyDescent="0.15">
      <c r="A14" s="463"/>
      <c r="B14" s="82"/>
      <c r="C14" s="464" t="s">
        <v>678</v>
      </c>
      <c r="D14" s="465"/>
      <c r="E14" s="5">
        <v>160000</v>
      </c>
    </row>
    <row r="15" spans="1:5" ht="15.75" customHeight="1" x14ac:dyDescent="0.15">
      <c r="A15" s="463"/>
      <c r="B15" s="82"/>
      <c r="C15" s="464" t="s">
        <v>679</v>
      </c>
      <c r="D15" s="465"/>
      <c r="E15" s="5">
        <v>400000</v>
      </c>
    </row>
    <row r="16" spans="1:5" ht="15.75" customHeight="1" x14ac:dyDescent="0.15">
      <c r="A16" s="463"/>
      <c r="B16" s="82"/>
      <c r="C16" s="464" t="s">
        <v>680</v>
      </c>
      <c r="D16" s="465"/>
      <c r="E16" s="5">
        <v>410000</v>
      </c>
    </row>
    <row r="17" spans="1:5" ht="15.75" customHeight="1" x14ac:dyDescent="0.15">
      <c r="A17" s="463"/>
      <c r="B17" s="82"/>
      <c r="C17" s="464" t="s">
        <v>681</v>
      </c>
      <c r="D17" s="465"/>
      <c r="E17" s="5">
        <v>1750000</v>
      </c>
    </row>
    <row r="18" spans="1:5" ht="15.75" customHeight="1" x14ac:dyDescent="0.15">
      <c r="A18" s="463"/>
      <c r="B18" s="82"/>
      <c r="C18" s="464" t="s">
        <v>682</v>
      </c>
      <c r="D18" s="465"/>
      <c r="E18" s="5">
        <v>3000000</v>
      </c>
    </row>
    <row r="19" spans="1:5" ht="15.75" customHeight="1" x14ac:dyDescent="0.15">
      <c r="A19" s="463"/>
      <c r="B19" s="82"/>
      <c r="C19" s="462" t="s">
        <v>683</v>
      </c>
      <c r="D19" s="32"/>
      <c r="E19" s="466" t="s">
        <v>684</v>
      </c>
    </row>
    <row r="20" spans="1:5" ht="15.75" customHeight="1" x14ac:dyDescent="0.15">
      <c r="A20" s="463"/>
      <c r="B20" s="467"/>
      <c r="C20" s="468" t="s">
        <v>685</v>
      </c>
      <c r="D20" s="38"/>
      <c r="E20" s="28" t="s">
        <v>686</v>
      </c>
    </row>
    <row r="21" spans="1:5" ht="15.75" customHeight="1" x14ac:dyDescent="0.15">
      <c r="A21" s="463"/>
      <c r="B21" s="82" t="s">
        <v>687</v>
      </c>
      <c r="C21" s="462" t="s">
        <v>688</v>
      </c>
      <c r="D21" s="32"/>
      <c r="E21" s="26" t="s">
        <v>689</v>
      </c>
    </row>
    <row r="22" spans="1:5" ht="15.75" customHeight="1" x14ac:dyDescent="0.15">
      <c r="A22" s="463"/>
      <c r="B22" s="82"/>
      <c r="C22" s="462" t="s">
        <v>690</v>
      </c>
      <c r="D22" s="32"/>
      <c r="E22" s="26" t="s">
        <v>689</v>
      </c>
    </row>
    <row r="23" spans="1:5" ht="15.75" customHeight="1" x14ac:dyDescent="0.15">
      <c r="A23" s="463"/>
      <c r="B23" s="467"/>
      <c r="C23" s="468" t="s">
        <v>691</v>
      </c>
      <c r="D23" s="38"/>
      <c r="E23" s="28" t="s">
        <v>689</v>
      </c>
    </row>
    <row r="24" spans="1:5" ht="15.75" customHeight="1" x14ac:dyDescent="0.15">
      <c r="A24" s="463"/>
      <c r="B24" s="82" t="s">
        <v>692</v>
      </c>
      <c r="C24" s="462" t="s">
        <v>693</v>
      </c>
      <c r="D24" s="32"/>
      <c r="E24" s="5">
        <v>1000</v>
      </c>
    </row>
    <row r="25" spans="1:5" ht="15.75" customHeight="1" x14ac:dyDescent="0.15">
      <c r="A25" s="463"/>
      <c r="B25" s="82"/>
      <c r="C25" s="462" t="s">
        <v>694</v>
      </c>
      <c r="D25" s="32"/>
      <c r="E25" s="5">
        <v>1200</v>
      </c>
    </row>
    <row r="26" spans="1:5" ht="15.75" customHeight="1" x14ac:dyDescent="0.15">
      <c r="A26" s="463"/>
      <c r="B26" s="82"/>
      <c r="C26" s="469" t="s">
        <v>695</v>
      </c>
      <c r="D26" s="470"/>
      <c r="E26" s="5">
        <v>1600</v>
      </c>
    </row>
    <row r="27" spans="1:5" ht="15.75" customHeight="1" x14ac:dyDescent="0.15">
      <c r="A27" s="463"/>
      <c r="B27" s="82"/>
      <c r="C27" s="462" t="s">
        <v>696</v>
      </c>
      <c r="D27" s="32"/>
      <c r="E27" s="5">
        <v>2500</v>
      </c>
    </row>
    <row r="28" spans="1:5" ht="15.75" customHeight="1" x14ac:dyDescent="0.15">
      <c r="A28" s="463"/>
      <c r="B28" s="82"/>
      <c r="C28" s="462" t="s">
        <v>697</v>
      </c>
      <c r="D28" s="32"/>
      <c r="E28" s="5">
        <v>2400</v>
      </c>
    </row>
    <row r="29" spans="1:5" ht="15.75" customHeight="1" x14ac:dyDescent="0.15">
      <c r="A29" s="463"/>
      <c r="B29" s="82"/>
      <c r="C29" s="462" t="s">
        <v>698</v>
      </c>
      <c r="D29" s="32"/>
      <c r="E29" s="5">
        <v>3100</v>
      </c>
    </row>
    <row r="30" spans="1:5" ht="15.75" customHeight="1" x14ac:dyDescent="0.15">
      <c r="A30" s="463"/>
      <c r="B30" s="82"/>
      <c r="C30" s="462" t="s">
        <v>699</v>
      </c>
      <c r="D30" s="32" t="s">
        <v>700</v>
      </c>
      <c r="E30" s="5">
        <v>5500</v>
      </c>
    </row>
    <row r="31" spans="1:5" ht="15.75" customHeight="1" x14ac:dyDescent="0.15">
      <c r="A31" s="463"/>
      <c r="B31" s="82"/>
      <c r="C31" s="35"/>
      <c r="D31" s="32" t="s">
        <v>701</v>
      </c>
      <c r="E31" s="5">
        <v>7200</v>
      </c>
    </row>
    <row r="32" spans="1:5" ht="15.75" customHeight="1" x14ac:dyDescent="0.15">
      <c r="A32" s="463"/>
      <c r="B32" s="82"/>
      <c r="C32" s="462" t="s">
        <v>702</v>
      </c>
      <c r="D32" s="32" t="s">
        <v>700</v>
      </c>
      <c r="E32" s="5">
        <v>3000</v>
      </c>
    </row>
    <row r="33" spans="1:5" ht="15.75" customHeight="1" x14ac:dyDescent="0.15">
      <c r="A33" s="463"/>
      <c r="B33" s="82"/>
      <c r="C33" s="35"/>
      <c r="D33" s="32" t="s">
        <v>701</v>
      </c>
      <c r="E33" s="5">
        <v>4000</v>
      </c>
    </row>
    <row r="34" spans="1:5" ht="15.75" customHeight="1" x14ac:dyDescent="0.15">
      <c r="A34" s="463"/>
      <c r="B34" s="82"/>
      <c r="C34" s="462" t="s">
        <v>703</v>
      </c>
      <c r="D34" s="32" t="s">
        <v>704</v>
      </c>
      <c r="E34" s="5">
        <v>1600</v>
      </c>
    </row>
    <row r="35" spans="1:5" ht="15.75" customHeight="1" x14ac:dyDescent="0.15">
      <c r="A35" s="463"/>
      <c r="B35" s="82"/>
      <c r="C35" s="35"/>
      <c r="D35" s="32" t="s">
        <v>705</v>
      </c>
      <c r="E35" s="5">
        <v>4700</v>
      </c>
    </row>
    <row r="36" spans="1:5" ht="15.75" customHeight="1" x14ac:dyDescent="0.15">
      <c r="A36" s="463"/>
      <c r="B36" s="467"/>
      <c r="C36" s="468" t="s">
        <v>706</v>
      </c>
      <c r="D36" s="38"/>
      <c r="E36" s="7">
        <v>4000</v>
      </c>
    </row>
    <row r="37" spans="1:5" ht="15.75" customHeight="1" x14ac:dyDescent="0.15">
      <c r="A37" s="463"/>
      <c r="B37" s="471" t="s">
        <v>707</v>
      </c>
      <c r="C37" s="472" t="s">
        <v>708</v>
      </c>
      <c r="D37" s="473"/>
      <c r="E37" s="23" t="s">
        <v>709</v>
      </c>
    </row>
    <row r="38" spans="1:5" ht="15.75" customHeight="1" x14ac:dyDescent="0.15">
      <c r="A38" s="463"/>
      <c r="B38" s="468"/>
      <c r="C38" s="468"/>
      <c r="D38" s="474"/>
      <c r="E38" s="39" t="s">
        <v>710</v>
      </c>
    </row>
    <row r="39" spans="1:5" ht="15.75" customHeight="1" x14ac:dyDescent="0.15">
      <c r="A39" s="463"/>
      <c r="B39" s="82" t="s">
        <v>711</v>
      </c>
      <c r="C39" s="462" t="s">
        <v>712</v>
      </c>
      <c r="D39" s="32"/>
      <c r="E39" s="26" t="s">
        <v>689</v>
      </c>
    </row>
    <row r="40" spans="1:5" ht="15.75" customHeight="1" x14ac:dyDescent="0.15">
      <c r="A40" s="475"/>
      <c r="B40" s="474"/>
      <c r="C40" s="468" t="s">
        <v>713</v>
      </c>
      <c r="D40" s="38"/>
      <c r="E40" s="476" t="s">
        <v>714</v>
      </c>
    </row>
    <row r="41" spans="1:5" ht="15.75" customHeight="1" x14ac:dyDescent="0.15">
      <c r="A41" s="461" t="s">
        <v>715</v>
      </c>
      <c r="B41" s="82" t="s">
        <v>716</v>
      </c>
      <c r="C41" s="477" t="s">
        <v>708</v>
      </c>
      <c r="D41" s="32"/>
      <c r="E41" s="26" t="s">
        <v>717</v>
      </c>
    </row>
    <row r="42" spans="1:5" ht="15.75" customHeight="1" x14ac:dyDescent="0.15">
      <c r="A42" s="463"/>
      <c r="B42" s="471" t="s">
        <v>718</v>
      </c>
      <c r="C42" s="478" t="s">
        <v>719</v>
      </c>
      <c r="D42" s="473"/>
      <c r="E42" s="23" t="s">
        <v>720</v>
      </c>
    </row>
    <row r="43" spans="1:5" ht="15.75" customHeight="1" x14ac:dyDescent="0.15">
      <c r="A43" s="463"/>
      <c r="B43" s="479"/>
      <c r="C43" s="462" t="s">
        <v>721</v>
      </c>
      <c r="D43" s="32"/>
      <c r="E43" s="26" t="s">
        <v>722</v>
      </c>
    </row>
    <row r="44" spans="1:5" ht="15.75" customHeight="1" x14ac:dyDescent="0.15">
      <c r="A44" s="475"/>
      <c r="B44" s="480" t="s">
        <v>723</v>
      </c>
      <c r="C44" s="481" t="s">
        <v>724</v>
      </c>
      <c r="D44" s="482"/>
      <c r="E44" s="20" t="s">
        <v>725</v>
      </c>
    </row>
    <row r="45" spans="1:5" ht="15.75" customHeight="1" x14ac:dyDescent="0.15">
      <c r="E45" s="10" t="s">
        <v>726</v>
      </c>
    </row>
  </sheetData>
  <mergeCells count="7">
    <mergeCell ref="A41:A44"/>
    <mergeCell ref="A3:E3"/>
    <mergeCell ref="A6:B6"/>
    <mergeCell ref="A7:B7"/>
    <mergeCell ref="C7:D7"/>
    <mergeCell ref="A8:A40"/>
    <mergeCell ref="C26:D26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"/>
  <sheetViews>
    <sheetView zoomScale="115" zoomScaleNormal="115" workbookViewId="0"/>
  </sheetViews>
  <sheetFormatPr defaultColWidth="10.875" defaultRowHeight="14.25" customHeight="1" x14ac:dyDescent="0.15"/>
  <cols>
    <col min="1" max="1" width="8.125" style="9" customWidth="1"/>
    <col min="2" max="2" width="19.875" style="9" customWidth="1"/>
    <col min="3" max="5" width="19.375" style="9" customWidth="1"/>
    <col min="6" max="16384" width="10.875" style="9"/>
  </cols>
  <sheetData>
    <row r="1" spans="1:5" ht="14.25" customHeight="1" x14ac:dyDescent="0.15">
      <c r="A1" s="457" t="s">
        <v>1</v>
      </c>
    </row>
    <row r="3" spans="1:5" ht="15" customHeight="1" x14ac:dyDescent="0.15">
      <c r="A3" s="16" t="s">
        <v>727</v>
      </c>
    </row>
    <row r="4" spans="1:5" ht="15" customHeight="1" x14ac:dyDescent="0.15">
      <c r="C4" s="10"/>
      <c r="D4" s="10"/>
      <c r="E4" s="73" t="s">
        <v>728</v>
      </c>
    </row>
    <row r="5" spans="1:5" ht="16.5" customHeight="1" x14ac:dyDescent="0.15">
      <c r="A5" s="42" t="s">
        <v>729</v>
      </c>
      <c r="B5" s="40"/>
      <c r="C5" s="22" t="s">
        <v>730</v>
      </c>
      <c r="D5" s="20" t="s">
        <v>731</v>
      </c>
      <c r="E5" s="20" t="s">
        <v>732</v>
      </c>
    </row>
    <row r="6" spans="1:5" ht="16.5" customHeight="1" x14ac:dyDescent="0.15">
      <c r="A6" s="483" t="s">
        <v>733</v>
      </c>
      <c r="B6" s="484"/>
      <c r="C6" s="12">
        <v>45884957</v>
      </c>
      <c r="D6" s="13">
        <v>45249604</v>
      </c>
      <c r="E6" s="13">
        <v>45535601</v>
      </c>
    </row>
    <row r="7" spans="1:5" ht="15" customHeight="1" x14ac:dyDescent="0.15">
      <c r="A7" s="463" t="s">
        <v>734</v>
      </c>
      <c r="B7" s="82" t="s">
        <v>671</v>
      </c>
      <c r="C7" s="14">
        <v>22590207</v>
      </c>
      <c r="D7" s="14">
        <v>21751811</v>
      </c>
      <c r="E7" s="14">
        <v>21610934</v>
      </c>
    </row>
    <row r="8" spans="1:5" ht="15" customHeight="1" x14ac:dyDescent="0.15">
      <c r="A8" s="463"/>
      <c r="B8" s="82" t="s">
        <v>687</v>
      </c>
      <c r="C8" s="14">
        <v>18015344</v>
      </c>
      <c r="D8" s="14">
        <v>18120122</v>
      </c>
      <c r="E8" s="14">
        <v>18249729</v>
      </c>
    </row>
    <row r="9" spans="1:5" ht="15" customHeight="1" x14ac:dyDescent="0.15">
      <c r="A9" s="463"/>
      <c r="B9" s="82" t="s">
        <v>735</v>
      </c>
      <c r="C9" s="14">
        <v>230144</v>
      </c>
      <c r="D9" s="14">
        <v>238245</v>
      </c>
      <c r="E9" s="14">
        <v>246409</v>
      </c>
    </row>
    <row r="10" spans="1:5" ht="15" customHeight="1" x14ac:dyDescent="0.15">
      <c r="A10" s="463"/>
      <c r="B10" s="82" t="s">
        <v>736</v>
      </c>
      <c r="C10" s="14">
        <v>1986346</v>
      </c>
      <c r="D10" s="14">
        <v>2052504</v>
      </c>
      <c r="E10" s="14">
        <v>2339729</v>
      </c>
    </row>
    <row r="11" spans="1:5" ht="15" customHeight="1" x14ac:dyDescent="0.15">
      <c r="A11" s="475"/>
      <c r="B11" s="474" t="s">
        <v>737</v>
      </c>
      <c r="C11" s="5">
        <v>0</v>
      </c>
      <c r="D11" s="6">
        <v>0</v>
      </c>
      <c r="E11" s="6">
        <v>0</v>
      </c>
    </row>
    <row r="12" spans="1:5" ht="15" customHeight="1" x14ac:dyDescent="0.15">
      <c r="A12" s="485" t="s">
        <v>715</v>
      </c>
      <c r="B12" s="82" t="s">
        <v>718</v>
      </c>
      <c r="C12" s="14">
        <v>677724</v>
      </c>
      <c r="D12" s="14">
        <v>696444</v>
      </c>
      <c r="E12" s="14">
        <v>687756</v>
      </c>
    </row>
    <row r="13" spans="1:5" ht="15" customHeight="1" x14ac:dyDescent="0.15">
      <c r="A13" s="44"/>
      <c r="B13" s="474" t="s">
        <v>723</v>
      </c>
      <c r="C13" s="8">
        <v>2385192</v>
      </c>
      <c r="D13" s="8">
        <v>2390478</v>
      </c>
      <c r="E13" s="8">
        <v>2401044</v>
      </c>
    </row>
    <row r="14" spans="1:5" ht="15" customHeight="1" x14ac:dyDescent="0.15">
      <c r="C14" s="10"/>
      <c r="D14" s="10"/>
      <c r="E14" s="10" t="s">
        <v>738</v>
      </c>
    </row>
  </sheetData>
  <mergeCells count="4">
    <mergeCell ref="A5:B5"/>
    <mergeCell ref="A6:B6"/>
    <mergeCell ref="A7:A11"/>
    <mergeCell ref="A12:A13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115" workbookViewId="0"/>
  </sheetViews>
  <sheetFormatPr defaultColWidth="11" defaultRowHeight="15" customHeight="1" x14ac:dyDescent="0.15"/>
  <cols>
    <col min="1" max="1" width="13.625" style="9" customWidth="1"/>
    <col min="2" max="2" width="14.75" style="9" customWidth="1"/>
    <col min="3" max="3" width="12.75" style="9" customWidth="1"/>
    <col min="4" max="4" width="17.625" style="9" customWidth="1"/>
    <col min="5" max="5" width="12.75" style="9" customWidth="1"/>
    <col min="6" max="6" width="15.25" style="9" customWidth="1"/>
    <col min="7" max="16384" width="11" style="9"/>
  </cols>
  <sheetData>
    <row r="1" spans="1:6" ht="15" customHeight="1" x14ac:dyDescent="0.15">
      <c r="A1" s="457" t="s">
        <v>1</v>
      </c>
    </row>
    <row r="3" spans="1:6" ht="15" customHeight="1" x14ac:dyDescent="0.15">
      <c r="A3" s="16" t="s">
        <v>739</v>
      </c>
    </row>
    <row r="4" spans="1:6" ht="12.75" customHeight="1" x14ac:dyDescent="0.15">
      <c r="F4" s="73" t="s">
        <v>740</v>
      </c>
    </row>
    <row r="5" spans="1:6" ht="15" customHeight="1" x14ac:dyDescent="0.15">
      <c r="A5" s="19" t="s">
        <v>741</v>
      </c>
      <c r="B5" s="22" t="s">
        <v>742</v>
      </c>
      <c r="C5" s="22" t="s">
        <v>743</v>
      </c>
      <c r="D5" s="22" t="s">
        <v>744</v>
      </c>
      <c r="E5" s="22" t="s">
        <v>743</v>
      </c>
      <c r="F5" s="486" t="s">
        <v>745</v>
      </c>
    </row>
    <row r="6" spans="1:6" ht="15" customHeight="1" x14ac:dyDescent="0.15">
      <c r="A6" s="487" t="s">
        <v>7</v>
      </c>
      <c r="B6" s="5">
        <v>605174976</v>
      </c>
      <c r="C6" s="84">
        <v>96.623904520701174</v>
      </c>
      <c r="D6" s="6">
        <v>1986346004</v>
      </c>
      <c r="E6" s="84">
        <v>96.566863762640324</v>
      </c>
      <c r="F6" s="6">
        <v>3.2822672495962557</v>
      </c>
    </row>
    <row r="7" spans="1:6" ht="15" customHeight="1" x14ac:dyDescent="0.15">
      <c r="A7" s="488" t="s">
        <v>746</v>
      </c>
      <c r="B7" s="5">
        <v>582439403</v>
      </c>
      <c r="C7" s="84">
        <v>96.2</v>
      </c>
      <c r="D7" s="6">
        <v>2052694161</v>
      </c>
      <c r="E7" s="84">
        <v>103.3</v>
      </c>
      <c r="F7" s="6">
        <v>4</v>
      </c>
    </row>
    <row r="8" spans="1:6" ht="15" customHeight="1" x14ac:dyDescent="0.15">
      <c r="A8" s="489" t="s">
        <v>747</v>
      </c>
      <c r="B8" s="7">
        <v>514289825</v>
      </c>
      <c r="C8" s="90">
        <v>88.299284415000329</v>
      </c>
      <c r="D8" s="8">
        <v>2339728683</v>
      </c>
      <c r="E8" s="90">
        <v>113.98330679033874</v>
      </c>
      <c r="F8" s="8">
        <v>4.5494360752713705</v>
      </c>
    </row>
    <row r="9" spans="1:6" ht="12" x14ac:dyDescent="0.15">
      <c r="A9" s="9" t="s">
        <v>748</v>
      </c>
      <c r="F9" s="10" t="s">
        <v>749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115" workbookViewId="0"/>
  </sheetViews>
  <sheetFormatPr defaultColWidth="8.875" defaultRowHeight="14.25" customHeight="1" x14ac:dyDescent="0.15"/>
  <cols>
    <col min="1" max="1" width="13.625" style="9" customWidth="1"/>
    <col min="2" max="2" width="15.125" style="9" customWidth="1"/>
    <col min="3" max="3" width="12.125" style="9" customWidth="1"/>
    <col min="4" max="4" width="16.125" style="9" customWidth="1"/>
    <col min="5" max="5" width="13.125" style="9" customWidth="1"/>
    <col min="6" max="6" width="16.125" style="9" customWidth="1"/>
    <col min="7" max="16384" width="8.875" style="9"/>
  </cols>
  <sheetData>
    <row r="1" spans="1:6" ht="14.25" customHeight="1" x14ac:dyDescent="0.15">
      <c r="A1" s="457" t="s">
        <v>1</v>
      </c>
    </row>
    <row r="3" spans="1:6" ht="15" customHeight="1" x14ac:dyDescent="0.15">
      <c r="A3" s="16" t="s">
        <v>750</v>
      </c>
    </row>
    <row r="4" spans="1:6" ht="12.75" customHeight="1" x14ac:dyDescent="0.15">
      <c r="F4" s="73" t="s">
        <v>751</v>
      </c>
    </row>
    <row r="5" spans="1:6" ht="15" customHeight="1" x14ac:dyDescent="0.15">
      <c r="A5" s="19" t="s">
        <v>741</v>
      </c>
      <c r="B5" s="22" t="s">
        <v>752</v>
      </c>
      <c r="C5" s="22" t="s">
        <v>743</v>
      </c>
      <c r="D5" s="22" t="s">
        <v>744</v>
      </c>
      <c r="E5" s="22" t="s">
        <v>743</v>
      </c>
      <c r="F5" s="486" t="s">
        <v>753</v>
      </c>
    </row>
    <row r="6" spans="1:6" ht="15" customHeight="1" x14ac:dyDescent="0.15">
      <c r="A6" s="487" t="s">
        <v>7</v>
      </c>
      <c r="B6" s="5">
        <v>52563</v>
      </c>
      <c r="C6" s="84">
        <v>102.21094388052737</v>
      </c>
      <c r="D6" s="6">
        <v>231817100</v>
      </c>
      <c r="E6" s="84">
        <v>104.88787598262917</v>
      </c>
      <c r="F6" s="6">
        <v>4410.2714837433177</v>
      </c>
    </row>
    <row r="7" spans="1:6" ht="15" customHeight="1" x14ac:dyDescent="0.15">
      <c r="A7" s="488" t="s">
        <v>746</v>
      </c>
      <c r="B7" s="5">
        <v>53380</v>
      </c>
      <c r="C7" s="84">
        <v>101.5</v>
      </c>
      <c r="D7" s="6">
        <v>240651700</v>
      </c>
      <c r="E7" s="84">
        <v>103.8</v>
      </c>
      <c r="F7" s="6">
        <v>4508</v>
      </c>
    </row>
    <row r="8" spans="1:6" ht="15" customHeight="1" x14ac:dyDescent="0.15">
      <c r="A8" s="489" t="s">
        <v>747</v>
      </c>
      <c r="B8" s="7">
        <v>53966</v>
      </c>
      <c r="C8" s="90">
        <v>101.09778943424503</v>
      </c>
      <c r="D8" s="8">
        <v>247305300</v>
      </c>
      <c r="E8" s="90">
        <v>102.76482567960252</v>
      </c>
      <c r="F8" s="8">
        <v>4582.6131267835308</v>
      </c>
    </row>
    <row r="9" spans="1:6" ht="15" customHeight="1" x14ac:dyDescent="0.15">
      <c r="A9" s="9" t="s">
        <v>748</v>
      </c>
      <c r="F9" s="10" t="s">
        <v>749</v>
      </c>
    </row>
    <row r="10" spans="1:6" ht="15" customHeight="1" x14ac:dyDescent="0.15"/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115" workbookViewId="0"/>
  </sheetViews>
  <sheetFormatPr defaultColWidth="8.875" defaultRowHeight="15" customHeight="1" x14ac:dyDescent="0.15"/>
  <cols>
    <col min="1" max="1" width="15.375" style="9" customWidth="1"/>
    <col min="2" max="2" width="16.125" style="9" customWidth="1"/>
    <col min="3" max="3" width="10.875" style="9" customWidth="1"/>
    <col min="4" max="4" width="18.125" style="9" customWidth="1"/>
    <col min="5" max="5" width="10.875" style="9" customWidth="1"/>
    <col min="6" max="6" width="14.625" style="9" customWidth="1"/>
    <col min="7" max="16384" width="8.875" style="9"/>
  </cols>
  <sheetData>
    <row r="1" spans="1:6" ht="15" customHeight="1" x14ac:dyDescent="0.15">
      <c r="A1" s="457" t="s">
        <v>1</v>
      </c>
    </row>
    <row r="3" spans="1:6" ht="15" customHeight="1" x14ac:dyDescent="0.15">
      <c r="A3" s="16" t="s">
        <v>754</v>
      </c>
    </row>
    <row r="4" spans="1:6" ht="12" x14ac:dyDescent="0.15">
      <c r="F4" s="73" t="s">
        <v>755</v>
      </c>
    </row>
    <row r="5" spans="1:6" ht="30" customHeight="1" x14ac:dyDescent="0.15">
      <c r="A5" s="19" t="s">
        <v>741</v>
      </c>
      <c r="B5" s="22" t="s">
        <v>756</v>
      </c>
      <c r="C5" s="22" t="s">
        <v>743</v>
      </c>
      <c r="D5" s="22" t="s">
        <v>744</v>
      </c>
      <c r="E5" s="22" t="s">
        <v>743</v>
      </c>
      <c r="F5" s="490" t="s">
        <v>757</v>
      </c>
    </row>
    <row r="6" spans="1:6" ht="15" customHeight="1" x14ac:dyDescent="0.15">
      <c r="A6" s="487" t="s">
        <v>7</v>
      </c>
      <c r="B6" s="5">
        <v>157245</v>
      </c>
      <c r="C6" s="84">
        <v>100.87567359507312</v>
      </c>
      <c r="D6" s="6">
        <v>20261560608</v>
      </c>
      <c r="E6" s="84">
        <v>98.437446160160846</v>
      </c>
      <c r="F6" s="6">
        <v>128853.44912715825</v>
      </c>
    </row>
    <row r="7" spans="1:6" ht="15" customHeight="1" x14ac:dyDescent="0.15">
      <c r="A7" s="488" t="s">
        <v>746</v>
      </c>
      <c r="B7" s="5">
        <v>156464</v>
      </c>
      <c r="C7" s="84">
        <v>99.5</v>
      </c>
      <c r="D7" s="6">
        <v>18869355149</v>
      </c>
      <c r="E7" s="84">
        <v>93.1</v>
      </c>
      <c r="F7" s="6">
        <v>120599</v>
      </c>
    </row>
    <row r="8" spans="1:6" ht="15" customHeight="1" x14ac:dyDescent="0.15">
      <c r="A8" s="489" t="s">
        <v>747</v>
      </c>
      <c r="B8" s="7">
        <v>157108</v>
      </c>
      <c r="C8" s="90">
        <v>100.41159627773801</v>
      </c>
      <c r="D8" s="8">
        <v>18559948962</v>
      </c>
      <c r="E8" s="90">
        <v>98.360271537862289</v>
      </c>
      <c r="F8" s="8">
        <v>118134.97060620719</v>
      </c>
    </row>
    <row r="9" spans="1:6" ht="12" x14ac:dyDescent="0.15">
      <c r="A9" s="9" t="s">
        <v>748</v>
      </c>
      <c r="F9" s="10" t="s">
        <v>749</v>
      </c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115" workbookViewId="0"/>
  </sheetViews>
  <sheetFormatPr defaultColWidth="8.875" defaultRowHeight="15" customHeight="1" x14ac:dyDescent="0.15"/>
  <cols>
    <col min="1" max="1" width="15.375" style="9" customWidth="1"/>
    <col min="2" max="2" width="16.125" style="9" customWidth="1"/>
    <col min="3" max="3" width="10.875" style="9" customWidth="1"/>
    <col min="4" max="4" width="18.125" style="9" customWidth="1"/>
    <col min="5" max="5" width="10.875" style="9" customWidth="1"/>
    <col min="6" max="6" width="14.625" style="9" customWidth="1"/>
    <col min="7" max="16384" width="8.875" style="9"/>
  </cols>
  <sheetData>
    <row r="1" spans="1:6" ht="15" customHeight="1" x14ac:dyDescent="0.15">
      <c r="A1" s="457" t="s">
        <v>1</v>
      </c>
    </row>
    <row r="3" spans="1:6" ht="15" customHeight="1" x14ac:dyDescent="0.15">
      <c r="A3" s="16" t="s">
        <v>758</v>
      </c>
      <c r="B3" s="491"/>
      <c r="C3" s="491"/>
      <c r="D3" s="491"/>
      <c r="E3" s="491"/>
      <c r="F3" s="491"/>
    </row>
    <row r="4" spans="1:6" ht="12" x14ac:dyDescent="0.15">
      <c r="F4" s="73" t="s">
        <v>759</v>
      </c>
    </row>
    <row r="5" spans="1:6" ht="30" customHeight="1" x14ac:dyDescent="0.15">
      <c r="A5" s="19" t="s">
        <v>741</v>
      </c>
      <c r="B5" s="22" t="s">
        <v>756</v>
      </c>
      <c r="C5" s="22" t="s">
        <v>743</v>
      </c>
      <c r="D5" s="22" t="s">
        <v>744</v>
      </c>
      <c r="E5" s="22" t="s">
        <v>743</v>
      </c>
      <c r="F5" s="486" t="s">
        <v>760</v>
      </c>
    </row>
    <row r="6" spans="1:6" ht="15" customHeight="1" x14ac:dyDescent="0.15">
      <c r="A6" s="487" t="s">
        <v>7</v>
      </c>
      <c r="B6" s="5">
        <v>7525</v>
      </c>
      <c r="C6" s="84">
        <v>102.6</v>
      </c>
      <c r="D6" s="6">
        <v>2472681500</v>
      </c>
      <c r="E6" s="84">
        <v>79.314238325817129</v>
      </c>
      <c r="F6" s="6">
        <v>328595.5481727575</v>
      </c>
    </row>
    <row r="7" spans="1:6" ht="15" customHeight="1" x14ac:dyDescent="0.15">
      <c r="A7" s="488" t="s">
        <v>746</v>
      </c>
      <c r="B7" s="5">
        <v>7566</v>
      </c>
      <c r="C7" s="84">
        <v>100.5</v>
      </c>
      <c r="D7" s="6">
        <v>2930002900</v>
      </c>
      <c r="E7" s="84">
        <v>118.5</v>
      </c>
      <c r="F7" s="6">
        <v>387259</v>
      </c>
    </row>
    <row r="8" spans="1:6" ht="15" customHeight="1" x14ac:dyDescent="0.15">
      <c r="A8" s="489" t="s">
        <v>747</v>
      </c>
      <c r="B8" s="7">
        <v>7586</v>
      </c>
      <c r="C8" s="90">
        <v>100.26434047052604</v>
      </c>
      <c r="D8" s="8">
        <v>2984823500</v>
      </c>
      <c r="E8" s="90">
        <v>101.87100838705653</v>
      </c>
      <c r="F8" s="8">
        <v>393464.73767466383</v>
      </c>
    </row>
    <row r="9" spans="1:6" ht="12" x14ac:dyDescent="0.15">
      <c r="A9" s="9" t="s">
        <v>748</v>
      </c>
      <c r="F9" s="10" t="s">
        <v>749</v>
      </c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="115" zoomScaleNormal="115" workbookViewId="0"/>
  </sheetViews>
  <sheetFormatPr defaultColWidth="15.875" defaultRowHeight="15" customHeight="1" x14ac:dyDescent="0.15"/>
  <cols>
    <col min="1" max="1" width="17.5" style="9" customWidth="1"/>
    <col min="2" max="3" width="17.125" style="9" customWidth="1"/>
    <col min="4" max="4" width="18" style="9" customWidth="1"/>
    <col min="5" max="5" width="17.125" style="9" customWidth="1"/>
    <col min="6" max="16384" width="15.875" style="9"/>
  </cols>
  <sheetData>
    <row r="1" spans="1:5" ht="15" customHeight="1" x14ac:dyDescent="0.15">
      <c r="A1" s="457" t="s">
        <v>1</v>
      </c>
    </row>
    <row r="3" spans="1:5" ht="15" customHeight="1" x14ac:dyDescent="0.15">
      <c r="A3" s="16" t="s">
        <v>761</v>
      </c>
    </row>
    <row r="4" spans="1:5" ht="13.5" customHeight="1" x14ac:dyDescent="0.15">
      <c r="E4" s="73" t="s">
        <v>762</v>
      </c>
    </row>
    <row r="5" spans="1:5" ht="15" customHeight="1" x14ac:dyDescent="0.15">
      <c r="A5" s="19" t="s">
        <v>741</v>
      </c>
      <c r="B5" s="22" t="s">
        <v>763</v>
      </c>
      <c r="C5" s="22" t="s">
        <v>764</v>
      </c>
      <c r="D5" s="22" t="s">
        <v>765</v>
      </c>
      <c r="E5" s="21" t="s">
        <v>743</v>
      </c>
    </row>
    <row r="6" spans="1:5" ht="15" customHeight="1" x14ac:dyDescent="0.15">
      <c r="A6" s="487" t="s">
        <v>7</v>
      </c>
      <c r="B6" s="5">
        <v>104713</v>
      </c>
      <c r="C6" s="6">
        <v>2835</v>
      </c>
      <c r="D6" s="83">
        <v>107548</v>
      </c>
      <c r="E6" s="492">
        <v>101.71</v>
      </c>
    </row>
    <row r="7" spans="1:5" ht="15" customHeight="1" x14ac:dyDescent="0.15">
      <c r="A7" s="488" t="s">
        <v>746</v>
      </c>
      <c r="B7" s="5">
        <v>106028</v>
      </c>
      <c r="C7" s="6">
        <v>2780</v>
      </c>
      <c r="D7" s="83">
        <v>108808</v>
      </c>
      <c r="E7" s="492">
        <v>101.17</v>
      </c>
    </row>
    <row r="8" spans="1:5" ht="15" customHeight="1" x14ac:dyDescent="0.15">
      <c r="A8" s="489" t="s">
        <v>747</v>
      </c>
      <c r="B8" s="7">
        <v>107267</v>
      </c>
      <c r="C8" s="8">
        <v>2744</v>
      </c>
      <c r="D8" s="493">
        <v>110011</v>
      </c>
      <c r="E8" s="494">
        <v>101.11</v>
      </c>
    </row>
    <row r="9" spans="1:5" ht="15" customHeight="1" x14ac:dyDescent="0.15">
      <c r="E9" s="10" t="s">
        <v>766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15" workbookViewId="0"/>
  </sheetViews>
  <sheetFormatPr defaultColWidth="13.375" defaultRowHeight="15" customHeight="1" x14ac:dyDescent="0.15"/>
  <cols>
    <col min="1" max="1" width="13.625" style="9" customWidth="1"/>
    <col min="2" max="4" width="14.5" style="9" customWidth="1"/>
    <col min="5" max="5" width="15.125" style="9" customWidth="1"/>
    <col min="6" max="6" width="14.5" style="9" customWidth="1"/>
    <col min="7" max="16384" width="13.375" style="9"/>
  </cols>
  <sheetData>
    <row r="1" spans="1:6" ht="15" customHeight="1" x14ac:dyDescent="0.15">
      <c r="A1" s="457" t="s">
        <v>1</v>
      </c>
    </row>
    <row r="3" spans="1:6" ht="15" customHeight="1" x14ac:dyDescent="0.15">
      <c r="A3" s="16" t="s">
        <v>767</v>
      </c>
    </row>
    <row r="4" spans="1:6" ht="12" x14ac:dyDescent="0.15">
      <c r="F4" s="73" t="s">
        <v>768</v>
      </c>
    </row>
    <row r="5" spans="1:6" ht="15" customHeight="1" x14ac:dyDescent="0.15">
      <c r="A5" s="19" t="s">
        <v>741</v>
      </c>
      <c r="B5" s="19" t="s">
        <v>769</v>
      </c>
      <c r="C5" s="22" t="s">
        <v>770</v>
      </c>
      <c r="D5" s="22" t="s">
        <v>764</v>
      </c>
      <c r="E5" s="22" t="s">
        <v>765</v>
      </c>
      <c r="F5" s="21" t="s">
        <v>743</v>
      </c>
    </row>
    <row r="6" spans="1:6" ht="15" customHeight="1" x14ac:dyDescent="0.15">
      <c r="A6" s="495" t="s">
        <v>7</v>
      </c>
      <c r="B6" s="6">
        <v>8826083</v>
      </c>
      <c r="C6" s="6">
        <v>7022490</v>
      </c>
      <c r="D6" s="6">
        <v>2104127</v>
      </c>
      <c r="E6" s="83">
        <v>17952700</v>
      </c>
      <c r="F6" s="492">
        <v>103.61</v>
      </c>
    </row>
    <row r="7" spans="1:6" ht="15" customHeight="1" x14ac:dyDescent="0.15">
      <c r="A7" s="488" t="s">
        <v>771</v>
      </c>
      <c r="B7" s="6">
        <v>8779747</v>
      </c>
      <c r="C7" s="6">
        <v>7273901</v>
      </c>
      <c r="D7" s="6">
        <v>2026253</v>
      </c>
      <c r="E7" s="83">
        <v>18079901</v>
      </c>
      <c r="F7" s="492">
        <v>100.71</v>
      </c>
    </row>
    <row r="8" spans="1:6" ht="15" customHeight="1" x14ac:dyDescent="0.15">
      <c r="A8" s="489" t="s">
        <v>772</v>
      </c>
      <c r="B8" s="7">
        <v>8674542</v>
      </c>
      <c r="C8" s="8">
        <v>7514081</v>
      </c>
      <c r="D8" s="8">
        <v>1960472</v>
      </c>
      <c r="E8" s="493">
        <v>18149095</v>
      </c>
      <c r="F8" s="494">
        <v>100.38</v>
      </c>
    </row>
    <row r="9" spans="1:6" ht="15" customHeight="1" x14ac:dyDescent="0.15">
      <c r="C9" s="32"/>
      <c r="D9" s="32"/>
      <c r="E9" s="32"/>
      <c r="F9" s="10" t="s">
        <v>766</v>
      </c>
    </row>
    <row r="10" spans="1:6" ht="15" customHeight="1" x14ac:dyDescent="0.15">
      <c r="F10" s="496"/>
    </row>
    <row r="11" spans="1:6" ht="15" customHeight="1" x14ac:dyDescent="0.15">
      <c r="F11" s="496"/>
    </row>
    <row r="12" spans="1:6" ht="15" customHeight="1" x14ac:dyDescent="0.15">
      <c r="F12" s="496"/>
    </row>
    <row r="13" spans="1:6" ht="15" customHeight="1" x14ac:dyDescent="0.15">
      <c r="E13" s="497"/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="115" workbookViewId="0"/>
  </sheetViews>
  <sheetFormatPr defaultColWidth="13.375" defaultRowHeight="15" customHeight="1" x14ac:dyDescent="0.15"/>
  <cols>
    <col min="1" max="1" width="17.375" style="9" customWidth="1"/>
    <col min="2" max="3" width="17.125" style="9" customWidth="1"/>
    <col min="4" max="4" width="17.875" style="9" customWidth="1"/>
    <col min="5" max="5" width="17.125" style="9" customWidth="1"/>
    <col min="6" max="16384" width="13.375" style="9"/>
  </cols>
  <sheetData>
    <row r="1" spans="1:6" ht="15" customHeight="1" x14ac:dyDescent="0.15">
      <c r="A1" s="457" t="s">
        <v>1</v>
      </c>
    </row>
    <row r="3" spans="1:6" ht="15" customHeight="1" x14ac:dyDescent="0.15">
      <c r="A3" s="16" t="s">
        <v>773</v>
      </c>
    </row>
    <row r="4" spans="1:6" ht="12" x14ac:dyDescent="0.15">
      <c r="E4" s="73" t="s">
        <v>774</v>
      </c>
    </row>
    <row r="5" spans="1:6" ht="15" customHeight="1" x14ac:dyDescent="0.15">
      <c r="A5" s="21" t="s">
        <v>741</v>
      </c>
      <c r="B5" s="20" t="s">
        <v>769</v>
      </c>
      <c r="C5" s="20" t="s">
        <v>770</v>
      </c>
      <c r="D5" s="20" t="s">
        <v>765</v>
      </c>
      <c r="E5" s="20" t="s">
        <v>743</v>
      </c>
    </row>
    <row r="6" spans="1:6" ht="15" customHeight="1" x14ac:dyDescent="0.15">
      <c r="A6" s="495" t="s">
        <v>7</v>
      </c>
      <c r="B6" s="5">
        <v>1493948</v>
      </c>
      <c r="C6" s="6">
        <v>887067</v>
      </c>
      <c r="D6" s="83">
        <v>2381015</v>
      </c>
      <c r="E6" s="492">
        <v>102.01</v>
      </c>
    </row>
    <row r="7" spans="1:6" ht="15" customHeight="1" x14ac:dyDescent="0.15">
      <c r="A7" s="488" t="s">
        <v>771</v>
      </c>
      <c r="B7" s="5">
        <v>1472784</v>
      </c>
      <c r="C7" s="6">
        <v>917197</v>
      </c>
      <c r="D7" s="83">
        <v>2389981</v>
      </c>
      <c r="E7" s="492">
        <v>100.38</v>
      </c>
    </row>
    <row r="8" spans="1:6" ht="15" customHeight="1" x14ac:dyDescent="0.15">
      <c r="A8" s="489" t="s">
        <v>772</v>
      </c>
      <c r="B8" s="7">
        <v>1443674</v>
      </c>
      <c r="C8" s="8">
        <v>948249</v>
      </c>
      <c r="D8" s="493">
        <v>2391923</v>
      </c>
      <c r="E8" s="494">
        <v>100.08</v>
      </c>
    </row>
    <row r="9" spans="1:6" ht="15" customHeight="1" x14ac:dyDescent="0.15">
      <c r="B9" s="473"/>
      <c r="C9" s="473"/>
      <c r="D9" s="473"/>
      <c r="E9" s="10" t="s">
        <v>766</v>
      </c>
    </row>
    <row r="11" spans="1:6" ht="15" customHeight="1" x14ac:dyDescent="0.15">
      <c r="A11" s="31"/>
      <c r="B11" s="31"/>
      <c r="C11" s="31"/>
      <c r="D11" s="31"/>
      <c r="E11" s="498"/>
      <c r="F11" s="31"/>
    </row>
    <row r="12" spans="1:6" ht="15" customHeight="1" x14ac:dyDescent="0.15">
      <c r="A12" s="31"/>
      <c r="B12" s="32"/>
      <c r="C12" s="32"/>
      <c r="D12" s="31"/>
      <c r="E12" s="498"/>
      <c r="F12" s="32"/>
    </row>
    <row r="13" spans="1:6" ht="15" customHeight="1" x14ac:dyDescent="0.15">
      <c r="A13" s="31"/>
      <c r="B13" s="32"/>
      <c r="C13" s="32"/>
      <c r="D13" s="499"/>
      <c r="E13" s="32"/>
      <c r="F13" s="32"/>
    </row>
    <row r="14" spans="1:6" ht="15" customHeight="1" x14ac:dyDescent="0.15">
      <c r="A14" s="31"/>
      <c r="B14" s="32"/>
      <c r="C14" s="32"/>
      <c r="D14" s="32"/>
      <c r="E14" s="32"/>
      <c r="F14" s="32"/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="110" zoomScaleNormal="110" workbookViewId="0"/>
  </sheetViews>
  <sheetFormatPr defaultColWidth="8.875" defaultRowHeight="15" customHeight="1" x14ac:dyDescent="0.15"/>
  <cols>
    <col min="1" max="1" width="3.375" style="523" customWidth="1"/>
    <col min="2" max="2" width="31.5" style="523" customWidth="1"/>
    <col min="3" max="4" width="13.5" style="523" customWidth="1"/>
    <col min="5" max="5" width="14.375" style="523" customWidth="1"/>
    <col min="6" max="6" width="10.75" style="524" customWidth="1"/>
    <col min="7" max="16384" width="8.875" style="523"/>
  </cols>
  <sheetData>
    <row r="1" spans="1:6" ht="15" customHeight="1" x14ac:dyDescent="0.15">
      <c r="A1" s="522" t="s">
        <v>1</v>
      </c>
    </row>
    <row r="3" spans="1:6" ht="30" customHeight="1" x14ac:dyDescent="0.15">
      <c r="A3" s="458" t="s">
        <v>802</v>
      </c>
      <c r="B3" s="458"/>
      <c r="C3" s="458"/>
      <c r="D3" s="458"/>
      <c r="E3" s="458"/>
      <c r="F3" s="458"/>
    </row>
    <row r="4" spans="1:6" ht="15.75" customHeight="1" x14ac:dyDescent="0.15"/>
    <row r="5" spans="1:6" ht="15.75" customHeight="1" x14ac:dyDescent="0.15"/>
    <row r="6" spans="1:6" ht="15.75" customHeight="1" x14ac:dyDescent="0.15">
      <c r="A6" s="16" t="s">
        <v>803</v>
      </c>
    </row>
    <row r="7" spans="1:6" s="95" customFormat="1" ht="13.5" customHeight="1" x14ac:dyDescent="0.15">
      <c r="A7" s="525"/>
      <c r="F7" s="526" t="s">
        <v>804</v>
      </c>
    </row>
    <row r="8" spans="1:6" s="95" customFormat="1" ht="30" customHeight="1" x14ac:dyDescent="0.15">
      <c r="A8" s="527"/>
      <c r="B8" s="21" t="s">
        <v>805</v>
      </c>
      <c r="C8" s="18" t="s">
        <v>806</v>
      </c>
      <c r="D8" s="18" t="s">
        <v>807</v>
      </c>
      <c r="E8" s="22" t="s">
        <v>808</v>
      </c>
      <c r="F8" s="528" t="s">
        <v>809</v>
      </c>
    </row>
    <row r="9" spans="1:6" s="95" customFormat="1" ht="21" customHeight="1" x14ac:dyDescent="0.15">
      <c r="A9" s="9">
        <v>1</v>
      </c>
      <c r="B9" s="82" t="s">
        <v>810</v>
      </c>
      <c r="C9" s="462">
        <v>83000000</v>
      </c>
      <c r="D9" s="32">
        <v>82000000</v>
      </c>
      <c r="E9" s="529">
        <v>-1000000</v>
      </c>
      <c r="F9" s="530">
        <v>-1.2</v>
      </c>
    </row>
    <row r="10" spans="1:6" s="95" customFormat="1" ht="21" customHeight="1" x14ac:dyDescent="0.15">
      <c r="A10" s="9">
        <v>2</v>
      </c>
      <c r="B10" s="82" t="s">
        <v>811</v>
      </c>
      <c r="C10" s="462">
        <v>58045000</v>
      </c>
      <c r="D10" s="32">
        <v>62122000</v>
      </c>
      <c r="E10" s="529">
        <v>4077000</v>
      </c>
      <c r="F10" s="530">
        <v>7</v>
      </c>
    </row>
    <row r="11" spans="1:6" s="95" customFormat="1" ht="21" customHeight="1" x14ac:dyDescent="0.15">
      <c r="A11" s="9"/>
      <c r="B11" s="531" t="s">
        <v>812</v>
      </c>
      <c r="C11" s="462">
        <v>31000000</v>
      </c>
      <c r="D11" s="32">
        <v>33350000</v>
      </c>
      <c r="E11" s="529">
        <v>2350000</v>
      </c>
      <c r="F11" s="530">
        <v>7.6</v>
      </c>
    </row>
    <row r="12" spans="1:6" s="95" customFormat="1" ht="21" customHeight="1" x14ac:dyDescent="0.15">
      <c r="A12" s="9"/>
      <c r="B12" s="531" t="s">
        <v>813</v>
      </c>
      <c r="C12" s="462">
        <v>2170000</v>
      </c>
      <c r="D12" s="32">
        <v>2500000</v>
      </c>
      <c r="E12" s="529">
        <v>330000</v>
      </c>
      <c r="F12" s="530">
        <v>15.2</v>
      </c>
    </row>
    <row r="13" spans="1:6" s="95" customFormat="1" ht="21" customHeight="1" x14ac:dyDescent="0.15">
      <c r="A13" s="9"/>
      <c r="B13" s="531" t="s">
        <v>814</v>
      </c>
      <c r="C13" s="462">
        <v>10490000</v>
      </c>
      <c r="D13" s="32">
        <v>11860000</v>
      </c>
      <c r="E13" s="529">
        <v>1370000</v>
      </c>
      <c r="F13" s="530">
        <v>13.1</v>
      </c>
    </row>
    <row r="14" spans="1:6" s="95" customFormat="1" ht="21" customHeight="1" x14ac:dyDescent="0.15">
      <c r="A14" s="9"/>
      <c r="B14" s="532" t="s">
        <v>815</v>
      </c>
      <c r="C14" s="462">
        <v>390000</v>
      </c>
      <c r="D14" s="32">
        <v>390000</v>
      </c>
      <c r="E14" s="529">
        <v>0</v>
      </c>
      <c r="F14" s="530">
        <v>0</v>
      </c>
    </row>
    <row r="15" spans="1:6" s="95" customFormat="1" ht="21" customHeight="1" x14ac:dyDescent="0.15">
      <c r="A15" s="9"/>
      <c r="B15" s="532" t="s">
        <v>816</v>
      </c>
      <c r="C15" s="462">
        <v>5000</v>
      </c>
      <c r="D15" s="33" t="s">
        <v>3</v>
      </c>
      <c r="E15" s="529">
        <v>-5000</v>
      </c>
      <c r="F15" s="530" t="s">
        <v>817</v>
      </c>
    </row>
    <row r="16" spans="1:6" s="95" customFormat="1" ht="21" customHeight="1" x14ac:dyDescent="0.15">
      <c r="A16" s="9"/>
      <c r="B16" s="532" t="s">
        <v>818</v>
      </c>
      <c r="C16" s="462">
        <v>360000</v>
      </c>
      <c r="D16" s="32">
        <v>300000</v>
      </c>
      <c r="E16" s="529">
        <v>-60000</v>
      </c>
      <c r="F16" s="530">
        <v>-16.7</v>
      </c>
    </row>
    <row r="17" spans="1:6" s="95" customFormat="1" ht="21" customHeight="1" x14ac:dyDescent="0.15">
      <c r="A17" s="9"/>
      <c r="B17" s="532" t="s">
        <v>819</v>
      </c>
      <c r="C17" s="462">
        <v>1930000</v>
      </c>
      <c r="D17" s="32">
        <v>2460000</v>
      </c>
      <c r="E17" s="529">
        <v>530000</v>
      </c>
      <c r="F17" s="530">
        <v>27.5</v>
      </c>
    </row>
    <row r="18" spans="1:6" s="95" customFormat="1" ht="21" customHeight="1" x14ac:dyDescent="0.15">
      <c r="A18" s="9"/>
      <c r="B18" s="531" t="s">
        <v>820</v>
      </c>
      <c r="C18" s="462">
        <v>11040000</v>
      </c>
      <c r="D18" s="32">
        <v>11000000</v>
      </c>
      <c r="E18" s="529">
        <v>-40000</v>
      </c>
      <c r="F18" s="530">
        <v>-0.4</v>
      </c>
    </row>
    <row r="19" spans="1:6" s="95" customFormat="1" ht="21" customHeight="1" x14ac:dyDescent="0.15">
      <c r="A19" s="9"/>
      <c r="B19" s="531" t="s">
        <v>821</v>
      </c>
      <c r="C19" s="462">
        <v>660000</v>
      </c>
      <c r="D19" s="32">
        <v>210000</v>
      </c>
      <c r="E19" s="529">
        <v>-450000</v>
      </c>
      <c r="F19" s="530">
        <v>-68.2</v>
      </c>
    </row>
    <row r="20" spans="1:6" s="95" customFormat="1" ht="21" customHeight="1" x14ac:dyDescent="0.15">
      <c r="A20" s="9"/>
      <c r="B20" s="531" t="s">
        <v>822</v>
      </c>
      <c r="C20" s="35" t="s">
        <v>3</v>
      </c>
      <c r="D20" s="32">
        <v>52000</v>
      </c>
      <c r="E20" s="529">
        <v>52000</v>
      </c>
      <c r="F20" s="530" t="s">
        <v>823</v>
      </c>
    </row>
    <row r="21" spans="1:6" s="95" customFormat="1" ht="21" customHeight="1" x14ac:dyDescent="0.15">
      <c r="A21" s="533" t="s">
        <v>320</v>
      </c>
      <c r="B21" s="534"/>
      <c r="C21" s="520">
        <v>141045000</v>
      </c>
      <c r="D21" s="535">
        <v>144122000</v>
      </c>
      <c r="E21" s="536">
        <v>3077000</v>
      </c>
      <c r="F21" s="537">
        <v>2.2000000000000002</v>
      </c>
    </row>
    <row r="22" spans="1:6" s="95" customFormat="1" ht="21" customHeight="1" x14ac:dyDescent="0.15">
      <c r="F22" s="93" t="s">
        <v>824</v>
      </c>
    </row>
    <row r="23" spans="1:6" s="95" customFormat="1" ht="15.75" customHeight="1" x14ac:dyDescent="0.15">
      <c r="F23" s="93"/>
    </row>
    <row r="24" spans="1:6" s="95" customFormat="1" ht="15" customHeight="1" x14ac:dyDescent="0.15">
      <c r="F24" s="538"/>
    </row>
    <row r="25" spans="1:6" s="95" customFormat="1" ht="15" customHeight="1" x14ac:dyDescent="0.15">
      <c r="F25" s="538"/>
    </row>
  </sheetData>
  <mergeCells count="2">
    <mergeCell ref="A3:F3"/>
    <mergeCell ref="A21:B21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="115" workbookViewId="0"/>
  </sheetViews>
  <sheetFormatPr defaultColWidth="8.875" defaultRowHeight="15" customHeight="1" x14ac:dyDescent="0.15"/>
  <cols>
    <col min="1" max="1" width="3.75" style="9" customWidth="1"/>
    <col min="2" max="2" width="4.875" style="9" bestFit="1" customWidth="1"/>
    <col min="3" max="3" width="9.5" style="9" bestFit="1" customWidth="1"/>
    <col min="4" max="4" width="7.5" style="9" customWidth="1"/>
    <col min="5" max="5" width="7.125" style="9" customWidth="1"/>
    <col min="6" max="7" width="8.125" style="9" customWidth="1"/>
    <col min="8" max="8" width="7.5" style="9" customWidth="1"/>
    <col min="9" max="9" width="7.75" style="9" bestFit="1" customWidth="1"/>
    <col min="10" max="10" width="7.125" style="9" customWidth="1"/>
    <col min="11" max="12" width="4.25" style="9" customWidth="1"/>
    <col min="13" max="13" width="7.125" style="9" customWidth="1"/>
    <col min="14" max="16384" width="8.875" style="9"/>
  </cols>
  <sheetData>
    <row r="1" spans="1:13" ht="15" customHeight="1" x14ac:dyDescent="0.15">
      <c r="A1" s="457" t="s">
        <v>1</v>
      </c>
    </row>
    <row r="3" spans="1:13" ht="15" customHeight="1" x14ac:dyDescent="0.15">
      <c r="A3" s="16" t="s">
        <v>775</v>
      </c>
    </row>
    <row r="4" spans="1:13" ht="15" customHeight="1" x14ac:dyDescent="0.15">
      <c r="A4" s="500" t="s">
        <v>776</v>
      </c>
      <c r="M4" s="10" t="s">
        <v>777</v>
      </c>
    </row>
    <row r="5" spans="1:13" ht="15" customHeight="1" x14ac:dyDescent="0.15">
      <c r="A5" s="501" t="s">
        <v>778</v>
      </c>
      <c r="B5" s="445" t="s">
        <v>779</v>
      </c>
      <c r="C5" s="75" t="s">
        <v>765</v>
      </c>
      <c r="D5" s="41" t="s">
        <v>780</v>
      </c>
      <c r="E5" s="42"/>
      <c r="F5" s="42"/>
      <c r="G5" s="42"/>
      <c r="H5" s="42"/>
      <c r="I5" s="40"/>
      <c r="J5" s="42" t="s">
        <v>781</v>
      </c>
      <c r="K5" s="42"/>
      <c r="L5" s="42"/>
      <c r="M5" s="42"/>
    </row>
    <row r="6" spans="1:13" ht="15" customHeight="1" x14ac:dyDescent="0.15">
      <c r="A6" s="502"/>
      <c r="B6" s="485"/>
      <c r="C6" s="503"/>
      <c r="D6" s="75" t="s">
        <v>782</v>
      </c>
      <c r="E6" s="75" t="s">
        <v>783</v>
      </c>
      <c r="F6" s="41" t="s">
        <v>784</v>
      </c>
      <c r="G6" s="42"/>
      <c r="H6" s="42"/>
      <c r="I6" s="40"/>
      <c r="J6" s="75" t="s">
        <v>785</v>
      </c>
      <c r="K6" s="504" t="s">
        <v>786</v>
      </c>
      <c r="L6" s="504" t="s">
        <v>787</v>
      </c>
      <c r="M6" s="505" t="s">
        <v>783</v>
      </c>
    </row>
    <row r="7" spans="1:13" ht="15" customHeight="1" x14ac:dyDescent="0.15">
      <c r="A7" s="506"/>
      <c r="B7" s="44"/>
      <c r="C7" s="79"/>
      <c r="D7" s="79"/>
      <c r="E7" s="79"/>
      <c r="F7" s="22" t="s">
        <v>788</v>
      </c>
      <c r="G7" s="22" t="s">
        <v>789</v>
      </c>
      <c r="H7" s="22" t="s">
        <v>790</v>
      </c>
      <c r="I7" s="27" t="s">
        <v>783</v>
      </c>
      <c r="J7" s="79"/>
      <c r="K7" s="507"/>
      <c r="L7" s="507"/>
      <c r="M7" s="43"/>
    </row>
    <row r="8" spans="1:13" ht="15.75" customHeight="1" x14ac:dyDescent="0.15">
      <c r="A8" s="445">
        <v>22</v>
      </c>
      <c r="B8" s="30" t="s">
        <v>769</v>
      </c>
      <c r="C8" s="508">
        <v>2395336</v>
      </c>
      <c r="D8" s="509">
        <v>15990</v>
      </c>
      <c r="E8" s="509">
        <v>85932</v>
      </c>
      <c r="F8" s="509">
        <v>966075</v>
      </c>
      <c r="G8" s="509">
        <v>22226</v>
      </c>
      <c r="H8" s="509">
        <v>822933</v>
      </c>
      <c r="I8" s="509">
        <v>355527</v>
      </c>
      <c r="J8" s="509">
        <v>62035</v>
      </c>
      <c r="K8" s="510"/>
      <c r="L8" s="510"/>
      <c r="M8" s="509">
        <v>64618</v>
      </c>
    </row>
    <row r="9" spans="1:13" ht="15.75" customHeight="1" x14ac:dyDescent="0.15">
      <c r="A9" s="485"/>
      <c r="B9" s="30" t="s">
        <v>791</v>
      </c>
      <c r="C9" s="511">
        <v>561049</v>
      </c>
      <c r="D9" s="512">
        <v>17244</v>
      </c>
      <c r="E9" s="512">
        <v>34652</v>
      </c>
      <c r="F9" s="512">
        <v>322024</v>
      </c>
      <c r="G9" s="512">
        <v>10542</v>
      </c>
      <c r="H9" s="512">
        <v>4972</v>
      </c>
      <c r="I9" s="512">
        <v>156580</v>
      </c>
      <c r="J9" s="512">
        <v>13217</v>
      </c>
      <c r="K9" s="513"/>
      <c r="L9" s="513"/>
      <c r="M9" s="514">
        <v>1818</v>
      </c>
    </row>
    <row r="10" spans="1:13" ht="15" customHeight="1" x14ac:dyDescent="0.15">
      <c r="A10" s="515">
        <v>23</v>
      </c>
      <c r="B10" s="516" t="s">
        <v>769</v>
      </c>
      <c r="C10" s="517">
        <v>2405763</v>
      </c>
      <c r="D10" s="32">
        <v>15990</v>
      </c>
      <c r="E10" s="32">
        <v>83094</v>
      </c>
      <c r="F10" s="32">
        <v>966075</v>
      </c>
      <c r="G10" s="32">
        <v>22226</v>
      </c>
      <c r="H10" s="32">
        <v>836610</v>
      </c>
      <c r="I10" s="32">
        <v>354767</v>
      </c>
      <c r="J10" s="32">
        <v>61749</v>
      </c>
      <c r="K10" s="31"/>
      <c r="L10" s="31"/>
      <c r="M10" s="32">
        <v>65252</v>
      </c>
    </row>
    <row r="11" spans="1:13" ht="15" customHeight="1" x14ac:dyDescent="0.15">
      <c r="A11" s="518"/>
      <c r="B11" s="519" t="s">
        <v>791</v>
      </c>
      <c r="C11" s="517">
        <v>559406</v>
      </c>
      <c r="D11" s="32">
        <v>17442</v>
      </c>
      <c r="E11" s="32">
        <v>35129</v>
      </c>
      <c r="F11" s="32">
        <v>322024</v>
      </c>
      <c r="G11" s="32">
        <v>10542</v>
      </c>
      <c r="H11" s="32">
        <v>4972</v>
      </c>
      <c r="I11" s="32">
        <v>154376</v>
      </c>
      <c r="J11" s="32">
        <v>13103</v>
      </c>
      <c r="K11" s="31"/>
      <c r="L11" s="31"/>
      <c r="M11" s="33">
        <v>1818</v>
      </c>
    </row>
    <row r="12" spans="1:13" ht="15" customHeight="1" x14ac:dyDescent="0.15">
      <c r="A12" s="485">
        <v>24</v>
      </c>
      <c r="B12" s="30" t="s">
        <v>769</v>
      </c>
      <c r="C12" s="508">
        <v>2421673</v>
      </c>
      <c r="D12" s="509">
        <v>15990</v>
      </c>
      <c r="E12" s="509">
        <v>83094</v>
      </c>
      <c r="F12" s="509">
        <v>966075</v>
      </c>
      <c r="G12" s="509">
        <v>22226</v>
      </c>
      <c r="H12" s="509">
        <v>842150</v>
      </c>
      <c r="I12" s="509">
        <v>366377</v>
      </c>
      <c r="J12" s="509">
        <v>61511</v>
      </c>
      <c r="K12" s="510"/>
      <c r="L12" s="510"/>
      <c r="M12" s="509">
        <v>64250</v>
      </c>
    </row>
    <row r="13" spans="1:13" ht="15" customHeight="1" x14ac:dyDescent="0.15">
      <c r="A13" s="44"/>
      <c r="B13" s="27" t="s">
        <v>791</v>
      </c>
      <c r="C13" s="520">
        <v>561236</v>
      </c>
      <c r="D13" s="38">
        <v>17442</v>
      </c>
      <c r="E13" s="38">
        <v>35168</v>
      </c>
      <c r="F13" s="38">
        <v>322024</v>
      </c>
      <c r="G13" s="38">
        <v>10542</v>
      </c>
      <c r="H13" s="38">
        <v>4949</v>
      </c>
      <c r="I13" s="38">
        <v>156190</v>
      </c>
      <c r="J13" s="38">
        <v>13103</v>
      </c>
      <c r="K13" s="39"/>
      <c r="L13" s="39"/>
      <c r="M13" s="37">
        <v>1818</v>
      </c>
    </row>
    <row r="14" spans="1:13" ht="15" customHeight="1" x14ac:dyDescent="0.15">
      <c r="J14" s="521" t="s">
        <v>792</v>
      </c>
      <c r="K14" s="521"/>
      <c r="L14" s="521"/>
      <c r="M14" s="521"/>
    </row>
  </sheetData>
  <mergeCells count="16">
    <mergeCell ref="L6:L7"/>
    <mergeCell ref="M6:M7"/>
    <mergeCell ref="A8:A9"/>
    <mergeCell ref="A10:A11"/>
    <mergeCell ref="A12:A13"/>
    <mergeCell ref="J14:M14"/>
    <mergeCell ref="A5:A7"/>
    <mergeCell ref="B5:B7"/>
    <mergeCell ref="C5:C7"/>
    <mergeCell ref="D5:I5"/>
    <mergeCell ref="J5:M5"/>
    <mergeCell ref="D6:D7"/>
    <mergeCell ref="E6:E7"/>
    <mergeCell ref="F6:I6"/>
    <mergeCell ref="J6:J7"/>
    <mergeCell ref="K6:K7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zoomScale="110" zoomScaleNormal="110" zoomScaleSheetLayoutView="110" workbookViewId="0"/>
  </sheetViews>
  <sheetFormatPr defaultColWidth="18" defaultRowHeight="13.5" customHeight="1" x14ac:dyDescent="0.15"/>
  <cols>
    <col min="1" max="1" width="10.625" style="46" customWidth="1"/>
    <col min="2" max="4" width="25" style="46" customWidth="1"/>
    <col min="5" max="16384" width="18" style="46"/>
  </cols>
  <sheetData>
    <row r="1" spans="1:5" ht="13.5" customHeight="1" x14ac:dyDescent="0.15">
      <c r="A1" s="45" t="s">
        <v>1</v>
      </c>
    </row>
    <row r="3" spans="1:5" ht="26.25" customHeight="1" x14ac:dyDescent="0.15">
      <c r="A3" s="47" t="s">
        <v>19</v>
      </c>
      <c r="B3" s="47"/>
      <c r="C3" s="47"/>
      <c r="D3" s="47"/>
    </row>
    <row r="4" spans="1:5" ht="12.6" customHeight="1" x14ac:dyDescent="0.15">
      <c r="A4" s="48" t="s">
        <v>20</v>
      </c>
      <c r="C4" s="49"/>
      <c r="D4" s="50"/>
    </row>
    <row r="5" spans="1:5" ht="12.6" customHeight="1" x14ac:dyDescent="0.15">
      <c r="A5" s="51" t="s">
        <v>21</v>
      </c>
    </row>
    <row r="6" spans="1:5" ht="12.6" customHeight="1" x14ac:dyDescent="0.15">
      <c r="A6" s="52" t="s">
        <v>22</v>
      </c>
      <c r="B6" s="53" t="s">
        <v>23</v>
      </c>
      <c r="C6" s="54" t="s">
        <v>24</v>
      </c>
      <c r="D6" s="53" t="s">
        <v>25</v>
      </c>
    </row>
    <row r="7" spans="1:5" ht="12.6" customHeight="1" x14ac:dyDescent="0.15">
      <c r="A7" s="55">
        <v>1</v>
      </c>
      <c r="B7" s="56" t="s">
        <v>26</v>
      </c>
      <c r="C7" s="57" t="s">
        <v>27</v>
      </c>
      <c r="D7" s="57" t="s">
        <v>28</v>
      </c>
      <c r="E7" s="58"/>
    </row>
    <row r="8" spans="1:5" ht="12.6" customHeight="1" x14ac:dyDescent="0.15">
      <c r="A8" s="55">
        <v>2</v>
      </c>
      <c r="B8" s="56" t="s">
        <v>26</v>
      </c>
      <c r="C8" s="57" t="s">
        <v>29</v>
      </c>
      <c r="D8" s="57" t="s">
        <v>30</v>
      </c>
    </row>
    <row r="9" spans="1:5" ht="12.6" customHeight="1" x14ac:dyDescent="0.15">
      <c r="A9" s="55">
        <v>3</v>
      </c>
      <c r="B9" s="56" t="s">
        <v>26</v>
      </c>
      <c r="C9" s="57" t="s">
        <v>31</v>
      </c>
      <c r="D9" s="57" t="s">
        <v>32</v>
      </c>
    </row>
    <row r="10" spans="1:5" ht="12.6" customHeight="1" x14ac:dyDescent="0.15">
      <c r="A10" s="55">
        <v>4</v>
      </c>
      <c r="B10" s="56" t="s">
        <v>33</v>
      </c>
      <c r="C10" s="57" t="s">
        <v>34</v>
      </c>
      <c r="D10" s="57" t="s">
        <v>35</v>
      </c>
    </row>
    <row r="11" spans="1:5" ht="12.6" customHeight="1" x14ac:dyDescent="0.15">
      <c r="A11" s="55">
        <v>5</v>
      </c>
      <c r="B11" s="56" t="s">
        <v>36</v>
      </c>
      <c r="C11" s="57" t="s">
        <v>37</v>
      </c>
      <c r="D11" s="57" t="s">
        <v>38</v>
      </c>
    </row>
    <row r="12" spans="1:5" ht="12.6" customHeight="1" x14ac:dyDescent="0.15">
      <c r="A12" s="55">
        <v>6</v>
      </c>
      <c r="B12" s="56" t="s">
        <v>39</v>
      </c>
      <c r="C12" s="57" t="s">
        <v>40</v>
      </c>
      <c r="D12" s="57" t="s">
        <v>41</v>
      </c>
    </row>
    <row r="13" spans="1:5" ht="12.6" customHeight="1" x14ac:dyDescent="0.15">
      <c r="A13" s="55">
        <v>7</v>
      </c>
      <c r="B13" s="56" t="s">
        <v>39</v>
      </c>
      <c r="C13" s="57" t="s">
        <v>42</v>
      </c>
      <c r="D13" s="57" t="s">
        <v>43</v>
      </c>
    </row>
    <row r="14" spans="1:5" ht="12.6" customHeight="1" x14ac:dyDescent="0.15">
      <c r="A14" s="55">
        <v>8</v>
      </c>
      <c r="B14" s="56" t="s">
        <v>39</v>
      </c>
      <c r="C14" s="57" t="s">
        <v>44</v>
      </c>
      <c r="D14" s="57" t="s">
        <v>45</v>
      </c>
    </row>
    <row r="15" spans="1:5" ht="12.6" customHeight="1" x14ac:dyDescent="0.15">
      <c r="A15" s="55">
        <v>9</v>
      </c>
      <c r="B15" s="56" t="s">
        <v>39</v>
      </c>
      <c r="C15" s="57" t="s">
        <v>46</v>
      </c>
      <c r="D15" s="57" t="s">
        <v>47</v>
      </c>
    </row>
    <row r="16" spans="1:5" ht="12.6" customHeight="1" x14ac:dyDescent="0.15">
      <c r="A16" s="55">
        <v>10</v>
      </c>
      <c r="B16" s="59" t="s">
        <v>39</v>
      </c>
      <c r="C16" s="57" t="s">
        <v>48</v>
      </c>
      <c r="D16" s="57" t="s">
        <v>49</v>
      </c>
    </row>
    <row r="17" spans="1:4" ht="12.6" customHeight="1" x14ac:dyDescent="0.15">
      <c r="A17" s="55">
        <v>11</v>
      </c>
      <c r="B17" s="59" t="s">
        <v>50</v>
      </c>
      <c r="C17" s="60" t="s">
        <v>51</v>
      </c>
      <c r="D17" s="60" t="s">
        <v>52</v>
      </c>
    </row>
    <row r="18" spans="1:4" ht="12.6" customHeight="1" x14ac:dyDescent="0.15">
      <c r="A18" s="55">
        <v>12</v>
      </c>
      <c r="B18" s="59" t="s">
        <v>50</v>
      </c>
      <c r="C18" s="60" t="s">
        <v>53</v>
      </c>
      <c r="D18" s="60" t="s">
        <v>54</v>
      </c>
    </row>
    <row r="19" spans="1:4" ht="12.6" customHeight="1" x14ac:dyDescent="0.15">
      <c r="A19" s="55">
        <v>13</v>
      </c>
      <c r="B19" s="59" t="s">
        <v>50</v>
      </c>
      <c r="C19" s="60" t="s">
        <v>55</v>
      </c>
      <c r="D19" s="60" t="s">
        <v>56</v>
      </c>
    </row>
    <row r="20" spans="1:4" ht="12.6" customHeight="1" x14ac:dyDescent="0.15">
      <c r="A20" s="61">
        <v>14</v>
      </c>
      <c r="B20" s="62" t="s">
        <v>57</v>
      </c>
      <c r="C20" s="63" t="s">
        <v>58</v>
      </c>
      <c r="D20" s="63"/>
    </row>
    <row r="21" spans="1:4" ht="12.6" customHeight="1" x14ac:dyDescent="0.15">
      <c r="A21" s="64"/>
      <c r="B21" s="59"/>
      <c r="C21" s="60"/>
      <c r="D21" s="60"/>
    </row>
    <row r="22" spans="1:4" ht="12.6" customHeight="1" x14ac:dyDescent="0.15">
      <c r="A22" s="51" t="s">
        <v>59</v>
      </c>
      <c r="C22" s="65"/>
      <c r="D22" s="65"/>
    </row>
    <row r="23" spans="1:4" ht="12.6" customHeight="1" x14ac:dyDescent="0.15">
      <c r="A23" s="52" t="s">
        <v>22</v>
      </c>
      <c r="B23" s="53" t="s">
        <v>60</v>
      </c>
      <c r="C23" s="66" t="s">
        <v>24</v>
      </c>
      <c r="D23" s="67" t="s">
        <v>25</v>
      </c>
    </row>
    <row r="24" spans="1:4" ht="12.6" customHeight="1" x14ac:dyDescent="0.15">
      <c r="A24" s="55">
        <v>1</v>
      </c>
      <c r="B24" s="56" t="s">
        <v>61</v>
      </c>
      <c r="C24" s="57" t="s">
        <v>62</v>
      </c>
      <c r="D24" s="57" t="s">
        <v>63</v>
      </c>
    </row>
    <row r="25" spans="1:4" ht="12.6" customHeight="1" x14ac:dyDescent="0.15">
      <c r="A25" s="55">
        <v>2</v>
      </c>
      <c r="B25" s="56" t="s">
        <v>61</v>
      </c>
      <c r="C25" s="57" t="s">
        <v>64</v>
      </c>
      <c r="D25" s="57" t="s">
        <v>65</v>
      </c>
    </row>
    <row r="26" spans="1:4" ht="12.6" customHeight="1" x14ac:dyDescent="0.15">
      <c r="A26" s="55">
        <v>3</v>
      </c>
      <c r="B26" s="56" t="s">
        <v>66</v>
      </c>
      <c r="C26" s="57" t="s">
        <v>67</v>
      </c>
      <c r="D26" s="57" t="s">
        <v>68</v>
      </c>
    </row>
    <row r="27" spans="1:4" ht="12.6" customHeight="1" x14ac:dyDescent="0.15">
      <c r="A27" s="55">
        <v>4</v>
      </c>
      <c r="B27" s="56" t="s">
        <v>69</v>
      </c>
      <c r="C27" s="57" t="s">
        <v>70</v>
      </c>
      <c r="D27" s="57" t="s">
        <v>71</v>
      </c>
    </row>
    <row r="28" spans="1:4" ht="12.6" customHeight="1" x14ac:dyDescent="0.15">
      <c r="A28" s="55">
        <v>5</v>
      </c>
      <c r="B28" s="56" t="s">
        <v>69</v>
      </c>
      <c r="C28" s="57" t="s">
        <v>72</v>
      </c>
      <c r="D28" s="57" t="s">
        <v>73</v>
      </c>
    </row>
    <row r="29" spans="1:4" ht="12.6" customHeight="1" x14ac:dyDescent="0.15">
      <c r="A29" s="55">
        <v>6</v>
      </c>
      <c r="B29" s="56" t="s">
        <v>74</v>
      </c>
      <c r="C29" s="57" t="s">
        <v>75</v>
      </c>
      <c r="D29" s="57" t="s">
        <v>76</v>
      </c>
    </row>
    <row r="30" spans="1:4" ht="12.6" customHeight="1" x14ac:dyDescent="0.15">
      <c r="A30" s="55">
        <v>7</v>
      </c>
      <c r="B30" s="56" t="s">
        <v>74</v>
      </c>
      <c r="C30" s="57" t="s">
        <v>77</v>
      </c>
      <c r="D30" s="57" t="s">
        <v>78</v>
      </c>
    </row>
    <row r="31" spans="1:4" ht="12.6" customHeight="1" x14ac:dyDescent="0.15">
      <c r="A31" s="55">
        <v>8</v>
      </c>
      <c r="B31" s="56" t="s">
        <v>79</v>
      </c>
      <c r="C31" s="57" t="s">
        <v>80</v>
      </c>
      <c r="D31" s="57" t="s">
        <v>81</v>
      </c>
    </row>
    <row r="32" spans="1:4" ht="12.6" customHeight="1" x14ac:dyDescent="0.15">
      <c r="A32" s="55">
        <v>9</v>
      </c>
      <c r="B32" s="56" t="s">
        <v>79</v>
      </c>
      <c r="C32" s="57" t="s">
        <v>82</v>
      </c>
      <c r="D32" s="57" t="s">
        <v>83</v>
      </c>
    </row>
    <row r="33" spans="1:4" ht="12.6" customHeight="1" x14ac:dyDescent="0.15">
      <c r="A33" s="55">
        <v>10</v>
      </c>
      <c r="B33" s="56" t="s">
        <v>84</v>
      </c>
      <c r="C33" s="57" t="s">
        <v>85</v>
      </c>
      <c r="D33" s="57" t="s">
        <v>86</v>
      </c>
    </row>
    <row r="34" spans="1:4" ht="12.6" customHeight="1" x14ac:dyDescent="0.15">
      <c r="A34" s="55">
        <v>11</v>
      </c>
      <c r="B34" s="56" t="s">
        <v>79</v>
      </c>
      <c r="C34" s="57" t="s">
        <v>87</v>
      </c>
      <c r="D34" s="57" t="s">
        <v>88</v>
      </c>
    </row>
    <row r="35" spans="1:4" ht="12.6" customHeight="1" x14ac:dyDescent="0.15">
      <c r="A35" s="55">
        <v>12</v>
      </c>
      <c r="B35" s="59" t="s">
        <v>89</v>
      </c>
      <c r="C35" s="57" t="s">
        <v>90</v>
      </c>
      <c r="D35" s="57" t="s">
        <v>91</v>
      </c>
    </row>
    <row r="36" spans="1:4" ht="12.6" customHeight="1" x14ac:dyDescent="0.15">
      <c r="A36" s="55">
        <v>13</v>
      </c>
      <c r="B36" s="59" t="s">
        <v>92</v>
      </c>
      <c r="C36" s="57" t="s">
        <v>93</v>
      </c>
      <c r="D36" s="57" t="s">
        <v>94</v>
      </c>
    </row>
    <row r="37" spans="1:4" ht="12.6" customHeight="1" x14ac:dyDescent="0.15">
      <c r="A37" s="55">
        <v>14</v>
      </c>
      <c r="B37" s="59" t="s">
        <v>79</v>
      </c>
      <c r="C37" s="57" t="s">
        <v>95</v>
      </c>
      <c r="D37" s="57" t="s">
        <v>96</v>
      </c>
    </row>
    <row r="38" spans="1:4" ht="12.6" customHeight="1" x14ac:dyDescent="0.15">
      <c r="A38" s="55">
        <v>15</v>
      </c>
      <c r="B38" s="59" t="s">
        <v>97</v>
      </c>
      <c r="C38" s="60" t="s">
        <v>98</v>
      </c>
      <c r="D38" s="60" t="s">
        <v>99</v>
      </c>
    </row>
    <row r="39" spans="1:4" ht="12.6" customHeight="1" x14ac:dyDescent="0.15">
      <c r="A39" s="55">
        <v>16</v>
      </c>
      <c r="B39" s="59" t="s">
        <v>79</v>
      </c>
      <c r="C39" s="60" t="s">
        <v>100</v>
      </c>
      <c r="D39" s="60" t="s">
        <v>101</v>
      </c>
    </row>
    <row r="40" spans="1:4" ht="12.6" customHeight="1" x14ac:dyDescent="0.15">
      <c r="A40" s="55">
        <v>17</v>
      </c>
      <c r="B40" s="59" t="s">
        <v>102</v>
      </c>
      <c r="C40" s="60" t="s">
        <v>103</v>
      </c>
      <c r="D40" s="60" t="s">
        <v>104</v>
      </c>
    </row>
    <row r="41" spans="1:4" ht="12.6" customHeight="1" x14ac:dyDescent="0.15">
      <c r="A41" s="55">
        <v>18</v>
      </c>
      <c r="B41" s="59" t="s">
        <v>105</v>
      </c>
      <c r="C41" s="60" t="s">
        <v>106</v>
      </c>
      <c r="D41" s="60" t="s">
        <v>107</v>
      </c>
    </row>
    <row r="42" spans="1:4" ht="12.6" customHeight="1" x14ac:dyDescent="0.15">
      <c r="A42" s="55">
        <v>19</v>
      </c>
      <c r="B42" s="59" t="s">
        <v>102</v>
      </c>
      <c r="C42" s="60" t="s">
        <v>108</v>
      </c>
      <c r="D42" s="60" t="s">
        <v>109</v>
      </c>
    </row>
    <row r="43" spans="1:4" ht="12.6" customHeight="1" x14ac:dyDescent="0.15">
      <c r="A43" s="61">
        <v>20</v>
      </c>
      <c r="B43" s="59" t="s">
        <v>105</v>
      </c>
      <c r="C43" s="60" t="s">
        <v>110</v>
      </c>
      <c r="D43" s="60"/>
    </row>
    <row r="44" spans="1:4" ht="12.6" customHeight="1" x14ac:dyDescent="0.15">
      <c r="A44" s="68" t="s">
        <v>111</v>
      </c>
      <c r="B44" s="69"/>
      <c r="C44" s="69"/>
      <c r="D44" s="69"/>
    </row>
    <row r="45" spans="1:4" ht="12.6" customHeight="1" x14ac:dyDescent="0.15">
      <c r="A45" s="68" t="s">
        <v>112</v>
      </c>
      <c r="B45" s="68"/>
      <c r="C45" s="68"/>
      <c r="D45" s="68"/>
    </row>
    <row r="46" spans="1:4" ht="12.6" customHeight="1" x14ac:dyDescent="0.15">
      <c r="B46" s="70"/>
      <c r="C46" s="65"/>
      <c r="D46" s="65"/>
    </row>
    <row r="47" spans="1:4" ht="12.6" customHeight="1" x14ac:dyDescent="0.15">
      <c r="A47" s="51" t="s">
        <v>113</v>
      </c>
      <c r="C47" s="65"/>
      <c r="D47" s="65"/>
    </row>
    <row r="48" spans="1:4" ht="12.6" customHeight="1" x14ac:dyDescent="0.15">
      <c r="A48" s="52" t="s">
        <v>22</v>
      </c>
      <c r="B48" s="53" t="s">
        <v>60</v>
      </c>
      <c r="C48" s="66" t="s">
        <v>24</v>
      </c>
      <c r="D48" s="67" t="s">
        <v>25</v>
      </c>
    </row>
    <row r="49" spans="1:4" ht="12.6" customHeight="1" x14ac:dyDescent="0.15">
      <c r="A49" s="55">
        <v>1</v>
      </c>
      <c r="B49" s="56" t="s">
        <v>114</v>
      </c>
      <c r="C49" s="57" t="s">
        <v>62</v>
      </c>
      <c r="D49" s="57" t="s">
        <v>115</v>
      </c>
    </row>
    <row r="50" spans="1:4" ht="12.6" customHeight="1" x14ac:dyDescent="0.15">
      <c r="A50" s="55">
        <v>2</v>
      </c>
      <c r="B50" s="56" t="s">
        <v>114</v>
      </c>
      <c r="C50" s="57" t="s">
        <v>116</v>
      </c>
      <c r="D50" s="57" t="s">
        <v>65</v>
      </c>
    </row>
    <row r="51" spans="1:4" ht="12.6" customHeight="1" x14ac:dyDescent="0.15">
      <c r="A51" s="55">
        <v>3</v>
      </c>
      <c r="B51" s="56" t="s">
        <v>114</v>
      </c>
      <c r="C51" s="57" t="s">
        <v>117</v>
      </c>
      <c r="D51" s="57" t="s">
        <v>118</v>
      </c>
    </row>
    <row r="52" spans="1:4" ht="12.6" customHeight="1" x14ac:dyDescent="0.15">
      <c r="A52" s="55">
        <v>4</v>
      </c>
      <c r="B52" s="56" t="s">
        <v>119</v>
      </c>
      <c r="C52" s="57" t="s">
        <v>120</v>
      </c>
      <c r="D52" s="57" t="s">
        <v>121</v>
      </c>
    </row>
    <row r="53" spans="1:4" ht="12.6" customHeight="1" x14ac:dyDescent="0.15">
      <c r="A53" s="55">
        <v>5</v>
      </c>
      <c r="B53" s="56" t="s">
        <v>122</v>
      </c>
      <c r="C53" s="57" t="s">
        <v>123</v>
      </c>
      <c r="D53" s="57" t="s">
        <v>124</v>
      </c>
    </row>
    <row r="54" spans="1:4" ht="12.6" customHeight="1" x14ac:dyDescent="0.15">
      <c r="A54" s="55">
        <v>6</v>
      </c>
      <c r="B54" s="56" t="s">
        <v>122</v>
      </c>
      <c r="C54" s="57" t="s">
        <v>125</v>
      </c>
      <c r="D54" s="57" t="s">
        <v>126</v>
      </c>
    </row>
    <row r="55" spans="1:4" ht="12.6" customHeight="1" x14ac:dyDescent="0.15">
      <c r="A55" s="55">
        <v>7</v>
      </c>
      <c r="B55" s="56" t="s">
        <v>122</v>
      </c>
      <c r="C55" s="57" t="s">
        <v>127</v>
      </c>
      <c r="D55" s="57" t="s">
        <v>128</v>
      </c>
    </row>
    <row r="56" spans="1:4" ht="12.6" customHeight="1" x14ac:dyDescent="0.15">
      <c r="A56" s="55">
        <v>8</v>
      </c>
      <c r="B56" s="56" t="s">
        <v>129</v>
      </c>
      <c r="C56" s="57" t="s">
        <v>130</v>
      </c>
      <c r="D56" s="57" t="s">
        <v>131</v>
      </c>
    </row>
    <row r="57" spans="1:4" ht="12.6" customHeight="1" x14ac:dyDescent="0.15">
      <c r="A57" s="55">
        <v>9</v>
      </c>
      <c r="B57" s="56" t="s">
        <v>129</v>
      </c>
      <c r="C57" s="57" t="s">
        <v>132</v>
      </c>
      <c r="D57" s="57" t="s">
        <v>133</v>
      </c>
    </row>
    <row r="58" spans="1:4" ht="12.6" customHeight="1" x14ac:dyDescent="0.15">
      <c r="A58" s="55">
        <v>10</v>
      </c>
      <c r="B58" s="59" t="s">
        <v>129</v>
      </c>
      <c r="C58" s="57" t="s">
        <v>134</v>
      </c>
      <c r="D58" s="57" t="s">
        <v>135</v>
      </c>
    </row>
    <row r="59" spans="1:4" ht="12.6" customHeight="1" x14ac:dyDescent="0.15">
      <c r="A59" s="55">
        <v>11</v>
      </c>
      <c r="B59" s="59" t="s">
        <v>129</v>
      </c>
      <c r="C59" s="60" t="s">
        <v>136</v>
      </c>
      <c r="D59" s="57" t="s">
        <v>137</v>
      </c>
    </row>
    <row r="60" spans="1:4" ht="12.6" customHeight="1" x14ac:dyDescent="0.15">
      <c r="A60" s="55">
        <v>12</v>
      </c>
      <c r="B60" s="59" t="s">
        <v>129</v>
      </c>
      <c r="C60" s="60" t="s">
        <v>138</v>
      </c>
      <c r="D60" s="60" t="s">
        <v>139</v>
      </c>
    </row>
    <row r="61" spans="1:4" ht="12.6" customHeight="1" x14ac:dyDescent="0.15">
      <c r="A61" s="61">
        <v>13</v>
      </c>
      <c r="B61" s="62" t="s">
        <v>140</v>
      </c>
      <c r="C61" s="63" t="s">
        <v>141</v>
      </c>
      <c r="D61" s="63" t="s">
        <v>142</v>
      </c>
    </row>
    <row r="62" spans="1:4" ht="26.1" customHeight="1" x14ac:dyDescent="0.15">
      <c r="A62" s="71" t="s">
        <v>143</v>
      </c>
      <c r="B62" s="72"/>
      <c r="C62" s="72"/>
      <c r="D62" s="72"/>
    </row>
  </sheetData>
  <mergeCells count="4">
    <mergeCell ref="A3:D3"/>
    <mergeCell ref="A44:D44"/>
    <mergeCell ref="A45:D45"/>
    <mergeCell ref="A62:D62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115" workbookViewId="0"/>
  </sheetViews>
  <sheetFormatPr defaultColWidth="13.625" defaultRowHeight="15" customHeight="1" x14ac:dyDescent="0.15"/>
  <cols>
    <col min="1" max="1" width="11.25" style="9" customWidth="1"/>
    <col min="2" max="2" width="13.625" style="9" customWidth="1"/>
    <col min="3" max="6" width="12.125" style="9" customWidth="1"/>
    <col min="7" max="7" width="13.625" style="9" customWidth="1"/>
    <col min="8" max="11" width="7.375" style="9" customWidth="1"/>
    <col min="12" max="16384" width="13.625" style="9"/>
  </cols>
  <sheetData>
    <row r="1" spans="1:9" ht="15" customHeight="1" x14ac:dyDescent="0.15">
      <c r="A1" s="15" t="s">
        <v>1</v>
      </c>
    </row>
    <row r="3" spans="1:9" ht="15" customHeight="1" x14ac:dyDescent="0.15">
      <c r="A3" s="16" t="s">
        <v>144</v>
      </c>
    </row>
    <row r="4" spans="1:9" ht="15" customHeight="1" x14ac:dyDescent="0.15">
      <c r="A4" s="38"/>
      <c r="B4" s="38"/>
      <c r="G4" s="73" t="s">
        <v>145</v>
      </c>
    </row>
    <row r="5" spans="1:9" ht="16.5" customHeight="1" x14ac:dyDescent="0.15">
      <c r="A5" s="74" t="s">
        <v>146</v>
      </c>
      <c r="B5" s="75" t="s">
        <v>2</v>
      </c>
      <c r="C5" s="76" t="s">
        <v>147</v>
      </c>
      <c r="D5" s="77"/>
      <c r="E5" s="76" t="s">
        <v>148</v>
      </c>
      <c r="F5" s="76"/>
      <c r="G5" s="78" t="s">
        <v>149</v>
      </c>
    </row>
    <row r="6" spans="1:9" ht="16.5" customHeight="1" x14ac:dyDescent="0.15">
      <c r="A6" s="44"/>
      <c r="B6" s="79"/>
      <c r="C6" s="19" t="s">
        <v>150</v>
      </c>
      <c r="D6" s="19" t="s">
        <v>151</v>
      </c>
      <c r="E6" s="19" t="s">
        <v>150</v>
      </c>
      <c r="F6" s="21" t="s">
        <v>151</v>
      </c>
      <c r="G6" s="80"/>
      <c r="I6" s="81"/>
    </row>
    <row r="7" spans="1:9" ht="16.5" customHeight="1" x14ac:dyDescent="0.15">
      <c r="A7" s="82" t="s">
        <v>152</v>
      </c>
      <c r="B7" s="83">
        <v>2621</v>
      </c>
      <c r="C7" s="6">
        <v>1545</v>
      </c>
      <c r="D7" s="84">
        <v>58.9</v>
      </c>
      <c r="E7" s="6">
        <v>1076</v>
      </c>
      <c r="F7" s="85">
        <v>41.1</v>
      </c>
      <c r="G7" s="84">
        <v>122.3967951163678</v>
      </c>
    </row>
    <row r="8" spans="1:9" ht="16.5" customHeight="1" x14ac:dyDescent="0.15">
      <c r="A8" s="34" t="s">
        <v>153</v>
      </c>
      <c r="B8" s="83">
        <v>2603</v>
      </c>
      <c r="C8" s="6">
        <v>1529</v>
      </c>
      <c r="D8" s="84">
        <v>58.739915482135999</v>
      </c>
      <c r="E8" s="6">
        <v>1074</v>
      </c>
      <c r="F8" s="85">
        <v>41.260084517864001</v>
      </c>
      <c r="G8" s="84">
        <v>124.4</v>
      </c>
    </row>
    <row r="9" spans="1:9" ht="16.5" customHeight="1" x14ac:dyDescent="0.15">
      <c r="A9" s="34" t="s">
        <v>8</v>
      </c>
      <c r="B9" s="83">
        <v>2549</v>
      </c>
      <c r="C9" s="6">
        <v>1488</v>
      </c>
      <c r="D9" s="84">
        <v>58.375833660258927</v>
      </c>
      <c r="E9" s="6">
        <v>1061</v>
      </c>
      <c r="F9" s="85">
        <v>41.624166339741073</v>
      </c>
      <c r="G9" s="84">
        <v>128.19999999999999</v>
      </c>
    </row>
    <row r="10" spans="1:9" ht="16.5" customHeight="1" x14ac:dyDescent="0.15">
      <c r="A10" s="34" t="s">
        <v>9</v>
      </c>
      <c r="B10" s="86">
        <v>2591</v>
      </c>
      <c r="C10" s="6">
        <v>1508</v>
      </c>
      <c r="D10" s="84">
        <v>58.201466615206485</v>
      </c>
      <c r="E10" s="6">
        <v>1083</v>
      </c>
      <c r="F10" s="85">
        <v>41.798533384793515</v>
      </c>
      <c r="G10" s="84">
        <v>126.88112697800076</v>
      </c>
    </row>
    <row r="11" spans="1:9" ht="16.5" customHeight="1" x14ac:dyDescent="0.15">
      <c r="A11" s="36" t="s">
        <v>154</v>
      </c>
      <c r="B11" s="87">
        <v>2671</v>
      </c>
      <c r="C11" s="8">
        <v>1528</v>
      </c>
      <c r="D11" s="88">
        <v>57.207038562336201</v>
      </c>
      <c r="E11" s="8">
        <v>1143</v>
      </c>
      <c r="F11" s="89">
        <v>42.792961437663799</v>
      </c>
      <c r="G11" s="90">
        <v>123.4</v>
      </c>
    </row>
    <row r="12" spans="1:9" ht="15" customHeight="1" x14ac:dyDescent="0.15">
      <c r="A12" s="9" t="s">
        <v>155</v>
      </c>
      <c r="D12" s="91"/>
      <c r="G12" s="92"/>
    </row>
    <row r="13" spans="1:9" ht="15" customHeight="1" x14ac:dyDescent="0.15">
      <c r="G13" s="93" t="s">
        <v>156</v>
      </c>
    </row>
  </sheetData>
  <mergeCells count="3">
    <mergeCell ref="A5:A6"/>
    <mergeCell ref="B5:B6"/>
    <mergeCell ref="G5:G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="115" workbookViewId="0"/>
  </sheetViews>
  <sheetFormatPr defaultColWidth="11.625" defaultRowHeight="15" customHeight="1" x14ac:dyDescent="0.15"/>
  <cols>
    <col min="1" max="1" width="15.375" style="95" customWidth="1"/>
    <col min="2" max="4" width="23.75" style="95" customWidth="1"/>
    <col min="5" max="16384" width="11.625" style="95"/>
  </cols>
  <sheetData>
    <row r="1" spans="1:4" ht="15" customHeight="1" x14ac:dyDescent="0.15">
      <c r="A1" s="94" t="s">
        <v>1</v>
      </c>
    </row>
    <row r="3" spans="1:4" ht="15" customHeight="1" x14ac:dyDescent="0.15">
      <c r="A3" s="16" t="s">
        <v>157</v>
      </c>
    </row>
    <row r="4" spans="1:4" ht="15" customHeight="1" x14ac:dyDescent="0.15">
      <c r="A4" s="96" t="s">
        <v>158</v>
      </c>
      <c r="B4" s="17"/>
      <c r="C4" s="17"/>
      <c r="D4" s="17" t="s">
        <v>159</v>
      </c>
    </row>
    <row r="5" spans="1:4" ht="16.899999999999999" customHeight="1" x14ac:dyDescent="0.15">
      <c r="A5" s="97" t="s">
        <v>160</v>
      </c>
      <c r="B5" s="20" t="s">
        <v>161</v>
      </c>
      <c r="C5" s="20" t="s">
        <v>162</v>
      </c>
      <c r="D5" s="20" t="s">
        <v>163</v>
      </c>
    </row>
    <row r="6" spans="1:4" ht="16.5" customHeight="1" x14ac:dyDescent="0.15">
      <c r="A6" s="98" t="s">
        <v>2</v>
      </c>
      <c r="B6" s="99">
        <v>2390</v>
      </c>
      <c r="C6" s="99">
        <v>2434</v>
      </c>
      <c r="D6" s="99">
        <v>2513</v>
      </c>
    </row>
    <row r="7" spans="1:4" ht="16.5" customHeight="1" x14ac:dyDescent="0.15">
      <c r="A7" s="30" t="s">
        <v>164</v>
      </c>
      <c r="B7" s="100">
        <v>7</v>
      </c>
      <c r="C7" s="100">
        <v>14</v>
      </c>
      <c r="D7" s="100">
        <v>9</v>
      </c>
    </row>
    <row r="8" spans="1:4" ht="16.5" customHeight="1" x14ac:dyDescent="0.15">
      <c r="A8" s="30" t="s">
        <v>165</v>
      </c>
      <c r="B8" s="100">
        <v>99</v>
      </c>
      <c r="C8" s="100">
        <v>107</v>
      </c>
      <c r="D8" s="100">
        <v>131</v>
      </c>
    </row>
    <row r="9" spans="1:4" ht="16.5" customHeight="1" x14ac:dyDescent="0.15">
      <c r="A9" s="30" t="s">
        <v>166</v>
      </c>
      <c r="B9" s="100">
        <v>191</v>
      </c>
      <c r="C9" s="100">
        <v>221</v>
      </c>
      <c r="D9" s="100">
        <v>271</v>
      </c>
    </row>
    <row r="10" spans="1:4" ht="16.5" customHeight="1" x14ac:dyDescent="0.15">
      <c r="A10" s="30" t="s">
        <v>167</v>
      </c>
      <c r="B10" s="100">
        <v>233</v>
      </c>
      <c r="C10" s="100">
        <v>240</v>
      </c>
      <c r="D10" s="100">
        <v>265</v>
      </c>
    </row>
    <row r="11" spans="1:4" ht="16.5" customHeight="1" x14ac:dyDescent="0.15">
      <c r="A11" s="30" t="s">
        <v>168</v>
      </c>
      <c r="B11" s="100">
        <v>308</v>
      </c>
      <c r="C11" s="100">
        <v>321</v>
      </c>
      <c r="D11" s="100">
        <v>319</v>
      </c>
    </row>
    <row r="12" spans="1:4" ht="16.5" customHeight="1" x14ac:dyDescent="0.15">
      <c r="A12" s="30" t="s">
        <v>169</v>
      </c>
      <c r="B12" s="100">
        <v>285</v>
      </c>
      <c r="C12" s="100">
        <v>291</v>
      </c>
      <c r="D12" s="100">
        <v>316</v>
      </c>
    </row>
    <row r="13" spans="1:4" ht="16.5" customHeight="1" x14ac:dyDescent="0.15">
      <c r="A13" s="30" t="s">
        <v>170</v>
      </c>
      <c r="B13" s="100">
        <v>232</v>
      </c>
      <c r="C13" s="100">
        <v>258</v>
      </c>
      <c r="D13" s="100">
        <v>266</v>
      </c>
    </row>
    <row r="14" spans="1:4" ht="16.5" customHeight="1" x14ac:dyDescent="0.15">
      <c r="A14" s="30" t="s">
        <v>171</v>
      </c>
      <c r="B14" s="100">
        <v>178</v>
      </c>
      <c r="C14" s="100">
        <v>181</v>
      </c>
      <c r="D14" s="100">
        <v>185</v>
      </c>
    </row>
    <row r="15" spans="1:4" ht="16.5" customHeight="1" x14ac:dyDescent="0.15">
      <c r="A15" s="30" t="s">
        <v>172</v>
      </c>
      <c r="B15" s="100">
        <v>268</v>
      </c>
      <c r="C15" s="100">
        <v>229</v>
      </c>
      <c r="D15" s="100">
        <v>198</v>
      </c>
    </row>
    <row r="16" spans="1:4" ht="16.5" customHeight="1" x14ac:dyDescent="0.15">
      <c r="A16" s="30" t="s">
        <v>173</v>
      </c>
      <c r="B16" s="100">
        <v>323</v>
      </c>
      <c r="C16" s="100">
        <v>324</v>
      </c>
      <c r="D16" s="100">
        <v>312</v>
      </c>
    </row>
    <row r="17" spans="1:4" ht="16.5" customHeight="1" x14ac:dyDescent="0.15">
      <c r="A17" s="30" t="s">
        <v>174</v>
      </c>
      <c r="B17" s="100">
        <v>261</v>
      </c>
      <c r="C17" s="100">
        <v>242</v>
      </c>
      <c r="D17" s="100">
        <v>236</v>
      </c>
    </row>
    <row r="18" spans="1:4" ht="16.5" customHeight="1" x14ac:dyDescent="0.15">
      <c r="A18" s="30" t="s">
        <v>175</v>
      </c>
      <c r="B18" s="100">
        <v>4</v>
      </c>
      <c r="C18" s="100">
        <v>6</v>
      </c>
      <c r="D18" s="100">
        <v>5</v>
      </c>
    </row>
    <row r="19" spans="1:4" ht="16.5" customHeight="1" x14ac:dyDescent="0.15">
      <c r="A19" s="27" t="s">
        <v>176</v>
      </c>
      <c r="B19" s="101">
        <v>1</v>
      </c>
      <c r="C19" s="101">
        <v>0</v>
      </c>
      <c r="D19" s="101">
        <v>0</v>
      </c>
    </row>
    <row r="20" spans="1:4" ht="12" x14ac:dyDescent="0.15">
      <c r="A20" s="9" t="s">
        <v>177</v>
      </c>
      <c r="B20" s="102"/>
      <c r="C20" s="103"/>
      <c r="D20" s="103"/>
    </row>
    <row r="21" spans="1:4" ht="12" x14ac:dyDescent="0.15">
      <c r="A21" s="9"/>
      <c r="B21" s="9"/>
      <c r="C21" s="10"/>
      <c r="D21" s="10" t="s">
        <v>178</v>
      </c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="115" workbookViewId="0"/>
  </sheetViews>
  <sheetFormatPr defaultColWidth="8" defaultRowHeight="12" customHeight="1" x14ac:dyDescent="0.15"/>
  <cols>
    <col min="1" max="1" width="16.875" style="50" customWidth="1"/>
    <col min="2" max="7" width="11.625" style="50" customWidth="1"/>
    <col min="8" max="16384" width="8" style="50"/>
  </cols>
  <sheetData>
    <row r="1" spans="1:7" ht="12" customHeight="1" x14ac:dyDescent="0.15">
      <c r="A1" s="104" t="s">
        <v>1</v>
      </c>
    </row>
    <row r="3" spans="1:7" ht="14.25" customHeight="1" x14ac:dyDescent="0.15">
      <c r="A3" s="105" t="s">
        <v>179</v>
      </c>
    </row>
    <row r="4" spans="1:7" ht="15" customHeight="1" x14ac:dyDescent="0.15"/>
    <row r="5" spans="1:7" ht="15" customHeight="1" x14ac:dyDescent="0.15">
      <c r="A5" s="106" t="s">
        <v>180</v>
      </c>
      <c r="B5" s="107" t="s">
        <v>181</v>
      </c>
      <c r="C5" s="108"/>
      <c r="D5" s="107" t="s">
        <v>182</v>
      </c>
      <c r="E5" s="109"/>
      <c r="F5" s="107" t="s">
        <v>183</v>
      </c>
      <c r="G5" s="109"/>
    </row>
    <row r="6" spans="1:7" ht="15" customHeight="1" x14ac:dyDescent="0.15">
      <c r="A6" s="110"/>
      <c r="B6" s="111" t="s">
        <v>184</v>
      </c>
      <c r="C6" s="112" t="s">
        <v>185</v>
      </c>
      <c r="D6" s="111" t="s">
        <v>184</v>
      </c>
      <c r="E6" s="112" t="s">
        <v>185</v>
      </c>
      <c r="F6" s="111" t="s">
        <v>184</v>
      </c>
      <c r="G6" s="112" t="s">
        <v>185</v>
      </c>
    </row>
    <row r="7" spans="1:7" ht="15" customHeight="1" x14ac:dyDescent="0.15">
      <c r="A7" s="113" t="s">
        <v>186</v>
      </c>
      <c r="B7" s="6">
        <v>11</v>
      </c>
      <c r="C7" s="6">
        <v>538</v>
      </c>
      <c r="D7" s="6">
        <v>12</v>
      </c>
      <c r="E7" s="6">
        <v>538</v>
      </c>
      <c r="F7" s="6">
        <v>13</v>
      </c>
      <c r="G7" s="6">
        <v>827</v>
      </c>
    </row>
    <row r="8" spans="1:7" ht="15" customHeight="1" x14ac:dyDescent="0.15">
      <c r="A8" s="113" t="s">
        <v>187</v>
      </c>
      <c r="B8" s="6">
        <v>5</v>
      </c>
      <c r="C8" s="6">
        <v>170</v>
      </c>
      <c r="D8" s="6">
        <v>6</v>
      </c>
      <c r="E8" s="6">
        <v>214</v>
      </c>
      <c r="F8" s="6">
        <v>6</v>
      </c>
      <c r="G8" s="6">
        <v>227</v>
      </c>
    </row>
    <row r="9" spans="1:7" ht="15" customHeight="1" x14ac:dyDescent="0.15">
      <c r="A9" s="113" t="s">
        <v>188</v>
      </c>
      <c r="B9" s="6">
        <v>15</v>
      </c>
      <c r="C9" s="6">
        <v>727</v>
      </c>
      <c r="D9" s="6">
        <v>22</v>
      </c>
      <c r="E9" s="6">
        <v>1309</v>
      </c>
      <c r="F9" s="6">
        <v>24</v>
      </c>
      <c r="G9" s="6">
        <v>1384</v>
      </c>
    </row>
    <row r="10" spans="1:7" ht="15" customHeight="1" x14ac:dyDescent="0.15">
      <c r="A10" s="113" t="s">
        <v>189</v>
      </c>
      <c r="B10" s="6">
        <v>23</v>
      </c>
      <c r="C10" s="6">
        <v>40</v>
      </c>
      <c r="D10" s="6">
        <v>38</v>
      </c>
      <c r="E10" s="6">
        <v>57</v>
      </c>
      <c r="F10" s="6">
        <v>35</v>
      </c>
      <c r="G10" s="6">
        <v>68</v>
      </c>
    </row>
    <row r="11" spans="1:7" ht="15" customHeight="1" x14ac:dyDescent="0.15">
      <c r="A11" s="114" t="s">
        <v>190</v>
      </c>
      <c r="B11" s="8">
        <v>89</v>
      </c>
      <c r="C11" s="8">
        <v>267</v>
      </c>
      <c r="D11" s="8">
        <v>86</v>
      </c>
      <c r="E11" s="8">
        <v>230</v>
      </c>
      <c r="F11" s="8">
        <v>83</v>
      </c>
      <c r="G11" s="8">
        <v>249</v>
      </c>
    </row>
    <row r="12" spans="1:7" ht="15" customHeight="1" x14ac:dyDescent="0.15">
      <c r="C12" s="93"/>
      <c r="E12" s="93"/>
      <c r="G12" s="93" t="s">
        <v>156</v>
      </c>
    </row>
  </sheetData>
  <mergeCells count="4">
    <mergeCell ref="A5:A6"/>
    <mergeCell ref="B5:C5"/>
    <mergeCell ref="D5:E5"/>
    <mergeCell ref="F5:G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zoomScale="115" zoomScaleNormal="100" zoomScaleSheetLayoutView="115" workbookViewId="0"/>
  </sheetViews>
  <sheetFormatPr defaultColWidth="6.125" defaultRowHeight="14.25" customHeight="1" x14ac:dyDescent="0.15"/>
  <cols>
    <col min="1" max="1" width="3.5" style="116" customWidth="1"/>
    <col min="2" max="2" width="0.875" style="116" customWidth="1"/>
    <col min="3" max="3" width="2.625" style="116" customWidth="1"/>
    <col min="4" max="4" width="20.625" style="116" customWidth="1"/>
    <col min="5" max="5" width="0.875" style="116" customWidth="1"/>
    <col min="6" max="6" width="5.375" style="116" customWidth="1"/>
    <col min="7" max="7" width="0.875" style="116" customWidth="1"/>
    <col min="8" max="8" width="5.375" style="116" customWidth="1"/>
    <col min="9" max="9" width="0.875" style="116" customWidth="1"/>
    <col min="10" max="10" width="5.375" style="116" customWidth="1"/>
    <col min="11" max="11" width="0.875" style="116" customWidth="1"/>
    <col min="12" max="12" width="3.5" style="116" customWidth="1"/>
    <col min="13" max="13" width="0.875" style="116" customWidth="1"/>
    <col min="14" max="14" width="2.875" style="116" customWidth="1"/>
    <col min="15" max="15" width="18.75" style="116" customWidth="1"/>
    <col min="16" max="16" width="0.875" style="116" customWidth="1"/>
    <col min="17" max="17" width="5.375" style="116" customWidth="1"/>
    <col min="18" max="18" width="0.875" style="116" customWidth="1"/>
    <col min="19" max="19" width="5.375" style="116" customWidth="1"/>
    <col min="20" max="20" width="0.875" style="116" customWidth="1"/>
    <col min="21" max="21" width="5.375" style="116" customWidth="1"/>
    <col min="22" max="22" width="0.875" style="116" customWidth="1"/>
    <col min="23" max="16384" width="6.125" style="116"/>
  </cols>
  <sheetData>
    <row r="1" spans="1:22" ht="14.25" customHeight="1" x14ac:dyDescent="0.15">
      <c r="A1" s="115" t="s">
        <v>1</v>
      </c>
    </row>
    <row r="3" spans="1:22" ht="15" customHeight="1" x14ac:dyDescent="0.15">
      <c r="A3" s="117" t="s">
        <v>191</v>
      </c>
      <c r="B3" s="118"/>
      <c r="C3" s="118"/>
      <c r="D3" s="118"/>
      <c r="E3" s="118"/>
      <c r="F3" s="119"/>
      <c r="G3" s="118"/>
      <c r="H3" s="118"/>
      <c r="I3" s="118"/>
      <c r="J3" s="118"/>
      <c r="K3" s="118"/>
      <c r="L3" s="118"/>
      <c r="M3" s="120"/>
      <c r="N3" s="120"/>
      <c r="O3" s="120"/>
      <c r="P3" s="120"/>
      <c r="Q3" s="120"/>
      <c r="R3" s="120"/>
      <c r="S3" s="120"/>
      <c r="T3" s="120"/>
      <c r="U3" s="120"/>
      <c r="V3" s="118"/>
    </row>
    <row r="4" spans="1:22" ht="12" customHeight="1" x14ac:dyDescent="0.15">
      <c r="A4" s="121">
        <v>41000</v>
      </c>
      <c r="B4" s="121"/>
      <c r="C4" s="121"/>
      <c r="D4" s="121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3"/>
      <c r="V4" s="122"/>
    </row>
    <row r="5" spans="1:22" ht="15" customHeight="1" x14ac:dyDescent="0.15">
      <c r="A5" s="124" t="s">
        <v>192</v>
      </c>
      <c r="B5" s="124"/>
      <c r="C5" s="124"/>
      <c r="D5" s="124"/>
      <c r="E5" s="125"/>
      <c r="F5" s="126" t="s">
        <v>193</v>
      </c>
      <c r="G5" s="124"/>
      <c r="H5" s="126" t="s">
        <v>4</v>
      </c>
      <c r="I5" s="127"/>
      <c r="J5" s="124" t="s">
        <v>5</v>
      </c>
      <c r="K5" s="128"/>
      <c r="L5" s="129" t="s">
        <v>192</v>
      </c>
      <c r="M5" s="124"/>
      <c r="N5" s="124"/>
      <c r="O5" s="124"/>
      <c r="P5" s="125"/>
      <c r="Q5" s="126" t="s">
        <v>193</v>
      </c>
      <c r="R5" s="127"/>
      <c r="S5" s="126" t="s">
        <v>4</v>
      </c>
      <c r="T5" s="127"/>
      <c r="U5" s="126" t="s">
        <v>5</v>
      </c>
      <c r="V5" s="124"/>
    </row>
    <row r="6" spans="1:22" ht="15" customHeight="1" x14ac:dyDescent="0.15">
      <c r="A6" s="130" t="s">
        <v>194</v>
      </c>
      <c r="B6" s="131"/>
      <c r="C6" s="132" t="s">
        <v>195</v>
      </c>
      <c r="D6" s="132"/>
      <c r="E6" s="133"/>
      <c r="F6" s="134">
        <v>9</v>
      </c>
      <c r="G6" s="135"/>
      <c r="H6" s="136">
        <v>7</v>
      </c>
      <c r="I6" s="135"/>
      <c r="J6" s="136">
        <v>2</v>
      </c>
      <c r="K6" s="137"/>
      <c r="L6" s="138" t="s">
        <v>196</v>
      </c>
      <c r="M6" s="139" t="s">
        <v>197</v>
      </c>
      <c r="N6" s="140"/>
      <c r="O6" s="141" t="s">
        <v>198</v>
      </c>
      <c r="P6" s="142">
        <v>54</v>
      </c>
      <c r="Q6" s="143">
        <v>63</v>
      </c>
      <c r="R6" s="144"/>
      <c r="S6" s="143">
        <v>45</v>
      </c>
      <c r="T6" s="144"/>
      <c r="U6" s="143">
        <v>18</v>
      </c>
      <c r="V6" s="145"/>
    </row>
    <row r="7" spans="1:22" ht="15" customHeight="1" x14ac:dyDescent="0.15">
      <c r="A7" s="146"/>
      <c r="B7" s="147"/>
      <c r="C7" s="148" t="s">
        <v>199</v>
      </c>
      <c r="D7" s="148"/>
      <c r="E7" s="149"/>
      <c r="F7" s="150">
        <v>12</v>
      </c>
      <c r="G7" s="151"/>
      <c r="H7" s="151">
        <v>9</v>
      </c>
      <c r="I7" s="151"/>
      <c r="J7" s="151">
        <v>3</v>
      </c>
      <c r="K7" s="152"/>
      <c r="L7" s="153"/>
      <c r="M7" s="154"/>
      <c r="N7" s="155"/>
      <c r="O7" s="156" t="s">
        <v>200</v>
      </c>
      <c r="P7" s="157">
        <v>7</v>
      </c>
      <c r="Q7" s="143">
        <v>12</v>
      </c>
      <c r="R7" s="144"/>
      <c r="S7" s="143">
        <v>7</v>
      </c>
      <c r="T7" s="144"/>
      <c r="U7" s="143">
        <v>5</v>
      </c>
      <c r="V7" s="145"/>
    </row>
    <row r="8" spans="1:22" ht="15" customHeight="1" x14ac:dyDescent="0.15">
      <c r="A8" s="158" t="s">
        <v>201</v>
      </c>
      <c r="B8" s="159"/>
      <c r="C8" s="132" t="s">
        <v>202</v>
      </c>
      <c r="D8" s="132"/>
      <c r="E8" s="133"/>
      <c r="F8" s="134">
        <v>13</v>
      </c>
      <c r="G8" s="135"/>
      <c r="H8" s="135">
        <v>10</v>
      </c>
      <c r="I8" s="135"/>
      <c r="J8" s="135">
        <v>3</v>
      </c>
      <c r="K8" s="137"/>
      <c r="L8" s="153"/>
      <c r="M8" s="154"/>
      <c r="N8" s="155"/>
      <c r="O8" s="135" t="s">
        <v>203</v>
      </c>
      <c r="P8" s="157">
        <v>16</v>
      </c>
      <c r="Q8" s="143">
        <v>20</v>
      </c>
      <c r="R8" s="144"/>
      <c r="S8" s="143">
        <v>16</v>
      </c>
      <c r="T8" s="144"/>
      <c r="U8" s="143">
        <v>4</v>
      </c>
      <c r="V8" s="145"/>
    </row>
    <row r="9" spans="1:22" ht="15" customHeight="1" x14ac:dyDescent="0.15">
      <c r="A9" s="160"/>
      <c r="B9" s="159"/>
      <c r="C9" s="132" t="s">
        <v>204</v>
      </c>
      <c r="D9" s="132"/>
      <c r="E9" s="161"/>
      <c r="F9" s="134">
        <v>8</v>
      </c>
      <c r="G9" s="135"/>
      <c r="H9" s="135">
        <v>7</v>
      </c>
      <c r="I9" s="135"/>
      <c r="J9" s="135">
        <v>1</v>
      </c>
      <c r="K9" s="137"/>
      <c r="L9" s="153"/>
      <c r="M9" s="154"/>
      <c r="N9" s="155"/>
      <c r="O9" s="135" t="s">
        <v>205</v>
      </c>
      <c r="P9" s="157">
        <v>1</v>
      </c>
      <c r="Q9" s="143">
        <v>1</v>
      </c>
      <c r="R9" s="144"/>
      <c r="S9" s="143">
        <v>1</v>
      </c>
      <c r="T9" s="144"/>
      <c r="U9" s="143">
        <v>0</v>
      </c>
      <c r="V9" s="145"/>
    </row>
    <row r="10" spans="1:22" ht="15" customHeight="1" x14ac:dyDescent="0.15">
      <c r="A10" s="160"/>
      <c r="B10" s="159"/>
      <c r="C10" s="132" t="s">
        <v>206</v>
      </c>
      <c r="D10" s="132"/>
      <c r="E10" s="161"/>
      <c r="F10" s="134">
        <v>7</v>
      </c>
      <c r="G10" s="135"/>
      <c r="H10" s="135">
        <v>6</v>
      </c>
      <c r="I10" s="135"/>
      <c r="J10" s="135">
        <v>1</v>
      </c>
      <c r="K10" s="137"/>
      <c r="L10" s="153"/>
      <c r="M10" s="154"/>
      <c r="N10" s="155"/>
      <c r="O10" s="135" t="s">
        <v>207</v>
      </c>
      <c r="P10" s="157">
        <v>9</v>
      </c>
      <c r="Q10" s="143">
        <v>25</v>
      </c>
      <c r="R10" s="144"/>
      <c r="S10" s="143">
        <v>9</v>
      </c>
      <c r="T10" s="144"/>
      <c r="U10" s="143">
        <v>16</v>
      </c>
      <c r="V10" s="145"/>
    </row>
    <row r="11" spans="1:22" ht="15" customHeight="1" x14ac:dyDescent="0.15">
      <c r="A11" s="160"/>
      <c r="B11" s="159"/>
      <c r="C11" s="132" t="s">
        <v>208</v>
      </c>
      <c r="D11" s="132"/>
      <c r="E11" s="161"/>
      <c r="F11" s="134">
        <v>13</v>
      </c>
      <c r="G11" s="135"/>
      <c r="H11" s="135">
        <v>10</v>
      </c>
      <c r="I11" s="135"/>
      <c r="J11" s="135">
        <v>3</v>
      </c>
      <c r="K11" s="137"/>
      <c r="L11" s="153"/>
      <c r="M11" s="154"/>
      <c r="N11" s="155"/>
      <c r="O11" s="135" t="s">
        <v>209</v>
      </c>
      <c r="P11" s="157">
        <v>1</v>
      </c>
      <c r="Q11" s="143">
        <v>1</v>
      </c>
      <c r="R11" s="144"/>
      <c r="S11" s="143">
        <v>1</v>
      </c>
      <c r="T11" s="144"/>
      <c r="U11" s="143">
        <v>0</v>
      </c>
      <c r="V11" s="145"/>
    </row>
    <row r="12" spans="1:22" ht="15" customHeight="1" x14ac:dyDescent="0.15">
      <c r="A12" s="160"/>
      <c r="B12" s="159"/>
      <c r="C12" s="132" t="s">
        <v>210</v>
      </c>
      <c r="D12" s="132"/>
      <c r="E12" s="161"/>
      <c r="F12" s="134">
        <v>9</v>
      </c>
      <c r="G12" s="135"/>
      <c r="H12" s="135">
        <v>7</v>
      </c>
      <c r="I12" s="135"/>
      <c r="J12" s="135">
        <v>2</v>
      </c>
      <c r="K12" s="137"/>
      <c r="L12" s="153"/>
      <c r="M12" s="154"/>
      <c r="N12" s="155"/>
      <c r="O12" s="135" t="s">
        <v>211</v>
      </c>
      <c r="P12" s="157">
        <v>5</v>
      </c>
      <c r="Q12" s="143">
        <v>19</v>
      </c>
      <c r="R12" s="144"/>
      <c r="S12" s="143">
        <v>6</v>
      </c>
      <c r="T12" s="144"/>
      <c r="U12" s="143">
        <v>13</v>
      </c>
      <c r="V12" s="145"/>
    </row>
    <row r="13" spans="1:22" ht="15" customHeight="1" x14ac:dyDescent="0.15">
      <c r="A13" s="160"/>
      <c r="B13" s="159"/>
      <c r="C13" s="132" t="s">
        <v>212</v>
      </c>
      <c r="D13" s="132"/>
      <c r="E13" s="133"/>
      <c r="F13" s="134">
        <v>6</v>
      </c>
      <c r="G13" s="135"/>
      <c r="H13" s="135">
        <v>4</v>
      </c>
      <c r="I13" s="135"/>
      <c r="J13" s="135">
        <v>2</v>
      </c>
      <c r="K13" s="137"/>
      <c r="L13" s="153"/>
      <c r="M13" s="162"/>
      <c r="N13" s="155"/>
      <c r="O13" s="135" t="s">
        <v>213</v>
      </c>
      <c r="P13" s="157">
        <v>17</v>
      </c>
      <c r="Q13" s="143">
        <v>21</v>
      </c>
      <c r="R13" s="144"/>
      <c r="S13" s="143">
        <v>16</v>
      </c>
      <c r="T13" s="144"/>
      <c r="U13" s="143">
        <v>5</v>
      </c>
      <c r="V13" s="145"/>
    </row>
    <row r="14" spans="1:22" ht="15" customHeight="1" x14ac:dyDescent="0.15">
      <c r="A14" s="163"/>
      <c r="B14" s="164"/>
      <c r="C14" s="148" t="s">
        <v>214</v>
      </c>
      <c r="D14" s="148"/>
      <c r="E14" s="149"/>
      <c r="F14" s="150">
        <v>5</v>
      </c>
      <c r="G14" s="151"/>
      <c r="H14" s="151">
        <v>4</v>
      </c>
      <c r="I14" s="151"/>
      <c r="J14" s="151">
        <v>1</v>
      </c>
      <c r="K14" s="152"/>
      <c r="L14" s="153"/>
      <c r="M14" s="165"/>
      <c r="N14" s="166" t="s">
        <v>215</v>
      </c>
      <c r="O14" s="166"/>
      <c r="P14" s="167"/>
      <c r="Q14" s="168">
        <v>347</v>
      </c>
      <c r="R14" s="169"/>
      <c r="S14" s="168">
        <v>19</v>
      </c>
      <c r="T14" s="169"/>
      <c r="U14" s="168">
        <v>328</v>
      </c>
      <c r="V14" s="170"/>
    </row>
    <row r="15" spans="1:22" ht="15" customHeight="1" x14ac:dyDescent="0.15">
      <c r="A15" s="171" t="s">
        <v>216</v>
      </c>
      <c r="B15" s="172"/>
      <c r="C15" s="132" t="s">
        <v>217</v>
      </c>
      <c r="D15" s="173"/>
      <c r="E15" s="174"/>
      <c r="F15" s="134">
        <v>11</v>
      </c>
      <c r="G15" s="135"/>
      <c r="H15" s="135">
        <v>8</v>
      </c>
      <c r="I15" s="135"/>
      <c r="J15" s="135">
        <v>3</v>
      </c>
      <c r="K15" s="175"/>
      <c r="L15" s="153"/>
      <c r="M15" s="176" t="s">
        <v>218</v>
      </c>
      <c r="N15" s="177"/>
      <c r="O15" s="135" t="s">
        <v>219</v>
      </c>
      <c r="P15" s="157">
        <v>23</v>
      </c>
      <c r="Q15" s="143">
        <v>29</v>
      </c>
      <c r="R15" s="144"/>
      <c r="S15" s="143">
        <v>24</v>
      </c>
      <c r="T15" s="144"/>
      <c r="U15" s="143">
        <v>5</v>
      </c>
      <c r="V15" s="145"/>
    </row>
    <row r="16" spans="1:22" ht="15" customHeight="1" x14ac:dyDescent="0.15">
      <c r="A16" s="178"/>
      <c r="B16" s="172"/>
      <c r="C16" s="132" t="s">
        <v>220</v>
      </c>
      <c r="D16" s="132"/>
      <c r="E16" s="174"/>
      <c r="F16" s="134">
        <v>20</v>
      </c>
      <c r="G16" s="135"/>
      <c r="H16" s="135">
        <v>15</v>
      </c>
      <c r="I16" s="135"/>
      <c r="J16" s="135">
        <v>5</v>
      </c>
      <c r="K16" s="175"/>
      <c r="L16" s="179"/>
      <c r="M16" s="180"/>
      <c r="N16" s="146"/>
      <c r="O16" s="151" t="s">
        <v>221</v>
      </c>
      <c r="P16" s="157">
        <v>8</v>
      </c>
      <c r="Q16" s="143">
        <v>12</v>
      </c>
      <c r="R16" s="144"/>
      <c r="S16" s="143">
        <v>8</v>
      </c>
      <c r="T16" s="144"/>
      <c r="U16" s="143">
        <v>4</v>
      </c>
      <c r="V16" s="145"/>
    </row>
    <row r="17" spans="1:22" ht="15" customHeight="1" x14ac:dyDescent="0.15">
      <c r="A17" s="178"/>
      <c r="B17" s="172"/>
      <c r="C17" s="132" t="s">
        <v>222</v>
      </c>
      <c r="D17" s="132"/>
      <c r="E17" s="174"/>
      <c r="F17" s="134">
        <v>11</v>
      </c>
      <c r="G17" s="135"/>
      <c r="H17" s="135">
        <v>9</v>
      </c>
      <c r="I17" s="181"/>
      <c r="J17" s="135">
        <v>2</v>
      </c>
      <c r="K17" s="175"/>
      <c r="L17" s="182" t="s">
        <v>223</v>
      </c>
      <c r="M17" s="183"/>
      <c r="N17" s="183"/>
      <c r="O17" s="183"/>
      <c r="P17" s="184"/>
      <c r="Q17" s="185">
        <v>10</v>
      </c>
      <c r="R17" s="168"/>
      <c r="S17" s="169">
        <v>5</v>
      </c>
      <c r="T17" s="186"/>
      <c r="U17" s="169">
        <v>5</v>
      </c>
      <c r="V17" s="186"/>
    </row>
    <row r="18" spans="1:22" ht="15" customHeight="1" x14ac:dyDescent="0.15">
      <c r="A18" s="178"/>
      <c r="B18" s="172"/>
      <c r="C18" s="132" t="s">
        <v>224</v>
      </c>
      <c r="D18" s="132"/>
      <c r="E18" s="174"/>
      <c r="F18" s="134">
        <v>28</v>
      </c>
      <c r="G18" s="135"/>
      <c r="H18" s="135">
        <v>24</v>
      </c>
      <c r="I18" s="181"/>
      <c r="J18" s="135">
        <v>4</v>
      </c>
      <c r="K18" s="175"/>
      <c r="L18" s="187" t="s">
        <v>225</v>
      </c>
      <c r="M18" s="148"/>
      <c r="N18" s="148"/>
      <c r="O18" s="148"/>
      <c r="P18" s="188"/>
      <c r="Q18" s="189">
        <v>13</v>
      </c>
      <c r="R18" s="189"/>
      <c r="S18" s="190">
        <v>9</v>
      </c>
      <c r="T18" s="189"/>
      <c r="U18" s="190">
        <v>4</v>
      </c>
      <c r="V18" s="189"/>
    </row>
    <row r="19" spans="1:22" ht="15" customHeight="1" x14ac:dyDescent="0.15">
      <c r="A19" s="178"/>
      <c r="B19" s="172"/>
      <c r="C19" s="132" t="s">
        <v>226</v>
      </c>
      <c r="D19" s="132"/>
      <c r="E19" s="174"/>
      <c r="F19" s="134">
        <v>3</v>
      </c>
      <c r="G19" s="135"/>
      <c r="H19" s="135">
        <v>3</v>
      </c>
      <c r="I19" s="181"/>
      <c r="J19" s="135">
        <v>0</v>
      </c>
      <c r="K19" s="175"/>
      <c r="L19" s="182" t="s">
        <v>227</v>
      </c>
      <c r="M19" s="166"/>
      <c r="N19" s="166"/>
      <c r="O19" s="166"/>
      <c r="P19" s="167"/>
      <c r="Q19" s="185">
        <v>269</v>
      </c>
      <c r="R19" s="168"/>
      <c r="S19" s="168">
        <v>174</v>
      </c>
      <c r="T19" s="168"/>
      <c r="U19" s="168">
        <v>95</v>
      </c>
      <c r="V19" s="168"/>
    </row>
    <row r="20" spans="1:22" ht="15" customHeight="1" x14ac:dyDescent="0.15">
      <c r="A20" s="191" t="s">
        <v>228</v>
      </c>
      <c r="B20" s="192"/>
      <c r="C20" s="193" t="s">
        <v>229</v>
      </c>
      <c r="D20" s="193"/>
      <c r="E20" s="194"/>
      <c r="F20" s="195">
        <v>37</v>
      </c>
      <c r="G20" s="141"/>
      <c r="H20" s="141">
        <v>19</v>
      </c>
      <c r="I20" s="196"/>
      <c r="J20" s="141">
        <v>18</v>
      </c>
      <c r="K20" s="197"/>
      <c r="L20" s="198" t="s">
        <v>230</v>
      </c>
      <c r="M20" s="199"/>
      <c r="N20" s="132" t="s">
        <v>231</v>
      </c>
      <c r="O20" s="132"/>
      <c r="P20" s="200"/>
      <c r="Q20" s="201">
        <v>9</v>
      </c>
      <c r="R20" s="202"/>
      <c r="S20" s="203">
        <v>7</v>
      </c>
      <c r="T20" s="203"/>
      <c r="U20" s="203">
        <v>2</v>
      </c>
      <c r="V20" s="143"/>
    </row>
    <row r="21" spans="1:22" ht="15" customHeight="1" x14ac:dyDescent="0.15">
      <c r="A21" s="191"/>
      <c r="B21" s="172"/>
      <c r="C21" s="132" t="s">
        <v>232</v>
      </c>
      <c r="D21" s="132"/>
      <c r="E21" s="204"/>
      <c r="F21" s="134">
        <v>33</v>
      </c>
      <c r="G21" s="135"/>
      <c r="H21" s="135">
        <v>20</v>
      </c>
      <c r="I21" s="181"/>
      <c r="J21" s="135">
        <v>13</v>
      </c>
      <c r="K21" s="175"/>
      <c r="L21" s="198"/>
      <c r="M21" s="199"/>
      <c r="N21" s="132" t="s">
        <v>233</v>
      </c>
      <c r="O21" s="132"/>
      <c r="P21" s="200"/>
      <c r="Q21" s="201">
        <v>23</v>
      </c>
      <c r="R21" s="202"/>
      <c r="S21" s="203">
        <v>13</v>
      </c>
      <c r="T21" s="203"/>
      <c r="U21" s="203">
        <v>10</v>
      </c>
      <c r="V21" s="143"/>
    </row>
    <row r="22" spans="1:22" ht="15" customHeight="1" x14ac:dyDescent="0.15">
      <c r="A22" s="191"/>
      <c r="B22" s="172"/>
      <c r="C22" s="132" t="s">
        <v>234</v>
      </c>
      <c r="D22" s="132"/>
      <c r="E22" s="204"/>
      <c r="F22" s="134">
        <v>36</v>
      </c>
      <c r="G22" s="135"/>
      <c r="H22" s="135">
        <v>27</v>
      </c>
      <c r="I22" s="181"/>
      <c r="J22" s="135">
        <v>9</v>
      </c>
      <c r="K22" s="175"/>
      <c r="L22" s="198"/>
      <c r="M22" s="199"/>
      <c r="N22" s="132" t="s">
        <v>235</v>
      </c>
      <c r="O22" s="132"/>
      <c r="P22" s="200"/>
      <c r="Q22" s="201">
        <v>18</v>
      </c>
      <c r="R22" s="202"/>
      <c r="S22" s="203">
        <v>15</v>
      </c>
      <c r="T22" s="203"/>
      <c r="U22" s="203">
        <v>3</v>
      </c>
      <c r="V22" s="143"/>
    </row>
    <row r="23" spans="1:22" ht="15" customHeight="1" x14ac:dyDescent="0.15">
      <c r="A23" s="191"/>
      <c r="B23" s="172"/>
      <c r="C23" s="132" t="s">
        <v>236</v>
      </c>
      <c r="D23" s="132"/>
      <c r="E23" s="199"/>
      <c r="F23" s="134">
        <v>55</v>
      </c>
      <c r="G23" s="135"/>
      <c r="H23" s="135">
        <v>23</v>
      </c>
      <c r="I23" s="181"/>
      <c r="J23" s="135">
        <v>32</v>
      </c>
      <c r="K23" s="175"/>
      <c r="L23" s="205"/>
      <c r="M23" s="206"/>
      <c r="N23" s="148" t="s">
        <v>237</v>
      </c>
      <c r="O23" s="148"/>
      <c r="P23" s="200"/>
      <c r="Q23" s="207">
        <v>18</v>
      </c>
      <c r="R23" s="208"/>
      <c r="S23" s="209">
        <v>6</v>
      </c>
      <c r="T23" s="209"/>
      <c r="U23" s="209">
        <v>12</v>
      </c>
      <c r="V23" s="189"/>
    </row>
    <row r="24" spans="1:22" ht="15" customHeight="1" x14ac:dyDescent="0.15">
      <c r="A24" s="191"/>
      <c r="B24" s="172"/>
      <c r="C24" s="132" t="s">
        <v>238</v>
      </c>
      <c r="D24" s="132"/>
      <c r="E24" s="199"/>
      <c r="F24" s="134">
        <v>9</v>
      </c>
      <c r="G24" s="135"/>
      <c r="H24" s="135">
        <v>4</v>
      </c>
      <c r="I24" s="181"/>
      <c r="J24" s="135">
        <v>5</v>
      </c>
      <c r="K24" s="175"/>
      <c r="L24" s="210" t="s">
        <v>239</v>
      </c>
      <c r="M24" s="211"/>
      <c r="N24" s="193" t="s">
        <v>240</v>
      </c>
      <c r="O24" s="193"/>
      <c r="P24" s="212"/>
      <c r="Q24" s="213">
        <v>13</v>
      </c>
      <c r="R24" s="214"/>
      <c r="S24" s="213">
        <v>10</v>
      </c>
      <c r="T24" s="213"/>
      <c r="U24" s="213">
        <v>3</v>
      </c>
      <c r="V24" s="215"/>
    </row>
    <row r="25" spans="1:22" ht="15" customHeight="1" x14ac:dyDescent="0.15">
      <c r="A25" s="191"/>
      <c r="B25" s="216"/>
      <c r="C25" s="148" t="s">
        <v>241</v>
      </c>
      <c r="D25" s="148"/>
      <c r="E25" s="206"/>
      <c r="F25" s="150">
        <v>8</v>
      </c>
      <c r="G25" s="151"/>
      <c r="H25" s="151">
        <v>3</v>
      </c>
      <c r="I25" s="217"/>
      <c r="J25" s="151">
        <v>5</v>
      </c>
      <c r="K25" s="218"/>
      <c r="L25" s="219"/>
      <c r="M25" s="199"/>
      <c r="N25" s="132" t="s">
        <v>242</v>
      </c>
      <c r="O25" s="132"/>
      <c r="P25" s="200"/>
      <c r="Q25" s="201">
        <v>16</v>
      </c>
      <c r="R25" s="202"/>
      <c r="S25" s="203">
        <v>10</v>
      </c>
      <c r="T25" s="203"/>
      <c r="U25" s="203">
        <v>6</v>
      </c>
      <c r="V25" s="143"/>
    </row>
    <row r="26" spans="1:22" ht="15" customHeight="1" x14ac:dyDescent="0.15">
      <c r="A26" s="220" t="s">
        <v>243</v>
      </c>
      <c r="B26" s="172"/>
      <c r="C26" s="132" t="s">
        <v>244</v>
      </c>
      <c r="D26" s="132"/>
      <c r="E26" s="221"/>
      <c r="F26" s="134">
        <v>15</v>
      </c>
      <c r="G26" s="135"/>
      <c r="H26" s="135">
        <v>11</v>
      </c>
      <c r="I26" s="181"/>
      <c r="J26" s="135">
        <v>4</v>
      </c>
      <c r="K26" s="175"/>
      <c r="L26" s="219"/>
      <c r="M26" s="199"/>
      <c r="N26" s="132" t="s">
        <v>245</v>
      </c>
      <c r="O26" s="132"/>
      <c r="P26" s="200"/>
      <c r="Q26" s="201">
        <v>25</v>
      </c>
      <c r="R26" s="202"/>
      <c r="S26" s="203">
        <v>18</v>
      </c>
      <c r="T26" s="203"/>
      <c r="U26" s="203">
        <v>7</v>
      </c>
      <c r="V26" s="143"/>
    </row>
    <row r="27" spans="1:22" ht="15" customHeight="1" x14ac:dyDescent="0.15">
      <c r="A27" s="222"/>
      <c r="B27" s="223"/>
      <c r="C27" s="224"/>
      <c r="D27" s="199" t="s">
        <v>246</v>
      </c>
      <c r="E27" s="221"/>
      <c r="F27" s="134">
        <v>53</v>
      </c>
      <c r="G27" s="135"/>
      <c r="H27" s="135">
        <v>40</v>
      </c>
      <c r="I27" s="181"/>
      <c r="J27" s="135">
        <v>13</v>
      </c>
      <c r="K27" s="175"/>
      <c r="L27" s="219"/>
      <c r="M27" s="199"/>
      <c r="N27" s="132" t="s">
        <v>247</v>
      </c>
      <c r="O27" s="132"/>
      <c r="P27" s="200"/>
      <c r="Q27" s="201">
        <v>10</v>
      </c>
      <c r="R27" s="202"/>
      <c r="S27" s="203">
        <v>5</v>
      </c>
      <c r="T27" s="203"/>
      <c r="U27" s="203">
        <v>5</v>
      </c>
      <c r="V27" s="143"/>
    </row>
    <row r="28" spans="1:22" ht="15" customHeight="1" x14ac:dyDescent="0.15">
      <c r="A28" s="222"/>
      <c r="B28" s="172"/>
      <c r="C28" s="132" t="s">
        <v>248</v>
      </c>
      <c r="D28" s="132"/>
      <c r="E28" s="221"/>
      <c r="F28" s="134">
        <v>7</v>
      </c>
      <c r="G28" s="135"/>
      <c r="H28" s="135">
        <v>6</v>
      </c>
      <c r="I28" s="181"/>
      <c r="J28" s="135">
        <v>1</v>
      </c>
      <c r="K28" s="175"/>
      <c r="L28" s="219"/>
      <c r="M28" s="199"/>
      <c r="N28" s="225" t="s">
        <v>249</v>
      </c>
      <c r="O28" s="225"/>
      <c r="P28" s="200"/>
      <c r="Q28" s="201">
        <v>34</v>
      </c>
      <c r="R28" s="202"/>
      <c r="S28" s="203">
        <v>19</v>
      </c>
      <c r="T28" s="203"/>
      <c r="U28" s="203">
        <v>15</v>
      </c>
      <c r="V28" s="143"/>
    </row>
    <row r="29" spans="1:22" ht="15" customHeight="1" x14ac:dyDescent="0.15">
      <c r="A29" s="222"/>
      <c r="B29" s="172"/>
      <c r="C29" s="132" t="s">
        <v>250</v>
      </c>
      <c r="D29" s="132"/>
      <c r="E29" s="221"/>
      <c r="F29" s="134">
        <v>11</v>
      </c>
      <c r="G29" s="135"/>
      <c r="H29" s="135">
        <v>9</v>
      </c>
      <c r="I29" s="181"/>
      <c r="J29" s="135">
        <v>2</v>
      </c>
      <c r="K29" s="175"/>
      <c r="L29" s="219"/>
      <c r="M29" s="199"/>
      <c r="N29" s="226" t="s">
        <v>251</v>
      </c>
      <c r="O29" s="226"/>
      <c r="P29" s="200"/>
      <c r="Q29" s="201">
        <v>30</v>
      </c>
      <c r="R29" s="202"/>
      <c r="S29" s="203">
        <v>16</v>
      </c>
      <c r="T29" s="203"/>
      <c r="U29" s="203">
        <v>14</v>
      </c>
      <c r="V29" s="143"/>
    </row>
    <row r="30" spans="1:22" ht="15" customHeight="1" x14ac:dyDescent="0.15">
      <c r="A30" s="227" t="s">
        <v>252</v>
      </c>
      <c r="B30" s="192"/>
      <c r="C30" s="193" t="s">
        <v>253</v>
      </c>
      <c r="D30" s="193"/>
      <c r="E30" s="228"/>
      <c r="F30" s="195">
        <v>50</v>
      </c>
      <c r="G30" s="141"/>
      <c r="H30" s="141">
        <v>46</v>
      </c>
      <c r="I30" s="196"/>
      <c r="J30" s="141">
        <v>4</v>
      </c>
      <c r="K30" s="197"/>
      <c r="L30" s="219"/>
      <c r="M30" s="199"/>
      <c r="N30" s="225" t="s">
        <v>254</v>
      </c>
      <c r="O30" s="225"/>
      <c r="P30" s="200"/>
      <c r="Q30" s="201">
        <v>34</v>
      </c>
      <c r="R30" s="202"/>
      <c r="S30" s="203">
        <v>19</v>
      </c>
      <c r="T30" s="203"/>
      <c r="U30" s="203">
        <v>15</v>
      </c>
      <c r="V30" s="143"/>
    </row>
    <row r="31" spans="1:22" ht="15" customHeight="1" x14ac:dyDescent="0.15">
      <c r="A31" s="229"/>
      <c r="B31" s="172"/>
      <c r="C31" s="132" t="s">
        <v>255</v>
      </c>
      <c r="D31" s="132"/>
      <c r="E31" s="221"/>
      <c r="F31" s="134">
        <v>31</v>
      </c>
      <c r="G31" s="135"/>
      <c r="H31" s="135">
        <v>15</v>
      </c>
      <c r="I31" s="181"/>
      <c r="J31" s="135">
        <v>16</v>
      </c>
      <c r="K31" s="175"/>
      <c r="L31" s="219"/>
      <c r="M31" s="199"/>
      <c r="N31" s="132" t="s">
        <v>256</v>
      </c>
      <c r="O31" s="132"/>
      <c r="P31" s="200"/>
      <c r="Q31" s="201">
        <v>26</v>
      </c>
      <c r="R31" s="202"/>
      <c r="S31" s="203">
        <v>26</v>
      </c>
      <c r="T31" s="203"/>
      <c r="U31" s="203">
        <v>0</v>
      </c>
      <c r="V31" s="143"/>
    </row>
    <row r="32" spans="1:22" ht="15" customHeight="1" x14ac:dyDescent="0.15">
      <c r="A32" s="229"/>
      <c r="B32" s="172"/>
      <c r="C32" s="132" t="s">
        <v>257</v>
      </c>
      <c r="D32" s="132"/>
      <c r="E32" s="221"/>
      <c r="F32" s="134">
        <v>46</v>
      </c>
      <c r="G32" s="135"/>
      <c r="H32" s="135">
        <v>15</v>
      </c>
      <c r="I32" s="181"/>
      <c r="J32" s="135">
        <v>31</v>
      </c>
      <c r="K32" s="175"/>
      <c r="L32" s="230"/>
      <c r="M32" s="206"/>
      <c r="N32" s="148" t="s">
        <v>258</v>
      </c>
      <c r="O32" s="148"/>
      <c r="P32" s="231"/>
      <c r="Q32" s="209">
        <v>13</v>
      </c>
      <c r="R32" s="208"/>
      <c r="S32" s="209">
        <v>10</v>
      </c>
      <c r="T32" s="209"/>
      <c r="U32" s="209">
        <v>3</v>
      </c>
      <c r="V32" s="215"/>
    </row>
    <row r="33" spans="1:22" ht="15" customHeight="1" x14ac:dyDescent="0.15">
      <c r="A33" s="232"/>
      <c r="B33" s="233"/>
      <c r="C33" s="148" t="s">
        <v>259</v>
      </c>
      <c r="D33" s="148"/>
      <c r="E33" s="234"/>
      <c r="F33" s="150">
        <v>42</v>
      </c>
      <c r="G33" s="151"/>
      <c r="H33" s="151">
        <v>23</v>
      </c>
      <c r="I33" s="217"/>
      <c r="J33" s="151">
        <v>19</v>
      </c>
      <c r="K33" s="218"/>
      <c r="L33" s="182" t="s">
        <v>260</v>
      </c>
      <c r="M33" s="166"/>
      <c r="N33" s="166"/>
      <c r="O33" s="166"/>
      <c r="P33" s="157"/>
      <c r="Q33" s="143">
        <v>3</v>
      </c>
      <c r="R33" s="143"/>
      <c r="S33" s="235">
        <v>2</v>
      </c>
      <c r="T33" s="143"/>
      <c r="U33" s="235">
        <v>1</v>
      </c>
      <c r="V33" s="168"/>
    </row>
    <row r="34" spans="1:22" ht="15" customHeight="1" x14ac:dyDescent="0.15">
      <c r="A34" s="236" t="s">
        <v>261</v>
      </c>
      <c r="B34" s="192"/>
      <c r="C34" s="193" t="s">
        <v>262</v>
      </c>
      <c r="D34" s="193"/>
      <c r="E34" s="237"/>
      <c r="F34" s="134">
        <v>23</v>
      </c>
      <c r="G34" s="135"/>
      <c r="H34" s="135">
        <v>8</v>
      </c>
      <c r="I34" s="181"/>
      <c r="J34" s="135">
        <v>15</v>
      </c>
      <c r="K34" s="175"/>
      <c r="L34" s="182" t="s">
        <v>263</v>
      </c>
      <c r="M34" s="166"/>
      <c r="N34" s="166"/>
      <c r="O34" s="166"/>
      <c r="P34" s="167"/>
      <c r="Q34" s="168">
        <v>8</v>
      </c>
      <c r="R34" s="168"/>
      <c r="S34" s="238">
        <v>5</v>
      </c>
      <c r="T34" s="168"/>
      <c r="U34" s="238">
        <v>3</v>
      </c>
      <c r="V34" s="168"/>
    </row>
    <row r="35" spans="1:22" ht="15" customHeight="1" x14ac:dyDescent="0.15">
      <c r="A35" s="220"/>
      <c r="B35" s="223"/>
      <c r="C35" s="224"/>
      <c r="D35" s="156" t="s">
        <v>264</v>
      </c>
      <c r="E35" s="239"/>
      <c r="F35" s="134">
        <v>38</v>
      </c>
      <c r="G35" s="135"/>
      <c r="H35" s="135">
        <v>6</v>
      </c>
      <c r="I35" s="181"/>
      <c r="J35" s="135">
        <v>32</v>
      </c>
      <c r="K35" s="175"/>
      <c r="L35" s="182" t="s">
        <v>265</v>
      </c>
      <c r="M35" s="166"/>
      <c r="N35" s="166"/>
      <c r="O35" s="166"/>
      <c r="P35" s="157"/>
      <c r="Q35" s="143">
        <v>6</v>
      </c>
      <c r="R35" s="143"/>
      <c r="S35" s="235">
        <v>5</v>
      </c>
      <c r="T35" s="143"/>
      <c r="U35" s="235">
        <v>1</v>
      </c>
      <c r="V35" s="168"/>
    </row>
    <row r="36" spans="1:22" ht="15" customHeight="1" x14ac:dyDescent="0.15">
      <c r="A36" s="220"/>
      <c r="B36" s="172"/>
      <c r="C36" s="132" t="s">
        <v>266</v>
      </c>
      <c r="D36" s="132"/>
      <c r="E36" s="239"/>
      <c r="F36" s="134">
        <v>17</v>
      </c>
      <c r="G36" s="135"/>
      <c r="H36" s="135">
        <v>7</v>
      </c>
      <c r="I36" s="181"/>
      <c r="J36" s="135">
        <v>10</v>
      </c>
      <c r="K36" s="175"/>
      <c r="L36" s="240" t="s">
        <v>267</v>
      </c>
      <c r="M36" s="193"/>
      <c r="N36" s="193"/>
      <c r="O36" s="193"/>
      <c r="P36" s="212">
        <v>295</v>
      </c>
      <c r="Q36" s="241">
        <v>301</v>
      </c>
      <c r="R36" s="241"/>
      <c r="S36" s="241">
        <v>290</v>
      </c>
      <c r="T36" s="241"/>
      <c r="U36" s="241">
        <v>11</v>
      </c>
      <c r="V36" s="215"/>
    </row>
    <row r="37" spans="1:22" ht="15" customHeight="1" x14ac:dyDescent="0.15">
      <c r="A37" s="220"/>
      <c r="B37" s="172"/>
      <c r="C37" s="199"/>
      <c r="D37" s="199" t="s">
        <v>268</v>
      </c>
      <c r="E37" s="239"/>
      <c r="F37" s="134">
        <v>308</v>
      </c>
      <c r="G37" s="135"/>
      <c r="H37" s="135">
        <v>29</v>
      </c>
      <c r="I37" s="181"/>
      <c r="J37" s="135">
        <v>279</v>
      </c>
      <c r="K37" s="175"/>
      <c r="L37" s="135"/>
      <c r="M37" s="135"/>
      <c r="N37" s="132" t="s">
        <v>269</v>
      </c>
      <c r="O37" s="132"/>
      <c r="P37" s="242">
        <v>14</v>
      </c>
      <c r="Q37" s="201">
        <v>15</v>
      </c>
      <c r="R37" s="203"/>
      <c r="S37" s="203">
        <v>14</v>
      </c>
      <c r="T37" s="203"/>
      <c r="U37" s="203">
        <v>1</v>
      </c>
      <c r="V37" s="143"/>
    </row>
    <row r="38" spans="1:22" ht="15" customHeight="1" x14ac:dyDescent="0.15">
      <c r="A38" s="220"/>
      <c r="B38" s="243"/>
      <c r="C38" s="132" t="s">
        <v>270</v>
      </c>
      <c r="D38" s="132"/>
      <c r="E38" s="239"/>
      <c r="F38" s="134">
        <v>9</v>
      </c>
      <c r="G38" s="135"/>
      <c r="H38" s="135">
        <v>6</v>
      </c>
      <c r="I38" s="181"/>
      <c r="J38" s="135">
        <v>3</v>
      </c>
      <c r="K38" s="175"/>
      <c r="L38" s="135"/>
      <c r="M38" s="135"/>
      <c r="N38" s="132" t="s">
        <v>271</v>
      </c>
      <c r="O38" s="132"/>
      <c r="P38" s="242">
        <v>13</v>
      </c>
      <c r="Q38" s="201">
        <v>14</v>
      </c>
      <c r="R38" s="203"/>
      <c r="S38" s="203">
        <v>13</v>
      </c>
      <c r="T38" s="203"/>
      <c r="U38" s="203">
        <v>1</v>
      </c>
      <c r="V38" s="143"/>
    </row>
    <row r="39" spans="1:22" ht="15" customHeight="1" x14ac:dyDescent="0.15">
      <c r="A39" s="244"/>
      <c r="B39" s="245"/>
      <c r="C39" s="206"/>
      <c r="D39" s="206" t="s">
        <v>272</v>
      </c>
      <c r="E39" s="246"/>
      <c r="F39" s="150">
        <v>10</v>
      </c>
      <c r="G39" s="151"/>
      <c r="H39" s="151">
        <v>7</v>
      </c>
      <c r="I39" s="217"/>
      <c r="J39" s="151">
        <v>3</v>
      </c>
      <c r="K39" s="218"/>
      <c r="L39" s="135"/>
      <c r="M39" s="135"/>
      <c r="N39" s="132" t="s">
        <v>273</v>
      </c>
      <c r="O39" s="132"/>
      <c r="P39" s="242">
        <v>6</v>
      </c>
      <c r="Q39" s="201">
        <v>8</v>
      </c>
      <c r="R39" s="203"/>
      <c r="S39" s="203">
        <v>7</v>
      </c>
      <c r="T39" s="203"/>
      <c r="U39" s="203">
        <v>1</v>
      </c>
      <c r="V39" s="143"/>
    </row>
    <row r="40" spans="1:22" ht="15" customHeight="1" x14ac:dyDescent="0.15">
      <c r="A40" s="236" t="s">
        <v>274</v>
      </c>
      <c r="B40" s="243"/>
      <c r="C40" s="132" t="s">
        <v>275</v>
      </c>
      <c r="D40" s="132"/>
      <c r="E40" s="221"/>
      <c r="F40" s="134">
        <v>6</v>
      </c>
      <c r="G40" s="135"/>
      <c r="H40" s="135">
        <v>6</v>
      </c>
      <c r="I40" s="181"/>
      <c r="J40" s="135">
        <v>0</v>
      </c>
      <c r="K40" s="175"/>
      <c r="L40" s="135"/>
      <c r="M40" s="135"/>
      <c r="N40" s="132" t="s">
        <v>276</v>
      </c>
      <c r="O40" s="132"/>
      <c r="P40" s="242">
        <v>17</v>
      </c>
      <c r="Q40" s="201">
        <v>17</v>
      </c>
      <c r="R40" s="203"/>
      <c r="S40" s="203">
        <v>17</v>
      </c>
      <c r="T40" s="203"/>
      <c r="U40" s="203">
        <v>0</v>
      </c>
      <c r="V40" s="143"/>
    </row>
    <row r="41" spans="1:22" ht="15" customHeight="1" x14ac:dyDescent="0.15">
      <c r="A41" s="220"/>
      <c r="B41" s="243"/>
      <c r="C41" s="132" t="s">
        <v>277</v>
      </c>
      <c r="D41" s="132"/>
      <c r="E41" s="221"/>
      <c r="F41" s="134">
        <v>36</v>
      </c>
      <c r="G41" s="135"/>
      <c r="H41" s="135">
        <v>2</v>
      </c>
      <c r="I41" s="181"/>
      <c r="J41" s="135">
        <v>34</v>
      </c>
      <c r="K41" s="175"/>
      <c r="L41" s="135"/>
      <c r="M41" s="135"/>
      <c r="N41" s="132" t="s">
        <v>278</v>
      </c>
      <c r="O41" s="132"/>
      <c r="P41" s="242">
        <v>55</v>
      </c>
      <c r="Q41" s="201">
        <v>58</v>
      </c>
      <c r="R41" s="203"/>
      <c r="S41" s="203">
        <v>54</v>
      </c>
      <c r="T41" s="203"/>
      <c r="U41" s="203">
        <v>4</v>
      </c>
      <c r="V41" s="143"/>
    </row>
    <row r="42" spans="1:22" ht="15" customHeight="1" x14ac:dyDescent="0.15">
      <c r="A42" s="244"/>
      <c r="B42" s="245"/>
      <c r="C42" s="148" t="s">
        <v>279</v>
      </c>
      <c r="D42" s="148"/>
      <c r="E42" s="234"/>
      <c r="F42" s="150">
        <v>5</v>
      </c>
      <c r="G42" s="151"/>
      <c r="H42" s="151">
        <v>4</v>
      </c>
      <c r="I42" s="217"/>
      <c r="J42" s="151">
        <v>1</v>
      </c>
      <c r="K42" s="218"/>
      <c r="L42" s="135"/>
      <c r="M42" s="135"/>
      <c r="N42" s="132" t="s">
        <v>280</v>
      </c>
      <c r="O42" s="132"/>
      <c r="P42" s="242">
        <v>39</v>
      </c>
      <c r="Q42" s="201">
        <v>37</v>
      </c>
      <c r="R42" s="203"/>
      <c r="S42" s="203">
        <v>37</v>
      </c>
      <c r="T42" s="203"/>
      <c r="U42" s="203">
        <v>0</v>
      </c>
      <c r="V42" s="143"/>
    </row>
    <row r="43" spans="1:22" ht="15" customHeight="1" x14ac:dyDescent="0.15">
      <c r="A43" s="247" t="s">
        <v>281</v>
      </c>
      <c r="B43" s="192"/>
      <c r="C43" s="132" t="s">
        <v>282</v>
      </c>
      <c r="D43" s="132"/>
      <c r="E43" s="228"/>
      <c r="F43" s="195">
        <v>21</v>
      </c>
      <c r="G43" s="141"/>
      <c r="H43" s="141">
        <v>17</v>
      </c>
      <c r="I43" s="196"/>
      <c r="J43" s="141">
        <v>4</v>
      </c>
      <c r="K43" s="197"/>
      <c r="L43" s="135"/>
      <c r="M43" s="135"/>
      <c r="N43" s="132" t="s">
        <v>283</v>
      </c>
      <c r="O43" s="132"/>
      <c r="P43" s="242">
        <v>37</v>
      </c>
      <c r="Q43" s="201">
        <v>37</v>
      </c>
      <c r="R43" s="203"/>
      <c r="S43" s="203">
        <v>35</v>
      </c>
      <c r="T43" s="203"/>
      <c r="U43" s="203">
        <v>2</v>
      </c>
      <c r="V43" s="143"/>
    </row>
    <row r="44" spans="1:22" ht="15" customHeight="1" x14ac:dyDescent="0.15">
      <c r="A44" s="248"/>
      <c r="B44" s="172"/>
      <c r="C44" s="132" t="s">
        <v>284</v>
      </c>
      <c r="D44" s="132"/>
      <c r="E44" s="221"/>
      <c r="F44" s="134">
        <v>7</v>
      </c>
      <c r="G44" s="135"/>
      <c r="H44" s="135">
        <v>4</v>
      </c>
      <c r="I44" s="181"/>
      <c r="J44" s="135">
        <v>3</v>
      </c>
      <c r="K44" s="175"/>
      <c r="L44" s="135"/>
      <c r="M44" s="135"/>
      <c r="N44" s="132" t="s">
        <v>285</v>
      </c>
      <c r="O44" s="132"/>
      <c r="P44" s="242">
        <v>39</v>
      </c>
      <c r="Q44" s="201">
        <v>38</v>
      </c>
      <c r="R44" s="203"/>
      <c r="S44" s="203">
        <v>38</v>
      </c>
      <c r="T44" s="203"/>
      <c r="U44" s="203">
        <v>0</v>
      </c>
      <c r="V44" s="143"/>
    </row>
    <row r="45" spans="1:22" ht="15" customHeight="1" x14ac:dyDescent="0.15">
      <c r="A45" s="248"/>
      <c r="B45" s="243"/>
      <c r="C45" s="249"/>
      <c r="D45" s="250" t="s">
        <v>286</v>
      </c>
      <c r="E45" s="221"/>
      <c r="F45" s="134">
        <v>56</v>
      </c>
      <c r="G45" s="135"/>
      <c r="H45" s="135">
        <v>54</v>
      </c>
      <c r="I45" s="181"/>
      <c r="J45" s="135">
        <v>2</v>
      </c>
      <c r="K45" s="175"/>
      <c r="L45" s="135"/>
      <c r="M45" s="135"/>
      <c r="N45" s="132" t="s">
        <v>287</v>
      </c>
      <c r="O45" s="132"/>
      <c r="P45" s="242">
        <v>38</v>
      </c>
      <c r="Q45" s="201">
        <v>37</v>
      </c>
      <c r="R45" s="203"/>
      <c r="S45" s="203">
        <v>37</v>
      </c>
      <c r="T45" s="203"/>
      <c r="U45" s="203">
        <v>0</v>
      </c>
      <c r="V45" s="143"/>
    </row>
    <row r="46" spans="1:22" ht="15" customHeight="1" x14ac:dyDescent="0.15">
      <c r="A46" s="248"/>
      <c r="B46" s="172"/>
      <c r="C46" s="132" t="s">
        <v>288</v>
      </c>
      <c r="D46" s="132"/>
      <c r="E46" s="221"/>
      <c r="F46" s="134">
        <v>17</v>
      </c>
      <c r="G46" s="135"/>
      <c r="H46" s="135">
        <v>12</v>
      </c>
      <c r="I46" s="181"/>
      <c r="J46" s="135">
        <v>5</v>
      </c>
      <c r="K46" s="175"/>
      <c r="L46" s="151"/>
      <c r="M46" s="151"/>
      <c r="N46" s="148" t="s">
        <v>289</v>
      </c>
      <c r="O46" s="148"/>
      <c r="P46" s="251">
        <v>37</v>
      </c>
      <c r="Q46" s="209">
        <v>40</v>
      </c>
      <c r="R46" s="252"/>
      <c r="S46" s="209">
        <v>38</v>
      </c>
      <c r="T46" s="252"/>
      <c r="U46" s="209">
        <v>2</v>
      </c>
      <c r="V46" s="253"/>
    </row>
    <row r="47" spans="1:22" ht="15" customHeight="1" x14ac:dyDescent="0.15">
      <c r="A47" s="254"/>
      <c r="B47" s="233"/>
      <c r="C47" s="132" t="s">
        <v>290</v>
      </c>
      <c r="D47" s="132"/>
      <c r="E47" s="234"/>
      <c r="F47" s="150">
        <v>17</v>
      </c>
      <c r="G47" s="151"/>
      <c r="H47" s="151">
        <v>15</v>
      </c>
      <c r="I47" s="217"/>
      <c r="J47" s="151">
        <v>2</v>
      </c>
      <c r="K47" s="218"/>
      <c r="L47" s="240" t="s">
        <v>291</v>
      </c>
      <c r="M47" s="193"/>
      <c r="N47" s="193"/>
      <c r="O47" s="193"/>
      <c r="P47" s="212">
        <v>90</v>
      </c>
      <c r="Q47" s="241">
        <v>107</v>
      </c>
      <c r="R47" s="241"/>
      <c r="S47" s="241">
        <v>89</v>
      </c>
      <c r="T47" s="241"/>
      <c r="U47" s="241">
        <v>18</v>
      </c>
      <c r="V47" s="255"/>
    </row>
    <row r="48" spans="1:22" ht="15" customHeight="1" x14ac:dyDescent="0.15">
      <c r="A48" s="155" t="s">
        <v>292</v>
      </c>
      <c r="B48" s="192"/>
      <c r="C48" s="193" t="s">
        <v>293</v>
      </c>
      <c r="D48" s="256"/>
      <c r="E48" s="228"/>
      <c r="F48" s="134">
        <v>18</v>
      </c>
      <c r="G48" s="135"/>
      <c r="H48" s="135">
        <v>17</v>
      </c>
      <c r="I48" s="181"/>
      <c r="J48" s="135">
        <v>1</v>
      </c>
      <c r="K48" s="175"/>
      <c r="L48" s="135"/>
      <c r="M48" s="135"/>
      <c r="N48" s="132" t="s">
        <v>295</v>
      </c>
      <c r="O48" s="132"/>
      <c r="P48" s="242">
        <v>16</v>
      </c>
      <c r="Q48" s="201">
        <v>24</v>
      </c>
      <c r="R48" s="203"/>
      <c r="S48" s="203">
        <v>16</v>
      </c>
      <c r="T48" s="203"/>
      <c r="U48" s="203">
        <v>8</v>
      </c>
      <c r="V48" s="143"/>
    </row>
    <row r="49" spans="1:22" ht="15" customHeight="1" x14ac:dyDescent="0.15">
      <c r="A49" s="155"/>
      <c r="B49" s="172"/>
      <c r="C49" s="132" t="s">
        <v>296</v>
      </c>
      <c r="D49" s="173"/>
      <c r="E49" s="221"/>
      <c r="F49" s="134">
        <v>19</v>
      </c>
      <c r="G49" s="135"/>
      <c r="H49" s="135">
        <v>18</v>
      </c>
      <c r="I49" s="181"/>
      <c r="J49" s="135">
        <v>1</v>
      </c>
      <c r="K49" s="175"/>
      <c r="L49" s="135"/>
      <c r="M49" s="135"/>
      <c r="N49" s="132" t="s">
        <v>298</v>
      </c>
      <c r="O49" s="132"/>
      <c r="P49" s="242">
        <v>18</v>
      </c>
      <c r="Q49" s="201">
        <v>24</v>
      </c>
      <c r="R49" s="203"/>
      <c r="S49" s="203">
        <v>16</v>
      </c>
      <c r="T49" s="203"/>
      <c r="U49" s="203">
        <v>8</v>
      </c>
      <c r="V49" s="143"/>
    </row>
    <row r="50" spans="1:22" ht="15" customHeight="1" x14ac:dyDescent="0.15">
      <c r="A50" s="155"/>
      <c r="B50" s="172"/>
      <c r="C50" s="132" t="s">
        <v>299</v>
      </c>
      <c r="D50" s="173"/>
      <c r="E50" s="221"/>
      <c r="F50" s="134">
        <v>15</v>
      </c>
      <c r="G50" s="135"/>
      <c r="H50" s="135">
        <v>15</v>
      </c>
      <c r="I50" s="181"/>
      <c r="J50" s="135">
        <v>0</v>
      </c>
      <c r="K50" s="175"/>
      <c r="L50" s="135"/>
      <c r="M50" s="135"/>
      <c r="N50" s="132" t="s">
        <v>301</v>
      </c>
      <c r="O50" s="132"/>
      <c r="P50" s="242">
        <v>31</v>
      </c>
      <c r="Q50" s="201">
        <v>33</v>
      </c>
      <c r="R50" s="203"/>
      <c r="S50" s="203">
        <v>32</v>
      </c>
      <c r="T50" s="203"/>
      <c r="U50" s="203">
        <v>1</v>
      </c>
      <c r="V50" s="143"/>
    </row>
    <row r="51" spans="1:22" ht="15" customHeight="1" x14ac:dyDescent="0.15">
      <c r="A51" s="155"/>
      <c r="B51" s="172"/>
      <c r="C51" s="132" t="s">
        <v>302</v>
      </c>
      <c r="D51" s="173"/>
      <c r="E51" s="221"/>
      <c r="F51" s="134">
        <v>13</v>
      </c>
      <c r="G51" s="135"/>
      <c r="H51" s="135">
        <v>13</v>
      </c>
      <c r="I51" s="181"/>
      <c r="J51" s="135">
        <v>0</v>
      </c>
      <c r="K51" s="175"/>
      <c r="L51" s="135"/>
      <c r="M51" s="135"/>
      <c r="N51" s="148" t="s">
        <v>304</v>
      </c>
      <c r="O51" s="148"/>
      <c r="P51" s="251">
        <v>25</v>
      </c>
      <c r="Q51" s="203">
        <v>26</v>
      </c>
      <c r="R51" s="257"/>
      <c r="S51" s="203">
        <v>25</v>
      </c>
      <c r="T51" s="257"/>
      <c r="U51" s="203">
        <v>1</v>
      </c>
      <c r="V51" s="258"/>
    </row>
    <row r="52" spans="1:22" ht="15" customHeight="1" x14ac:dyDescent="0.15">
      <c r="A52" s="155"/>
      <c r="B52" s="172"/>
      <c r="C52" s="132" t="s">
        <v>305</v>
      </c>
      <c r="D52" s="173"/>
      <c r="E52" s="221"/>
      <c r="F52" s="134">
        <v>16</v>
      </c>
      <c r="G52" s="135"/>
      <c r="H52" s="135">
        <v>16</v>
      </c>
      <c r="I52" s="181"/>
      <c r="J52" s="135">
        <v>0</v>
      </c>
      <c r="K52" s="175"/>
      <c r="L52" s="240" t="s">
        <v>306</v>
      </c>
      <c r="M52" s="193"/>
      <c r="N52" s="193"/>
      <c r="O52" s="193"/>
      <c r="P52" s="212">
        <v>44</v>
      </c>
      <c r="Q52" s="241">
        <v>47</v>
      </c>
      <c r="R52" s="241"/>
      <c r="S52" s="241">
        <v>42</v>
      </c>
      <c r="T52" s="241"/>
      <c r="U52" s="241">
        <v>5</v>
      </c>
      <c r="V52" s="215"/>
    </row>
    <row r="53" spans="1:22" ht="15" customHeight="1" x14ac:dyDescent="0.15">
      <c r="A53" s="155"/>
      <c r="B53" s="172"/>
      <c r="C53" s="132" t="s">
        <v>307</v>
      </c>
      <c r="D53" s="173"/>
      <c r="E53" s="221"/>
      <c r="F53" s="134">
        <v>39</v>
      </c>
      <c r="G53" s="135"/>
      <c r="H53" s="135">
        <v>39</v>
      </c>
      <c r="I53" s="181"/>
      <c r="J53" s="135">
        <v>0</v>
      </c>
      <c r="K53" s="175"/>
      <c r="L53" s="135"/>
      <c r="M53" s="135"/>
      <c r="N53" s="132" t="s">
        <v>308</v>
      </c>
      <c r="O53" s="132"/>
      <c r="P53" s="242">
        <v>10</v>
      </c>
      <c r="Q53" s="201">
        <v>11</v>
      </c>
      <c r="R53" s="203"/>
      <c r="S53" s="203">
        <v>8</v>
      </c>
      <c r="T53" s="203"/>
      <c r="U53" s="203">
        <v>3</v>
      </c>
      <c r="V53" s="143"/>
    </row>
    <row r="54" spans="1:22" ht="15" customHeight="1" x14ac:dyDescent="0.15">
      <c r="A54" s="259" t="s">
        <v>309</v>
      </c>
      <c r="B54" s="192"/>
      <c r="C54" s="193" t="s">
        <v>310</v>
      </c>
      <c r="D54" s="256"/>
      <c r="E54" s="228"/>
      <c r="F54" s="195">
        <v>16</v>
      </c>
      <c r="G54" s="141"/>
      <c r="H54" s="141">
        <v>16</v>
      </c>
      <c r="I54" s="196"/>
      <c r="J54" s="141">
        <v>0</v>
      </c>
      <c r="K54" s="197"/>
      <c r="L54" s="135"/>
      <c r="M54" s="135"/>
      <c r="N54" s="132" t="s">
        <v>269</v>
      </c>
      <c r="O54" s="132"/>
      <c r="P54" s="242">
        <v>8</v>
      </c>
      <c r="Q54" s="201">
        <v>10</v>
      </c>
      <c r="R54" s="203"/>
      <c r="S54" s="203">
        <v>8</v>
      </c>
      <c r="T54" s="203"/>
      <c r="U54" s="203">
        <v>2</v>
      </c>
      <c r="V54" s="143"/>
    </row>
    <row r="55" spans="1:22" ht="15" customHeight="1" x14ac:dyDescent="0.15">
      <c r="A55" s="260"/>
      <c r="B55" s="172"/>
      <c r="C55" s="132" t="s">
        <v>311</v>
      </c>
      <c r="D55" s="173"/>
      <c r="E55" s="221"/>
      <c r="F55" s="134">
        <v>28</v>
      </c>
      <c r="G55" s="135"/>
      <c r="H55" s="135">
        <v>28</v>
      </c>
      <c r="I55" s="181"/>
      <c r="J55" s="135">
        <v>0</v>
      </c>
      <c r="K55" s="175"/>
      <c r="L55" s="135"/>
      <c r="M55" s="135"/>
      <c r="N55" s="132" t="s">
        <v>312</v>
      </c>
      <c r="O55" s="132"/>
      <c r="P55" s="242">
        <v>9</v>
      </c>
      <c r="Q55" s="201">
        <v>10</v>
      </c>
      <c r="R55" s="203"/>
      <c r="S55" s="203">
        <v>10</v>
      </c>
      <c r="T55" s="203"/>
      <c r="U55" s="203">
        <v>0</v>
      </c>
      <c r="V55" s="143"/>
    </row>
    <row r="56" spans="1:22" ht="15" customHeight="1" x14ac:dyDescent="0.15">
      <c r="A56" s="260"/>
      <c r="B56" s="172"/>
      <c r="C56" s="132" t="s">
        <v>313</v>
      </c>
      <c r="D56" s="173"/>
      <c r="E56" s="261"/>
      <c r="F56" s="134">
        <v>10</v>
      </c>
      <c r="G56" s="135"/>
      <c r="H56" s="135">
        <v>10</v>
      </c>
      <c r="I56" s="181"/>
      <c r="J56" s="135">
        <v>0</v>
      </c>
      <c r="K56" s="175"/>
      <c r="L56" s="135"/>
      <c r="M56" s="135"/>
      <c r="N56" s="132" t="s">
        <v>314</v>
      </c>
      <c r="O56" s="132"/>
      <c r="P56" s="242">
        <v>8</v>
      </c>
      <c r="Q56" s="201">
        <v>8</v>
      </c>
      <c r="R56" s="203"/>
      <c r="S56" s="203">
        <v>8</v>
      </c>
      <c r="T56" s="203"/>
      <c r="U56" s="203">
        <v>0</v>
      </c>
      <c r="V56" s="143"/>
    </row>
    <row r="57" spans="1:22" ht="15" customHeight="1" x14ac:dyDescent="0.15">
      <c r="A57" s="260"/>
      <c r="B57" s="172"/>
      <c r="C57" s="132" t="s">
        <v>315</v>
      </c>
      <c r="D57" s="173"/>
      <c r="E57" s="221"/>
      <c r="F57" s="134">
        <v>14</v>
      </c>
      <c r="G57" s="135"/>
      <c r="H57" s="135">
        <v>14</v>
      </c>
      <c r="I57" s="181"/>
      <c r="J57" s="135">
        <v>0</v>
      </c>
      <c r="K57" s="175"/>
      <c r="L57" s="262"/>
      <c r="M57" s="135"/>
      <c r="N57" s="132" t="s">
        <v>316</v>
      </c>
      <c r="O57" s="132"/>
      <c r="P57" s="242">
        <v>8</v>
      </c>
      <c r="Q57" s="201">
        <v>7</v>
      </c>
      <c r="R57" s="203"/>
      <c r="S57" s="203">
        <v>7</v>
      </c>
      <c r="T57" s="203"/>
      <c r="U57" s="203">
        <v>0</v>
      </c>
      <c r="V57" s="143"/>
    </row>
    <row r="58" spans="1:22" ht="15" customHeight="1" thickBot="1" x14ac:dyDescent="0.2">
      <c r="A58" s="263"/>
      <c r="B58" s="264"/>
      <c r="C58" s="265" t="s">
        <v>317</v>
      </c>
      <c r="D58" s="266"/>
      <c r="E58" s="267"/>
      <c r="F58" s="268">
        <v>11</v>
      </c>
      <c r="G58" s="269"/>
      <c r="H58" s="269">
        <v>8</v>
      </c>
      <c r="I58" s="270"/>
      <c r="J58" s="269">
        <v>3</v>
      </c>
      <c r="K58" s="271"/>
      <c r="L58" s="272"/>
      <c r="M58" s="269"/>
      <c r="N58" s="265" t="s">
        <v>318</v>
      </c>
      <c r="O58" s="265"/>
      <c r="P58" s="273">
        <v>1</v>
      </c>
      <c r="Q58" s="274">
        <v>1</v>
      </c>
      <c r="R58" s="275"/>
      <c r="S58" s="276">
        <v>1</v>
      </c>
      <c r="T58" s="275"/>
      <c r="U58" s="276">
        <v>0</v>
      </c>
      <c r="V58" s="277"/>
    </row>
    <row r="59" spans="1:22" ht="15" customHeight="1" thickTop="1" x14ac:dyDescent="0.15">
      <c r="A59" s="278" t="s">
        <v>319</v>
      </c>
      <c r="B59" s="278"/>
      <c r="C59" s="278"/>
      <c r="D59" s="278"/>
      <c r="E59" s="279"/>
      <c r="F59" s="280">
        <v>1357</v>
      </c>
      <c r="G59" s="281"/>
      <c r="H59" s="281">
        <v>755</v>
      </c>
      <c r="I59" s="281"/>
      <c r="J59" s="281">
        <v>602</v>
      </c>
      <c r="K59" s="282"/>
      <c r="L59" s="283"/>
      <c r="M59" s="284" t="s">
        <v>320</v>
      </c>
      <c r="N59" s="284"/>
      <c r="O59" s="284"/>
      <c r="P59" s="285"/>
      <c r="Q59" s="286">
        <v>2671</v>
      </c>
      <c r="R59" s="287"/>
      <c r="S59" s="286">
        <v>1528</v>
      </c>
      <c r="T59" s="287"/>
      <c r="U59" s="286">
        <v>1143</v>
      </c>
      <c r="V59" s="281"/>
    </row>
    <row r="60" spans="1:22" ht="14.25" customHeight="1" x14ac:dyDescent="0.15">
      <c r="S60" s="288" t="s">
        <v>156</v>
      </c>
      <c r="T60" s="288"/>
      <c r="U60" s="288"/>
    </row>
  </sheetData>
  <mergeCells count="121">
    <mergeCell ref="S60:U60"/>
    <mergeCell ref="C57:D57"/>
    <mergeCell ref="N57:O57"/>
    <mergeCell ref="C58:D58"/>
    <mergeCell ref="N58:O58"/>
    <mergeCell ref="A59:E59"/>
    <mergeCell ref="M59:O59"/>
    <mergeCell ref="L52:O52"/>
    <mergeCell ref="C53:D53"/>
    <mergeCell ref="N53:O53"/>
    <mergeCell ref="A54:A58"/>
    <mergeCell ref="C54:D54"/>
    <mergeCell ref="N54:O54"/>
    <mergeCell ref="C55:D55"/>
    <mergeCell ref="N55:O55"/>
    <mergeCell ref="C56:D56"/>
    <mergeCell ref="N56:O56"/>
    <mergeCell ref="A48:A53"/>
    <mergeCell ref="C48:D48"/>
    <mergeCell ref="N48:O48"/>
    <mergeCell ref="C49:D49"/>
    <mergeCell ref="N49:O49"/>
    <mergeCell ref="C50:D50"/>
    <mergeCell ref="N50:O50"/>
    <mergeCell ref="C51:D51"/>
    <mergeCell ref="N51:O51"/>
    <mergeCell ref="C52:D52"/>
    <mergeCell ref="A43:A47"/>
    <mergeCell ref="C43:D43"/>
    <mergeCell ref="N43:O43"/>
    <mergeCell ref="C44:D44"/>
    <mergeCell ref="N44:O44"/>
    <mergeCell ref="N45:O45"/>
    <mergeCell ref="C46:D46"/>
    <mergeCell ref="N46:O46"/>
    <mergeCell ref="C47:D47"/>
    <mergeCell ref="L47:O47"/>
    <mergeCell ref="N39:O39"/>
    <mergeCell ref="A40:A42"/>
    <mergeCell ref="C40:D40"/>
    <mergeCell ref="N40:O40"/>
    <mergeCell ref="C41:D41"/>
    <mergeCell ref="N41:O41"/>
    <mergeCell ref="C42:D42"/>
    <mergeCell ref="N42:O42"/>
    <mergeCell ref="A34:A39"/>
    <mergeCell ref="C34:D34"/>
    <mergeCell ref="L34:O34"/>
    <mergeCell ref="B35:C35"/>
    <mergeCell ref="L35:O35"/>
    <mergeCell ref="C36:D36"/>
    <mergeCell ref="L36:O36"/>
    <mergeCell ref="N37:O37"/>
    <mergeCell ref="C38:D38"/>
    <mergeCell ref="N38:O38"/>
    <mergeCell ref="A30:A33"/>
    <mergeCell ref="C30:D30"/>
    <mergeCell ref="N30:O30"/>
    <mergeCell ref="C31:D31"/>
    <mergeCell ref="N31:O31"/>
    <mergeCell ref="C32:D32"/>
    <mergeCell ref="N32:O32"/>
    <mergeCell ref="C33:D33"/>
    <mergeCell ref="L33:O33"/>
    <mergeCell ref="A26:A29"/>
    <mergeCell ref="C26:D26"/>
    <mergeCell ref="N26:O26"/>
    <mergeCell ref="B27:C27"/>
    <mergeCell ref="N27:O27"/>
    <mergeCell ref="C28:D28"/>
    <mergeCell ref="N28:O28"/>
    <mergeCell ref="C29:D29"/>
    <mergeCell ref="N29:O29"/>
    <mergeCell ref="N23:O23"/>
    <mergeCell ref="C24:D24"/>
    <mergeCell ref="L24:L32"/>
    <mergeCell ref="N24:O24"/>
    <mergeCell ref="C25:D25"/>
    <mergeCell ref="N25:O25"/>
    <mergeCell ref="L19:O19"/>
    <mergeCell ref="A20:A25"/>
    <mergeCell ref="C20:D20"/>
    <mergeCell ref="L20:L23"/>
    <mergeCell ref="N20:O20"/>
    <mergeCell ref="C21:D21"/>
    <mergeCell ref="N21:O21"/>
    <mergeCell ref="C22:D22"/>
    <mergeCell ref="N22:O22"/>
    <mergeCell ref="C23:D23"/>
    <mergeCell ref="N14:O14"/>
    <mergeCell ref="A15:A19"/>
    <mergeCell ref="C15:D15"/>
    <mergeCell ref="M15:N16"/>
    <mergeCell ref="C16:D16"/>
    <mergeCell ref="C17:D17"/>
    <mergeCell ref="L17:O17"/>
    <mergeCell ref="C18:D18"/>
    <mergeCell ref="L18:O18"/>
    <mergeCell ref="C19:D19"/>
    <mergeCell ref="C9:D9"/>
    <mergeCell ref="C10:D10"/>
    <mergeCell ref="C11:D11"/>
    <mergeCell ref="C12:D12"/>
    <mergeCell ref="C13:D13"/>
    <mergeCell ref="C14:D14"/>
    <mergeCell ref="Q5:R5"/>
    <mergeCell ref="S5:T5"/>
    <mergeCell ref="U5:V5"/>
    <mergeCell ref="A6:A7"/>
    <mergeCell ref="C6:D6"/>
    <mergeCell ref="L6:L16"/>
    <mergeCell ref="M6:N13"/>
    <mergeCell ref="C7:D7"/>
    <mergeCell ref="A8:A14"/>
    <mergeCell ref="C8:D8"/>
    <mergeCell ref="A4:D4"/>
    <mergeCell ref="A5:D5"/>
    <mergeCell ref="F5:G5"/>
    <mergeCell ref="H5:I5"/>
    <mergeCell ref="J5:K5"/>
    <mergeCell ref="L5:O5"/>
  </mergeCells>
  <phoneticPr fontId="1"/>
  <hyperlinks>
    <hyperlink ref="A1" location="目次!A1" display="目次へもどる"/>
  </hyperlinks>
  <printOptions horizontalCentered="1" verticalCentered="1"/>
  <pageMargins left="0.78740157480314965" right="0.78740157480314965" top="0.78740157480314965" bottom="0.70866141732283472" header="0.51181102362204722" footer="0.51181102362204722"/>
  <pageSetup paperSize="9" scale="93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128"/>
  <sheetViews>
    <sheetView view="pageBreakPreview" topLeftCell="A37" zoomScale="70" zoomScaleNormal="190" zoomScaleSheetLayoutView="70" workbookViewId="0"/>
  </sheetViews>
  <sheetFormatPr defaultColWidth="3.625" defaultRowHeight="12" customHeight="1" outlineLevelCol="1" x14ac:dyDescent="0.15"/>
  <cols>
    <col min="1" max="1" width="3.625" style="290" customWidth="1"/>
    <col min="2" max="2" width="1.625" style="290" customWidth="1"/>
    <col min="3" max="3" width="3.625" style="290" customWidth="1"/>
    <col min="4" max="4" width="1.625" style="290" customWidth="1"/>
    <col min="5" max="10" width="3.625" style="290" customWidth="1"/>
    <col min="11" max="11" width="1.625" style="290" customWidth="1"/>
    <col min="12" max="12" width="3.625" style="290" customWidth="1"/>
    <col min="13" max="13" width="1.625" style="290" customWidth="1"/>
    <col min="14" max="14" width="3.625" style="290" customWidth="1"/>
    <col min="15" max="15" width="1.625" style="290" customWidth="1"/>
    <col min="16" max="21" width="3.625" style="290" customWidth="1"/>
    <col min="22" max="22" width="1.625" style="290" customWidth="1"/>
    <col min="23" max="23" width="3.625" style="290" customWidth="1"/>
    <col min="24" max="24" width="1.625" style="290" customWidth="1"/>
    <col min="25" max="25" width="3.625" style="290" customWidth="1"/>
    <col min="26" max="26" width="1.625" style="290" customWidth="1"/>
    <col min="27" max="32" width="3.625" style="290" customWidth="1"/>
    <col min="33" max="33" width="1.625" style="290" customWidth="1"/>
    <col min="34" max="34" width="3.625" style="290" customWidth="1"/>
    <col min="35" max="35" width="1.625" style="290" customWidth="1"/>
    <col min="36" max="36" width="3.625" style="290" customWidth="1"/>
    <col min="37" max="37" width="1.625" style="290" customWidth="1"/>
    <col min="38" max="43" width="3.625" style="290" customWidth="1"/>
    <col min="44" max="44" width="1.625" style="290" customWidth="1"/>
    <col min="45" max="45" width="3.625" style="290" customWidth="1"/>
    <col min="46" max="46" width="1.625" style="290" customWidth="1"/>
    <col min="47" max="47" width="3.625" style="290" customWidth="1"/>
    <col min="48" max="48" width="1.625" style="290" customWidth="1"/>
    <col min="49" max="54" width="3.625" style="290" customWidth="1"/>
    <col min="55" max="55" width="1.625" style="290" customWidth="1"/>
    <col min="56" max="56" width="3.625" style="290" customWidth="1"/>
    <col min="57" max="57" width="1.625" style="290" customWidth="1"/>
    <col min="58" max="58" width="3.625" style="290" customWidth="1"/>
    <col min="59" max="59" width="1.625" style="290" customWidth="1"/>
    <col min="60" max="65" width="3.625" style="290" customWidth="1"/>
    <col min="66" max="66" width="1.625" style="290" customWidth="1"/>
    <col min="67" max="67" width="3.625" style="290" customWidth="1"/>
    <col min="68" max="68" width="1.625" style="290" customWidth="1"/>
    <col min="69" max="69" width="3.625" style="290" customWidth="1"/>
    <col min="70" max="70" width="1.625" style="290" customWidth="1"/>
    <col min="71" max="76" width="3.625" style="290" customWidth="1"/>
    <col min="77" max="77" width="1.625" style="290" customWidth="1"/>
    <col min="78" max="78" width="3.625" style="290" customWidth="1"/>
    <col min="79" max="79" width="1.625" style="290" customWidth="1"/>
    <col min="80" max="80" width="3.625" style="290" customWidth="1"/>
    <col min="81" max="81" width="1.625" style="290" customWidth="1"/>
    <col min="82" max="87" width="3.625" style="290" customWidth="1"/>
    <col min="88" max="88" width="1.625" style="290" customWidth="1"/>
    <col min="89" max="89" width="3.625" style="290" customWidth="1"/>
    <col min="90" max="90" width="1.625" style="290" customWidth="1"/>
    <col min="91" max="91" width="3.625" style="290" customWidth="1"/>
    <col min="92" max="92" width="1.625" style="290" customWidth="1"/>
    <col min="93" max="98" width="3.625" style="290" customWidth="1"/>
    <col min="99" max="99" width="1.625" style="290" customWidth="1"/>
    <col min="100" max="100" width="3.625" style="290" customWidth="1"/>
    <col min="101" max="101" width="1.625" style="290" customWidth="1"/>
    <col min="102" max="102" width="3.625" style="290" customWidth="1"/>
    <col min="103" max="103" width="1.625" style="290" customWidth="1"/>
    <col min="104" max="109" width="3.625" style="290" customWidth="1"/>
    <col min="110" max="110" width="1.625" style="290" customWidth="1"/>
    <col min="111" max="111" width="3.625" style="290" customWidth="1"/>
    <col min="112" max="112" width="1.625" style="290" customWidth="1"/>
    <col min="113" max="113" width="3.625" style="290" customWidth="1"/>
    <col min="114" max="114" width="1.625" style="290" customWidth="1"/>
    <col min="115" max="120" width="3.625" style="290" customWidth="1"/>
    <col min="121" max="121" width="14.25" style="290" customWidth="1" outlineLevel="1"/>
    <col min="122" max="122" width="3.625" style="290" customWidth="1" outlineLevel="1"/>
    <col min="123" max="123" width="1.625" style="290" customWidth="1" outlineLevel="1"/>
    <col min="124" max="124" width="3.625" style="290" customWidth="1" outlineLevel="1"/>
    <col min="125" max="125" width="1.625" style="290" customWidth="1" outlineLevel="1"/>
    <col min="126" max="130" width="3.625" style="290" customWidth="1" outlineLevel="1"/>
    <col min="131" max="134" width="1.625" style="290" customWidth="1" outlineLevel="1"/>
    <col min="135" max="135" width="3.625" style="290" customWidth="1" outlineLevel="1"/>
    <col min="136" max="136" width="1.625" style="290" customWidth="1" outlineLevel="1"/>
    <col min="137" max="141" width="3.625" style="290" customWidth="1" outlineLevel="1"/>
    <col min="142" max="143" width="1.625" style="290" customWidth="1" outlineLevel="1"/>
    <col min="144" max="144" width="3.625" style="290" customWidth="1" outlineLevel="1"/>
    <col min="145" max="145" width="1.625" style="290" customWidth="1" outlineLevel="1"/>
    <col min="146" max="146" width="3.625" style="290" customWidth="1" outlineLevel="1"/>
    <col min="147" max="147" width="1.625" style="290" customWidth="1" outlineLevel="1"/>
    <col min="148" max="153" width="3.625" style="290" customWidth="1" outlineLevel="1"/>
    <col min="154" max="154" width="1.625" style="290" customWidth="1"/>
    <col min="155" max="155" width="3.625" style="290" customWidth="1"/>
    <col min="156" max="156" width="1.625" style="290" customWidth="1"/>
    <col min="157" max="157" width="3.625" style="290" customWidth="1"/>
    <col min="158" max="158" width="1.625" style="290" customWidth="1"/>
    <col min="159" max="164" width="3.625" style="290" customWidth="1"/>
    <col min="165" max="165" width="1.625" style="290" customWidth="1"/>
    <col min="166" max="166" width="3.625" style="290" customWidth="1"/>
    <col min="167" max="167" width="1.625" style="290" customWidth="1"/>
    <col min="168" max="168" width="3.625" style="290" customWidth="1"/>
    <col min="169" max="169" width="1.625" style="290" customWidth="1"/>
    <col min="170" max="175" width="3.625" style="290" customWidth="1"/>
    <col min="176" max="176" width="1.625" style="290" customWidth="1"/>
    <col min="177" max="177" width="3.625" style="290" customWidth="1"/>
    <col min="178" max="178" width="1.625" style="290" customWidth="1"/>
    <col min="179" max="179" width="3.625" style="290" customWidth="1"/>
    <col min="180" max="180" width="1.625" style="290" customWidth="1"/>
    <col min="181" max="186" width="3.625" style="290" customWidth="1"/>
    <col min="187" max="187" width="1.625" style="290" customWidth="1"/>
    <col min="188" max="188" width="3.625" style="290" customWidth="1" outlineLevel="1"/>
    <col min="189" max="189" width="1.625" style="290" customWidth="1" outlineLevel="1"/>
    <col min="190" max="190" width="3.625" style="290" customWidth="1" outlineLevel="1"/>
    <col min="191" max="191" width="1.625" style="290" customWidth="1" outlineLevel="1"/>
    <col min="192" max="197" width="3.625" style="290" customWidth="1" outlineLevel="1"/>
    <col min="198" max="198" width="1.625" style="290" customWidth="1" outlineLevel="1"/>
    <col min="199" max="199" width="3.625" style="290" customWidth="1" outlineLevel="1"/>
    <col min="200" max="200" width="1.625" style="290" customWidth="1" outlineLevel="1"/>
    <col min="201" max="201" width="3.625" style="290" customWidth="1" outlineLevel="1"/>
    <col min="202" max="202" width="1.625" style="290" customWidth="1" outlineLevel="1"/>
    <col min="203" max="208" width="3.625" style="290" customWidth="1" outlineLevel="1"/>
    <col min="209" max="16384" width="3.625" style="290"/>
  </cols>
  <sheetData>
    <row r="1" spans="1:208" ht="30.75" customHeight="1" x14ac:dyDescent="0.15">
      <c r="A1" s="289" t="s">
        <v>1</v>
      </c>
    </row>
    <row r="3" spans="1:208" ht="12" customHeight="1" thickBot="1" x14ac:dyDescent="0.2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2"/>
    </row>
    <row r="4" spans="1:208" ht="12" customHeight="1" x14ac:dyDescent="0.15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2"/>
      <c r="AD4" s="293"/>
      <c r="AE4" s="293"/>
      <c r="AF4" s="293"/>
      <c r="AG4" s="293"/>
      <c r="AH4" s="293"/>
      <c r="AI4" s="293"/>
      <c r="AJ4" s="293"/>
      <c r="AK4" s="293"/>
      <c r="AL4" s="293"/>
      <c r="AM4" s="293"/>
      <c r="AN4" s="293"/>
      <c r="AO4" s="293"/>
      <c r="BD4" s="294" t="s">
        <v>321</v>
      </c>
      <c r="BE4" s="295"/>
      <c r="BF4" s="295"/>
      <c r="BG4" s="295"/>
      <c r="BH4" s="295"/>
      <c r="BI4" s="295"/>
      <c r="BJ4" s="295"/>
      <c r="BK4" s="295"/>
      <c r="BL4" s="295"/>
      <c r="BM4" s="295"/>
      <c r="BN4" s="295"/>
      <c r="BO4" s="296"/>
    </row>
    <row r="5" spans="1:208" ht="12" customHeight="1" x14ac:dyDescent="0.15">
      <c r="A5" s="291"/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2"/>
      <c r="AD5" s="293"/>
      <c r="AE5" s="293"/>
      <c r="AF5" s="293"/>
      <c r="AG5" s="293"/>
      <c r="AH5" s="293"/>
      <c r="AI5" s="293"/>
      <c r="AJ5" s="293"/>
      <c r="AK5" s="293"/>
      <c r="AL5" s="293"/>
      <c r="AM5" s="293"/>
      <c r="AN5" s="293"/>
      <c r="AO5" s="293"/>
      <c r="AP5" s="297"/>
      <c r="AQ5" s="297"/>
      <c r="AR5" s="297"/>
      <c r="AS5" s="297"/>
      <c r="AT5" s="297"/>
      <c r="AU5" s="297"/>
      <c r="AV5" s="297"/>
      <c r="AW5" s="297"/>
      <c r="AX5" s="297"/>
      <c r="AY5" s="297"/>
      <c r="AZ5" s="297"/>
      <c r="BA5" s="297"/>
      <c r="BB5" s="297"/>
      <c r="BD5" s="298"/>
      <c r="BE5" s="299"/>
      <c r="BF5" s="299"/>
      <c r="BG5" s="299"/>
      <c r="BH5" s="299"/>
      <c r="BI5" s="299"/>
      <c r="BJ5" s="299"/>
      <c r="BK5" s="299"/>
      <c r="BL5" s="299"/>
      <c r="BM5" s="299"/>
      <c r="BN5" s="299"/>
      <c r="BO5" s="300"/>
    </row>
    <row r="6" spans="1:208" ht="12" customHeight="1" thickBot="1" x14ac:dyDescent="0.2">
      <c r="A6" s="301" t="s">
        <v>322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297"/>
      <c r="AR6" s="297"/>
      <c r="AS6" s="297"/>
      <c r="AT6" s="297"/>
      <c r="AU6" s="297"/>
      <c r="AV6" s="297"/>
      <c r="AW6" s="297"/>
      <c r="AX6" s="297"/>
      <c r="AY6" s="297"/>
      <c r="AZ6" s="297"/>
      <c r="BA6" s="297"/>
      <c r="BB6" s="297"/>
      <c r="BD6" s="302"/>
      <c r="BE6" s="303"/>
      <c r="BF6" s="303"/>
      <c r="BG6" s="303"/>
      <c r="BH6" s="303"/>
      <c r="BI6" s="303"/>
      <c r="BJ6" s="303"/>
      <c r="BK6" s="303"/>
      <c r="BL6" s="303"/>
      <c r="BM6" s="303"/>
      <c r="BN6" s="303"/>
      <c r="BO6" s="304"/>
    </row>
    <row r="7" spans="1:208" ht="12" customHeight="1" x14ac:dyDescent="0.15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1"/>
      <c r="AA7" s="301"/>
      <c r="AB7" s="301"/>
      <c r="AC7" s="301"/>
      <c r="AD7" s="301"/>
      <c r="AE7" s="301"/>
      <c r="AF7" s="301"/>
      <c r="AG7" s="301"/>
      <c r="AH7" s="301"/>
      <c r="AI7" s="301"/>
      <c r="AJ7" s="301"/>
      <c r="AK7" s="301"/>
      <c r="AL7" s="301"/>
      <c r="AM7" s="301"/>
      <c r="AN7" s="301"/>
      <c r="AO7" s="301"/>
      <c r="AP7" s="301"/>
      <c r="AQ7" s="297"/>
      <c r="AR7" s="297"/>
      <c r="AS7" s="297"/>
      <c r="AT7" s="297"/>
      <c r="AU7" s="297"/>
      <c r="AV7" s="297"/>
      <c r="AW7" s="297"/>
      <c r="AX7" s="297"/>
      <c r="AY7" s="297"/>
      <c r="AZ7" s="297"/>
      <c r="BA7" s="297"/>
      <c r="BB7" s="297"/>
      <c r="BC7" s="297"/>
      <c r="BD7" s="297"/>
      <c r="BE7" s="297"/>
      <c r="BF7" s="297"/>
      <c r="BG7" s="297"/>
      <c r="BH7" s="297"/>
      <c r="BI7" s="305"/>
      <c r="BJ7" s="306"/>
    </row>
    <row r="8" spans="1:208" ht="12" customHeight="1" thickBot="1" x14ac:dyDescent="0.2">
      <c r="A8" s="301"/>
      <c r="B8" s="301"/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301"/>
      <c r="AH8" s="301"/>
      <c r="AI8" s="301"/>
      <c r="AJ8" s="301"/>
      <c r="AK8" s="301"/>
      <c r="AL8" s="301"/>
      <c r="AM8" s="301"/>
      <c r="AN8" s="301"/>
      <c r="AO8" s="301"/>
      <c r="AP8" s="301"/>
      <c r="AQ8" s="297"/>
      <c r="AR8" s="297"/>
      <c r="AS8" s="297"/>
      <c r="AT8" s="297"/>
      <c r="AU8" s="297"/>
      <c r="AV8" s="297"/>
      <c r="AW8" s="297"/>
      <c r="AX8" s="297"/>
      <c r="AY8" s="297"/>
      <c r="AZ8" s="297"/>
      <c r="BA8" s="297"/>
      <c r="BB8" s="297"/>
      <c r="BC8" s="297"/>
      <c r="BD8" s="297"/>
      <c r="BE8" s="297"/>
      <c r="BF8" s="297"/>
      <c r="BG8" s="297"/>
      <c r="BH8" s="297"/>
      <c r="BJ8" s="307"/>
      <c r="BK8" s="308"/>
      <c r="BL8" s="308"/>
      <c r="BM8" s="308"/>
      <c r="BN8" s="308"/>
      <c r="BO8" s="308"/>
      <c r="BP8" s="308"/>
      <c r="BQ8" s="308"/>
      <c r="BR8" s="308"/>
      <c r="BS8" s="308"/>
      <c r="BT8" s="308"/>
      <c r="BU8" s="308"/>
      <c r="BV8" s="308"/>
      <c r="BW8" s="308"/>
      <c r="BX8" s="308"/>
      <c r="BY8" s="308"/>
      <c r="BZ8" s="308"/>
      <c r="CA8" s="308"/>
      <c r="CB8" s="308"/>
      <c r="CC8" s="308"/>
      <c r="CD8" s="308"/>
      <c r="CE8" s="308"/>
      <c r="CF8" s="308"/>
      <c r="CG8" s="308"/>
      <c r="CH8" s="308"/>
      <c r="CI8" s="308"/>
      <c r="CJ8" s="308"/>
      <c r="CK8" s="308"/>
      <c r="CL8" s="308"/>
      <c r="CM8" s="308"/>
      <c r="CN8" s="308"/>
      <c r="CO8" s="308"/>
      <c r="CP8" s="308"/>
      <c r="CQ8" s="308"/>
      <c r="CR8" s="308"/>
      <c r="CS8" s="308"/>
      <c r="CT8" s="308"/>
      <c r="CU8" s="308"/>
      <c r="CV8" s="308"/>
      <c r="CW8" s="308"/>
      <c r="CX8" s="308"/>
      <c r="CY8" s="308"/>
      <c r="CZ8" s="308"/>
      <c r="DA8" s="308"/>
      <c r="DB8" s="308"/>
      <c r="DC8" s="308"/>
      <c r="DD8" s="308"/>
      <c r="DE8" s="308"/>
      <c r="DF8" s="308"/>
      <c r="DG8" s="308"/>
      <c r="DH8" s="308"/>
      <c r="DI8" s="308"/>
      <c r="DJ8" s="308"/>
      <c r="DK8" s="308"/>
      <c r="DL8" s="308"/>
      <c r="DM8" s="308"/>
      <c r="DN8" s="308"/>
      <c r="DO8" s="308"/>
      <c r="DP8" s="308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</row>
    <row r="9" spans="1:208" ht="12" customHeight="1" thickBot="1" x14ac:dyDescent="0.2">
      <c r="A9" s="310"/>
      <c r="B9" s="310"/>
      <c r="C9" s="310"/>
      <c r="D9" s="310"/>
      <c r="E9" s="311" t="s">
        <v>323</v>
      </c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2" t="s">
        <v>324</v>
      </c>
      <c r="R9" s="312"/>
      <c r="S9" s="312"/>
      <c r="T9" s="312"/>
      <c r="U9" s="312"/>
      <c r="V9" s="312"/>
      <c r="W9" s="312"/>
      <c r="X9" s="312"/>
      <c r="Y9" s="312"/>
      <c r="Z9" s="312"/>
      <c r="AA9" s="312"/>
      <c r="AB9" s="312"/>
      <c r="AC9" s="31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293"/>
      <c r="AO9" s="293"/>
      <c r="AP9" s="297"/>
      <c r="AQ9" s="297"/>
      <c r="AR9" s="297"/>
      <c r="AS9" s="297"/>
      <c r="AT9" s="297"/>
      <c r="AU9" s="297"/>
      <c r="AV9" s="297"/>
      <c r="AW9" s="297"/>
      <c r="AX9" s="297"/>
      <c r="AY9" s="297"/>
      <c r="AZ9" s="297"/>
      <c r="BA9" s="297"/>
      <c r="BB9" s="297"/>
      <c r="BD9" s="294" t="s">
        <v>325</v>
      </c>
      <c r="BE9" s="295"/>
      <c r="BF9" s="295"/>
      <c r="BG9" s="295"/>
      <c r="BH9" s="295"/>
      <c r="BI9" s="295"/>
      <c r="BJ9" s="295"/>
      <c r="BK9" s="295"/>
      <c r="BL9" s="295"/>
      <c r="BM9" s="295"/>
      <c r="BN9" s="295"/>
      <c r="BO9" s="296"/>
      <c r="BW9" s="297"/>
      <c r="BX9" s="297"/>
      <c r="BY9" s="297"/>
      <c r="BZ9" s="297"/>
      <c r="CA9" s="297"/>
      <c r="CB9" s="297"/>
      <c r="CC9" s="297"/>
      <c r="CD9" s="297"/>
      <c r="CE9" s="297"/>
      <c r="CF9" s="297"/>
      <c r="CG9" s="297"/>
      <c r="CH9" s="297"/>
      <c r="CI9" s="297"/>
      <c r="CJ9" s="297"/>
      <c r="CK9" s="297"/>
      <c r="CL9" s="297"/>
      <c r="CM9" s="297"/>
      <c r="CN9" s="297"/>
      <c r="CO9" s="297"/>
      <c r="CP9" s="297"/>
      <c r="CQ9" s="297"/>
      <c r="CR9" s="297"/>
      <c r="CS9" s="297"/>
      <c r="CT9" s="297"/>
      <c r="CU9" s="297"/>
      <c r="CV9" s="297"/>
      <c r="CW9" s="297"/>
      <c r="CX9" s="297"/>
      <c r="CY9" s="297"/>
      <c r="CZ9" s="297"/>
      <c r="DA9" s="297"/>
      <c r="DB9" s="297"/>
      <c r="DC9" s="297"/>
      <c r="DD9" s="297"/>
      <c r="DE9" s="297"/>
      <c r="DF9" s="297"/>
      <c r="DG9" s="297"/>
      <c r="DH9" s="297"/>
      <c r="DI9" s="297"/>
      <c r="DJ9" s="297"/>
      <c r="DK9" s="297"/>
      <c r="DL9" s="297"/>
      <c r="DM9" s="297"/>
      <c r="DN9" s="297"/>
      <c r="DO9" s="297"/>
      <c r="DP9" s="297"/>
      <c r="EY9" s="309"/>
      <c r="EZ9" s="309"/>
      <c r="FA9" s="309"/>
      <c r="FB9" s="309"/>
      <c r="FC9" s="309"/>
      <c r="FD9" s="309"/>
      <c r="FE9" s="309"/>
      <c r="FF9" s="309"/>
      <c r="FG9" s="309"/>
      <c r="FH9" s="309"/>
      <c r="FI9" s="309"/>
    </row>
    <row r="10" spans="1:208" ht="12" customHeight="1" x14ac:dyDescent="0.15">
      <c r="A10" s="310"/>
      <c r="B10" s="310"/>
      <c r="C10" s="310"/>
      <c r="D10" s="310"/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2"/>
      <c r="R10" s="312"/>
      <c r="S10" s="312"/>
      <c r="T10" s="312"/>
      <c r="U10" s="312"/>
      <c r="V10" s="312"/>
      <c r="W10" s="312"/>
      <c r="X10" s="312"/>
      <c r="Y10" s="312"/>
      <c r="Z10" s="312"/>
      <c r="AA10" s="312"/>
      <c r="AB10" s="312"/>
      <c r="AC10" s="31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3"/>
      <c r="AO10" s="293"/>
      <c r="AP10" s="297"/>
      <c r="AQ10" s="297"/>
      <c r="AR10" s="297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D10" s="298"/>
      <c r="BE10" s="299"/>
      <c r="BF10" s="299"/>
      <c r="BG10" s="299"/>
      <c r="BH10" s="299"/>
      <c r="BI10" s="299"/>
      <c r="BJ10" s="299"/>
      <c r="BK10" s="299"/>
      <c r="BL10" s="299"/>
      <c r="BM10" s="299"/>
      <c r="BN10" s="299"/>
      <c r="BO10" s="300"/>
      <c r="BW10" s="297"/>
      <c r="BX10" s="297"/>
      <c r="BY10" s="297"/>
      <c r="BZ10" s="297"/>
      <c r="CA10" s="297"/>
      <c r="CB10" s="297"/>
      <c r="CC10" s="297"/>
      <c r="CD10" s="297"/>
      <c r="CE10" s="297"/>
      <c r="CF10" s="297"/>
      <c r="CG10" s="297"/>
      <c r="CH10" s="297"/>
      <c r="CI10" s="297"/>
      <c r="CJ10" s="297"/>
      <c r="CK10" s="297"/>
      <c r="CL10" s="297"/>
      <c r="CM10" s="297"/>
      <c r="CN10" s="297"/>
      <c r="CO10" s="297"/>
      <c r="CP10" s="297"/>
      <c r="CQ10" s="297"/>
      <c r="CR10" s="297"/>
      <c r="CS10" s="297"/>
      <c r="CT10" s="297"/>
      <c r="CU10" s="297"/>
      <c r="CV10" s="297"/>
      <c r="CW10" s="297"/>
      <c r="CX10" s="297"/>
      <c r="CY10" s="297"/>
      <c r="CZ10" s="297"/>
      <c r="DA10" s="297"/>
      <c r="DB10" s="297"/>
      <c r="DC10" s="297"/>
      <c r="DD10" s="297"/>
      <c r="DE10" s="297"/>
      <c r="DF10" s="297"/>
      <c r="DG10" s="297"/>
      <c r="DH10" s="297"/>
      <c r="DI10" s="297"/>
      <c r="DJ10" s="297"/>
      <c r="DK10" s="297"/>
      <c r="DL10" s="297"/>
      <c r="DM10" s="297"/>
      <c r="DN10" s="297"/>
      <c r="DO10" s="297"/>
      <c r="DP10" s="297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14" t="s">
        <v>326</v>
      </c>
      <c r="FK10" s="315"/>
      <c r="FL10" s="315"/>
      <c r="FM10" s="315"/>
      <c r="FN10" s="315"/>
      <c r="FO10" s="315"/>
      <c r="FP10" s="315"/>
      <c r="FQ10" s="315"/>
      <c r="FR10" s="316"/>
    </row>
    <row r="11" spans="1:208" ht="12" customHeight="1" thickBot="1" x14ac:dyDescent="0.2">
      <c r="E11" s="317" t="s">
        <v>327</v>
      </c>
      <c r="F11" s="317"/>
      <c r="G11" s="317"/>
      <c r="H11" s="317"/>
      <c r="I11" s="317"/>
      <c r="J11" s="317"/>
      <c r="K11" s="317"/>
      <c r="L11" s="317"/>
      <c r="M11" s="317"/>
      <c r="N11" s="317"/>
      <c r="O11" s="317"/>
      <c r="P11" s="317"/>
      <c r="Q11" s="312" t="s">
        <v>328</v>
      </c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293"/>
      <c r="AE11" s="293"/>
      <c r="AF11" s="293"/>
      <c r="AG11" s="293"/>
      <c r="AH11" s="293"/>
      <c r="AI11" s="293"/>
      <c r="AJ11" s="293"/>
      <c r="AK11" s="293"/>
      <c r="AL11" s="293"/>
      <c r="AM11" s="293"/>
      <c r="AN11" s="293"/>
      <c r="AO11" s="293"/>
      <c r="AP11" s="297"/>
      <c r="AQ11" s="297"/>
      <c r="AR11" s="297"/>
      <c r="AS11" s="297"/>
      <c r="AT11" s="297"/>
      <c r="AU11" s="297"/>
      <c r="AV11" s="297"/>
      <c r="AW11" s="297"/>
      <c r="AX11" s="297"/>
      <c r="AY11" s="297"/>
      <c r="AZ11" s="297"/>
      <c r="BA11" s="297"/>
      <c r="BB11" s="297"/>
      <c r="BD11" s="302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4"/>
      <c r="BW11" s="297"/>
      <c r="BX11" s="297"/>
      <c r="BY11" s="297"/>
      <c r="BZ11" s="297"/>
      <c r="CA11" s="297"/>
      <c r="CB11" s="297"/>
      <c r="CC11" s="297"/>
      <c r="CD11" s="297"/>
      <c r="CE11" s="297"/>
      <c r="CF11" s="297"/>
      <c r="CG11" s="297"/>
      <c r="CH11" s="297"/>
      <c r="CI11" s="297"/>
      <c r="CJ11" s="297"/>
      <c r="CK11" s="297"/>
      <c r="CL11" s="297"/>
      <c r="CM11" s="297"/>
      <c r="CN11" s="297"/>
      <c r="CO11" s="297"/>
      <c r="CP11" s="297"/>
      <c r="CQ11" s="297"/>
      <c r="CR11" s="297"/>
      <c r="CS11" s="297"/>
      <c r="CT11" s="297"/>
      <c r="CU11" s="297"/>
      <c r="CV11" s="297"/>
      <c r="CW11" s="297"/>
      <c r="CX11" s="297"/>
      <c r="CY11" s="297"/>
      <c r="CZ11" s="297"/>
      <c r="DA11" s="297"/>
      <c r="DB11" s="297"/>
      <c r="DC11" s="297"/>
      <c r="DD11" s="297"/>
      <c r="DE11" s="297"/>
      <c r="DF11" s="297"/>
      <c r="DG11" s="297"/>
      <c r="DH11" s="297"/>
      <c r="DI11" s="297"/>
      <c r="DJ11" s="297"/>
      <c r="DK11" s="297"/>
      <c r="DL11" s="297"/>
      <c r="DM11" s="297"/>
      <c r="DN11" s="297"/>
      <c r="DO11" s="297"/>
      <c r="DP11" s="297"/>
      <c r="FJ11" s="318"/>
      <c r="FK11" s="319"/>
      <c r="FL11" s="319"/>
      <c r="FM11" s="319"/>
      <c r="FN11" s="319"/>
      <c r="FO11" s="319"/>
      <c r="FP11" s="319"/>
      <c r="FQ11" s="319"/>
      <c r="FR11" s="320"/>
    </row>
    <row r="12" spans="1:208" ht="12" customHeight="1" thickBot="1" x14ac:dyDescent="0.2">
      <c r="A12" s="310"/>
      <c r="B12" s="310"/>
      <c r="C12" s="310"/>
      <c r="D12" s="310"/>
      <c r="E12" s="317"/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2"/>
      <c r="R12" s="312"/>
      <c r="S12" s="312"/>
      <c r="T12" s="312"/>
      <c r="U12" s="312"/>
      <c r="V12" s="312"/>
      <c r="W12" s="312"/>
      <c r="X12" s="312"/>
      <c r="Y12" s="312"/>
      <c r="Z12" s="312"/>
      <c r="AA12" s="312"/>
      <c r="AB12" s="312"/>
      <c r="AC12" s="312"/>
      <c r="AD12" s="321"/>
      <c r="AE12" s="321"/>
      <c r="AF12" s="321"/>
      <c r="AG12" s="321"/>
      <c r="AH12" s="321"/>
      <c r="AI12" s="321"/>
      <c r="AJ12" s="321"/>
      <c r="AK12" s="321"/>
      <c r="AL12" s="321"/>
      <c r="AM12" s="321"/>
      <c r="AN12" s="321"/>
      <c r="AO12" s="321"/>
      <c r="AP12" s="297"/>
      <c r="AQ12" s="297"/>
      <c r="AR12" s="297"/>
      <c r="AS12" s="297"/>
      <c r="AT12" s="297"/>
      <c r="AU12" s="297"/>
      <c r="AV12" s="297"/>
      <c r="AW12" s="297"/>
      <c r="AX12" s="297"/>
      <c r="AY12" s="297"/>
      <c r="AZ12" s="297"/>
      <c r="BA12" s="297"/>
      <c r="BB12" s="297"/>
      <c r="BI12" s="321"/>
      <c r="BJ12" s="322"/>
      <c r="BK12" s="321"/>
      <c r="BL12" s="321"/>
      <c r="BM12" s="321"/>
      <c r="BN12" s="321"/>
      <c r="BO12" s="321"/>
      <c r="BP12" s="321"/>
      <c r="BQ12" s="321"/>
      <c r="BW12" s="297"/>
      <c r="BX12" s="297"/>
      <c r="BY12" s="297"/>
      <c r="BZ12" s="297"/>
      <c r="CA12" s="297"/>
      <c r="CB12" s="297"/>
      <c r="CC12" s="297"/>
      <c r="CD12" s="297"/>
      <c r="CE12" s="297"/>
      <c r="CF12" s="297"/>
      <c r="CG12" s="297"/>
      <c r="CH12" s="297"/>
      <c r="CI12" s="297"/>
      <c r="CJ12" s="297"/>
      <c r="CK12" s="297"/>
      <c r="CL12" s="297"/>
      <c r="CM12" s="297"/>
      <c r="CN12" s="297"/>
      <c r="CO12" s="297"/>
      <c r="CP12" s="297"/>
      <c r="CQ12" s="297"/>
      <c r="CR12" s="297"/>
      <c r="CS12" s="297"/>
      <c r="CT12" s="297"/>
      <c r="CU12" s="297"/>
      <c r="CV12" s="297"/>
      <c r="CW12" s="297"/>
      <c r="CX12" s="297"/>
      <c r="CY12" s="297"/>
      <c r="CZ12" s="297"/>
      <c r="DA12" s="297"/>
      <c r="DB12" s="297"/>
      <c r="DC12" s="297"/>
      <c r="DD12" s="297"/>
      <c r="DE12" s="297"/>
      <c r="DF12" s="297"/>
      <c r="DG12" s="297"/>
      <c r="DH12" s="297"/>
      <c r="DI12" s="297"/>
      <c r="DJ12" s="297"/>
      <c r="DK12" s="297"/>
      <c r="DL12" s="297"/>
      <c r="DM12" s="297"/>
      <c r="DN12" s="297"/>
      <c r="DO12" s="297"/>
      <c r="DP12" s="297"/>
      <c r="FJ12" s="323"/>
      <c r="FK12" s="324"/>
      <c r="FL12" s="324"/>
      <c r="FM12" s="324"/>
      <c r="FN12" s="324"/>
      <c r="FO12" s="324"/>
      <c r="FP12" s="324"/>
      <c r="FQ12" s="324"/>
      <c r="FR12" s="325"/>
      <c r="FS12" s="326"/>
      <c r="GC12" s="326"/>
      <c r="GD12" s="326"/>
      <c r="GE12" s="297"/>
      <c r="GF12" s="297"/>
      <c r="GG12" s="297"/>
    </row>
    <row r="13" spans="1:208" ht="12" customHeight="1" x14ac:dyDescent="0.15">
      <c r="AH13" s="327"/>
      <c r="AI13" s="297"/>
      <c r="AJ13" s="297"/>
      <c r="AK13" s="297"/>
      <c r="AL13" s="297"/>
      <c r="AM13" s="297"/>
      <c r="AN13" s="297"/>
      <c r="AO13" s="297"/>
      <c r="AP13" s="297"/>
      <c r="AQ13" s="297"/>
      <c r="AR13" s="297"/>
      <c r="AS13" s="297"/>
      <c r="AT13" s="297"/>
      <c r="AU13" s="297"/>
      <c r="AV13" s="297"/>
      <c r="AW13" s="297"/>
      <c r="AX13" s="297"/>
      <c r="AY13" s="297"/>
      <c r="AZ13" s="297"/>
      <c r="BA13" s="297"/>
      <c r="BB13" s="297"/>
      <c r="BC13" s="327"/>
      <c r="BD13" s="327"/>
      <c r="BE13" s="327"/>
      <c r="BF13" s="327"/>
      <c r="BG13" s="327"/>
      <c r="BH13" s="327"/>
      <c r="BJ13" s="307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08"/>
      <c r="CF13" s="308"/>
      <c r="CG13" s="308"/>
      <c r="CH13" s="308"/>
      <c r="CI13" s="308"/>
      <c r="CJ13" s="308"/>
      <c r="CK13" s="308"/>
      <c r="CL13" s="308"/>
      <c r="CM13" s="308"/>
      <c r="CN13" s="308"/>
      <c r="CO13" s="308"/>
      <c r="CP13" s="308"/>
      <c r="CQ13" s="308"/>
      <c r="CR13" s="308"/>
      <c r="CS13" s="308"/>
      <c r="CT13" s="308"/>
      <c r="CU13" s="308"/>
      <c r="CV13" s="308"/>
      <c r="CW13" s="308"/>
      <c r="CX13" s="308"/>
      <c r="CY13" s="308"/>
      <c r="CZ13" s="308"/>
      <c r="DA13" s="308"/>
      <c r="DB13" s="308"/>
      <c r="DC13" s="308"/>
      <c r="DD13" s="308"/>
      <c r="DE13" s="308"/>
      <c r="DF13" s="308"/>
      <c r="DG13" s="308"/>
      <c r="DH13" s="308"/>
      <c r="DI13" s="308"/>
      <c r="DJ13" s="308"/>
      <c r="DK13" s="308"/>
      <c r="DL13" s="308"/>
      <c r="DM13" s="308"/>
      <c r="DN13" s="308"/>
      <c r="DO13" s="308"/>
      <c r="DP13" s="308"/>
      <c r="DQ13" s="297"/>
      <c r="DR13" s="308"/>
      <c r="DS13" s="308"/>
      <c r="DT13" s="308"/>
      <c r="DU13" s="308"/>
      <c r="DV13" s="308"/>
      <c r="DW13" s="308"/>
      <c r="DX13" s="308"/>
      <c r="DY13" s="308"/>
      <c r="DZ13" s="308"/>
      <c r="EA13" s="308"/>
      <c r="EB13" s="308"/>
      <c r="EC13" s="308"/>
      <c r="ED13" s="308"/>
      <c r="EE13" s="308"/>
      <c r="EF13" s="308"/>
      <c r="EG13" s="308"/>
      <c r="EH13" s="308"/>
      <c r="EI13" s="308"/>
      <c r="EJ13" s="308"/>
      <c r="EK13" s="308"/>
      <c r="EL13" s="308"/>
      <c r="EM13" s="308"/>
      <c r="EN13" s="308"/>
      <c r="EO13" s="308"/>
      <c r="EP13" s="308"/>
      <c r="EQ13" s="308"/>
      <c r="ER13" s="308"/>
      <c r="ES13" s="308"/>
      <c r="ET13" s="308"/>
      <c r="EU13" s="308"/>
      <c r="EV13" s="308"/>
      <c r="EW13" s="308"/>
      <c r="EX13" s="308"/>
      <c r="EY13" s="308"/>
      <c r="EZ13" s="306"/>
      <c r="FA13" s="297"/>
      <c r="FK13" s="307"/>
      <c r="FS13" s="326"/>
      <c r="GC13" s="326"/>
      <c r="GD13" s="326"/>
      <c r="GE13" s="297"/>
      <c r="GF13" s="297"/>
      <c r="GG13" s="297"/>
    </row>
    <row r="14" spans="1:208" ht="12" customHeight="1" thickBot="1" x14ac:dyDescent="0.2">
      <c r="A14" s="305"/>
      <c r="B14" s="307"/>
      <c r="C14" s="308"/>
      <c r="D14" s="308"/>
      <c r="E14" s="308"/>
      <c r="F14" s="308"/>
      <c r="G14" s="308"/>
      <c r="H14" s="308"/>
      <c r="I14" s="308"/>
      <c r="J14" s="308"/>
      <c r="K14" s="308"/>
      <c r="L14" s="308"/>
      <c r="M14" s="32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2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2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2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2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7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28"/>
      <c r="CB14" s="308"/>
      <c r="CC14" s="308"/>
      <c r="CD14" s="308"/>
      <c r="CE14" s="308"/>
      <c r="CF14" s="308"/>
      <c r="CG14" s="308"/>
      <c r="CH14" s="308"/>
      <c r="CI14" s="308"/>
      <c r="CJ14" s="308"/>
      <c r="CK14" s="308"/>
      <c r="CL14" s="328"/>
      <c r="CM14" s="308"/>
      <c r="CN14" s="308"/>
      <c r="CO14" s="308"/>
      <c r="CP14" s="308"/>
      <c r="CQ14" s="308"/>
      <c r="CR14" s="308"/>
      <c r="CS14" s="308"/>
      <c r="CT14" s="308"/>
      <c r="CU14" s="308"/>
      <c r="CV14" s="308"/>
      <c r="CW14" s="328"/>
      <c r="CX14" s="308"/>
      <c r="CY14" s="308"/>
      <c r="CZ14" s="308"/>
      <c r="DA14" s="308"/>
      <c r="DB14" s="308"/>
      <c r="DC14" s="308"/>
      <c r="DD14" s="308"/>
      <c r="DE14" s="308"/>
      <c r="DF14" s="308"/>
      <c r="DG14" s="308"/>
      <c r="DH14" s="329"/>
      <c r="DI14" s="297"/>
      <c r="DJ14" s="297"/>
      <c r="DK14" s="297"/>
      <c r="DL14" s="297"/>
      <c r="DM14" s="297"/>
      <c r="DN14" s="297"/>
      <c r="DO14" s="297"/>
      <c r="DP14" s="321"/>
      <c r="DQ14" s="297"/>
      <c r="DR14" s="297"/>
      <c r="DS14" s="297"/>
      <c r="DT14" s="297"/>
      <c r="DU14" s="297"/>
      <c r="DV14" s="297"/>
      <c r="DW14" s="297"/>
      <c r="DX14" s="297"/>
      <c r="DY14" s="297"/>
      <c r="DZ14" s="297"/>
      <c r="EA14" s="297"/>
      <c r="EB14" s="297"/>
      <c r="EC14" s="297"/>
      <c r="ED14" s="297"/>
      <c r="EE14" s="297"/>
      <c r="EF14" s="297"/>
      <c r="EG14" s="297"/>
      <c r="EH14" s="297"/>
      <c r="EI14" s="297"/>
      <c r="EJ14" s="297"/>
      <c r="EK14" s="297"/>
      <c r="EL14" s="297"/>
      <c r="EM14" s="297"/>
      <c r="EN14" s="297"/>
      <c r="EO14" s="297"/>
      <c r="EP14" s="297"/>
      <c r="EQ14" s="297"/>
      <c r="ER14" s="297"/>
      <c r="ES14" s="297"/>
      <c r="ET14" s="297"/>
      <c r="EU14" s="297"/>
      <c r="EV14" s="297"/>
      <c r="EW14" s="297"/>
      <c r="EX14" s="297"/>
      <c r="EY14" s="297"/>
      <c r="EZ14" s="306"/>
      <c r="FA14" s="297"/>
      <c r="FJ14" s="297"/>
      <c r="FK14" s="329"/>
      <c r="FL14" s="297"/>
      <c r="FM14" s="297"/>
      <c r="FN14" s="297"/>
      <c r="FO14" s="297"/>
      <c r="FP14" s="297"/>
      <c r="FQ14" s="297"/>
      <c r="FR14" s="297"/>
      <c r="FS14" s="326"/>
      <c r="FT14" s="326"/>
      <c r="FU14" s="326"/>
      <c r="GE14" s="297"/>
      <c r="GF14" s="297"/>
      <c r="GG14" s="297"/>
    </row>
    <row r="15" spans="1:208" ht="12" customHeight="1" x14ac:dyDescent="0.15">
      <c r="A15" s="314" t="s">
        <v>329</v>
      </c>
      <c r="B15" s="315"/>
      <c r="C15" s="315"/>
      <c r="D15" s="315"/>
      <c r="E15" s="315"/>
      <c r="F15" s="315"/>
      <c r="G15" s="315"/>
      <c r="H15" s="315"/>
      <c r="I15" s="316"/>
      <c r="J15" s="330"/>
      <c r="K15" s="331"/>
      <c r="L15" s="314" t="s">
        <v>330</v>
      </c>
      <c r="M15" s="315"/>
      <c r="N15" s="315"/>
      <c r="O15" s="315"/>
      <c r="P15" s="315"/>
      <c r="Q15" s="315"/>
      <c r="R15" s="315"/>
      <c r="S15" s="315"/>
      <c r="T15" s="316"/>
      <c r="U15" s="330"/>
      <c r="V15" s="331"/>
      <c r="W15" s="314" t="s">
        <v>331</v>
      </c>
      <c r="X15" s="315"/>
      <c r="Y15" s="315"/>
      <c r="Z15" s="315"/>
      <c r="AA15" s="315"/>
      <c r="AB15" s="315"/>
      <c r="AC15" s="315"/>
      <c r="AD15" s="315"/>
      <c r="AE15" s="316"/>
      <c r="AF15" s="332"/>
      <c r="AG15" s="331"/>
      <c r="AH15" s="314" t="s">
        <v>228</v>
      </c>
      <c r="AI15" s="315"/>
      <c r="AJ15" s="315"/>
      <c r="AK15" s="315"/>
      <c r="AL15" s="315"/>
      <c r="AM15" s="315"/>
      <c r="AN15" s="315"/>
      <c r="AO15" s="315"/>
      <c r="AP15" s="316"/>
      <c r="AQ15" s="330"/>
      <c r="AR15" s="331"/>
      <c r="AS15" s="314" t="s">
        <v>332</v>
      </c>
      <c r="AT15" s="315"/>
      <c r="AU15" s="315"/>
      <c r="AV15" s="315"/>
      <c r="AW15" s="315"/>
      <c r="AX15" s="315"/>
      <c r="AY15" s="315"/>
      <c r="AZ15" s="315"/>
      <c r="BA15" s="316"/>
      <c r="BB15" s="330"/>
      <c r="BC15" s="331"/>
      <c r="BD15" s="314" t="s">
        <v>252</v>
      </c>
      <c r="BE15" s="315"/>
      <c r="BF15" s="315"/>
      <c r="BG15" s="315"/>
      <c r="BH15" s="315"/>
      <c r="BI15" s="315"/>
      <c r="BJ15" s="315"/>
      <c r="BK15" s="315"/>
      <c r="BL15" s="316"/>
      <c r="BM15" s="330"/>
      <c r="BN15" s="326"/>
      <c r="BO15" s="314" t="s">
        <v>261</v>
      </c>
      <c r="BP15" s="315"/>
      <c r="BQ15" s="315"/>
      <c r="BR15" s="315"/>
      <c r="BS15" s="315"/>
      <c r="BT15" s="315"/>
      <c r="BU15" s="315"/>
      <c r="BV15" s="315"/>
      <c r="BW15" s="316"/>
      <c r="BX15" s="330"/>
      <c r="BY15" s="333"/>
      <c r="BZ15" s="314" t="s">
        <v>274</v>
      </c>
      <c r="CA15" s="315"/>
      <c r="CB15" s="315"/>
      <c r="CC15" s="315"/>
      <c r="CD15" s="315"/>
      <c r="CE15" s="315"/>
      <c r="CF15" s="315"/>
      <c r="CG15" s="315"/>
      <c r="CH15" s="316"/>
      <c r="CI15" s="330"/>
      <c r="CJ15" s="331"/>
      <c r="CK15" s="314" t="s">
        <v>281</v>
      </c>
      <c r="CL15" s="315"/>
      <c r="CM15" s="315"/>
      <c r="CN15" s="315"/>
      <c r="CO15" s="315"/>
      <c r="CP15" s="315"/>
      <c r="CQ15" s="315"/>
      <c r="CR15" s="315"/>
      <c r="CS15" s="316"/>
      <c r="CT15" s="330"/>
      <c r="CU15" s="331"/>
      <c r="CV15" s="314" t="s">
        <v>292</v>
      </c>
      <c r="CW15" s="315"/>
      <c r="CX15" s="315"/>
      <c r="CY15" s="315"/>
      <c r="CZ15" s="315"/>
      <c r="DA15" s="315"/>
      <c r="DB15" s="315"/>
      <c r="DC15" s="315"/>
      <c r="DD15" s="316"/>
      <c r="DE15" s="330"/>
      <c r="DF15" s="331"/>
      <c r="DG15" s="314" t="s">
        <v>333</v>
      </c>
      <c r="DH15" s="315"/>
      <c r="DI15" s="315"/>
      <c r="DJ15" s="315"/>
      <c r="DK15" s="315"/>
      <c r="DL15" s="315"/>
      <c r="DM15" s="315"/>
      <c r="DN15" s="315"/>
      <c r="DO15" s="316"/>
      <c r="DP15" s="330"/>
      <c r="DQ15" s="297"/>
      <c r="DR15" s="297"/>
      <c r="DS15" s="297"/>
      <c r="DT15" s="297"/>
      <c r="DU15" s="297"/>
      <c r="DV15" s="297"/>
      <c r="DW15" s="297"/>
      <c r="DX15" s="297"/>
      <c r="DY15" s="297"/>
      <c r="DZ15" s="297"/>
      <c r="EA15" s="297"/>
      <c r="EB15" s="297"/>
      <c r="EC15" s="297"/>
      <c r="ED15" s="297"/>
      <c r="EE15" s="297"/>
      <c r="EF15" s="297"/>
      <c r="EG15" s="297"/>
      <c r="EH15" s="297"/>
      <c r="EI15" s="297"/>
      <c r="EJ15" s="297"/>
      <c r="EK15" s="297"/>
      <c r="EL15" s="297"/>
      <c r="EM15" s="297"/>
      <c r="EN15" s="297"/>
      <c r="EO15" s="297"/>
      <c r="EP15" s="297"/>
      <c r="EQ15" s="297"/>
      <c r="ER15" s="297"/>
      <c r="ES15" s="297"/>
      <c r="ET15" s="297"/>
      <c r="EU15" s="297"/>
      <c r="EV15" s="297"/>
      <c r="EW15" s="297"/>
      <c r="EX15" s="297"/>
      <c r="EY15" s="297"/>
      <c r="EZ15" s="306"/>
      <c r="FA15" s="297"/>
      <c r="FJ15" s="314" t="s">
        <v>334</v>
      </c>
      <c r="FK15" s="315"/>
      <c r="FL15" s="315"/>
      <c r="FM15" s="315"/>
      <c r="FN15" s="315"/>
      <c r="FO15" s="315"/>
      <c r="FP15" s="315"/>
      <c r="FQ15" s="315"/>
      <c r="FR15" s="316"/>
      <c r="FS15" s="297"/>
      <c r="FT15" s="297"/>
      <c r="FU15" s="297"/>
      <c r="GE15" s="297"/>
      <c r="GF15" s="334" t="s">
        <v>335</v>
      </c>
      <c r="GG15" s="335"/>
      <c r="GH15" s="335"/>
      <c r="GI15" s="335"/>
      <c r="GJ15" s="335"/>
      <c r="GK15" s="335"/>
      <c r="GL15" s="335"/>
      <c r="GM15" s="335"/>
      <c r="GN15" s="336"/>
      <c r="GQ15" s="334" t="s">
        <v>306</v>
      </c>
      <c r="GR15" s="335"/>
      <c r="GS15" s="335"/>
      <c r="GT15" s="335"/>
      <c r="GU15" s="335"/>
      <c r="GV15" s="335"/>
      <c r="GW15" s="335"/>
      <c r="GX15" s="335"/>
      <c r="GY15" s="336"/>
    </row>
    <row r="16" spans="1:208" ht="12" customHeight="1" x14ac:dyDescent="0.15">
      <c r="A16" s="318"/>
      <c r="B16" s="319"/>
      <c r="C16" s="319"/>
      <c r="D16" s="319"/>
      <c r="E16" s="319"/>
      <c r="F16" s="319"/>
      <c r="G16" s="319"/>
      <c r="H16" s="319"/>
      <c r="I16" s="320"/>
      <c r="J16" s="330"/>
      <c r="K16" s="331"/>
      <c r="L16" s="318"/>
      <c r="M16" s="319"/>
      <c r="N16" s="319"/>
      <c r="O16" s="319"/>
      <c r="P16" s="319"/>
      <c r="Q16" s="319"/>
      <c r="R16" s="319"/>
      <c r="S16" s="319"/>
      <c r="T16" s="320"/>
      <c r="U16" s="330"/>
      <c r="V16" s="331"/>
      <c r="W16" s="318"/>
      <c r="X16" s="319"/>
      <c r="Y16" s="319"/>
      <c r="Z16" s="319"/>
      <c r="AA16" s="319"/>
      <c r="AB16" s="319"/>
      <c r="AC16" s="319"/>
      <c r="AD16" s="319"/>
      <c r="AE16" s="320"/>
      <c r="AF16" s="332"/>
      <c r="AG16" s="331"/>
      <c r="AH16" s="318"/>
      <c r="AI16" s="319"/>
      <c r="AJ16" s="319"/>
      <c r="AK16" s="319"/>
      <c r="AL16" s="319"/>
      <c r="AM16" s="319"/>
      <c r="AN16" s="319"/>
      <c r="AO16" s="319"/>
      <c r="AP16" s="320"/>
      <c r="AQ16" s="330"/>
      <c r="AR16" s="331"/>
      <c r="AS16" s="318"/>
      <c r="AT16" s="319"/>
      <c r="AU16" s="319"/>
      <c r="AV16" s="319"/>
      <c r="AW16" s="319"/>
      <c r="AX16" s="319"/>
      <c r="AY16" s="319"/>
      <c r="AZ16" s="319"/>
      <c r="BA16" s="320"/>
      <c r="BB16" s="330"/>
      <c r="BC16" s="331"/>
      <c r="BD16" s="318"/>
      <c r="BE16" s="319"/>
      <c r="BF16" s="319"/>
      <c r="BG16" s="319"/>
      <c r="BH16" s="319"/>
      <c r="BI16" s="319"/>
      <c r="BJ16" s="319"/>
      <c r="BK16" s="319"/>
      <c r="BL16" s="320"/>
      <c r="BM16" s="330"/>
      <c r="BN16" s="326"/>
      <c r="BO16" s="318"/>
      <c r="BP16" s="319"/>
      <c r="BQ16" s="319"/>
      <c r="BR16" s="319"/>
      <c r="BS16" s="319"/>
      <c r="BT16" s="319"/>
      <c r="BU16" s="319"/>
      <c r="BV16" s="319"/>
      <c r="BW16" s="320"/>
      <c r="BX16" s="330"/>
      <c r="BY16" s="333"/>
      <c r="BZ16" s="318"/>
      <c r="CA16" s="319"/>
      <c r="CB16" s="319"/>
      <c r="CC16" s="319"/>
      <c r="CD16" s="319"/>
      <c r="CE16" s="319"/>
      <c r="CF16" s="319"/>
      <c r="CG16" s="319"/>
      <c r="CH16" s="320"/>
      <c r="CI16" s="330"/>
      <c r="CJ16" s="331"/>
      <c r="CK16" s="318"/>
      <c r="CL16" s="319"/>
      <c r="CM16" s="319"/>
      <c r="CN16" s="319"/>
      <c r="CO16" s="319"/>
      <c r="CP16" s="319"/>
      <c r="CQ16" s="319"/>
      <c r="CR16" s="319"/>
      <c r="CS16" s="320"/>
      <c r="CT16" s="330"/>
      <c r="CU16" s="331"/>
      <c r="CV16" s="318"/>
      <c r="CW16" s="319"/>
      <c r="CX16" s="319"/>
      <c r="CY16" s="319"/>
      <c r="CZ16" s="319"/>
      <c r="DA16" s="319"/>
      <c r="DB16" s="319"/>
      <c r="DC16" s="319"/>
      <c r="DD16" s="320"/>
      <c r="DE16" s="330"/>
      <c r="DF16" s="331"/>
      <c r="DG16" s="318"/>
      <c r="DH16" s="319"/>
      <c r="DI16" s="319"/>
      <c r="DJ16" s="319"/>
      <c r="DK16" s="319"/>
      <c r="DL16" s="319"/>
      <c r="DM16" s="319"/>
      <c r="DN16" s="319"/>
      <c r="DO16" s="320"/>
      <c r="DP16" s="330"/>
      <c r="DQ16" s="297"/>
      <c r="DR16" s="297"/>
      <c r="DS16" s="297"/>
      <c r="DT16" s="297"/>
      <c r="DU16" s="297"/>
      <c r="DV16" s="297"/>
      <c r="DW16" s="297"/>
      <c r="DX16" s="297"/>
      <c r="DY16" s="297"/>
      <c r="DZ16" s="297"/>
      <c r="EA16" s="297"/>
      <c r="EB16" s="297"/>
      <c r="EC16" s="297"/>
      <c r="ED16" s="297"/>
      <c r="EE16" s="297"/>
      <c r="EF16" s="297"/>
      <c r="EG16" s="297"/>
      <c r="EH16" s="297"/>
      <c r="EI16" s="297"/>
      <c r="EJ16" s="297"/>
      <c r="EK16" s="297"/>
      <c r="EL16" s="297"/>
      <c r="EM16" s="297"/>
      <c r="EN16" s="297"/>
      <c r="EO16" s="297"/>
      <c r="EP16" s="297"/>
      <c r="EQ16" s="297"/>
      <c r="ER16" s="297"/>
      <c r="ES16" s="297"/>
      <c r="ET16" s="297"/>
      <c r="EU16" s="297"/>
      <c r="EV16" s="297"/>
      <c r="EW16" s="297"/>
      <c r="EX16" s="297"/>
      <c r="EY16" s="297"/>
      <c r="EZ16" s="306"/>
      <c r="FA16" s="297"/>
      <c r="FJ16" s="318"/>
      <c r="FK16" s="319"/>
      <c r="FL16" s="319"/>
      <c r="FM16" s="319"/>
      <c r="FN16" s="319"/>
      <c r="FO16" s="319"/>
      <c r="FP16" s="319"/>
      <c r="FQ16" s="319"/>
      <c r="FR16" s="320"/>
      <c r="FS16" s="297"/>
      <c r="FT16" s="297"/>
      <c r="FU16" s="297"/>
      <c r="GE16" s="297"/>
      <c r="GF16" s="337"/>
      <c r="GG16" s="338"/>
      <c r="GH16" s="338"/>
      <c r="GI16" s="338"/>
      <c r="GJ16" s="338"/>
      <c r="GK16" s="338"/>
      <c r="GL16" s="338"/>
      <c r="GM16" s="338"/>
      <c r="GN16" s="339"/>
      <c r="GO16" s="326"/>
      <c r="GP16" s="326"/>
      <c r="GQ16" s="337"/>
      <c r="GR16" s="338"/>
      <c r="GS16" s="338"/>
      <c r="GT16" s="338"/>
      <c r="GU16" s="338"/>
      <c r="GV16" s="338"/>
      <c r="GW16" s="338"/>
      <c r="GX16" s="338"/>
      <c r="GY16" s="339"/>
      <c r="GZ16" s="326"/>
    </row>
    <row r="17" spans="1:212" ht="12" customHeight="1" thickBot="1" x14ac:dyDescent="0.2">
      <c r="A17" s="323"/>
      <c r="B17" s="324"/>
      <c r="C17" s="324"/>
      <c r="D17" s="324"/>
      <c r="E17" s="324"/>
      <c r="F17" s="324"/>
      <c r="G17" s="324"/>
      <c r="H17" s="324"/>
      <c r="I17" s="325"/>
      <c r="J17" s="330"/>
      <c r="K17" s="331"/>
      <c r="L17" s="323"/>
      <c r="M17" s="324"/>
      <c r="N17" s="324"/>
      <c r="O17" s="324"/>
      <c r="P17" s="324"/>
      <c r="Q17" s="324"/>
      <c r="R17" s="324"/>
      <c r="S17" s="324"/>
      <c r="T17" s="325"/>
      <c r="U17" s="330"/>
      <c r="V17" s="331"/>
      <c r="W17" s="323"/>
      <c r="X17" s="324"/>
      <c r="Y17" s="324"/>
      <c r="Z17" s="324"/>
      <c r="AA17" s="324"/>
      <c r="AB17" s="324"/>
      <c r="AC17" s="324"/>
      <c r="AD17" s="324"/>
      <c r="AE17" s="325"/>
      <c r="AF17" s="332"/>
      <c r="AG17" s="331"/>
      <c r="AH17" s="323"/>
      <c r="AI17" s="324"/>
      <c r="AJ17" s="324"/>
      <c r="AK17" s="324"/>
      <c r="AL17" s="324"/>
      <c r="AM17" s="324"/>
      <c r="AN17" s="324"/>
      <c r="AO17" s="324"/>
      <c r="AP17" s="325"/>
      <c r="AQ17" s="330"/>
      <c r="AR17" s="331"/>
      <c r="AS17" s="323"/>
      <c r="AT17" s="324"/>
      <c r="AU17" s="324"/>
      <c r="AV17" s="324"/>
      <c r="AW17" s="324"/>
      <c r="AX17" s="324"/>
      <c r="AY17" s="324"/>
      <c r="AZ17" s="324"/>
      <c r="BA17" s="325"/>
      <c r="BB17" s="330"/>
      <c r="BC17" s="331"/>
      <c r="BD17" s="323"/>
      <c r="BE17" s="324"/>
      <c r="BF17" s="324"/>
      <c r="BG17" s="324"/>
      <c r="BH17" s="324"/>
      <c r="BI17" s="324"/>
      <c r="BJ17" s="324"/>
      <c r="BK17" s="324"/>
      <c r="BL17" s="325"/>
      <c r="BM17" s="330"/>
      <c r="BN17" s="326"/>
      <c r="BO17" s="323"/>
      <c r="BP17" s="324"/>
      <c r="BQ17" s="324"/>
      <c r="BR17" s="324"/>
      <c r="BS17" s="324"/>
      <c r="BT17" s="324"/>
      <c r="BU17" s="324"/>
      <c r="BV17" s="324"/>
      <c r="BW17" s="325"/>
      <c r="BX17" s="330"/>
      <c r="BY17" s="333"/>
      <c r="BZ17" s="323"/>
      <c r="CA17" s="324"/>
      <c r="CB17" s="324"/>
      <c r="CC17" s="324"/>
      <c r="CD17" s="324"/>
      <c r="CE17" s="324"/>
      <c r="CF17" s="324"/>
      <c r="CG17" s="324"/>
      <c r="CH17" s="325"/>
      <c r="CI17" s="330"/>
      <c r="CJ17" s="331"/>
      <c r="CK17" s="323"/>
      <c r="CL17" s="324"/>
      <c r="CM17" s="324"/>
      <c r="CN17" s="324"/>
      <c r="CO17" s="324"/>
      <c r="CP17" s="324"/>
      <c r="CQ17" s="324"/>
      <c r="CR17" s="324"/>
      <c r="CS17" s="325"/>
      <c r="CT17" s="330"/>
      <c r="CU17" s="331"/>
      <c r="CV17" s="323"/>
      <c r="CW17" s="324"/>
      <c r="CX17" s="324"/>
      <c r="CY17" s="324"/>
      <c r="CZ17" s="324"/>
      <c r="DA17" s="324"/>
      <c r="DB17" s="324"/>
      <c r="DC17" s="324"/>
      <c r="DD17" s="325"/>
      <c r="DE17" s="330"/>
      <c r="DF17" s="331"/>
      <c r="DG17" s="323"/>
      <c r="DH17" s="324"/>
      <c r="DI17" s="324"/>
      <c r="DJ17" s="324"/>
      <c r="DK17" s="324"/>
      <c r="DL17" s="324"/>
      <c r="DM17" s="324"/>
      <c r="DN17" s="324"/>
      <c r="DO17" s="325"/>
      <c r="DP17" s="330"/>
      <c r="DQ17" s="297"/>
      <c r="DR17" s="297"/>
      <c r="DS17" s="297"/>
      <c r="DT17" s="297"/>
      <c r="DU17" s="297"/>
      <c r="DV17" s="297"/>
      <c r="DW17" s="297"/>
      <c r="DX17" s="297"/>
      <c r="DY17" s="297"/>
      <c r="DZ17" s="297"/>
      <c r="EA17" s="297"/>
      <c r="EB17" s="297"/>
      <c r="EC17" s="297"/>
      <c r="ED17" s="297"/>
      <c r="EE17" s="297"/>
      <c r="EF17" s="297"/>
      <c r="EG17" s="297"/>
      <c r="EH17" s="297"/>
      <c r="EI17" s="297"/>
      <c r="EJ17" s="297"/>
      <c r="EK17" s="297"/>
      <c r="EL17" s="297"/>
      <c r="EM17" s="297"/>
      <c r="EN17" s="297"/>
      <c r="EO17" s="297"/>
      <c r="EP17" s="297"/>
      <c r="EQ17" s="297"/>
      <c r="ER17" s="297"/>
      <c r="ES17" s="297"/>
      <c r="ET17" s="297"/>
      <c r="EU17" s="297"/>
      <c r="EV17" s="297"/>
      <c r="EW17" s="297"/>
      <c r="EX17" s="297"/>
      <c r="EY17" s="297"/>
      <c r="EZ17" s="306"/>
      <c r="FA17" s="297"/>
      <c r="FJ17" s="323"/>
      <c r="FK17" s="324"/>
      <c r="FL17" s="324"/>
      <c r="FM17" s="324"/>
      <c r="FN17" s="324"/>
      <c r="FO17" s="324"/>
      <c r="FP17" s="324"/>
      <c r="FQ17" s="324"/>
      <c r="FR17" s="325"/>
      <c r="FS17" s="297"/>
      <c r="FT17" s="297"/>
      <c r="FU17" s="297"/>
      <c r="FV17" s="297"/>
      <c r="FW17" s="297"/>
      <c r="FX17" s="297"/>
      <c r="FY17" s="297"/>
      <c r="FZ17" s="297"/>
      <c r="GA17" s="297"/>
      <c r="GB17" s="297"/>
      <c r="GC17" s="297"/>
      <c r="GD17" s="297"/>
      <c r="GE17" s="297"/>
      <c r="GF17" s="340"/>
      <c r="GG17" s="341"/>
      <c r="GH17" s="341"/>
      <c r="GI17" s="341"/>
      <c r="GJ17" s="341"/>
      <c r="GK17" s="341"/>
      <c r="GL17" s="341"/>
      <c r="GM17" s="341"/>
      <c r="GN17" s="342"/>
      <c r="GO17" s="326"/>
      <c r="GP17" s="326"/>
      <c r="GQ17" s="340"/>
      <c r="GR17" s="341"/>
      <c r="GS17" s="341"/>
      <c r="GT17" s="341"/>
      <c r="GU17" s="341"/>
      <c r="GV17" s="341"/>
      <c r="GW17" s="341"/>
      <c r="GX17" s="341"/>
      <c r="GY17" s="342"/>
      <c r="GZ17" s="326"/>
    </row>
    <row r="18" spans="1:212" ht="12" customHeight="1" x14ac:dyDescent="0.15">
      <c r="A18" s="343"/>
      <c r="B18" s="344"/>
      <c r="C18" s="345"/>
      <c r="D18" s="343"/>
      <c r="E18" s="343"/>
      <c r="F18" s="343"/>
      <c r="G18" s="343"/>
      <c r="H18" s="343"/>
      <c r="I18" s="343"/>
      <c r="M18" s="307"/>
      <c r="X18" s="307"/>
      <c r="AF18" s="346"/>
      <c r="AG18" s="346"/>
      <c r="AI18" s="307"/>
      <c r="AT18" s="307"/>
      <c r="BE18" s="307"/>
      <c r="BP18" s="306"/>
      <c r="CA18" s="307"/>
      <c r="CI18" s="346"/>
      <c r="CJ18" s="346"/>
      <c r="CL18" s="307"/>
      <c r="CT18" s="346"/>
      <c r="CU18" s="346"/>
      <c r="CW18" s="307"/>
      <c r="DH18" s="307"/>
      <c r="DP18" s="346"/>
      <c r="DQ18" s="297"/>
      <c r="DR18" s="347"/>
      <c r="DS18" s="306"/>
      <c r="DT18" s="297"/>
      <c r="DU18" s="297"/>
      <c r="DV18" s="297"/>
      <c r="DW18" s="297"/>
      <c r="DX18" s="297"/>
      <c r="DY18" s="297"/>
      <c r="DZ18" s="297"/>
      <c r="EA18" s="297"/>
      <c r="EB18" s="297"/>
      <c r="EC18" s="297"/>
      <c r="ED18" s="297"/>
      <c r="EE18" s="297"/>
      <c r="EF18" s="297"/>
      <c r="EG18" s="297"/>
      <c r="EH18" s="297"/>
      <c r="EI18" s="297"/>
      <c r="EJ18" s="297"/>
      <c r="EK18" s="297"/>
      <c r="EL18" s="297"/>
      <c r="EM18" s="297"/>
      <c r="EN18" s="297"/>
      <c r="EO18" s="297"/>
      <c r="EP18" s="297"/>
      <c r="EQ18" s="297"/>
      <c r="ER18" s="297"/>
      <c r="ES18" s="297"/>
      <c r="ET18" s="297"/>
      <c r="EU18" s="297"/>
      <c r="EV18" s="297"/>
      <c r="EW18" s="297"/>
      <c r="EX18" s="297"/>
      <c r="EY18" s="297"/>
      <c r="EZ18" s="306"/>
      <c r="FA18" s="297"/>
      <c r="FB18" s="297"/>
      <c r="FJ18" s="297"/>
      <c r="FK18" s="307"/>
      <c r="FL18" s="297"/>
      <c r="FM18" s="297"/>
      <c r="FN18" s="297"/>
      <c r="FO18" s="297"/>
      <c r="FP18" s="297"/>
      <c r="FQ18" s="297"/>
      <c r="FR18" s="297"/>
      <c r="FS18" s="297"/>
      <c r="FT18" s="297"/>
      <c r="FU18" s="297"/>
      <c r="FV18" s="297"/>
      <c r="FW18" s="297"/>
      <c r="FX18" s="297"/>
      <c r="FY18" s="297"/>
      <c r="FZ18" s="297"/>
      <c r="GA18" s="297"/>
      <c r="GB18" s="297"/>
      <c r="GC18" s="297"/>
      <c r="GD18" s="297"/>
      <c r="GE18" s="297"/>
      <c r="GF18" s="297"/>
      <c r="GG18" s="306"/>
      <c r="GI18" s="326"/>
      <c r="GJ18" s="326"/>
      <c r="GK18" s="326"/>
      <c r="GL18" s="326"/>
      <c r="GM18" s="326"/>
      <c r="GN18" s="326"/>
      <c r="GO18" s="326"/>
      <c r="GP18" s="326"/>
      <c r="GQ18" s="326"/>
      <c r="GR18" s="348"/>
      <c r="GS18" s="326"/>
      <c r="GT18" s="326"/>
      <c r="GU18" s="326"/>
      <c r="GV18" s="326"/>
      <c r="GW18" s="326"/>
      <c r="GX18" s="326"/>
      <c r="GY18" s="326"/>
      <c r="GZ18" s="326"/>
      <c r="HA18" s="326"/>
      <c r="HB18" s="326"/>
      <c r="HC18" s="326"/>
      <c r="HD18" s="326"/>
    </row>
    <row r="19" spans="1:212" ht="12" customHeight="1" thickBot="1" x14ac:dyDescent="0.2">
      <c r="A19" s="343"/>
      <c r="B19" s="344"/>
      <c r="C19" s="345"/>
      <c r="D19" s="343"/>
      <c r="E19" s="343"/>
      <c r="F19" s="343"/>
      <c r="G19" s="343"/>
      <c r="H19" s="343"/>
      <c r="I19" s="343"/>
      <c r="M19" s="306"/>
      <c r="X19" s="306"/>
      <c r="AF19" s="346"/>
      <c r="AG19" s="346"/>
      <c r="AI19" s="306"/>
      <c r="AT19" s="306"/>
      <c r="BE19" s="306"/>
      <c r="BP19" s="306"/>
      <c r="CA19" s="306"/>
      <c r="CI19" s="346"/>
      <c r="CJ19" s="346"/>
      <c r="CL19" s="306"/>
      <c r="CT19" s="346"/>
      <c r="CU19" s="346"/>
      <c r="CW19" s="306"/>
      <c r="DH19" s="306"/>
      <c r="DP19" s="346"/>
      <c r="DQ19" s="321"/>
      <c r="DR19" s="297"/>
      <c r="DS19" s="329"/>
      <c r="EZ19" s="349"/>
      <c r="FA19" s="350"/>
      <c r="FB19" s="327"/>
      <c r="FJ19" s="297"/>
      <c r="FK19" s="328"/>
      <c r="FL19" s="308"/>
      <c r="FM19" s="308"/>
      <c r="FN19" s="308"/>
      <c r="FO19" s="308"/>
      <c r="FP19" s="308"/>
      <c r="FQ19" s="308"/>
      <c r="FR19" s="308"/>
      <c r="FS19" s="308"/>
      <c r="FT19" s="308"/>
      <c r="FU19" s="347"/>
      <c r="FV19" s="297"/>
      <c r="FW19" s="297"/>
      <c r="FX19" s="297"/>
      <c r="FY19" s="297"/>
      <c r="FZ19" s="297"/>
      <c r="GA19" s="297"/>
      <c r="GB19" s="297"/>
      <c r="GC19" s="297"/>
      <c r="GD19" s="297"/>
      <c r="GE19" s="297"/>
      <c r="GF19" s="297"/>
      <c r="GG19" s="306"/>
      <c r="GI19" s="297"/>
      <c r="GJ19" s="297"/>
      <c r="GK19" s="297"/>
      <c r="GL19" s="297"/>
      <c r="GM19" s="297"/>
      <c r="GN19" s="297"/>
      <c r="GO19" s="297"/>
      <c r="GP19" s="297"/>
      <c r="GQ19" s="297"/>
      <c r="GR19" s="329"/>
      <c r="GS19" s="297"/>
      <c r="GT19" s="297"/>
      <c r="GU19" s="297"/>
      <c r="GV19" s="297"/>
      <c r="GW19" s="297"/>
      <c r="GX19" s="297"/>
      <c r="GY19" s="297"/>
      <c r="GZ19" s="297"/>
      <c r="HA19" s="326"/>
      <c r="HB19" s="326"/>
      <c r="HC19" s="326"/>
      <c r="HD19" s="326"/>
    </row>
    <row r="20" spans="1:212" ht="12" customHeight="1" x14ac:dyDescent="0.15">
      <c r="A20" s="343"/>
      <c r="B20" s="344"/>
      <c r="C20" s="351"/>
      <c r="D20" s="352" t="s">
        <v>336</v>
      </c>
      <c r="E20" s="352"/>
      <c r="F20" s="352"/>
      <c r="G20" s="352"/>
      <c r="H20" s="352"/>
      <c r="I20" s="352"/>
      <c r="J20" s="353"/>
      <c r="K20" s="354"/>
      <c r="M20" s="329"/>
      <c r="N20" s="355" t="s">
        <v>337</v>
      </c>
      <c r="O20" s="356"/>
      <c r="P20" s="356"/>
      <c r="Q20" s="356"/>
      <c r="R20" s="356"/>
      <c r="S20" s="356"/>
      <c r="T20" s="357"/>
      <c r="U20" s="358"/>
      <c r="V20" s="310"/>
      <c r="X20" s="329"/>
      <c r="Y20" s="355" t="s">
        <v>217</v>
      </c>
      <c r="Z20" s="356"/>
      <c r="AA20" s="356"/>
      <c r="AB20" s="356"/>
      <c r="AC20" s="356"/>
      <c r="AD20" s="356"/>
      <c r="AE20" s="357"/>
      <c r="AF20" s="358"/>
      <c r="AG20" s="310"/>
      <c r="AI20" s="329"/>
      <c r="AJ20" s="355" t="s">
        <v>229</v>
      </c>
      <c r="AK20" s="356"/>
      <c r="AL20" s="356"/>
      <c r="AM20" s="356"/>
      <c r="AN20" s="356"/>
      <c r="AO20" s="356"/>
      <c r="AP20" s="357"/>
      <c r="AQ20" s="358"/>
      <c r="AR20" s="310"/>
      <c r="AT20" s="329"/>
      <c r="AU20" s="355" t="s">
        <v>244</v>
      </c>
      <c r="AV20" s="356"/>
      <c r="AW20" s="356"/>
      <c r="AX20" s="356"/>
      <c r="AY20" s="356"/>
      <c r="AZ20" s="356"/>
      <c r="BA20" s="357"/>
      <c r="BB20" s="358"/>
      <c r="BC20" s="310"/>
      <c r="BD20" s="297"/>
      <c r="BE20" s="329"/>
      <c r="BF20" s="355" t="s">
        <v>338</v>
      </c>
      <c r="BG20" s="356"/>
      <c r="BH20" s="356"/>
      <c r="BI20" s="356"/>
      <c r="BJ20" s="356"/>
      <c r="BK20" s="356"/>
      <c r="BL20" s="357"/>
      <c r="BM20" s="358"/>
      <c r="BN20" s="310"/>
      <c r="BP20" s="329"/>
      <c r="BQ20" s="355" t="s">
        <v>262</v>
      </c>
      <c r="BR20" s="356"/>
      <c r="BS20" s="356"/>
      <c r="BT20" s="356"/>
      <c r="BU20" s="356"/>
      <c r="BV20" s="356"/>
      <c r="BW20" s="357"/>
      <c r="BX20" s="358"/>
      <c r="BY20" s="310"/>
      <c r="CA20" s="359"/>
      <c r="CB20" s="355" t="s">
        <v>275</v>
      </c>
      <c r="CC20" s="356"/>
      <c r="CD20" s="356"/>
      <c r="CE20" s="356"/>
      <c r="CF20" s="356"/>
      <c r="CG20" s="356"/>
      <c r="CH20" s="357"/>
      <c r="CI20" s="358"/>
      <c r="CJ20" s="310"/>
      <c r="CL20" s="329"/>
      <c r="CM20" s="355" t="s">
        <v>282</v>
      </c>
      <c r="CN20" s="356"/>
      <c r="CO20" s="356"/>
      <c r="CP20" s="356"/>
      <c r="CQ20" s="356"/>
      <c r="CR20" s="356"/>
      <c r="CS20" s="357"/>
      <c r="CT20" s="358"/>
      <c r="CU20" s="310"/>
      <c r="CW20" s="329"/>
      <c r="CX20" s="355" t="s">
        <v>339</v>
      </c>
      <c r="CY20" s="356"/>
      <c r="CZ20" s="356"/>
      <c r="DA20" s="356"/>
      <c r="DB20" s="356"/>
      <c r="DC20" s="356"/>
      <c r="DD20" s="357"/>
      <c r="DE20" s="358"/>
      <c r="DF20" s="310"/>
      <c r="DH20" s="329"/>
      <c r="DI20" s="355" t="s">
        <v>340</v>
      </c>
      <c r="DJ20" s="356"/>
      <c r="DK20" s="356"/>
      <c r="DL20" s="356"/>
      <c r="DM20" s="356"/>
      <c r="DN20" s="356"/>
      <c r="DO20" s="357"/>
      <c r="DP20" s="358"/>
      <c r="DQ20" s="333"/>
      <c r="DR20" s="314" t="s">
        <v>341</v>
      </c>
      <c r="DS20" s="315"/>
      <c r="DT20" s="315"/>
      <c r="DU20" s="315"/>
      <c r="DV20" s="315"/>
      <c r="DW20" s="315"/>
      <c r="DX20" s="315"/>
      <c r="DY20" s="315"/>
      <c r="DZ20" s="316"/>
      <c r="EA20" s="330"/>
      <c r="EB20" s="353"/>
      <c r="EC20" s="353"/>
      <c r="ED20" s="326"/>
      <c r="EE20" s="326"/>
      <c r="EF20" s="326"/>
      <c r="EG20" s="326"/>
      <c r="EH20" s="326"/>
      <c r="EI20" s="326"/>
      <c r="EJ20" s="326"/>
      <c r="EK20" s="326"/>
      <c r="EL20" s="326"/>
      <c r="EY20" s="314" t="s">
        <v>342</v>
      </c>
      <c r="EZ20" s="315"/>
      <c r="FA20" s="315"/>
      <c r="FB20" s="315"/>
      <c r="FC20" s="315"/>
      <c r="FD20" s="315"/>
      <c r="FE20" s="315"/>
      <c r="FF20" s="315"/>
      <c r="FG20" s="316"/>
      <c r="FH20" s="360"/>
      <c r="FI20" s="353"/>
      <c r="FJ20" s="314" t="s">
        <v>230</v>
      </c>
      <c r="FK20" s="315"/>
      <c r="FL20" s="315"/>
      <c r="FM20" s="315"/>
      <c r="FN20" s="315"/>
      <c r="FO20" s="315"/>
      <c r="FP20" s="315"/>
      <c r="FQ20" s="315"/>
      <c r="FR20" s="316"/>
      <c r="FS20" s="330"/>
      <c r="FT20" s="297"/>
      <c r="FU20" s="314" t="s">
        <v>239</v>
      </c>
      <c r="FV20" s="315"/>
      <c r="FW20" s="315"/>
      <c r="FX20" s="315"/>
      <c r="FY20" s="315"/>
      <c r="FZ20" s="315"/>
      <c r="GA20" s="315"/>
      <c r="GB20" s="315"/>
      <c r="GC20" s="316"/>
      <c r="GD20" s="330"/>
      <c r="GE20" s="297"/>
      <c r="GF20" s="361" t="s">
        <v>343</v>
      </c>
      <c r="GG20" s="362"/>
      <c r="GH20" s="362"/>
      <c r="GI20" s="362"/>
      <c r="GJ20" s="362"/>
      <c r="GK20" s="362"/>
      <c r="GL20" s="362"/>
      <c r="GM20" s="362"/>
      <c r="GN20" s="363"/>
      <c r="GO20" s="319"/>
      <c r="GQ20" s="361" t="s">
        <v>343</v>
      </c>
      <c r="GR20" s="362"/>
      <c r="GS20" s="362"/>
      <c r="GT20" s="362"/>
      <c r="GU20" s="362"/>
      <c r="GV20" s="362"/>
      <c r="GW20" s="362"/>
      <c r="GX20" s="362"/>
      <c r="GY20" s="363"/>
      <c r="GZ20" s="358"/>
      <c r="HA20" s="326"/>
      <c r="HB20" s="326"/>
      <c r="HC20" s="326"/>
      <c r="HD20" s="326"/>
    </row>
    <row r="21" spans="1:212" ht="12" customHeight="1" x14ac:dyDescent="0.15">
      <c r="A21" s="343"/>
      <c r="B21" s="344"/>
      <c r="C21" s="364"/>
      <c r="D21" s="352"/>
      <c r="E21" s="352"/>
      <c r="F21" s="352"/>
      <c r="G21" s="352"/>
      <c r="H21" s="352"/>
      <c r="I21" s="352"/>
      <c r="J21" s="353"/>
      <c r="K21" s="354"/>
      <c r="M21" s="307"/>
      <c r="N21" s="365"/>
      <c r="O21" s="366"/>
      <c r="P21" s="366"/>
      <c r="Q21" s="366"/>
      <c r="R21" s="366"/>
      <c r="S21" s="366"/>
      <c r="T21" s="367"/>
      <c r="U21" s="358"/>
      <c r="V21" s="310"/>
      <c r="X21" s="307"/>
      <c r="Y21" s="365"/>
      <c r="Z21" s="366"/>
      <c r="AA21" s="366"/>
      <c r="AB21" s="366"/>
      <c r="AC21" s="366"/>
      <c r="AD21" s="366"/>
      <c r="AE21" s="367"/>
      <c r="AF21" s="358"/>
      <c r="AG21" s="310"/>
      <c r="AI21" s="307"/>
      <c r="AJ21" s="365"/>
      <c r="AK21" s="366"/>
      <c r="AL21" s="366"/>
      <c r="AM21" s="366"/>
      <c r="AN21" s="366"/>
      <c r="AO21" s="366"/>
      <c r="AP21" s="367"/>
      <c r="AQ21" s="358"/>
      <c r="AR21" s="310"/>
      <c r="AT21" s="307"/>
      <c r="AU21" s="365"/>
      <c r="AV21" s="366"/>
      <c r="AW21" s="366"/>
      <c r="AX21" s="366"/>
      <c r="AY21" s="366"/>
      <c r="AZ21" s="366"/>
      <c r="BA21" s="367"/>
      <c r="BB21" s="358"/>
      <c r="BC21" s="310"/>
      <c r="BD21" s="297"/>
      <c r="BE21" s="307"/>
      <c r="BF21" s="365"/>
      <c r="BG21" s="366"/>
      <c r="BH21" s="366"/>
      <c r="BI21" s="366"/>
      <c r="BJ21" s="366"/>
      <c r="BK21" s="366"/>
      <c r="BL21" s="367"/>
      <c r="BM21" s="358"/>
      <c r="BN21" s="310"/>
      <c r="BP21" s="307"/>
      <c r="BQ21" s="365"/>
      <c r="BR21" s="366"/>
      <c r="BS21" s="366"/>
      <c r="BT21" s="366"/>
      <c r="BU21" s="366"/>
      <c r="BV21" s="366"/>
      <c r="BW21" s="367"/>
      <c r="BX21" s="358"/>
      <c r="BY21" s="310"/>
      <c r="CA21" s="307"/>
      <c r="CB21" s="365"/>
      <c r="CC21" s="366"/>
      <c r="CD21" s="366"/>
      <c r="CE21" s="366"/>
      <c r="CF21" s="366"/>
      <c r="CG21" s="366"/>
      <c r="CH21" s="367"/>
      <c r="CI21" s="358"/>
      <c r="CJ21" s="310"/>
      <c r="CL21" s="307"/>
      <c r="CM21" s="365"/>
      <c r="CN21" s="366"/>
      <c r="CO21" s="366"/>
      <c r="CP21" s="366"/>
      <c r="CQ21" s="366"/>
      <c r="CR21" s="366"/>
      <c r="CS21" s="367"/>
      <c r="CT21" s="358"/>
      <c r="CU21" s="310"/>
      <c r="CW21" s="307"/>
      <c r="CX21" s="365"/>
      <c r="CY21" s="366"/>
      <c r="CZ21" s="366"/>
      <c r="DA21" s="366"/>
      <c r="DB21" s="366"/>
      <c r="DC21" s="366"/>
      <c r="DD21" s="367"/>
      <c r="DE21" s="358"/>
      <c r="DF21" s="310"/>
      <c r="DH21" s="307"/>
      <c r="DI21" s="365"/>
      <c r="DJ21" s="366"/>
      <c r="DK21" s="366"/>
      <c r="DL21" s="366"/>
      <c r="DM21" s="366"/>
      <c r="DN21" s="366"/>
      <c r="DO21" s="367"/>
      <c r="DP21" s="358"/>
      <c r="DQ21" s="333"/>
      <c r="DR21" s="318"/>
      <c r="DS21" s="319"/>
      <c r="DT21" s="319"/>
      <c r="DU21" s="319"/>
      <c r="DV21" s="319"/>
      <c r="DW21" s="319"/>
      <c r="DX21" s="319"/>
      <c r="DY21" s="319"/>
      <c r="DZ21" s="320"/>
      <c r="EA21" s="330"/>
      <c r="EB21" s="353"/>
      <c r="EC21" s="353"/>
      <c r="ED21" s="326"/>
      <c r="EE21" s="326"/>
      <c r="EF21" s="326"/>
      <c r="EG21" s="326"/>
      <c r="EH21" s="326"/>
      <c r="EI21" s="326"/>
      <c r="EJ21" s="326"/>
      <c r="EK21" s="326"/>
      <c r="EL21" s="326"/>
      <c r="EY21" s="318"/>
      <c r="EZ21" s="319"/>
      <c r="FA21" s="319"/>
      <c r="FB21" s="319"/>
      <c r="FC21" s="319"/>
      <c r="FD21" s="319"/>
      <c r="FE21" s="319"/>
      <c r="FF21" s="319"/>
      <c r="FG21" s="320"/>
      <c r="FH21" s="360"/>
      <c r="FI21" s="353"/>
      <c r="FJ21" s="318"/>
      <c r="FK21" s="319"/>
      <c r="FL21" s="319"/>
      <c r="FM21" s="319"/>
      <c r="FN21" s="319"/>
      <c r="FO21" s="319"/>
      <c r="FP21" s="319"/>
      <c r="FQ21" s="319"/>
      <c r="FR21" s="320"/>
      <c r="FS21" s="330"/>
      <c r="FT21" s="297"/>
      <c r="FU21" s="318"/>
      <c r="FV21" s="319"/>
      <c r="FW21" s="319"/>
      <c r="FX21" s="319"/>
      <c r="FY21" s="319"/>
      <c r="FZ21" s="319"/>
      <c r="GA21" s="319"/>
      <c r="GB21" s="319"/>
      <c r="GC21" s="320"/>
      <c r="GD21" s="330"/>
      <c r="GE21" s="326"/>
      <c r="GF21" s="368"/>
      <c r="GG21" s="319"/>
      <c r="GH21" s="319"/>
      <c r="GI21" s="319"/>
      <c r="GJ21" s="319"/>
      <c r="GK21" s="319"/>
      <c r="GL21" s="319"/>
      <c r="GM21" s="319"/>
      <c r="GN21" s="369"/>
      <c r="GO21" s="319"/>
      <c r="GQ21" s="368"/>
      <c r="GR21" s="319"/>
      <c r="GS21" s="319"/>
      <c r="GT21" s="319"/>
      <c r="GU21" s="319"/>
      <c r="GV21" s="319"/>
      <c r="GW21" s="319"/>
      <c r="GX21" s="319"/>
      <c r="GY21" s="369"/>
      <c r="GZ21" s="358"/>
      <c r="HA21" s="297"/>
      <c r="HB21" s="297"/>
      <c r="HC21" s="297"/>
      <c r="HD21" s="297"/>
    </row>
    <row r="22" spans="1:212" ht="12" customHeight="1" thickBot="1" x14ac:dyDescent="0.2">
      <c r="A22" s="343"/>
      <c r="B22" s="344"/>
      <c r="C22" s="343"/>
      <c r="D22" s="343"/>
      <c r="E22" s="343"/>
      <c r="F22" s="343"/>
      <c r="G22" s="343"/>
      <c r="H22" s="343"/>
      <c r="I22" s="343"/>
      <c r="M22" s="306"/>
      <c r="O22" s="307"/>
      <c r="X22" s="306"/>
      <c r="Z22" s="307"/>
      <c r="AF22" s="346"/>
      <c r="AG22" s="346"/>
      <c r="AI22" s="306"/>
      <c r="AK22" s="307"/>
      <c r="AT22" s="306"/>
      <c r="AV22" s="307"/>
      <c r="BD22" s="297"/>
      <c r="BE22" s="306"/>
      <c r="BG22" s="307"/>
      <c r="BP22" s="306"/>
      <c r="BR22" s="307"/>
      <c r="CA22" s="306"/>
      <c r="CC22" s="307"/>
      <c r="CI22" s="346"/>
      <c r="CJ22" s="346"/>
      <c r="CL22" s="306"/>
      <c r="CN22" s="307"/>
      <c r="CT22" s="346"/>
      <c r="CU22" s="346"/>
      <c r="CW22" s="306"/>
      <c r="CY22" s="307"/>
      <c r="DH22" s="306"/>
      <c r="DJ22" s="307"/>
      <c r="DP22" s="346"/>
      <c r="DQ22" s="333"/>
      <c r="DR22" s="323"/>
      <c r="DS22" s="324"/>
      <c r="DT22" s="324"/>
      <c r="DU22" s="324"/>
      <c r="DV22" s="324"/>
      <c r="DW22" s="324"/>
      <c r="DX22" s="324"/>
      <c r="DY22" s="324"/>
      <c r="DZ22" s="325"/>
      <c r="EA22" s="330"/>
      <c r="EB22" s="353"/>
      <c r="EC22" s="353"/>
      <c r="ED22" s="326"/>
      <c r="EE22" s="326"/>
      <c r="EF22" s="326"/>
      <c r="EG22" s="326"/>
      <c r="EH22" s="326"/>
      <c r="EI22" s="326"/>
      <c r="EJ22" s="326"/>
      <c r="EK22" s="326"/>
      <c r="EL22" s="326"/>
      <c r="EY22" s="323"/>
      <c r="EZ22" s="324"/>
      <c r="FA22" s="324"/>
      <c r="FB22" s="324"/>
      <c r="FC22" s="324"/>
      <c r="FD22" s="324"/>
      <c r="FE22" s="324"/>
      <c r="FF22" s="324"/>
      <c r="FG22" s="325"/>
      <c r="FH22" s="360"/>
      <c r="FI22" s="353"/>
      <c r="FJ22" s="323"/>
      <c r="FK22" s="324"/>
      <c r="FL22" s="324"/>
      <c r="FM22" s="324"/>
      <c r="FN22" s="324"/>
      <c r="FO22" s="324"/>
      <c r="FP22" s="324"/>
      <c r="FQ22" s="324"/>
      <c r="FR22" s="325"/>
      <c r="FS22" s="330"/>
      <c r="FT22" s="297"/>
      <c r="FU22" s="323"/>
      <c r="FV22" s="324"/>
      <c r="FW22" s="324"/>
      <c r="FX22" s="324"/>
      <c r="FY22" s="324"/>
      <c r="FZ22" s="324"/>
      <c r="GA22" s="324"/>
      <c r="GB22" s="324"/>
      <c r="GC22" s="325"/>
      <c r="GD22" s="330"/>
      <c r="GE22" s="326"/>
      <c r="GF22" s="370"/>
      <c r="GG22" s="371"/>
      <c r="GH22" s="371"/>
      <c r="GI22" s="371"/>
      <c r="GJ22" s="371"/>
      <c r="GK22" s="371"/>
      <c r="GL22" s="371"/>
      <c r="GM22" s="371"/>
      <c r="GN22" s="372"/>
      <c r="GO22" s="319"/>
      <c r="GQ22" s="370"/>
      <c r="GR22" s="371"/>
      <c r="GS22" s="371"/>
      <c r="GT22" s="371"/>
      <c r="GU22" s="371"/>
      <c r="GV22" s="371"/>
      <c r="GW22" s="371"/>
      <c r="GX22" s="371"/>
      <c r="GY22" s="372"/>
      <c r="GZ22" s="358"/>
      <c r="HA22" s="297"/>
      <c r="HB22" s="297"/>
      <c r="HC22" s="297"/>
      <c r="HD22" s="297"/>
    </row>
    <row r="23" spans="1:212" ht="12" customHeight="1" x14ac:dyDescent="0.15">
      <c r="A23" s="343"/>
      <c r="B23" s="344"/>
      <c r="C23" s="343"/>
      <c r="D23" s="343"/>
      <c r="E23" s="343"/>
      <c r="F23" s="343"/>
      <c r="G23" s="343"/>
      <c r="H23" s="343"/>
      <c r="I23" s="343"/>
      <c r="M23" s="306"/>
      <c r="O23" s="329"/>
      <c r="P23" s="373" t="s">
        <v>344</v>
      </c>
      <c r="Q23" s="373"/>
      <c r="R23" s="373"/>
      <c r="S23" s="373"/>
      <c r="T23" s="373"/>
      <c r="U23" s="374"/>
      <c r="V23" s="310"/>
      <c r="X23" s="306"/>
      <c r="Z23" s="329"/>
      <c r="AA23" s="373" t="s">
        <v>345</v>
      </c>
      <c r="AB23" s="373"/>
      <c r="AC23" s="373"/>
      <c r="AD23" s="373"/>
      <c r="AE23" s="373"/>
      <c r="AF23" s="374"/>
      <c r="AG23" s="310"/>
      <c r="AI23" s="306"/>
      <c r="AK23" s="329"/>
      <c r="AL23" s="373" t="s">
        <v>346</v>
      </c>
      <c r="AM23" s="373"/>
      <c r="AN23" s="373"/>
      <c r="AO23" s="373"/>
      <c r="AP23" s="373"/>
      <c r="AQ23" s="374"/>
      <c r="AR23" s="310"/>
      <c r="AT23" s="306"/>
      <c r="AV23" s="329"/>
      <c r="AW23" s="373" t="s">
        <v>347</v>
      </c>
      <c r="AX23" s="373"/>
      <c r="AY23" s="373"/>
      <c r="AZ23" s="373"/>
      <c r="BA23" s="373"/>
      <c r="BB23" s="374"/>
      <c r="BC23" s="310"/>
      <c r="BD23" s="297"/>
      <c r="BE23" s="306"/>
      <c r="BG23" s="329"/>
      <c r="BH23" s="373" t="s">
        <v>348</v>
      </c>
      <c r="BI23" s="373"/>
      <c r="BJ23" s="373"/>
      <c r="BK23" s="373"/>
      <c r="BL23" s="373"/>
      <c r="BM23" s="374"/>
      <c r="BN23" s="310"/>
      <c r="BP23" s="306"/>
      <c r="BR23" s="329"/>
      <c r="BS23" s="373" t="s">
        <v>349</v>
      </c>
      <c r="BT23" s="373"/>
      <c r="BU23" s="373"/>
      <c r="BV23" s="373"/>
      <c r="BW23" s="373"/>
      <c r="BX23" s="374"/>
      <c r="BY23" s="310"/>
      <c r="CA23" s="306"/>
      <c r="CC23" s="329"/>
      <c r="CD23" s="373" t="s">
        <v>350</v>
      </c>
      <c r="CE23" s="373"/>
      <c r="CF23" s="373"/>
      <c r="CG23" s="373"/>
      <c r="CH23" s="373"/>
      <c r="CI23" s="374"/>
      <c r="CJ23" s="310"/>
      <c r="CL23" s="306"/>
      <c r="CN23" s="306"/>
      <c r="CO23" s="373" t="s">
        <v>351</v>
      </c>
      <c r="CP23" s="373"/>
      <c r="CQ23" s="373"/>
      <c r="CR23" s="373"/>
      <c r="CS23" s="373"/>
      <c r="CT23" s="374"/>
      <c r="CU23" s="310"/>
      <c r="CW23" s="306"/>
      <c r="CY23" s="329"/>
      <c r="CZ23" s="373" t="s">
        <v>352</v>
      </c>
      <c r="DA23" s="373"/>
      <c r="DB23" s="373"/>
      <c r="DC23" s="373"/>
      <c r="DD23" s="373"/>
      <c r="DE23" s="374"/>
      <c r="DF23" s="310"/>
      <c r="DG23" s="333"/>
      <c r="DH23" s="306"/>
      <c r="DJ23" s="329"/>
      <c r="DK23" s="373" t="s">
        <v>353</v>
      </c>
      <c r="DL23" s="373"/>
      <c r="DM23" s="373"/>
      <c r="DN23" s="373"/>
      <c r="DO23" s="373"/>
      <c r="DP23" s="374"/>
      <c r="DQ23" s="346"/>
      <c r="DS23" s="307"/>
      <c r="EZ23" s="307"/>
      <c r="FJ23" s="297"/>
      <c r="FK23" s="307"/>
      <c r="FL23" s="297"/>
      <c r="FM23" s="297"/>
      <c r="FN23" s="297"/>
      <c r="FO23" s="297"/>
      <c r="FP23" s="297"/>
      <c r="FQ23" s="297"/>
      <c r="FR23" s="297"/>
      <c r="FS23" s="297"/>
      <c r="FT23" s="297"/>
      <c r="FU23" s="297"/>
      <c r="FV23" s="307"/>
      <c r="FW23" s="297"/>
      <c r="FX23" s="297"/>
      <c r="FY23" s="297"/>
      <c r="FZ23" s="297"/>
      <c r="GA23" s="297"/>
      <c r="GB23" s="297"/>
      <c r="GC23" s="297"/>
      <c r="GD23" s="297"/>
      <c r="GE23" s="297"/>
      <c r="GG23" s="306"/>
      <c r="GH23" s="297"/>
      <c r="GI23" s="297"/>
      <c r="GJ23" s="297"/>
      <c r="GK23" s="297"/>
      <c r="GL23" s="297"/>
      <c r="GM23" s="297"/>
      <c r="GN23" s="297"/>
      <c r="GO23" s="297"/>
      <c r="GQ23" s="297"/>
      <c r="GR23" s="307"/>
      <c r="GS23" s="297"/>
      <c r="GT23" s="297"/>
      <c r="GU23" s="297"/>
      <c r="GV23" s="297"/>
      <c r="GW23" s="297"/>
      <c r="GX23" s="297"/>
      <c r="GY23" s="297"/>
      <c r="GZ23" s="297"/>
      <c r="HA23" s="297"/>
      <c r="HB23" s="297"/>
      <c r="HC23" s="297"/>
      <c r="HD23" s="297"/>
    </row>
    <row r="24" spans="1:212" ht="12" customHeight="1" thickBot="1" x14ac:dyDescent="0.2">
      <c r="A24" s="343"/>
      <c r="B24" s="375"/>
      <c r="C24" s="355" t="s">
        <v>354</v>
      </c>
      <c r="D24" s="356"/>
      <c r="E24" s="356"/>
      <c r="F24" s="356"/>
      <c r="G24" s="356"/>
      <c r="H24" s="356"/>
      <c r="I24" s="357"/>
      <c r="J24" s="358"/>
      <c r="K24" s="354"/>
      <c r="M24" s="306"/>
      <c r="O24" s="308"/>
      <c r="P24" s="373"/>
      <c r="Q24" s="373"/>
      <c r="R24" s="373"/>
      <c r="S24" s="373"/>
      <c r="T24" s="373"/>
      <c r="U24" s="374"/>
      <c r="V24" s="310"/>
      <c r="X24" s="306"/>
      <c r="Z24" s="376"/>
      <c r="AA24" s="373"/>
      <c r="AB24" s="373"/>
      <c r="AC24" s="373"/>
      <c r="AD24" s="373"/>
      <c r="AE24" s="373"/>
      <c r="AF24" s="374"/>
      <c r="AG24" s="310"/>
      <c r="AI24" s="306"/>
      <c r="AK24" s="307"/>
      <c r="AL24" s="373"/>
      <c r="AM24" s="373"/>
      <c r="AN24" s="373"/>
      <c r="AO24" s="373"/>
      <c r="AP24" s="373"/>
      <c r="AQ24" s="374"/>
      <c r="AR24" s="310"/>
      <c r="AT24" s="306"/>
      <c r="AV24" s="307"/>
      <c r="AW24" s="373"/>
      <c r="AX24" s="373"/>
      <c r="AY24" s="373"/>
      <c r="AZ24" s="373"/>
      <c r="BA24" s="373"/>
      <c r="BB24" s="374"/>
      <c r="BC24" s="310"/>
      <c r="BD24" s="297"/>
      <c r="BE24" s="306"/>
      <c r="BG24" s="307"/>
      <c r="BH24" s="373"/>
      <c r="BI24" s="373"/>
      <c r="BJ24" s="373"/>
      <c r="BK24" s="373"/>
      <c r="BL24" s="373"/>
      <c r="BM24" s="374"/>
      <c r="BN24" s="310"/>
      <c r="BP24" s="306"/>
      <c r="BR24" s="307"/>
      <c r="BS24" s="373"/>
      <c r="BT24" s="373"/>
      <c r="BU24" s="373"/>
      <c r="BV24" s="373"/>
      <c r="BW24" s="373"/>
      <c r="BX24" s="374"/>
      <c r="BY24" s="310"/>
      <c r="CA24" s="306"/>
      <c r="CC24" s="376"/>
      <c r="CD24" s="373"/>
      <c r="CE24" s="373"/>
      <c r="CF24" s="373"/>
      <c r="CG24" s="373"/>
      <c r="CH24" s="373"/>
      <c r="CI24" s="374"/>
      <c r="CJ24" s="310"/>
      <c r="CL24" s="306"/>
      <c r="CN24" s="329"/>
      <c r="CO24" s="373"/>
      <c r="CP24" s="373"/>
      <c r="CQ24" s="373"/>
      <c r="CR24" s="373"/>
      <c r="CS24" s="373"/>
      <c r="CT24" s="374"/>
      <c r="CU24" s="310"/>
      <c r="CW24" s="306"/>
      <c r="CY24" s="308"/>
      <c r="CZ24" s="373"/>
      <c r="DA24" s="373"/>
      <c r="DB24" s="373"/>
      <c r="DC24" s="373"/>
      <c r="DD24" s="373"/>
      <c r="DE24" s="374"/>
      <c r="DF24" s="310"/>
      <c r="DG24" s="333"/>
      <c r="DH24" s="306"/>
      <c r="DJ24" s="307"/>
      <c r="DK24" s="373"/>
      <c r="DL24" s="373"/>
      <c r="DM24" s="373"/>
      <c r="DN24" s="373"/>
      <c r="DO24" s="373"/>
      <c r="DP24" s="374"/>
      <c r="DQ24" s="346"/>
      <c r="DS24" s="328"/>
      <c r="DT24" s="308"/>
      <c r="DU24" s="308"/>
      <c r="DV24" s="308"/>
      <c r="DW24" s="308"/>
      <c r="DX24" s="308"/>
      <c r="DY24" s="308"/>
      <c r="DZ24" s="308"/>
      <c r="EA24" s="308"/>
      <c r="EB24" s="308"/>
      <c r="EC24" s="308"/>
      <c r="ED24" s="308"/>
      <c r="EE24" s="308"/>
      <c r="EF24" s="308"/>
      <c r="EG24" s="308"/>
      <c r="EH24" s="308"/>
      <c r="EI24" s="308"/>
      <c r="EJ24" s="308"/>
      <c r="EK24" s="308"/>
      <c r="EL24" s="347"/>
      <c r="EM24" s="306"/>
      <c r="EN24" s="297"/>
      <c r="EO24" s="297"/>
      <c r="EP24" s="297"/>
      <c r="EQ24" s="297"/>
      <c r="ER24" s="297"/>
      <c r="ES24" s="297"/>
      <c r="ET24" s="297"/>
      <c r="EU24" s="297"/>
      <c r="EV24" s="297"/>
      <c r="EW24" s="297"/>
      <c r="EX24" s="297"/>
      <c r="EY24" s="297"/>
      <c r="EZ24" s="306"/>
      <c r="FJ24" s="297"/>
      <c r="FK24" s="306"/>
      <c r="FL24" s="297"/>
      <c r="FM24" s="297"/>
      <c r="FN24" s="297"/>
      <c r="FO24" s="297"/>
      <c r="FP24" s="297"/>
      <c r="FQ24" s="297"/>
      <c r="FR24" s="297"/>
      <c r="FS24" s="297"/>
      <c r="FT24" s="297"/>
      <c r="FU24" s="297"/>
      <c r="FV24" s="306"/>
      <c r="FW24" s="297"/>
      <c r="FX24" s="297"/>
      <c r="FY24" s="297"/>
      <c r="FZ24" s="297"/>
      <c r="GA24" s="297"/>
      <c r="GB24" s="297"/>
      <c r="GC24" s="297"/>
      <c r="GD24" s="297"/>
      <c r="GE24" s="297"/>
      <c r="GG24" s="306"/>
      <c r="GH24" s="297"/>
      <c r="GI24" s="297"/>
      <c r="GJ24" s="297"/>
      <c r="GK24" s="297"/>
      <c r="GL24" s="297"/>
      <c r="GM24" s="297"/>
      <c r="GN24" s="297"/>
      <c r="GO24" s="297"/>
      <c r="GQ24" s="297"/>
      <c r="GR24" s="306"/>
      <c r="GS24" s="297"/>
      <c r="GT24" s="297"/>
      <c r="GU24" s="297"/>
      <c r="GV24" s="297"/>
      <c r="GW24" s="297"/>
      <c r="GX24" s="297"/>
      <c r="GY24" s="297"/>
      <c r="GZ24" s="297"/>
      <c r="HA24" s="297"/>
      <c r="HB24" s="297"/>
      <c r="HC24" s="297"/>
      <c r="HD24" s="297"/>
    </row>
    <row r="25" spans="1:212" ht="12" customHeight="1" x14ac:dyDescent="0.15">
      <c r="A25" s="343"/>
      <c r="B25" s="377"/>
      <c r="C25" s="365"/>
      <c r="D25" s="366"/>
      <c r="E25" s="366"/>
      <c r="F25" s="366"/>
      <c r="G25" s="366"/>
      <c r="H25" s="366"/>
      <c r="I25" s="367"/>
      <c r="J25" s="358"/>
      <c r="K25" s="354"/>
      <c r="M25" s="306"/>
      <c r="O25" s="297"/>
      <c r="X25" s="306"/>
      <c r="Z25" s="378"/>
      <c r="AF25" s="346"/>
      <c r="AG25" s="346"/>
      <c r="AI25" s="306"/>
      <c r="AK25" s="306"/>
      <c r="AT25" s="306"/>
      <c r="AV25" s="306"/>
      <c r="BD25" s="297"/>
      <c r="BE25" s="306"/>
      <c r="BG25" s="306"/>
      <c r="BP25" s="306"/>
      <c r="BR25" s="306"/>
      <c r="BS25" s="297"/>
      <c r="BT25" s="297"/>
      <c r="BU25" s="297"/>
      <c r="BV25" s="297"/>
      <c r="CA25" s="306"/>
      <c r="CC25" s="378"/>
      <c r="CI25" s="346"/>
      <c r="CJ25" s="346"/>
      <c r="CL25" s="306"/>
      <c r="CN25" s="306"/>
      <c r="CO25" s="373"/>
      <c r="CP25" s="373"/>
      <c r="CQ25" s="373"/>
      <c r="CR25" s="373"/>
      <c r="CS25" s="373"/>
      <c r="CT25" s="374"/>
      <c r="CU25" s="346"/>
      <c r="CW25" s="306"/>
      <c r="CY25" s="297"/>
      <c r="CZ25" s="379" t="s">
        <v>355</v>
      </c>
      <c r="DA25" s="379"/>
      <c r="DB25" s="379"/>
      <c r="DC25" s="379"/>
      <c r="DD25" s="379"/>
      <c r="DH25" s="306"/>
      <c r="DJ25" s="306"/>
      <c r="DP25" s="346"/>
      <c r="DQ25" s="333"/>
      <c r="DR25" s="314" t="s">
        <v>356</v>
      </c>
      <c r="DS25" s="315"/>
      <c r="DT25" s="315"/>
      <c r="DU25" s="315"/>
      <c r="DV25" s="315"/>
      <c r="DW25" s="315"/>
      <c r="DX25" s="315"/>
      <c r="DY25" s="315"/>
      <c r="DZ25" s="316"/>
      <c r="EA25" s="330"/>
      <c r="EB25" s="353"/>
      <c r="EC25" s="353"/>
      <c r="ED25" s="297"/>
      <c r="EE25" s="297"/>
      <c r="EF25" s="297"/>
      <c r="EG25" s="297"/>
      <c r="EH25" s="297"/>
      <c r="EI25" s="297"/>
      <c r="EJ25" s="297"/>
      <c r="EK25" s="297"/>
      <c r="EL25" s="297"/>
      <c r="EM25" s="329"/>
      <c r="EN25" s="314" t="s">
        <v>215</v>
      </c>
      <c r="EO25" s="315"/>
      <c r="EP25" s="315"/>
      <c r="EQ25" s="315"/>
      <c r="ER25" s="315"/>
      <c r="ES25" s="315"/>
      <c r="ET25" s="315"/>
      <c r="EU25" s="315"/>
      <c r="EV25" s="316"/>
      <c r="EW25" s="360"/>
      <c r="EX25" s="326"/>
      <c r="EY25" s="297"/>
      <c r="EZ25" s="329"/>
      <c r="FA25" s="355" t="s">
        <v>223</v>
      </c>
      <c r="FB25" s="356"/>
      <c r="FC25" s="356"/>
      <c r="FD25" s="356"/>
      <c r="FE25" s="356"/>
      <c r="FF25" s="356"/>
      <c r="FG25" s="357"/>
      <c r="FH25" s="380"/>
      <c r="FI25" s="353"/>
      <c r="FJ25" s="297"/>
      <c r="FK25" s="329"/>
      <c r="FL25" s="355" t="s">
        <v>357</v>
      </c>
      <c r="FM25" s="356"/>
      <c r="FN25" s="356"/>
      <c r="FO25" s="356"/>
      <c r="FP25" s="356"/>
      <c r="FQ25" s="356"/>
      <c r="FR25" s="357"/>
      <c r="FS25" s="358"/>
      <c r="FT25" s="297"/>
      <c r="FU25" s="297"/>
      <c r="FV25" s="329"/>
      <c r="FW25" s="355" t="s">
        <v>240</v>
      </c>
      <c r="FX25" s="356"/>
      <c r="FY25" s="356"/>
      <c r="FZ25" s="356"/>
      <c r="GA25" s="356"/>
      <c r="GB25" s="356"/>
      <c r="GC25" s="357"/>
      <c r="GD25" s="358"/>
      <c r="GE25" s="326"/>
      <c r="GG25" s="329"/>
      <c r="GH25" s="355" t="s">
        <v>294</v>
      </c>
      <c r="GI25" s="356"/>
      <c r="GJ25" s="356"/>
      <c r="GK25" s="356"/>
      <c r="GL25" s="356"/>
      <c r="GM25" s="356"/>
      <c r="GN25" s="357"/>
      <c r="GO25" s="358"/>
      <c r="GQ25" s="297"/>
      <c r="GR25" s="329"/>
      <c r="GS25" s="355" t="s">
        <v>308</v>
      </c>
      <c r="GT25" s="356"/>
      <c r="GU25" s="356"/>
      <c r="GV25" s="356"/>
      <c r="GW25" s="356"/>
      <c r="GX25" s="356"/>
      <c r="GY25" s="357"/>
      <c r="GZ25" s="353"/>
      <c r="HA25" s="297"/>
      <c r="HB25" s="297"/>
      <c r="HC25" s="297"/>
      <c r="HD25" s="297"/>
    </row>
    <row r="26" spans="1:212" ht="12" customHeight="1" x14ac:dyDescent="0.15">
      <c r="A26" s="343"/>
      <c r="B26" s="344"/>
      <c r="C26" s="343"/>
      <c r="D26" s="381"/>
      <c r="E26" s="343"/>
      <c r="F26" s="343"/>
      <c r="G26" s="343"/>
      <c r="H26" s="343"/>
      <c r="I26" s="343"/>
      <c r="M26" s="329"/>
      <c r="N26" s="355" t="s">
        <v>204</v>
      </c>
      <c r="O26" s="356"/>
      <c r="P26" s="356"/>
      <c r="Q26" s="356"/>
      <c r="R26" s="356"/>
      <c r="S26" s="356"/>
      <c r="T26" s="357"/>
      <c r="U26" s="358"/>
      <c r="V26" s="310"/>
      <c r="X26" s="306"/>
      <c r="Z26" s="382"/>
      <c r="AA26" s="373" t="s">
        <v>358</v>
      </c>
      <c r="AB26" s="373"/>
      <c r="AC26" s="373"/>
      <c r="AD26" s="373"/>
      <c r="AE26" s="373"/>
      <c r="AF26" s="374"/>
      <c r="AG26" s="310"/>
      <c r="AI26" s="306"/>
      <c r="AJ26" s="297"/>
      <c r="AK26" s="329"/>
      <c r="AL26" s="373" t="s">
        <v>359</v>
      </c>
      <c r="AM26" s="373"/>
      <c r="AN26" s="373"/>
      <c r="AO26" s="373"/>
      <c r="AP26" s="373"/>
      <c r="AQ26" s="374"/>
      <c r="AR26" s="310"/>
      <c r="AT26" s="306"/>
      <c r="AV26" s="329"/>
      <c r="AW26" s="373" t="s">
        <v>360</v>
      </c>
      <c r="AX26" s="373"/>
      <c r="AY26" s="373"/>
      <c r="AZ26" s="373"/>
      <c r="BA26" s="373"/>
      <c r="BB26" s="374"/>
      <c r="BC26" s="310"/>
      <c r="BD26" s="297"/>
      <c r="BE26" s="306"/>
      <c r="BG26" s="329"/>
      <c r="BH26" s="373" t="s">
        <v>361</v>
      </c>
      <c r="BI26" s="373"/>
      <c r="BJ26" s="373"/>
      <c r="BK26" s="373"/>
      <c r="BL26" s="373"/>
      <c r="BM26" s="353"/>
      <c r="BN26" s="326"/>
      <c r="BP26" s="306"/>
      <c r="BR26" s="329"/>
      <c r="BS26" s="373" t="s">
        <v>362</v>
      </c>
      <c r="BT26" s="373"/>
      <c r="BU26" s="373"/>
      <c r="BV26" s="373"/>
      <c r="BW26" s="373"/>
      <c r="BX26" s="374"/>
      <c r="BY26" s="310"/>
      <c r="CA26" s="306"/>
      <c r="CC26" s="378"/>
      <c r="CD26" s="373" t="s">
        <v>363</v>
      </c>
      <c r="CE26" s="373"/>
      <c r="CF26" s="373"/>
      <c r="CG26" s="373"/>
      <c r="CH26" s="373"/>
      <c r="CI26" s="374"/>
      <c r="CL26" s="306"/>
      <c r="CM26" s="305"/>
      <c r="CO26" s="373"/>
      <c r="CP26" s="373"/>
      <c r="CQ26" s="373"/>
      <c r="CR26" s="373"/>
      <c r="CS26" s="373"/>
      <c r="CT26" s="374"/>
      <c r="CU26" s="346"/>
      <c r="CW26" s="306"/>
      <c r="CX26" s="297"/>
      <c r="CY26" s="297"/>
      <c r="CZ26" s="379"/>
      <c r="DA26" s="379"/>
      <c r="DB26" s="379"/>
      <c r="DC26" s="379"/>
      <c r="DD26" s="379"/>
      <c r="DE26" s="326"/>
      <c r="DF26" s="310"/>
      <c r="DH26" s="306"/>
      <c r="DJ26" s="329"/>
      <c r="DK26" s="373" t="s">
        <v>364</v>
      </c>
      <c r="DL26" s="373"/>
      <c r="DM26" s="373"/>
      <c r="DN26" s="373"/>
      <c r="DO26" s="373"/>
      <c r="DP26" s="374"/>
      <c r="DQ26" s="333"/>
      <c r="DR26" s="318"/>
      <c r="DS26" s="319"/>
      <c r="DT26" s="319"/>
      <c r="DU26" s="319"/>
      <c r="DV26" s="319"/>
      <c r="DW26" s="319"/>
      <c r="DX26" s="319"/>
      <c r="DY26" s="319"/>
      <c r="DZ26" s="320"/>
      <c r="EA26" s="330"/>
      <c r="EB26" s="353"/>
      <c r="EC26" s="353"/>
      <c r="ED26" s="326"/>
      <c r="EE26" s="326"/>
      <c r="EF26" s="326"/>
      <c r="EG26" s="326"/>
      <c r="EH26" s="326"/>
      <c r="EI26" s="326"/>
      <c r="EJ26" s="326"/>
      <c r="EK26" s="326"/>
      <c r="EL26" s="326"/>
      <c r="EM26" s="383"/>
      <c r="EN26" s="318"/>
      <c r="EO26" s="319"/>
      <c r="EP26" s="319"/>
      <c r="EQ26" s="319"/>
      <c r="ER26" s="319"/>
      <c r="ES26" s="319"/>
      <c r="ET26" s="319"/>
      <c r="EU26" s="319"/>
      <c r="EV26" s="320"/>
      <c r="EW26" s="360"/>
      <c r="EX26" s="326"/>
      <c r="EY26" s="297"/>
      <c r="EZ26" s="297"/>
      <c r="FA26" s="365"/>
      <c r="FB26" s="366"/>
      <c r="FC26" s="366"/>
      <c r="FD26" s="366"/>
      <c r="FE26" s="366"/>
      <c r="FF26" s="366"/>
      <c r="FG26" s="367"/>
      <c r="FH26" s="380"/>
      <c r="FI26" s="353"/>
      <c r="FJ26" s="297"/>
      <c r="FK26" s="307"/>
      <c r="FL26" s="365"/>
      <c r="FM26" s="366"/>
      <c r="FN26" s="366"/>
      <c r="FO26" s="366"/>
      <c r="FP26" s="366"/>
      <c r="FQ26" s="366"/>
      <c r="FR26" s="367"/>
      <c r="FS26" s="358"/>
      <c r="FT26" s="297"/>
      <c r="FU26" s="297"/>
      <c r="FV26" s="307"/>
      <c r="FW26" s="365"/>
      <c r="FX26" s="366"/>
      <c r="FY26" s="366"/>
      <c r="FZ26" s="366"/>
      <c r="GA26" s="366"/>
      <c r="GB26" s="366"/>
      <c r="GC26" s="367"/>
      <c r="GD26" s="358"/>
      <c r="GE26" s="326"/>
      <c r="GG26" s="307"/>
      <c r="GH26" s="365"/>
      <c r="GI26" s="366"/>
      <c r="GJ26" s="366"/>
      <c r="GK26" s="366"/>
      <c r="GL26" s="366"/>
      <c r="GM26" s="366"/>
      <c r="GN26" s="367"/>
      <c r="GO26" s="358"/>
      <c r="GQ26" s="297"/>
      <c r="GR26" s="307"/>
      <c r="GS26" s="365"/>
      <c r="GT26" s="366"/>
      <c r="GU26" s="366"/>
      <c r="GV26" s="366"/>
      <c r="GW26" s="366"/>
      <c r="GX26" s="366"/>
      <c r="GY26" s="367"/>
      <c r="GZ26" s="353"/>
      <c r="HA26" s="297"/>
      <c r="HB26" s="297"/>
      <c r="HC26" s="297"/>
      <c r="HD26" s="297"/>
    </row>
    <row r="27" spans="1:212" ht="12" customHeight="1" thickBot="1" x14ac:dyDescent="0.2">
      <c r="A27" s="343"/>
      <c r="B27" s="344"/>
      <c r="C27" s="343"/>
      <c r="D27" s="384"/>
      <c r="E27" s="373" t="s">
        <v>365</v>
      </c>
      <c r="F27" s="373"/>
      <c r="G27" s="373"/>
      <c r="H27" s="373"/>
      <c r="I27" s="373"/>
      <c r="J27" s="353"/>
      <c r="K27" s="326"/>
      <c r="M27" s="307"/>
      <c r="N27" s="365"/>
      <c r="O27" s="366"/>
      <c r="P27" s="366"/>
      <c r="Q27" s="366"/>
      <c r="R27" s="366"/>
      <c r="S27" s="366"/>
      <c r="T27" s="367"/>
      <c r="U27" s="358"/>
      <c r="V27" s="310"/>
      <c r="X27" s="306"/>
      <c r="AA27" s="373"/>
      <c r="AB27" s="373"/>
      <c r="AC27" s="373"/>
      <c r="AD27" s="373"/>
      <c r="AE27" s="373"/>
      <c r="AF27" s="374"/>
      <c r="AG27" s="310"/>
      <c r="AI27" s="306"/>
      <c r="AJ27" s="297"/>
      <c r="AK27" s="307"/>
      <c r="AL27" s="373"/>
      <c r="AM27" s="373"/>
      <c r="AN27" s="373"/>
      <c r="AO27" s="373"/>
      <c r="AP27" s="373"/>
      <c r="AQ27" s="374"/>
      <c r="AR27" s="310"/>
      <c r="AT27" s="306"/>
      <c r="AV27" s="307"/>
      <c r="AW27" s="373"/>
      <c r="AX27" s="373"/>
      <c r="AY27" s="373"/>
      <c r="AZ27" s="373"/>
      <c r="BA27" s="373"/>
      <c r="BB27" s="374"/>
      <c r="BC27" s="310"/>
      <c r="BD27" s="297"/>
      <c r="BE27" s="306"/>
      <c r="BG27" s="307"/>
      <c r="BH27" s="373"/>
      <c r="BI27" s="373"/>
      <c r="BJ27" s="373"/>
      <c r="BK27" s="373"/>
      <c r="BL27" s="373"/>
      <c r="BM27" s="353"/>
      <c r="BN27" s="326"/>
      <c r="BP27" s="306"/>
      <c r="BR27" s="307"/>
      <c r="BS27" s="373"/>
      <c r="BT27" s="373"/>
      <c r="BU27" s="373"/>
      <c r="BV27" s="373"/>
      <c r="BW27" s="373"/>
      <c r="BX27" s="374"/>
      <c r="BY27" s="310"/>
      <c r="CA27" s="306"/>
      <c r="CC27" s="382"/>
      <c r="CD27" s="373"/>
      <c r="CE27" s="373"/>
      <c r="CF27" s="373"/>
      <c r="CG27" s="373"/>
      <c r="CH27" s="373"/>
      <c r="CI27" s="374"/>
      <c r="CL27" s="306"/>
      <c r="CM27" s="305"/>
      <c r="CT27" s="346"/>
      <c r="CU27" s="346"/>
      <c r="CW27" s="306"/>
      <c r="CX27" s="297"/>
      <c r="CY27" s="297"/>
      <c r="CZ27" s="297"/>
      <c r="DA27" s="297"/>
      <c r="DB27" s="297"/>
      <c r="DC27" s="297"/>
      <c r="DD27" s="297"/>
      <c r="DE27" s="326"/>
      <c r="DF27" s="310"/>
      <c r="DH27" s="306"/>
      <c r="DJ27" s="307"/>
      <c r="DK27" s="373"/>
      <c r="DL27" s="373"/>
      <c r="DM27" s="373"/>
      <c r="DN27" s="373"/>
      <c r="DO27" s="373"/>
      <c r="DP27" s="374"/>
      <c r="DQ27" s="346"/>
      <c r="DR27" s="323"/>
      <c r="DS27" s="324"/>
      <c r="DT27" s="324"/>
      <c r="DU27" s="324"/>
      <c r="DV27" s="324"/>
      <c r="DW27" s="324"/>
      <c r="DX27" s="324"/>
      <c r="DY27" s="324"/>
      <c r="DZ27" s="325"/>
      <c r="EA27" s="330"/>
      <c r="EB27" s="353"/>
      <c r="EC27" s="353"/>
      <c r="ED27" s="326"/>
      <c r="EE27" s="326"/>
      <c r="EF27" s="326"/>
      <c r="EG27" s="326"/>
      <c r="EH27" s="326"/>
      <c r="EI27" s="326"/>
      <c r="EJ27" s="326"/>
      <c r="EK27" s="326"/>
      <c r="EL27" s="326"/>
      <c r="EM27" s="385"/>
      <c r="EN27" s="323"/>
      <c r="EO27" s="324"/>
      <c r="EP27" s="324"/>
      <c r="EQ27" s="324"/>
      <c r="ER27" s="324"/>
      <c r="ES27" s="324"/>
      <c r="ET27" s="324"/>
      <c r="EU27" s="324"/>
      <c r="EV27" s="325"/>
      <c r="EW27" s="360"/>
      <c r="EX27" s="326"/>
      <c r="EY27" s="297"/>
      <c r="EZ27" s="297"/>
      <c r="FA27" s="297"/>
      <c r="FB27" s="307"/>
      <c r="FC27" s="297"/>
      <c r="FD27" s="297"/>
      <c r="FE27" s="297"/>
      <c r="FF27" s="297"/>
      <c r="FG27" s="297"/>
      <c r="FH27" s="297"/>
      <c r="FJ27" s="297"/>
      <c r="FK27" s="306"/>
      <c r="FL27" s="297"/>
      <c r="FM27" s="307"/>
      <c r="FN27" s="297"/>
      <c r="FO27" s="297"/>
      <c r="FP27" s="297"/>
      <c r="FQ27" s="297"/>
      <c r="FR27" s="297"/>
      <c r="FS27" s="297"/>
      <c r="FT27" s="297"/>
      <c r="FU27" s="297"/>
      <c r="FV27" s="306"/>
      <c r="FW27" s="297"/>
      <c r="FX27" s="307"/>
      <c r="FY27" s="297"/>
      <c r="FZ27" s="297"/>
      <c r="GA27" s="297"/>
      <c r="GB27" s="297"/>
      <c r="GC27" s="297"/>
      <c r="GD27" s="297"/>
      <c r="GE27" s="297"/>
      <c r="GG27" s="306"/>
      <c r="GH27" s="297"/>
      <c r="GI27" s="307"/>
      <c r="GJ27" s="297"/>
      <c r="GK27" s="297"/>
      <c r="GL27" s="297"/>
      <c r="GM27" s="297"/>
      <c r="GN27" s="297"/>
      <c r="GO27" s="297"/>
      <c r="GQ27" s="297"/>
      <c r="GR27" s="306"/>
      <c r="GS27" s="297"/>
      <c r="GT27" s="307"/>
      <c r="GU27" s="297"/>
      <c r="GV27" s="297"/>
      <c r="GW27" s="297"/>
      <c r="GX27" s="297"/>
      <c r="GY27" s="297"/>
      <c r="GZ27" s="297"/>
      <c r="HA27" s="297"/>
      <c r="HB27" s="297"/>
      <c r="HC27" s="297"/>
      <c r="HD27" s="297"/>
    </row>
    <row r="28" spans="1:212" ht="12" customHeight="1" x14ac:dyDescent="0.15">
      <c r="A28" s="343"/>
      <c r="B28" s="344"/>
      <c r="C28" s="343"/>
      <c r="D28" s="343"/>
      <c r="E28" s="373"/>
      <c r="F28" s="373"/>
      <c r="G28" s="373"/>
      <c r="H28" s="373"/>
      <c r="I28" s="373"/>
      <c r="J28" s="353"/>
      <c r="K28" s="326"/>
      <c r="M28" s="306"/>
      <c r="O28" s="307"/>
      <c r="X28" s="306"/>
      <c r="AA28" s="373"/>
      <c r="AB28" s="373"/>
      <c r="AC28" s="373"/>
      <c r="AD28" s="373"/>
      <c r="AE28" s="373"/>
      <c r="AF28" s="374"/>
      <c r="AI28" s="306"/>
      <c r="AK28" s="306"/>
      <c r="AT28" s="306"/>
      <c r="AV28" s="306"/>
      <c r="AW28" s="373"/>
      <c r="AX28" s="373"/>
      <c r="AY28" s="373"/>
      <c r="AZ28" s="373"/>
      <c r="BA28" s="373"/>
      <c r="BB28" s="374"/>
      <c r="BD28" s="297"/>
      <c r="BE28" s="306"/>
      <c r="BG28" s="306"/>
      <c r="BP28" s="306"/>
      <c r="BR28" s="306"/>
      <c r="CA28" s="306"/>
      <c r="CC28" s="386"/>
      <c r="CD28" s="373"/>
      <c r="CE28" s="373"/>
      <c r="CF28" s="373"/>
      <c r="CG28" s="373"/>
      <c r="CH28" s="373"/>
      <c r="CI28" s="374"/>
      <c r="CL28" s="306"/>
      <c r="CN28" s="329"/>
      <c r="CO28" s="373" t="s">
        <v>366</v>
      </c>
      <c r="CP28" s="373"/>
      <c r="CQ28" s="373"/>
      <c r="CR28" s="373"/>
      <c r="CS28" s="373"/>
      <c r="CT28" s="374"/>
      <c r="CU28" s="310"/>
      <c r="CW28" s="306"/>
      <c r="CX28" s="355" t="s">
        <v>296</v>
      </c>
      <c r="CY28" s="356"/>
      <c r="CZ28" s="356"/>
      <c r="DA28" s="356"/>
      <c r="DB28" s="356"/>
      <c r="DC28" s="356"/>
      <c r="DD28" s="357"/>
      <c r="DE28" s="358"/>
      <c r="DH28" s="306"/>
      <c r="DJ28" s="306"/>
      <c r="DP28" s="346"/>
      <c r="DQ28" s="310"/>
      <c r="DS28" s="307"/>
      <c r="DT28" s="308"/>
      <c r="EM28" s="306"/>
      <c r="EO28" s="306"/>
      <c r="EZ28" s="297"/>
      <c r="FA28" s="297"/>
      <c r="FB28" s="329"/>
      <c r="FC28" s="373" t="s">
        <v>367</v>
      </c>
      <c r="FD28" s="373"/>
      <c r="FE28" s="373"/>
      <c r="FF28" s="373"/>
      <c r="FG28" s="373"/>
      <c r="FH28" s="387"/>
      <c r="FI28" s="374"/>
      <c r="FJ28" s="297"/>
      <c r="FK28" s="306"/>
      <c r="FL28" s="297"/>
      <c r="FM28" s="329"/>
      <c r="FN28" s="373" t="s">
        <v>368</v>
      </c>
      <c r="FO28" s="373"/>
      <c r="FP28" s="373"/>
      <c r="FQ28" s="373"/>
      <c r="FR28" s="373"/>
      <c r="FS28" s="353"/>
      <c r="FT28" s="326"/>
      <c r="FU28" s="333"/>
      <c r="FV28" s="306"/>
      <c r="FW28" s="297"/>
      <c r="FX28" s="329"/>
      <c r="FY28" s="373" t="s">
        <v>369</v>
      </c>
      <c r="FZ28" s="373"/>
      <c r="GA28" s="373"/>
      <c r="GB28" s="373"/>
      <c r="GC28" s="373"/>
      <c r="GD28" s="353"/>
      <c r="GE28" s="326"/>
      <c r="GG28" s="306"/>
      <c r="GH28" s="297"/>
      <c r="GI28" s="329"/>
      <c r="GJ28" s="373" t="s">
        <v>353</v>
      </c>
      <c r="GK28" s="373"/>
      <c r="GL28" s="373"/>
      <c r="GM28" s="373"/>
      <c r="GN28" s="373"/>
      <c r="GO28" s="374"/>
      <c r="GQ28" s="297"/>
      <c r="GR28" s="306"/>
      <c r="GS28" s="297"/>
      <c r="GT28" s="329"/>
      <c r="GU28" s="373" t="s">
        <v>370</v>
      </c>
      <c r="GV28" s="373"/>
      <c r="GW28" s="373"/>
      <c r="GX28" s="373"/>
      <c r="GY28" s="373"/>
      <c r="GZ28" s="353"/>
      <c r="HA28" s="297"/>
      <c r="HB28" s="297"/>
      <c r="HC28" s="297"/>
      <c r="HD28" s="297"/>
    </row>
    <row r="29" spans="1:212" ht="12" customHeight="1" x14ac:dyDescent="0.15">
      <c r="A29" s="343"/>
      <c r="B29" s="344"/>
      <c r="C29" s="343"/>
      <c r="D29" s="343"/>
      <c r="E29" s="343"/>
      <c r="F29" s="343"/>
      <c r="G29" s="343"/>
      <c r="H29" s="343"/>
      <c r="I29" s="343"/>
      <c r="M29" s="306"/>
      <c r="O29" s="329"/>
      <c r="P29" s="373" t="s">
        <v>371</v>
      </c>
      <c r="Q29" s="373"/>
      <c r="R29" s="373"/>
      <c r="S29" s="373"/>
      <c r="T29" s="373"/>
      <c r="U29" s="374"/>
      <c r="X29" s="306"/>
      <c r="AI29" s="306"/>
      <c r="AK29" s="329"/>
      <c r="AL29" s="373" t="s">
        <v>372</v>
      </c>
      <c r="AM29" s="373"/>
      <c r="AN29" s="373"/>
      <c r="AO29" s="373"/>
      <c r="AP29" s="373"/>
      <c r="AQ29" s="374"/>
      <c r="AR29" s="310"/>
      <c r="AT29" s="306"/>
      <c r="AU29" s="305"/>
      <c r="BE29" s="306"/>
      <c r="BG29" s="306"/>
      <c r="BH29" s="373" t="s">
        <v>373</v>
      </c>
      <c r="BI29" s="373"/>
      <c r="BJ29" s="373"/>
      <c r="BK29" s="373"/>
      <c r="BL29" s="373"/>
      <c r="BM29" s="374"/>
      <c r="BP29" s="306"/>
      <c r="BR29" s="329"/>
      <c r="BS29" s="373" t="s">
        <v>374</v>
      </c>
      <c r="BT29" s="373"/>
      <c r="BU29" s="373"/>
      <c r="BV29" s="373"/>
      <c r="BW29" s="373"/>
      <c r="BX29" s="374"/>
      <c r="BY29" s="310"/>
      <c r="CA29" s="306"/>
      <c r="CC29" s="378"/>
      <c r="CD29" s="373"/>
      <c r="CE29" s="373"/>
      <c r="CF29" s="373"/>
      <c r="CG29" s="373"/>
      <c r="CH29" s="373"/>
      <c r="CI29" s="374"/>
      <c r="CK29" s="333"/>
      <c r="CL29" s="306"/>
      <c r="CN29" s="307"/>
      <c r="CO29" s="373"/>
      <c r="CP29" s="373"/>
      <c r="CQ29" s="373"/>
      <c r="CR29" s="373"/>
      <c r="CS29" s="373"/>
      <c r="CT29" s="374"/>
      <c r="CU29" s="310"/>
      <c r="CW29" s="388"/>
      <c r="CX29" s="365"/>
      <c r="CY29" s="366"/>
      <c r="CZ29" s="366"/>
      <c r="DA29" s="366"/>
      <c r="DB29" s="366"/>
      <c r="DC29" s="366"/>
      <c r="DD29" s="367"/>
      <c r="DE29" s="358"/>
      <c r="DF29" s="310"/>
      <c r="DG29" s="326"/>
      <c r="DH29" s="306"/>
      <c r="DJ29" s="329"/>
      <c r="DK29" s="373" t="s">
        <v>375</v>
      </c>
      <c r="DL29" s="373"/>
      <c r="DM29" s="373"/>
      <c r="DN29" s="373"/>
      <c r="DO29" s="373"/>
      <c r="DP29" s="374"/>
      <c r="DQ29" s="310"/>
      <c r="DS29" s="307"/>
      <c r="DT29" s="308"/>
      <c r="DU29" s="308"/>
      <c r="DV29" s="308"/>
      <c r="DW29" s="308"/>
      <c r="DX29" s="308"/>
      <c r="DY29" s="308"/>
      <c r="DZ29" s="389"/>
      <c r="EA29" s="390"/>
      <c r="EB29" s="391"/>
      <c r="EC29" s="326"/>
      <c r="ED29" s="326"/>
      <c r="EE29" s="326"/>
      <c r="EF29" s="326"/>
      <c r="EG29" s="326"/>
      <c r="EH29" s="326"/>
      <c r="EI29" s="326"/>
      <c r="EJ29" s="326"/>
      <c r="EK29" s="310"/>
      <c r="EL29" s="310"/>
      <c r="EM29" s="306"/>
      <c r="EO29" s="329"/>
      <c r="EP29" s="373" t="s">
        <v>376</v>
      </c>
      <c r="EQ29" s="373"/>
      <c r="ER29" s="373"/>
      <c r="ES29" s="373"/>
      <c r="ET29" s="373"/>
      <c r="EU29" s="373"/>
      <c r="EV29" s="373"/>
      <c r="EW29" s="392"/>
      <c r="EZ29" s="297"/>
      <c r="FA29" s="297"/>
      <c r="FB29" s="307"/>
      <c r="FC29" s="373"/>
      <c r="FD29" s="373"/>
      <c r="FE29" s="373"/>
      <c r="FF29" s="373"/>
      <c r="FG29" s="373"/>
      <c r="FH29" s="387"/>
      <c r="FI29" s="374"/>
      <c r="FJ29" s="297"/>
      <c r="FK29" s="306"/>
      <c r="FL29" s="297"/>
      <c r="FM29" s="308"/>
      <c r="FN29" s="373"/>
      <c r="FO29" s="373"/>
      <c r="FP29" s="373"/>
      <c r="FQ29" s="373"/>
      <c r="FR29" s="373"/>
      <c r="FS29" s="353"/>
      <c r="FT29" s="326"/>
      <c r="FU29" s="333"/>
      <c r="FV29" s="306"/>
      <c r="FW29" s="297"/>
      <c r="FX29" s="308"/>
      <c r="FY29" s="373"/>
      <c r="FZ29" s="373"/>
      <c r="GA29" s="373"/>
      <c r="GB29" s="373"/>
      <c r="GC29" s="373"/>
      <c r="GD29" s="353"/>
      <c r="GE29" s="326"/>
      <c r="GG29" s="306"/>
      <c r="GH29" s="297"/>
      <c r="GI29" s="307"/>
      <c r="GJ29" s="373"/>
      <c r="GK29" s="373"/>
      <c r="GL29" s="373"/>
      <c r="GM29" s="373"/>
      <c r="GN29" s="373"/>
      <c r="GO29" s="374"/>
      <c r="GQ29" s="297"/>
      <c r="GR29" s="306"/>
      <c r="GS29" s="297"/>
      <c r="GT29" s="307"/>
      <c r="GU29" s="373"/>
      <c r="GV29" s="373"/>
      <c r="GW29" s="373"/>
      <c r="GX29" s="373"/>
      <c r="GY29" s="373"/>
      <c r="GZ29" s="353"/>
      <c r="HA29" s="297"/>
      <c r="HB29" s="297"/>
      <c r="HC29" s="297"/>
      <c r="HD29" s="297"/>
    </row>
    <row r="30" spans="1:212" ht="12" customHeight="1" x14ac:dyDescent="0.15">
      <c r="A30" s="343"/>
      <c r="B30" s="375"/>
      <c r="C30" s="355" t="s">
        <v>377</v>
      </c>
      <c r="D30" s="356"/>
      <c r="E30" s="356"/>
      <c r="F30" s="356"/>
      <c r="G30" s="356"/>
      <c r="H30" s="356"/>
      <c r="I30" s="357"/>
      <c r="J30" s="358"/>
      <c r="K30" s="354"/>
      <c r="M30" s="306"/>
      <c r="P30" s="373"/>
      <c r="Q30" s="373"/>
      <c r="R30" s="373"/>
      <c r="S30" s="373"/>
      <c r="T30" s="373"/>
      <c r="U30" s="374"/>
      <c r="V30" s="310"/>
      <c r="X30" s="329"/>
      <c r="Y30" s="355" t="s">
        <v>378</v>
      </c>
      <c r="Z30" s="356"/>
      <c r="AA30" s="356"/>
      <c r="AB30" s="356"/>
      <c r="AC30" s="356"/>
      <c r="AD30" s="356"/>
      <c r="AE30" s="357"/>
      <c r="AF30" s="358"/>
      <c r="AG30" s="310"/>
      <c r="AI30" s="306"/>
      <c r="AL30" s="373"/>
      <c r="AM30" s="373"/>
      <c r="AN30" s="373"/>
      <c r="AO30" s="373"/>
      <c r="AP30" s="373"/>
      <c r="AQ30" s="374"/>
      <c r="AR30" s="310"/>
      <c r="AT30" s="306"/>
      <c r="AV30" s="329"/>
      <c r="AW30" s="373" t="s">
        <v>379</v>
      </c>
      <c r="AX30" s="373"/>
      <c r="AY30" s="373"/>
      <c r="AZ30" s="373"/>
      <c r="BA30" s="373"/>
      <c r="BB30" s="374"/>
      <c r="BC30" s="310"/>
      <c r="BE30" s="306"/>
      <c r="BG30" s="329"/>
      <c r="BH30" s="373"/>
      <c r="BI30" s="373"/>
      <c r="BJ30" s="373"/>
      <c r="BK30" s="373"/>
      <c r="BL30" s="373"/>
      <c r="BM30" s="374"/>
      <c r="BN30" s="310"/>
      <c r="BP30" s="306"/>
      <c r="BR30" s="376"/>
      <c r="BS30" s="373"/>
      <c r="BT30" s="373"/>
      <c r="BU30" s="373"/>
      <c r="BV30" s="373"/>
      <c r="BW30" s="373"/>
      <c r="BX30" s="374"/>
      <c r="BY30" s="310"/>
      <c r="CA30" s="306"/>
      <c r="CC30" s="378"/>
      <c r="CD30" s="393"/>
      <c r="CE30" s="393"/>
      <c r="CF30" s="393"/>
      <c r="CG30" s="393"/>
      <c r="CH30" s="393"/>
      <c r="CK30" s="333"/>
      <c r="CL30" s="306"/>
      <c r="CN30" s="306"/>
      <c r="CT30" s="346"/>
      <c r="CU30" s="346"/>
      <c r="CW30" s="306"/>
      <c r="CY30" s="307"/>
      <c r="DE30" s="326"/>
      <c r="DF30" s="310"/>
      <c r="DG30" s="326"/>
      <c r="DH30" s="306"/>
      <c r="DK30" s="373"/>
      <c r="DL30" s="373"/>
      <c r="DM30" s="373"/>
      <c r="DN30" s="373"/>
      <c r="DO30" s="373"/>
      <c r="DP30" s="374"/>
      <c r="DQ30" s="346"/>
      <c r="DS30" s="329"/>
      <c r="DT30" s="355" t="s">
        <v>211</v>
      </c>
      <c r="DU30" s="356"/>
      <c r="DV30" s="356"/>
      <c r="DW30" s="356"/>
      <c r="DX30" s="356"/>
      <c r="DY30" s="356"/>
      <c r="DZ30" s="357"/>
      <c r="EA30" s="391"/>
      <c r="EB30" s="394"/>
      <c r="EC30" s="395" t="s">
        <v>380</v>
      </c>
      <c r="ED30" s="396"/>
      <c r="EE30" s="396"/>
      <c r="EF30" s="396"/>
      <c r="EG30" s="396"/>
      <c r="EH30" s="396"/>
      <c r="EI30" s="396"/>
      <c r="EJ30" s="396"/>
      <c r="EK30" s="397"/>
      <c r="EL30" s="398"/>
      <c r="EM30" s="306"/>
      <c r="EO30" s="306"/>
      <c r="EP30" s="373"/>
      <c r="EQ30" s="373"/>
      <c r="ER30" s="373"/>
      <c r="ES30" s="373"/>
      <c r="ET30" s="373"/>
      <c r="EU30" s="373"/>
      <c r="EV30" s="373"/>
      <c r="EW30" s="392"/>
      <c r="EZ30" s="297"/>
      <c r="FA30" s="297"/>
      <c r="FB30" s="306"/>
      <c r="FJ30" s="297"/>
      <c r="FK30" s="306"/>
      <c r="FL30" s="297"/>
      <c r="FM30" s="297"/>
      <c r="FN30" s="379" t="s">
        <v>381</v>
      </c>
      <c r="FO30" s="379"/>
      <c r="FP30" s="379"/>
      <c r="FQ30" s="379"/>
      <c r="FR30" s="379"/>
      <c r="FS30" s="297"/>
      <c r="FT30" s="297"/>
      <c r="FU30" s="297"/>
      <c r="FV30" s="306"/>
      <c r="FW30" s="297"/>
      <c r="FX30" s="297"/>
      <c r="FY30" s="379" t="s">
        <v>382</v>
      </c>
      <c r="FZ30" s="379"/>
      <c r="GA30" s="379"/>
      <c r="GB30" s="379"/>
      <c r="GC30" s="379"/>
      <c r="GD30" s="297"/>
      <c r="GE30" s="297"/>
      <c r="GG30" s="306"/>
      <c r="GH30" s="297"/>
      <c r="GI30" s="306"/>
      <c r="GJ30" s="297"/>
      <c r="GK30" s="297"/>
      <c r="GL30" s="297"/>
      <c r="GM30" s="297"/>
      <c r="GN30" s="297"/>
      <c r="GO30" s="297"/>
      <c r="GQ30" s="297"/>
      <c r="GR30" s="306"/>
      <c r="GS30" s="297"/>
      <c r="GT30" s="306"/>
      <c r="GU30" s="297"/>
      <c r="GV30" s="297"/>
      <c r="GW30" s="297"/>
      <c r="GX30" s="297"/>
      <c r="GY30" s="297"/>
      <c r="GZ30" s="297"/>
      <c r="HA30" s="297"/>
      <c r="HB30" s="297"/>
      <c r="HC30" s="297"/>
      <c r="HD30" s="297"/>
    </row>
    <row r="31" spans="1:212" ht="12" customHeight="1" x14ac:dyDescent="0.15">
      <c r="A31" s="343"/>
      <c r="B31" s="343"/>
      <c r="C31" s="365"/>
      <c r="D31" s="366"/>
      <c r="E31" s="366"/>
      <c r="F31" s="366"/>
      <c r="G31" s="366"/>
      <c r="H31" s="366"/>
      <c r="I31" s="367"/>
      <c r="J31" s="358"/>
      <c r="K31" s="354"/>
      <c r="M31" s="306"/>
      <c r="V31" s="310"/>
      <c r="X31" s="307"/>
      <c r="Y31" s="365"/>
      <c r="Z31" s="366"/>
      <c r="AA31" s="366"/>
      <c r="AB31" s="366"/>
      <c r="AC31" s="366"/>
      <c r="AD31" s="366"/>
      <c r="AE31" s="367"/>
      <c r="AF31" s="358"/>
      <c r="AG31" s="310"/>
      <c r="AI31" s="306"/>
      <c r="AT31" s="306"/>
      <c r="AV31" s="376"/>
      <c r="AW31" s="373"/>
      <c r="AX31" s="373"/>
      <c r="AY31" s="373"/>
      <c r="AZ31" s="373"/>
      <c r="BA31" s="373"/>
      <c r="BB31" s="374"/>
      <c r="BC31" s="310"/>
      <c r="BE31" s="306"/>
      <c r="BH31" s="373"/>
      <c r="BI31" s="373"/>
      <c r="BJ31" s="373"/>
      <c r="BK31" s="373"/>
      <c r="BL31" s="373"/>
      <c r="BM31" s="374"/>
      <c r="BN31" s="310"/>
      <c r="BP31" s="306"/>
      <c r="BR31" s="378"/>
      <c r="CA31" s="306"/>
      <c r="CC31" s="378"/>
      <c r="CD31" s="373" t="s">
        <v>383</v>
      </c>
      <c r="CE31" s="373"/>
      <c r="CF31" s="373"/>
      <c r="CG31" s="373"/>
      <c r="CH31" s="373"/>
      <c r="CI31" s="353" t="s">
        <v>384</v>
      </c>
      <c r="CJ31" s="310"/>
      <c r="CL31" s="306"/>
      <c r="CN31" s="329"/>
      <c r="CO31" s="373" t="s">
        <v>385</v>
      </c>
      <c r="CP31" s="373"/>
      <c r="CQ31" s="373"/>
      <c r="CR31" s="373"/>
      <c r="CS31" s="373"/>
      <c r="CT31" s="374"/>
      <c r="CU31" s="310"/>
      <c r="CW31" s="306"/>
      <c r="CY31" s="329"/>
      <c r="CZ31" s="373" t="s">
        <v>386</v>
      </c>
      <c r="DA31" s="373"/>
      <c r="DB31" s="373"/>
      <c r="DC31" s="373"/>
      <c r="DD31" s="373"/>
      <c r="DE31" s="353"/>
      <c r="DH31" s="306"/>
      <c r="DK31" s="373"/>
      <c r="DL31" s="373"/>
      <c r="DM31" s="373"/>
      <c r="DN31" s="373"/>
      <c r="DO31" s="373"/>
      <c r="DP31" s="374"/>
      <c r="DQ31" s="310"/>
      <c r="DS31" s="307"/>
      <c r="DT31" s="365"/>
      <c r="DU31" s="366"/>
      <c r="DV31" s="366"/>
      <c r="DW31" s="366"/>
      <c r="DX31" s="366"/>
      <c r="DY31" s="366"/>
      <c r="DZ31" s="367"/>
      <c r="EB31" s="307"/>
      <c r="EC31" s="399"/>
      <c r="ED31" s="400"/>
      <c r="EE31" s="400"/>
      <c r="EF31" s="400"/>
      <c r="EG31" s="400"/>
      <c r="EH31" s="400"/>
      <c r="EI31" s="400"/>
      <c r="EJ31" s="400"/>
      <c r="EK31" s="401"/>
      <c r="EL31" s="398"/>
      <c r="EM31" s="306"/>
      <c r="EO31" s="306"/>
      <c r="EZ31" s="297"/>
      <c r="FA31" s="297"/>
      <c r="FB31" s="329"/>
      <c r="FC31" s="373" t="s">
        <v>387</v>
      </c>
      <c r="FD31" s="373"/>
      <c r="FE31" s="373"/>
      <c r="FF31" s="373"/>
      <c r="FG31" s="373"/>
      <c r="FH31" s="387"/>
      <c r="FI31" s="374"/>
      <c r="FJ31" s="297"/>
      <c r="FK31" s="306"/>
      <c r="FN31" s="379"/>
      <c r="FO31" s="379"/>
      <c r="FP31" s="379"/>
      <c r="FQ31" s="379"/>
      <c r="FR31" s="379"/>
      <c r="FT31" s="297"/>
      <c r="FU31" s="297"/>
      <c r="FV31" s="306"/>
      <c r="FX31" s="297"/>
      <c r="FY31" s="379"/>
      <c r="FZ31" s="379"/>
      <c r="GA31" s="379"/>
      <c r="GB31" s="379"/>
      <c r="GC31" s="379"/>
      <c r="GD31" s="326"/>
      <c r="GE31" s="326"/>
      <c r="GG31" s="306"/>
      <c r="GH31" s="297"/>
      <c r="GI31" s="329"/>
      <c r="GJ31" s="373" t="s">
        <v>388</v>
      </c>
      <c r="GK31" s="373"/>
      <c r="GL31" s="373"/>
      <c r="GM31" s="373"/>
      <c r="GN31" s="373"/>
      <c r="GO31" s="353"/>
      <c r="GQ31" s="297"/>
      <c r="GR31" s="306"/>
      <c r="GS31" s="297"/>
      <c r="GT31" s="329"/>
      <c r="GU31" s="373" t="s">
        <v>389</v>
      </c>
      <c r="GV31" s="373"/>
      <c r="GW31" s="373"/>
      <c r="GX31" s="373"/>
      <c r="GY31" s="373"/>
      <c r="GZ31" s="353"/>
      <c r="HA31" s="297"/>
      <c r="HB31" s="297"/>
      <c r="HC31" s="297"/>
      <c r="HD31" s="297"/>
    </row>
    <row r="32" spans="1:212" ht="12" customHeight="1" x14ac:dyDescent="0.15">
      <c r="A32" s="343"/>
      <c r="B32" s="343"/>
      <c r="C32" s="343"/>
      <c r="D32" s="344"/>
      <c r="E32" s="343"/>
      <c r="F32" s="343"/>
      <c r="G32" s="343"/>
      <c r="H32" s="343"/>
      <c r="I32" s="343"/>
      <c r="M32" s="329"/>
      <c r="N32" s="355" t="s">
        <v>390</v>
      </c>
      <c r="O32" s="356"/>
      <c r="P32" s="356"/>
      <c r="Q32" s="356"/>
      <c r="R32" s="356"/>
      <c r="S32" s="356"/>
      <c r="T32" s="357"/>
      <c r="U32" s="358"/>
      <c r="X32" s="306"/>
      <c r="Z32" s="307"/>
      <c r="AF32" s="346"/>
      <c r="AG32" s="346"/>
      <c r="AI32" s="329"/>
      <c r="AJ32" s="355" t="s">
        <v>232</v>
      </c>
      <c r="AK32" s="356"/>
      <c r="AL32" s="356"/>
      <c r="AM32" s="356"/>
      <c r="AN32" s="356"/>
      <c r="AO32" s="356"/>
      <c r="AP32" s="357"/>
      <c r="AQ32" s="358"/>
      <c r="AR32" s="310"/>
      <c r="AT32" s="306"/>
      <c r="AV32" s="378"/>
      <c r="BD32" s="297"/>
      <c r="BE32" s="306"/>
      <c r="BH32" s="373"/>
      <c r="BI32" s="373"/>
      <c r="BJ32" s="373"/>
      <c r="BK32" s="373"/>
      <c r="BL32" s="373"/>
      <c r="BM32" s="374"/>
      <c r="BP32" s="306"/>
      <c r="BR32" s="382"/>
      <c r="BS32" s="373" t="s">
        <v>391</v>
      </c>
      <c r="BT32" s="373"/>
      <c r="BU32" s="373"/>
      <c r="BV32" s="373"/>
      <c r="BW32" s="373"/>
      <c r="BX32" s="374"/>
      <c r="BY32" s="310"/>
      <c r="CA32" s="306"/>
      <c r="CC32" s="382"/>
      <c r="CD32" s="373"/>
      <c r="CE32" s="373"/>
      <c r="CF32" s="373"/>
      <c r="CG32" s="373"/>
      <c r="CH32" s="373"/>
      <c r="CI32" s="353"/>
      <c r="CJ32" s="310"/>
      <c r="CL32" s="306"/>
      <c r="CN32" s="307"/>
      <c r="CO32" s="373"/>
      <c r="CP32" s="373"/>
      <c r="CQ32" s="373"/>
      <c r="CR32" s="373"/>
      <c r="CS32" s="373"/>
      <c r="CT32" s="374"/>
      <c r="CU32" s="310"/>
      <c r="CW32" s="306"/>
      <c r="CY32" s="308"/>
      <c r="CZ32" s="373"/>
      <c r="DA32" s="373"/>
      <c r="DB32" s="373"/>
      <c r="DC32" s="373"/>
      <c r="DD32" s="373"/>
      <c r="DE32" s="353"/>
      <c r="DF32" s="310"/>
      <c r="DH32" s="306"/>
      <c r="DO32" s="327"/>
      <c r="DP32" s="326"/>
      <c r="DQ32" s="310"/>
      <c r="DS32" s="306"/>
      <c r="DT32" s="297"/>
      <c r="DU32" s="307"/>
      <c r="EA32" s="326"/>
      <c r="EB32" s="391"/>
      <c r="EC32" s="326"/>
      <c r="ED32" s="391"/>
      <c r="EE32" s="326"/>
      <c r="EF32" s="326"/>
      <c r="EG32" s="326"/>
      <c r="EH32" s="326"/>
      <c r="EI32" s="326"/>
      <c r="EJ32" s="326"/>
      <c r="EK32" s="310"/>
      <c r="EL32" s="310"/>
      <c r="EM32" s="306"/>
      <c r="EO32" s="329"/>
      <c r="EP32" s="373" t="s">
        <v>392</v>
      </c>
      <c r="EQ32" s="373"/>
      <c r="ER32" s="373"/>
      <c r="ES32" s="373"/>
      <c r="ET32" s="373"/>
      <c r="EU32" s="373"/>
      <c r="EV32" s="373"/>
      <c r="EW32" s="392"/>
      <c r="EZ32" s="297"/>
      <c r="FA32" s="297"/>
      <c r="FB32" s="297"/>
      <c r="FC32" s="373"/>
      <c r="FD32" s="373"/>
      <c r="FE32" s="373"/>
      <c r="FF32" s="373"/>
      <c r="FG32" s="373"/>
      <c r="FH32" s="387"/>
      <c r="FI32" s="374"/>
      <c r="FJ32" s="297"/>
      <c r="FK32" s="306"/>
      <c r="FT32" s="297"/>
      <c r="FU32" s="297"/>
      <c r="FV32" s="306"/>
      <c r="GD32" s="326"/>
      <c r="GE32" s="326"/>
      <c r="GG32" s="306"/>
      <c r="GH32" s="297"/>
      <c r="GI32" s="297"/>
      <c r="GJ32" s="373"/>
      <c r="GK32" s="373"/>
      <c r="GL32" s="373"/>
      <c r="GM32" s="373"/>
      <c r="GN32" s="373"/>
      <c r="GO32" s="353"/>
      <c r="GQ32" s="297"/>
      <c r="GR32" s="306"/>
      <c r="GS32" s="297"/>
      <c r="GT32" s="297"/>
      <c r="GU32" s="373"/>
      <c r="GV32" s="373"/>
      <c r="GW32" s="373"/>
      <c r="GX32" s="373"/>
      <c r="GY32" s="373"/>
      <c r="GZ32" s="353"/>
      <c r="HA32" s="297"/>
      <c r="HB32" s="297"/>
      <c r="HC32" s="297"/>
      <c r="HD32" s="297"/>
    </row>
    <row r="33" spans="1:212" ht="12" customHeight="1" x14ac:dyDescent="0.15">
      <c r="A33" s="343"/>
      <c r="B33" s="343"/>
      <c r="C33" s="343"/>
      <c r="D33" s="375"/>
      <c r="E33" s="373" t="s">
        <v>393</v>
      </c>
      <c r="F33" s="373"/>
      <c r="G33" s="373"/>
      <c r="H33" s="373"/>
      <c r="I33" s="373"/>
      <c r="J33" s="374"/>
      <c r="K33" s="310"/>
      <c r="M33" s="307"/>
      <c r="N33" s="365"/>
      <c r="O33" s="366"/>
      <c r="P33" s="366"/>
      <c r="Q33" s="366"/>
      <c r="R33" s="366"/>
      <c r="S33" s="366"/>
      <c r="T33" s="367"/>
      <c r="U33" s="358"/>
      <c r="V33" s="310"/>
      <c r="X33" s="306"/>
      <c r="Z33" s="329"/>
      <c r="AA33" s="373" t="s">
        <v>394</v>
      </c>
      <c r="AB33" s="373"/>
      <c r="AC33" s="373"/>
      <c r="AD33" s="373"/>
      <c r="AE33" s="373"/>
      <c r="AF33" s="353"/>
      <c r="AG33" s="326"/>
      <c r="AI33" s="307"/>
      <c r="AJ33" s="365"/>
      <c r="AK33" s="366"/>
      <c r="AL33" s="366"/>
      <c r="AM33" s="366"/>
      <c r="AN33" s="366"/>
      <c r="AO33" s="366"/>
      <c r="AP33" s="367"/>
      <c r="AQ33" s="358"/>
      <c r="AR33" s="310"/>
      <c r="AT33" s="306"/>
      <c r="AV33" s="382"/>
      <c r="AW33" s="373" t="s">
        <v>395</v>
      </c>
      <c r="AX33" s="373"/>
      <c r="AY33" s="373"/>
      <c r="AZ33" s="373"/>
      <c r="BA33" s="373"/>
      <c r="BB33" s="374"/>
      <c r="BC33" s="310"/>
      <c r="BD33" s="297"/>
      <c r="BE33" s="306"/>
      <c r="BP33" s="306"/>
      <c r="BR33" s="386"/>
      <c r="BS33" s="373"/>
      <c r="BT33" s="373"/>
      <c r="BU33" s="373"/>
      <c r="BV33" s="373"/>
      <c r="BW33" s="373"/>
      <c r="BX33" s="374"/>
      <c r="BY33" s="310"/>
      <c r="CA33" s="306"/>
      <c r="CD33" s="373"/>
      <c r="CE33" s="373"/>
      <c r="CF33" s="373"/>
      <c r="CG33" s="373"/>
      <c r="CH33" s="373"/>
      <c r="CI33" s="353"/>
      <c r="CJ33" s="346"/>
      <c r="CL33" s="306"/>
      <c r="CN33" s="306"/>
      <c r="CT33" s="346"/>
      <c r="CU33" s="346"/>
      <c r="CW33" s="306"/>
      <c r="CX33" s="297"/>
      <c r="CY33" s="297"/>
      <c r="CZ33" s="379" t="s">
        <v>396</v>
      </c>
      <c r="DA33" s="379"/>
      <c r="DB33" s="379"/>
      <c r="DC33" s="379"/>
      <c r="DD33" s="379"/>
      <c r="DE33" s="326"/>
      <c r="DF33" s="310"/>
      <c r="DH33" s="329"/>
      <c r="DI33" s="355" t="s">
        <v>397</v>
      </c>
      <c r="DJ33" s="356"/>
      <c r="DK33" s="356"/>
      <c r="DL33" s="356"/>
      <c r="DM33" s="356"/>
      <c r="DN33" s="356"/>
      <c r="DO33" s="357"/>
      <c r="DP33" s="358"/>
      <c r="DQ33" s="346"/>
      <c r="DS33" s="306"/>
      <c r="DT33" s="297"/>
      <c r="DU33" s="329"/>
      <c r="DV33" s="373" t="s">
        <v>398</v>
      </c>
      <c r="DW33" s="373"/>
      <c r="DX33" s="373"/>
      <c r="DY33" s="373"/>
      <c r="DZ33" s="373"/>
      <c r="EA33" s="326"/>
      <c r="EB33" s="391"/>
      <c r="EC33" s="326"/>
      <c r="ED33" s="394"/>
      <c r="EE33" s="402" t="s">
        <v>399</v>
      </c>
      <c r="EF33" s="403"/>
      <c r="EG33" s="403"/>
      <c r="EH33" s="403"/>
      <c r="EI33" s="403"/>
      <c r="EJ33" s="403"/>
      <c r="EK33" s="404"/>
      <c r="EL33" s="405"/>
      <c r="EM33" s="306"/>
      <c r="EO33" s="306"/>
      <c r="EP33" s="373"/>
      <c r="EQ33" s="373"/>
      <c r="ER33" s="373"/>
      <c r="ES33" s="373"/>
      <c r="ET33" s="373"/>
      <c r="EU33" s="373"/>
      <c r="EV33" s="373"/>
      <c r="EW33" s="392"/>
      <c r="FB33" s="297"/>
      <c r="FC33" s="297"/>
      <c r="FD33" s="297"/>
      <c r="FE33" s="297"/>
      <c r="FJ33" s="297"/>
      <c r="FK33" s="329"/>
      <c r="FL33" s="355" t="s">
        <v>233</v>
      </c>
      <c r="FM33" s="356"/>
      <c r="FN33" s="356"/>
      <c r="FO33" s="356"/>
      <c r="FP33" s="356"/>
      <c r="FQ33" s="356"/>
      <c r="FR33" s="357"/>
      <c r="FS33" s="358"/>
      <c r="FT33" s="297"/>
      <c r="FU33" s="297"/>
      <c r="FV33" s="329"/>
      <c r="FW33" s="355" t="s">
        <v>400</v>
      </c>
      <c r="FX33" s="356"/>
      <c r="FY33" s="356"/>
      <c r="FZ33" s="356"/>
      <c r="GA33" s="356"/>
      <c r="GB33" s="356"/>
      <c r="GC33" s="357"/>
      <c r="GD33" s="358"/>
      <c r="GE33" s="297"/>
      <c r="GG33" s="306"/>
      <c r="GH33" s="297"/>
      <c r="GI33" s="297"/>
      <c r="GJ33" s="297"/>
      <c r="GK33" s="297"/>
      <c r="GL33" s="297"/>
      <c r="GM33" s="297"/>
      <c r="GN33" s="297"/>
      <c r="GO33" s="297"/>
      <c r="GQ33" s="297"/>
      <c r="GR33" s="306"/>
      <c r="GS33" s="297"/>
      <c r="GT33" s="297"/>
      <c r="GU33" s="297"/>
      <c r="GV33" s="297"/>
      <c r="GW33" s="297"/>
      <c r="GX33" s="297"/>
      <c r="GY33" s="297"/>
      <c r="GZ33" s="297"/>
      <c r="HA33" s="297"/>
      <c r="HB33" s="297"/>
      <c r="HC33" s="297"/>
      <c r="HD33" s="297"/>
    </row>
    <row r="34" spans="1:212" ht="12" customHeight="1" x14ac:dyDescent="0.15">
      <c r="A34" s="343"/>
      <c r="B34" s="343"/>
      <c r="C34" s="343"/>
      <c r="D34" s="377"/>
      <c r="E34" s="373"/>
      <c r="F34" s="373"/>
      <c r="G34" s="373"/>
      <c r="H34" s="373"/>
      <c r="I34" s="373"/>
      <c r="J34" s="374"/>
      <c r="K34" s="310"/>
      <c r="M34" s="306"/>
      <c r="O34" s="307"/>
      <c r="V34" s="310"/>
      <c r="X34" s="306"/>
      <c r="Z34" s="307"/>
      <c r="AA34" s="373"/>
      <c r="AB34" s="373"/>
      <c r="AC34" s="373"/>
      <c r="AD34" s="373"/>
      <c r="AE34" s="373"/>
      <c r="AF34" s="353"/>
      <c r="AG34" s="326"/>
      <c r="AI34" s="306"/>
      <c r="AK34" s="307"/>
      <c r="AT34" s="306"/>
      <c r="AV34" s="386"/>
      <c r="AW34" s="373"/>
      <c r="AX34" s="373"/>
      <c r="AY34" s="373"/>
      <c r="AZ34" s="373"/>
      <c r="BA34" s="373"/>
      <c r="BB34" s="374"/>
      <c r="BC34" s="310"/>
      <c r="BE34" s="329"/>
      <c r="BF34" s="355" t="s">
        <v>255</v>
      </c>
      <c r="BG34" s="356"/>
      <c r="BH34" s="356"/>
      <c r="BI34" s="356"/>
      <c r="BJ34" s="356"/>
      <c r="BK34" s="356"/>
      <c r="BL34" s="357"/>
      <c r="BM34" s="358"/>
      <c r="BN34" s="310"/>
      <c r="BP34" s="306"/>
      <c r="BR34" s="378"/>
      <c r="CA34" s="306"/>
      <c r="CD34" s="373"/>
      <c r="CE34" s="373"/>
      <c r="CF34" s="373"/>
      <c r="CG34" s="373"/>
      <c r="CH34" s="373"/>
      <c r="CI34" s="353"/>
      <c r="CJ34" s="310"/>
      <c r="CL34" s="306"/>
      <c r="CN34" s="329"/>
      <c r="CO34" s="313" t="s">
        <v>401</v>
      </c>
      <c r="CP34" s="313"/>
      <c r="CQ34" s="313"/>
      <c r="CR34" s="313"/>
      <c r="CS34" s="313"/>
      <c r="CU34" s="310"/>
      <c r="CW34" s="306"/>
      <c r="CX34" s="297"/>
      <c r="CY34" s="297"/>
      <c r="CZ34" s="379"/>
      <c r="DA34" s="379"/>
      <c r="DB34" s="379"/>
      <c r="DC34" s="379"/>
      <c r="DD34" s="379"/>
      <c r="DE34" s="297"/>
      <c r="DH34" s="307"/>
      <c r="DI34" s="365"/>
      <c r="DJ34" s="366"/>
      <c r="DK34" s="366"/>
      <c r="DL34" s="366"/>
      <c r="DM34" s="366"/>
      <c r="DN34" s="366"/>
      <c r="DO34" s="367"/>
      <c r="DP34" s="358"/>
      <c r="DS34" s="306"/>
      <c r="DT34" s="297"/>
      <c r="DU34" s="307"/>
      <c r="DV34" s="373"/>
      <c r="DW34" s="373"/>
      <c r="DX34" s="373"/>
      <c r="DY34" s="373"/>
      <c r="DZ34" s="373"/>
      <c r="EA34" s="297"/>
      <c r="EB34" s="306"/>
      <c r="EC34" s="297"/>
      <c r="ED34" s="307"/>
      <c r="EE34" s="406"/>
      <c r="EF34" s="407"/>
      <c r="EG34" s="407"/>
      <c r="EH34" s="407"/>
      <c r="EI34" s="407"/>
      <c r="EJ34" s="407"/>
      <c r="EK34" s="408"/>
      <c r="EL34" s="405"/>
      <c r="EM34" s="306"/>
      <c r="EO34" s="306"/>
      <c r="FB34" s="297"/>
      <c r="FC34" s="297"/>
      <c r="FD34" s="297"/>
      <c r="FE34" s="297"/>
      <c r="FJ34" s="297"/>
      <c r="FK34" s="307"/>
      <c r="FL34" s="365"/>
      <c r="FM34" s="366"/>
      <c r="FN34" s="366"/>
      <c r="FO34" s="366"/>
      <c r="FP34" s="366"/>
      <c r="FQ34" s="366"/>
      <c r="FR34" s="367"/>
      <c r="FS34" s="358"/>
      <c r="FT34" s="297"/>
      <c r="FU34" s="297"/>
      <c r="FV34" s="307"/>
      <c r="FW34" s="365"/>
      <c r="FX34" s="366"/>
      <c r="FY34" s="366"/>
      <c r="FZ34" s="366"/>
      <c r="GA34" s="366"/>
      <c r="GB34" s="366"/>
      <c r="GC34" s="367"/>
      <c r="GD34" s="358"/>
      <c r="GE34" s="326"/>
      <c r="GG34" s="329"/>
      <c r="GH34" s="355" t="s">
        <v>297</v>
      </c>
      <c r="GI34" s="356"/>
      <c r="GJ34" s="356"/>
      <c r="GK34" s="356"/>
      <c r="GL34" s="356"/>
      <c r="GM34" s="356"/>
      <c r="GN34" s="357"/>
      <c r="GO34" s="358"/>
      <c r="GQ34" s="297"/>
      <c r="GR34" s="329"/>
      <c r="GS34" s="355" t="s">
        <v>294</v>
      </c>
      <c r="GT34" s="356"/>
      <c r="GU34" s="356"/>
      <c r="GV34" s="356"/>
      <c r="GW34" s="356"/>
      <c r="GX34" s="356"/>
      <c r="GY34" s="357"/>
      <c r="GZ34" s="353"/>
      <c r="HA34" s="297"/>
      <c r="HB34" s="297"/>
      <c r="HC34" s="297"/>
      <c r="HD34" s="297"/>
    </row>
    <row r="35" spans="1:212" ht="12" customHeight="1" x14ac:dyDescent="0.15">
      <c r="A35" s="343"/>
      <c r="B35" s="343"/>
      <c r="C35" s="343"/>
      <c r="D35" s="344"/>
      <c r="E35" s="343"/>
      <c r="F35" s="343"/>
      <c r="G35" s="343"/>
      <c r="H35" s="343"/>
      <c r="I35" s="343"/>
      <c r="M35" s="306"/>
      <c r="O35" s="329"/>
      <c r="P35" s="373" t="s">
        <v>402</v>
      </c>
      <c r="Q35" s="373"/>
      <c r="R35" s="373"/>
      <c r="S35" s="373"/>
      <c r="T35" s="373"/>
      <c r="U35" s="374"/>
      <c r="X35" s="306"/>
      <c r="Z35" s="306"/>
      <c r="AF35" s="346"/>
      <c r="AG35" s="346"/>
      <c r="AI35" s="306"/>
      <c r="AK35" s="329"/>
      <c r="AL35" s="373" t="s">
        <v>403</v>
      </c>
      <c r="AM35" s="373"/>
      <c r="AN35" s="373"/>
      <c r="AO35" s="373"/>
      <c r="AP35" s="373"/>
      <c r="AQ35" s="374"/>
      <c r="AR35" s="310"/>
      <c r="AT35" s="306"/>
      <c r="AV35" s="378"/>
      <c r="AW35" s="373"/>
      <c r="AX35" s="373"/>
      <c r="AY35" s="373"/>
      <c r="AZ35" s="373"/>
      <c r="BA35" s="373"/>
      <c r="BB35" s="374"/>
      <c r="BE35" s="307"/>
      <c r="BF35" s="365"/>
      <c r="BG35" s="366"/>
      <c r="BH35" s="366"/>
      <c r="BI35" s="366"/>
      <c r="BJ35" s="366"/>
      <c r="BK35" s="366"/>
      <c r="BL35" s="367"/>
      <c r="BM35" s="358"/>
      <c r="BN35" s="310"/>
      <c r="BP35" s="306"/>
      <c r="BR35" s="382"/>
      <c r="BS35" s="373" t="s">
        <v>404</v>
      </c>
      <c r="BT35" s="373"/>
      <c r="BU35" s="373"/>
      <c r="BV35" s="373"/>
      <c r="BW35" s="373"/>
      <c r="BX35" s="353"/>
      <c r="BY35" s="326"/>
      <c r="CA35" s="306"/>
      <c r="CI35" s="310"/>
      <c r="CJ35" s="310"/>
      <c r="CL35" s="306"/>
      <c r="CO35" s="313"/>
      <c r="CP35" s="313"/>
      <c r="CQ35" s="313"/>
      <c r="CR35" s="313"/>
      <c r="CS35" s="313"/>
      <c r="CU35" s="310"/>
      <c r="CW35" s="306"/>
      <c r="CY35" s="327"/>
      <c r="DE35" s="326"/>
      <c r="DF35" s="310"/>
      <c r="DG35" s="326"/>
      <c r="DH35" s="306"/>
      <c r="DJ35" s="307"/>
      <c r="DP35" s="310"/>
      <c r="DS35" s="306"/>
      <c r="DT35" s="297"/>
      <c r="DU35" s="306"/>
      <c r="DV35" s="297"/>
      <c r="DW35" s="297"/>
      <c r="DX35" s="297"/>
      <c r="DY35" s="297"/>
      <c r="DZ35" s="297"/>
      <c r="EA35" s="326"/>
      <c r="EB35" s="391"/>
      <c r="EC35" s="326"/>
      <c r="ED35" s="391"/>
      <c r="EE35" s="409"/>
      <c r="EF35" s="410"/>
      <c r="EG35" s="410"/>
      <c r="EH35" s="410"/>
      <c r="EI35" s="410"/>
      <c r="EJ35" s="410"/>
      <c r="EK35" s="411"/>
      <c r="EL35" s="405"/>
      <c r="EM35" s="306"/>
      <c r="EO35" s="329"/>
      <c r="EP35" s="373" t="s">
        <v>405</v>
      </c>
      <c r="EQ35" s="373"/>
      <c r="ER35" s="373"/>
      <c r="ES35" s="373"/>
      <c r="ET35" s="373"/>
      <c r="EU35" s="373"/>
      <c r="EV35" s="373"/>
      <c r="EW35" s="392"/>
      <c r="FB35" s="297"/>
      <c r="FC35" s="297"/>
      <c r="FD35" s="297"/>
      <c r="FE35" s="297"/>
      <c r="FJ35" s="297"/>
      <c r="FK35" s="306"/>
      <c r="FL35" s="297"/>
      <c r="FM35" s="307"/>
      <c r="FN35" s="297"/>
      <c r="FO35" s="297"/>
      <c r="FP35" s="297"/>
      <c r="FQ35" s="297"/>
      <c r="FR35" s="297"/>
      <c r="FS35" s="297"/>
      <c r="FT35" s="297"/>
      <c r="FU35" s="297"/>
      <c r="FV35" s="306"/>
      <c r="FW35" s="297"/>
      <c r="FX35" s="307"/>
      <c r="FY35" s="297"/>
      <c r="FZ35" s="297"/>
      <c r="GA35" s="297"/>
      <c r="GB35" s="297"/>
      <c r="GC35" s="297"/>
      <c r="GD35" s="326"/>
      <c r="GE35" s="326"/>
      <c r="GG35" s="307"/>
      <c r="GH35" s="365"/>
      <c r="GI35" s="366"/>
      <c r="GJ35" s="366"/>
      <c r="GK35" s="366"/>
      <c r="GL35" s="366"/>
      <c r="GM35" s="366"/>
      <c r="GN35" s="367"/>
      <c r="GO35" s="358"/>
      <c r="GQ35" s="297"/>
      <c r="GR35" s="307"/>
      <c r="GS35" s="365"/>
      <c r="GT35" s="366"/>
      <c r="GU35" s="366"/>
      <c r="GV35" s="366"/>
      <c r="GW35" s="366"/>
      <c r="GX35" s="366"/>
      <c r="GY35" s="367"/>
      <c r="GZ35" s="353"/>
      <c r="HA35" s="297"/>
      <c r="HB35" s="297"/>
      <c r="HC35" s="297"/>
      <c r="HD35" s="297"/>
    </row>
    <row r="36" spans="1:212" ht="12" customHeight="1" x14ac:dyDescent="0.15">
      <c r="A36" s="343"/>
      <c r="B36" s="343"/>
      <c r="C36" s="343"/>
      <c r="D36" s="375"/>
      <c r="E36" s="373" t="s">
        <v>406</v>
      </c>
      <c r="F36" s="373"/>
      <c r="G36" s="373"/>
      <c r="H36" s="373"/>
      <c r="I36" s="373"/>
      <c r="J36" s="374"/>
      <c r="K36" s="310"/>
      <c r="M36" s="306"/>
      <c r="P36" s="373"/>
      <c r="Q36" s="373"/>
      <c r="R36" s="373"/>
      <c r="S36" s="373"/>
      <c r="T36" s="373"/>
      <c r="U36" s="374"/>
      <c r="V36" s="310"/>
      <c r="X36" s="306"/>
      <c r="Y36" s="326"/>
      <c r="Z36" s="329"/>
      <c r="AA36" s="373" t="s">
        <v>407</v>
      </c>
      <c r="AB36" s="373"/>
      <c r="AC36" s="373"/>
      <c r="AD36" s="373"/>
      <c r="AE36" s="373"/>
      <c r="AF36" s="374"/>
      <c r="AG36" s="310"/>
      <c r="AI36" s="306"/>
      <c r="AK36" s="307"/>
      <c r="AL36" s="373"/>
      <c r="AM36" s="373"/>
      <c r="AN36" s="373"/>
      <c r="AO36" s="373"/>
      <c r="AP36" s="373"/>
      <c r="AQ36" s="374"/>
      <c r="AR36" s="310"/>
      <c r="AT36" s="306"/>
      <c r="AV36" s="382"/>
      <c r="AW36" s="373" t="s">
        <v>408</v>
      </c>
      <c r="AX36" s="373"/>
      <c r="AY36" s="373"/>
      <c r="AZ36" s="373"/>
      <c r="BA36" s="373"/>
      <c r="BB36" s="353"/>
      <c r="BC36" s="326"/>
      <c r="BE36" s="306"/>
      <c r="BG36" s="307"/>
      <c r="BP36" s="306"/>
      <c r="BR36" s="412"/>
      <c r="BS36" s="373"/>
      <c r="BT36" s="373"/>
      <c r="BU36" s="373"/>
      <c r="BV36" s="373"/>
      <c r="BW36" s="373"/>
      <c r="BX36" s="353"/>
      <c r="BY36" s="326"/>
      <c r="CA36" s="329"/>
      <c r="CB36" s="355" t="s">
        <v>409</v>
      </c>
      <c r="CC36" s="356"/>
      <c r="CD36" s="356"/>
      <c r="CE36" s="356"/>
      <c r="CF36" s="356"/>
      <c r="CG36" s="356"/>
      <c r="CH36" s="357"/>
      <c r="CI36" s="346"/>
      <c r="CJ36" s="346"/>
      <c r="CL36" s="306"/>
      <c r="CU36" s="346"/>
      <c r="CW36" s="329"/>
      <c r="CX36" s="355" t="s">
        <v>410</v>
      </c>
      <c r="CY36" s="356"/>
      <c r="CZ36" s="356"/>
      <c r="DA36" s="356"/>
      <c r="DB36" s="356"/>
      <c r="DC36" s="356"/>
      <c r="DD36" s="357"/>
      <c r="DE36" s="358"/>
      <c r="DF36" s="310"/>
      <c r="DG36" s="326"/>
      <c r="DH36" s="306"/>
      <c r="DJ36" s="329"/>
      <c r="DK36" s="373" t="s">
        <v>411</v>
      </c>
      <c r="DL36" s="373"/>
      <c r="DM36" s="373"/>
      <c r="DN36" s="373"/>
      <c r="DO36" s="373"/>
      <c r="DP36" s="374"/>
      <c r="DS36" s="306"/>
      <c r="DT36" s="297"/>
      <c r="DU36" s="329"/>
      <c r="DV36" s="373" t="s">
        <v>412</v>
      </c>
      <c r="DW36" s="373"/>
      <c r="DX36" s="373"/>
      <c r="DY36" s="373"/>
      <c r="DZ36" s="373"/>
      <c r="EA36" s="326"/>
      <c r="EB36" s="391"/>
      <c r="EC36" s="326"/>
      <c r="ED36" s="391"/>
      <c r="EE36" s="326"/>
      <c r="EF36" s="348"/>
      <c r="EG36" s="326"/>
      <c r="EH36" s="326"/>
      <c r="EI36" s="326"/>
      <c r="EJ36" s="326"/>
      <c r="EK36" s="310"/>
      <c r="EL36" s="310"/>
      <c r="EM36" s="306"/>
      <c r="EO36" s="306"/>
      <c r="EP36" s="373"/>
      <c r="EQ36" s="373"/>
      <c r="ER36" s="373"/>
      <c r="ES36" s="373"/>
      <c r="ET36" s="373"/>
      <c r="EU36" s="373"/>
      <c r="EV36" s="373"/>
      <c r="EW36" s="392"/>
      <c r="EZ36" s="297"/>
      <c r="FA36" s="413"/>
      <c r="FB36" s="413"/>
      <c r="FC36" s="413"/>
      <c r="FD36" s="413"/>
      <c r="FE36" s="413"/>
      <c r="FF36" s="413"/>
      <c r="FG36" s="413"/>
      <c r="FJ36" s="297"/>
      <c r="FK36" s="306"/>
      <c r="FL36" s="297"/>
      <c r="FM36" s="329"/>
      <c r="FN36" s="373" t="s">
        <v>413</v>
      </c>
      <c r="FO36" s="373"/>
      <c r="FP36" s="373"/>
      <c r="FQ36" s="373"/>
      <c r="FR36" s="373"/>
      <c r="FS36" s="353"/>
      <c r="FT36" s="297"/>
      <c r="FU36" s="297"/>
      <c r="FV36" s="306"/>
      <c r="FW36" s="297"/>
      <c r="FX36" s="329"/>
      <c r="FY36" s="373" t="s">
        <v>414</v>
      </c>
      <c r="FZ36" s="373"/>
      <c r="GA36" s="373"/>
      <c r="GB36" s="373"/>
      <c r="GC36" s="373"/>
      <c r="GD36" s="353"/>
      <c r="GE36" s="297"/>
      <c r="GG36" s="306"/>
      <c r="GH36" s="297"/>
      <c r="GI36" s="307"/>
      <c r="GJ36" s="297"/>
      <c r="GK36" s="297"/>
      <c r="GL36" s="297"/>
      <c r="GM36" s="297"/>
      <c r="GN36" s="297"/>
      <c r="GO36" s="297"/>
      <c r="GQ36" s="297"/>
      <c r="GR36" s="306"/>
      <c r="GS36" s="297"/>
      <c r="GT36" s="307"/>
      <c r="GU36" s="297"/>
      <c r="GV36" s="297"/>
      <c r="GW36" s="297"/>
      <c r="GX36" s="297"/>
      <c r="GY36" s="297"/>
      <c r="GZ36" s="297"/>
      <c r="HA36" s="297"/>
      <c r="HB36" s="297"/>
      <c r="HC36" s="297"/>
      <c r="HD36" s="297"/>
    </row>
    <row r="37" spans="1:212" ht="12" customHeight="1" x14ac:dyDescent="0.15">
      <c r="A37" s="343"/>
      <c r="B37" s="343"/>
      <c r="C37" s="343"/>
      <c r="D37" s="343"/>
      <c r="E37" s="373"/>
      <c r="F37" s="373"/>
      <c r="G37" s="373"/>
      <c r="H37" s="373"/>
      <c r="I37" s="373"/>
      <c r="J37" s="374"/>
      <c r="K37" s="310"/>
      <c r="M37" s="306"/>
      <c r="P37" s="379" t="s">
        <v>415</v>
      </c>
      <c r="Q37" s="379"/>
      <c r="R37" s="379"/>
      <c r="S37" s="379"/>
      <c r="T37" s="379"/>
      <c r="V37" s="310"/>
      <c r="X37" s="306"/>
      <c r="Y37" s="326"/>
      <c r="Z37" s="307"/>
      <c r="AA37" s="373"/>
      <c r="AB37" s="373"/>
      <c r="AC37" s="373"/>
      <c r="AD37" s="373"/>
      <c r="AE37" s="373"/>
      <c r="AF37" s="374"/>
      <c r="AG37" s="310"/>
      <c r="AI37" s="306"/>
      <c r="AK37" s="306"/>
      <c r="AT37" s="306"/>
      <c r="AV37" s="386"/>
      <c r="AW37" s="373"/>
      <c r="AX37" s="373"/>
      <c r="AY37" s="373"/>
      <c r="AZ37" s="373"/>
      <c r="BA37" s="373"/>
      <c r="BB37" s="353"/>
      <c r="BC37" s="326"/>
      <c r="BE37" s="306"/>
      <c r="BG37" s="329"/>
      <c r="BH37" s="373" t="s">
        <v>416</v>
      </c>
      <c r="BI37" s="373"/>
      <c r="BJ37" s="373"/>
      <c r="BK37" s="373"/>
      <c r="BL37" s="373"/>
      <c r="BM37" s="374"/>
      <c r="BN37" s="310"/>
      <c r="BP37" s="306"/>
      <c r="BR37" s="327"/>
      <c r="CA37" s="307"/>
      <c r="CB37" s="365"/>
      <c r="CC37" s="366"/>
      <c r="CD37" s="366"/>
      <c r="CE37" s="366"/>
      <c r="CF37" s="366"/>
      <c r="CG37" s="366"/>
      <c r="CH37" s="367"/>
      <c r="CI37" s="374"/>
      <c r="CJ37" s="310"/>
      <c r="CL37" s="329"/>
      <c r="CM37" s="355" t="s">
        <v>284</v>
      </c>
      <c r="CN37" s="356"/>
      <c r="CO37" s="356"/>
      <c r="CP37" s="356"/>
      <c r="CQ37" s="356"/>
      <c r="CR37" s="356"/>
      <c r="CS37" s="357"/>
      <c r="CT37" s="358"/>
      <c r="CU37" s="310"/>
      <c r="CV37" s="326"/>
      <c r="CW37" s="307"/>
      <c r="CX37" s="365"/>
      <c r="CY37" s="366"/>
      <c r="CZ37" s="366"/>
      <c r="DA37" s="366"/>
      <c r="DB37" s="366"/>
      <c r="DC37" s="366"/>
      <c r="DD37" s="367"/>
      <c r="DE37" s="358"/>
      <c r="DH37" s="306"/>
      <c r="DJ37" s="307"/>
      <c r="DK37" s="373"/>
      <c r="DL37" s="373"/>
      <c r="DM37" s="373"/>
      <c r="DN37" s="373"/>
      <c r="DO37" s="373"/>
      <c r="DP37" s="374"/>
      <c r="DQ37" s="310"/>
      <c r="DS37" s="306"/>
      <c r="DT37" s="297"/>
      <c r="DU37" s="297"/>
      <c r="DV37" s="373"/>
      <c r="DW37" s="373"/>
      <c r="DX37" s="373"/>
      <c r="DY37" s="373"/>
      <c r="DZ37" s="373"/>
      <c r="EA37" s="297"/>
      <c r="EB37" s="306"/>
      <c r="EC37" s="297"/>
      <c r="ED37" s="306"/>
      <c r="EE37" s="297"/>
      <c r="EF37" s="394"/>
      <c r="EG37" s="373" t="s">
        <v>417</v>
      </c>
      <c r="EH37" s="373"/>
      <c r="EI37" s="373"/>
      <c r="EJ37" s="373"/>
      <c r="EK37" s="373"/>
      <c r="EL37" s="392"/>
      <c r="EM37" s="306"/>
      <c r="EO37" s="306"/>
      <c r="EP37" s="373"/>
      <c r="EQ37" s="373"/>
      <c r="ER37" s="373"/>
      <c r="ES37" s="373"/>
      <c r="ET37" s="373"/>
      <c r="EU37" s="373"/>
      <c r="EV37" s="373"/>
      <c r="EW37" s="392"/>
      <c r="EZ37" s="297"/>
      <c r="FA37" s="413"/>
      <c r="FB37" s="413"/>
      <c r="FC37" s="413"/>
      <c r="FD37" s="413"/>
      <c r="FE37" s="413"/>
      <c r="FF37" s="413"/>
      <c r="FG37" s="413"/>
      <c r="FJ37" s="297"/>
      <c r="FK37" s="306"/>
      <c r="FL37" s="297"/>
      <c r="FM37" s="307"/>
      <c r="FN37" s="373"/>
      <c r="FO37" s="373"/>
      <c r="FP37" s="373"/>
      <c r="FQ37" s="373"/>
      <c r="FR37" s="373"/>
      <c r="FS37" s="353"/>
      <c r="FT37" s="297"/>
      <c r="FU37" s="297"/>
      <c r="FV37" s="306"/>
      <c r="FW37" s="297"/>
      <c r="FX37" s="308"/>
      <c r="FY37" s="373"/>
      <c r="FZ37" s="373"/>
      <c r="GA37" s="373"/>
      <c r="GB37" s="373"/>
      <c r="GC37" s="373"/>
      <c r="GD37" s="353"/>
      <c r="GE37" s="326"/>
      <c r="GG37" s="306"/>
      <c r="GH37" s="297"/>
      <c r="GI37" s="329"/>
      <c r="GJ37" s="373" t="s">
        <v>418</v>
      </c>
      <c r="GK37" s="373"/>
      <c r="GL37" s="373"/>
      <c r="GM37" s="373"/>
      <c r="GN37" s="373"/>
      <c r="GO37" s="353"/>
      <c r="GQ37" s="297"/>
      <c r="GR37" s="306"/>
      <c r="GS37" s="297"/>
      <c r="GT37" s="329"/>
      <c r="GU37" s="373" t="s">
        <v>353</v>
      </c>
      <c r="GV37" s="373"/>
      <c r="GW37" s="373"/>
      <c r="GX37" s="373"/>
      <c r="GY37" s="373"/>
      <c r="GZ37" s="353"/>
      <c r="HA37" s="297"/>
      <c r="HB37" s="297"/>
      <c r="HC37" s="297"/>
      <c r="HD37" s="297"/>
    </row>
    <row r="38" spans="1:212" ht="12" customHeight="1" x14ac:dyDescent="0.15">
      <c r="M38" s="306"/>
      <c r="P38" s="379"/>
      <c r="Q38" s="379"/>
      <c r="R38" s="379"/>
      <c r="S38" s="379"/>
      <c r="T38" s="379"/>
      <c r="W38" s="333"/>
      <c r="X38" s="306"/>
      <c r="Z38" s="306"/>
      <c r="AA38" s="297"/>
      <c r="AB38" s="297"/>
      <c r="AC38" s="297"/>
      <c r="AD38" s="297"/>
      <c r="AE38" s="297"/>
      <c r="AF38" s="346"/>
      <c r="AG38" s="346"/>
      <c r="AI38" s="306"/>
      <c r="AK38" s="329"/>
      <c r="AL38" s="373" t="s">
        <v>419</v>
      </c>
      <c r="AM38" s="373"/>
      <c r="AN38" s="373"/>
      <c r="AO38" s="373"/>
      <c r="AP38" s="373"/>
      <c r="AQ38" s="374"/>
      <c r="AR38" s="310"/>
      <c r="AT38" s="306"/>
      <c r="AV38" s="378"/>
      <c r="AW38" s="373"/>
      <c r="AX38" s="373"/>
      <c r="AY38" s="373"/>
      <c r="AZ38" s="373"/>
      <c r="BA38" s="373"/>
      <c r="BB38" s="353"/>
      <c r="BE38" s="306"/>
      <c r="BG38" s="307"/>
      <c r="BH38" s="373"/>
      <c r="BI38" s="373"/>
      <c r="BJ38" s="373"/>
      <c r="BK38" s="373"/>
      <c r="BL38" s="373"/>
      <c r="BM38" s="374"/>
      <c r="BN38" s="310"/>
      <c r="BP38" s="329"/>
      <c r="BQ38" s="355" t="s">
        <v>266</v>
      </c>
      <c r="BR38" s="356"/>
      <c r="BS38" s="356"/>
      <c r="BT38" s="356"/>
      <c r="BU38" s="356"/>
      <c r="BV38" s="356"/>
      <c r="BW38" s="357"/>
      <c r="BX38" s="358"/>
      <c r="BY38" s="326"/>
      <c r="BZ38" s="333"/>
      <c r="CA38" s="306"/>
      <c r="CC38" s="306"/>
      <c r="CI38" s="374"/>
      <c r="CJ38" s="310"/>
      <c r="CL38" s="307"/>
      <c r="CM38" s="365"/>
      <c r="CN38" s="366"/>
      <c r="CO38" s="366"/>
      <c r="CP38" s="366"/>
      <c r="CQ38" s="366"/>
      <c r="CR38" s="366"/>
      <c r="CS38" s="367"/>
      <c r="CT38" s="358"/>
      <c r="CU38" s="310"/>
      <c r="CV38" s="326"/>
      <c r="CW38" s="306"/>
      <c r="CY38" s="307"/>
      <c r="DE38" s="326"/>
      <c r="DF38" s="310"/>
      <c r="DH38" s="306"/>
      <c r="DJ38" s="306"/>
      <c r="DP38" s="310"/>
      <c r="DQ38" s="310"/>
      <c r="DS38" s="306"/>
      <c r="DT38" s="297"/>
      <c r="DU38" s="297"/>
      <c r="DV38" s="297"/>
      <c r="DW38" s="297"/>
      <c r="DX38" s="297"/>
      <c r="DY38" s="297"/>
      <c r="DZ38" s="297"/>
      <c r="EA38" s="326"/>
      <c r="EB38" s="391"/>
      <c r="EC38" s="326"/>
      <c r="ED38" s="391"/>
      <c r="EE38" s="326"/>
      <c r="EF38" s="348"/>
      <c r="EG38" s="373"/>
      <c r="EH38" s="373"/>
      <c r="EI38" s="373"/>
      <c r="EJ38" s="373"/>
      <c r="EK38" s="373"/>
      <c r="EL38" s="392"/>
      <c r="EM38" s="306"/>
      <c r="EO38" s="306"/>
      <c r="EP38" s="393"/>
      <c r="EQ38" s="393"/>
      <c r="ER38" s="393"/>
      <c r="ES38" s="393"/>
      <c r="ET38" s="393"/>
      <c r="EU38" s="393"/>
      <c r="EV38" s="393"/>
      <c r="EW38" s="393"/>
      <c r="EZ38" s="297"/>
      <c r="FA38" s="297"/>
      <c r="FB38" s="297"/>
      <c r="FC38" s="297"/>
      <c r="FD38" s="297"/>
      <c r="FE38" s="297"/>
      <c r="FF38" s="297"/>
      <c r="FG38" s="297"/>
      <c r="FJ38" s="297"/>
      <c r="FK38" s="306"/>
      <c r="FL38" s="297"/>
      <c r="FM38" s="306"/>
      <c r="FN38" s="297"/>
      <c r="FO38" s="297"/>
      <c r="FP38" s="297"/>
      <c r="FQ38" s="297"/>
      <c r="FR38" s="297"/>
      <c r="FS38" s="297"/>
      <c r="FT38" s="297"/>
      <c r="FU38" s="297"/>
      <c r="FV38" s="306"/>
      <c r="FY38" s="373"/>
      <c r="FZ38" s="373"/>
      <c r="GA38" s="373"/>
      <c r="GB38" s="373"/>
      <c r="GC38" s="373"/>
      <c r="GD38" s="353"/>
      <c r="GE38" s="326"/>
      <c r="GG38" s="306"/>
      <c r="GH38" s="297"/>
      <c r="GI38" s="307"/>
      <c r="GJ38" s="373"/>
      <c r="GK38" s="373"/>
      <c r="GL38" s="373"/>
      <c r="GM38" s="373"/>
      <c r="GN38" s="373"/>
      <c r="GO38" s="353"/>
      <c r="GQ38" s="297"/>
      <c r="GR38" s="306"/>
      <c r="GS38" s="297"/>
      <c r="GT38" s="307"/>
      <c r="GU38" s="373"/>
      <c r="GV38" s="373"/>
      <c r="GW38" s="373"/>
      <c r="GX38" s="373"/>
      <c r="GY38" s="373"/>
      <c r="GZ38" s="353"/>
      <c r="HA38" s="297"/>
      <c r="HB38" s="297"/>
      <c r="HC38" s="297"/>
      <c r="HD38" s="297"/>
    </row>
    <row r="39" spans="1:212" ht="12" customHeight="1" x14ac:dyDescent="0.15">
      <c r="M39" s="306"/>
      <c r="V39" s="310"/>
      <c r="W39" s="333"/>
      <c r="X39" s="306"/>
      <c r="Z39" s="329"/>
      <c r="AA39" s="373" t="s">
        <v>420</v>
      </c>
      <c r="AB39" s="373"/>
      <c r="AC39" s="373"/>
      <c r="AD39" s="373"/>
      <c r="AE39" s="373"/>
      <c r="AF39" s="374"/>
      <c r="AG39" s="310"/>
      <c r="AI39" s="306"/>
      <c r="AK39" s="307"/>
      <c r="AL39" s="373"/>
      <c r="AM39" s="373"/>
      <c r="AN39" s="373"/>
      <c r="AO39" s="373"/>
      <c r="AP39" s="373"/>
      <c r="AQ39" s="374"/>
      <c r="AR39" s="310"/>
      <c r="AT39" s="306"/>
      <c r="AV39" s="382"/>
      <c r="AW39" s="373" t="s">
        <v>421</v>
      </c>
      <c r="AX39" s="373"/>
      <c r="AY39" s="373"/>
      <c r="AZ39" s="373"/>
      <c r="BA39" s="373"/>
      <c r="BB39" s="374"/>
      <c r="BC39" s="310"/>
      <c r="BE39" s="306"/>
      <c r="BG39" s="306"/>
      <c r="BH39" s="373"/>
      <c r="BI39" s="373"/>
      <c r="BJ39" s="373"/>
      <c r="BK39" s="373"/>
      <c r="BL39" s="373"/>
      <c r="BM39" s="374"/>
      <c r="BP39" s="307"/>
      <c r="BQ39" s="365"/>
      <c r="BR39" s="366"/>
      <c r="BS39" s="366"/>
      <c r="BT39" s="366"/>
      <c r="BU39" s="366"/>
      <c r="BV39" s="366"/>
      <c r="BW39" s="367"/>
      <c r="BX39" s="358"/>
      <c r="BY39" s="326"/>
      <c r="BZ39" s="333"/>
      <c r="CA39" s="306"/>
      <c r="CC39" s="329"/>
      <c r="CD39" s="373" t="s">
        <v>422</v>
      </c>
      <c r="CE39" s="373"/>
      <c r="CF39" s="373"/>
      <c r="CG39" s="373"/>
      <c r="CH39" s="373"/>
      <c r="CI39" s="346"/>
      <c r="CJ39" s="346"/>
      <c r="CL39" s="306"/>
      <c r="CN39" s="307"/>
      <c r="CT39" s="346"/>
      <c r="CU39" s="346"/>
      <c r="CV39" s="346"/>
      <c r="CW39" s="306"/>
      <c r="CY39" s="329"/>
      <c r="CZ39" s="373" t="s">
        <v>423</v>
      </c>
      <c r="DA39" s="373"/>
      <c r="DB39" s="373"/>
      <c r="DC39" s="373"/>
      <c r="DD39" s="373"/>
      <c r="DE39" s="353"/>
      <c r="DF39" s="310"/>
      <c r="DH39" s="306"/>
      <c r="DJ39" s="329"/>
      <c r="DK39" s="373" t="s">
        <v>424</v>
      </c>
      <c r="DL39" s="373"/>
      <c r="DM39" s="373"/>
      <c r="DN39" s="373"/>
      <c r="DO39" s="373"/>
      <c r="DP39" s="374"/>
      <c r="DQ39" s="346"/>
      <c r="DS39" s="329"/>
      <c r="DT39" s="355" t="s">
        <v>425</v>
      </c>
      <c r="DU39" s="356"/>
      <c r="DV39" s="356"/>
      <c r="DW39" s="356"/>
      <c r="DX39" s="356"/>
      <c r="DY39" s="356"/>
      <c r="DZ39" s="357"/>
      <c r="EA39" s="326"/>
      <c r="EB39" s="391"/>
      <c r="EC39" s="326"/>
      <c r="ED39" s="391"/>
      <c r="EE39" s="326"/>
      <c r="EF39" s="391"/>
      <c r="EG39" s="326"/>
      <c r="EH39" s="326"/>
      <c r="EI39" s="326"/>
      <c r="EJ39" s="326"/>
      <c r="EK39" s="310"/>
      <c r="EL39" s="310"/>
      <c r="EM39" s="306"/>
      <c r="EO39" s="329"/>
      <c r="EP39" s="373" t="s">
        <v>426</v>
      </c>
      <c r="EQ39" s="373"/>
      <c r="ER39" s="373"/>
      <c r="ES39" s="373"/>
      <c r="ET39" s="373"/>
      <c r="EU39" s="373"/>
      <c r="EV39" s="373"/>
      <c r="EW39" s="392"/>
      <c r="EZ39" s="297"/>
      <c r="FA39" s="297"/>
      <c r="FB39" s="297"/>
      <c r="FC39" s="326"/>
      <c r="FD39" s="326"/>
      <c r="FE39" s="326"/>
      <c r="FF39" s="326"/>
      <c r="FG39" s="326"/>
      <c r="FJ39" s="297"/>
      <c r="FK39" s="306"/>
      <c r="FL39" s="297"/>
      <c r="FM39" s="329"/>
      <c r="FN39" s="373" t="s">
        <v>427</v>
      </c>
      <c r="FO39" s="373"/>
      <c r="FP39" s="373"/>
      <c r="FQ39" s="373"/>
      <c r="FR39" s="373"/>
      <c r="FS39" s="353"/>
      <c r="FT39" s="297"/>
      <c r="FU39" s="297"/>
      <c r="FV39" s="306"/>
      <c r="FY39" s="379" t="s">
        <v>428</v>
      </c>
      <c r="FZ39" s="379"/>
      <c r="GA39" s="379"/>
      <c r="GB39" s="379"/>
      <c r="GC39" s="379"/>
      <c r="GD39" s="297"/>
      <c r="GE39" s="297"/>
      <c r="GG39" s="306"/>
      <c r="GH39" s="297"/>
      <c r="GI39" s="306"/>
      <c r="GJ39" s="297"/>
      <c r="GK39" s="297"/>
      <c r="GL39" s="297"/>
      <c r="GM39" s="297"/>
      <c r="GN39" s="297"/>
      <c r="GO39" s="297"/>
      <c r="GQ39" s="297"/>
      <c r="GR39" s="306"/>
      <c r="GS39" s="297"/>
      <c r="GT39" s="306"/>
      <c r="GU39" s="297"/>
      <c r="GV39" s="297"/>
      <c r="GW39" s="297"/>
      <c r="GX39" s="297"/>
      <c r="GY39" s="297"/>
      <c r="GZ39" s="297"/>
      <c r="HA39" s="297"/>
      <c r="HB39" s="297"/>
      <c r="HC39" s="297"/>
      <c r="HD39" s="297"/>
    </row>
    <row r="40" spans="1:212" ht="12" customHeight="1" x14ac:dyDescent="0.15">
      <c r="M40" s="329"/>
      <c r="N40" s="355" t="s">
        <v>208</v>
      </c>
      <c r="O40" s="356"/>
      <c r="P40" s="356"/>
      <c r="Q40" s="356"/>
      <c r="R40" s="356"/>
      <c r="S40" s="356"/>
      <c r="T40" s="357"/>
      <c r="U40" s="358"/>
      <c r="V40" s="310"/>
      <c r="X40" s="306"/>
      <c r="Z40" s="297"/>
      <c r="AA40" s="373"/>
      <c r="AB40" s="373"/>
      <c r="AC40" s="373"/>
      <c r="AD40" s="373"/>
      <c r="AE40" s="373"/>
      <c r="AF40" s="374"/>
      <c r="AG40" s="310"/>
      <c r="AI40" s="306"/>
      <c r="AK40" s="306"/>
      <c r="AT40" s="306"/>
      <c r="AV40" s="386"/>
      <c r="AW40" s="373"/>
      <c r="AX40" s="373"/>
      <c r="AY40" s="373"/>
      <c r="AZ40" s="373"/>
      <c r="BA40" s="373"/>
      <c r="BB40" s="374"/>
      <c r="BC40" s="310"/>
      <c r="BE40" s="306"/>
      <c r="BF40" s="305"/>
      <c r="BM40" s="310"/>
      <c r="BN40" s="310"/>
      <c r="BP40" s="306"/>
      <c r="BR40" s="307"/>
      <c r="CA40" s="306"/>
      <c r="CC40" s="307"/>
      <c r="CD40" s="373"/>
      <c r="CE40" s="373"/>
      <c r="CF40" s="373"/>
      <c r="CG40" s="373"/>
      <c r="CH40" s="373"/>
      <c r="CI40" s="374"/>
      <c r="CJ40" s="310"/>
      <c r="CL40" s="306"/>
      <c r="CN40" s="329"/>
      <c r="CO40" s="373" t="s">
        <v>429</v>
      </c>
      <c r="CP40" s="373"/>
      <c r="CQ40" s="373"/>
      <c r="CR40" s="373"/>
      <c r="CS40" s="373"/>
      <c r="CT40" s="374"/>
      <c r="CV40" s="346"/>
      <c r="CW40" s="306"/>
      <c r="CZ40" s="373"/>
      <c r="DA40" s="373"/>
      <c r="DB40" s="373"/>
      <c r="DC40" s="373"/>
      <c r="DD40" s="373"/>
      <c r="DE40" s="353"/>
      <c r="DH40" s="306"/>
      <c r="DJ40" s="307"/>
      <c r="DK40" s="373"/>
      <c r="DL40" s="373"/>
      <c r="DM40" s="373"/>
      <c r="DN40" s="373"/>
      <c r="DO40" s="373"/>
      <c r="DP40" s="374"/>
      <c r="DQ40" s="310"/>
      <c r="DS40" s="307"/>
      <c r="DT40" s="365"/>
      <c r="DU40" s="366"/>
      <c r="DV40" s="366"/>
      <c r="DW40" s="366"/>
      <c r="DX40" s="366"/>
      <c r="DY40" s="366"/>
      <c r="DZ40" s="367"/>
      <c r="EA40" s="297"/>
      <c r="EB40" s="306"/>
      <c r="EC40" s="297"/>
      <c r="ED40" s="306"/>
      <c r="EE40" s="297"/>
      <c r="EF40" s="329"/>
      <c r="EG40" s="373" t="s">
        <v>430</v>
      </c>
      <c r="EH40" s="373"/>
      <c r="EI40" s="373"/>
      <c r="EJ40" s="373"/>
      <c r="EK40" s="373"/>
      <c r="EL40" s="392"/>
      <c r="EM40" s="306"/>
      <c r="EP40" s="373"/>
      <c r="EQ40" s="373"/>
      <c r="ER40" s="373"/>
      <c r="ES40" s="373"/>
      <c r="ET40" s="373"/>
      <c r="EU40" s="373"/>
      <c r="EV40" s="373"/>
      <c r="EW40" s="392"/>
      <c r="FJ40" s="297"/>
      <c r="FK40" s="306"/>
      <c r="FL40" s="297"/>
      <c r="FM40" s="307"/>
      <c r="FN40" s="373"/>
      <c r="FO40" s="373"/>
      <c r="FP40" s="373"/>
      <c r="FQ40" s="373"/>
      <c r="FR40" s="373"/>
      <c r="FS40" s="353"/>
      <c r="FT40" s="297"/>
      <c r="FU40" s="297"/>
      <c r="FV40" s="306"/>
      <c r="FY40" s="379"/>
      <c r="FZ40" s="379"/>
      <c r="GA40" s="379"/>
      <c r="GB40" s="379"/>
      <c r="GC40" s="379"/>
      <c r="GD40" s="326"/>
      <c r="GE40" s="326"/>
      <c r="GG40" s="306"/>
      <c r="GH40" s="297"/>
      <c r="GI40" s="329"/>
      <c r="GJ40" s="373" t="s">
        <v>431</v>
      </c>
      <c r="GK40" s="373"/>
      <c r="GL40" s="373"/>
      <c r="GM40" s="373"/>
      <c r="GN40" s="373"/>
      <c r="GO40" s="353"/>
      <c r="GQ40" s="297"/>
      <c r="GR40" s="306"/>
      <c r="GS40" s="297"/>
      <c r="GT40" s="329"/>
      <c r="GU40" s="373" t="s">
        <v>432</v>
      </c>
      <c r="GV40" s="373"/>
      <c r="GW40" s="373"/>
      <c r="GX40" s="373"/>
      <c r="GY40" s="373"/>
      <c r="GZ40" s="353"/>
      <c r="HA40" s="297"/>
      <c r="HB40" s="297"/>
      <c r="HC40" s="297"/>
      <c r="HD40" s="297"/>
    </row>
    <row r="41" spans="1:212" ht="12" customHeight="1" thickBot="1" x14ac:dyDescent="0.2">
      <c r="M41" s="307"/>
      <c r="N41" s="365"/>
      <c r="O41" s="366"/>
      <c r="P41" s="366"/>
      <c r="Q41" s="366"/>
      <c r="R41" s="366"/>
      <c r="S41" s="366"/>
      <c r="T41" s="367"/>
      <c r="U41" s="358"/>
      <c r="X41" s="306"/>
      <c r="Y41" s="297"/>
      <c r="AF41" s="346"/>
      <c r="AG41" s="346"/>
      <c r="AI41" s="306"/>
      <c r="AK41" s="329"/>
      <c r="AL41" s="373" t="s">
        <v>433</v>
      </c>
      <c r="AM41" s="373"/>
      <c r="AN41" s="373"/>
      <c r="AO41" s="373"/>
      <c r="AP41" s="373"/>
      <c r="AQ41" s="374"/>
      <c r="AR41" s="310"/>
      <c r="AT41" s="306"/>
      <c r="AV41" s="378"/>
      <c r="AW41" s="373"/>
      <c r="AX41" s="373"/>
      <c r="AY41" s="373"/>
      <c r="AZ41" s="373"/>
      <c r="BA41" s="373"/>
      <c r="BB41" s="374"/>
      <c r="BE41" s="306"/>
      <c r="BG41" s="329"/>
      <c r="BH41" s="373" t="s">
        <v>434</v>
      </c>
      <c r="BI41" s="373"/>
      <c r="BJ41" s="373"/>
      <c r="BK41" s="373"/>
      <c r="BL41" s="373"/>
      <c r="BM41" s="374"/>
      <c r="BN41" s="310"/>
      <c r="BP41" s="306"/>
      <c r="BR41" s="329"/>
      <c r="BS41" s="373" t="s">
        <v>411</v>
      </c>
      <c r="BT41" s="373"/>
      <c r="BU41" s="373"/>
      <c r="BV41" s="373"/>
      <c r="BW41" s="373"/>
      <c r="BX41" s="353"/>
      <c r="BY41" s="326"/>
      <c r="BZ41" s="333"/>
      <c r="CA41" s="306"/>
      <c r="CC41" s="306"/>
      <c r="CI41" s="374"/>
      <c r="CJ41" s="310"/>
      <c r="CL41" s="306"/>
      <c r="CN41" s="376"/>
      <c r="CO41" s="373"/>
      <c r="CP41" s="373"/>
      <c r="CQ41" s="373"/>
      <c r="CR41" s="373"/>
      <c r="CS41" s="373"/>
      <c r="CT41" s="374"/>
      <c r="CV41" s="346"/>
      <c r="CW41" s="306"/>
      <c r="CX41" s="297"/>
      <c r="CY41" s="297"/>
      <c r="CZ41" s="379" t="s">
        <v>435</v>
      </c>
      <c r="DA41" s="379"/>
      <c r="DB41" s="379"/>
      <c r="DC41" s="379"/>
      <c r="DD41" s="379"/>
      <c r="DE41" s="326"/>
      <c r="DF41" s="310"/>
      <c r="DG41" s="326"/>
      <c r="DH41" s="306"/>
      <c r="DJ41" s="306"/>
      <c r="DP41" s="310"/>
      <c r="DQ41" s="310"/>
      <c r="DS41" s="306"/>
      <c r="DT41" s="297"/>
      <c r="DU41" s="307"/>
      <c r="EA41" s="326"/>
      <c r="EB41" s="391"/>
      <c r="EC41" s="326"/>
      <c r="ED41" s="391"/>
      <c r="EE41" s="326"/>
      <c r="EF41" s="326"/>
      <c r="EG41" s="373"/>
      <c r="EH41" s="373"/>
      <c r="EI41" s="373"/>
      <c r="EJ41" s="373"/>
      <c r="EK41" s="373"/>
      <c r="EL41" s="392"/>
      <c r="EM41" s="306"/>
      <c r="FJ41" s="297"/>
      <c r="FK41" s="306"/>
      <c r="FL41" s="297"/>
      <c r="FM41" s="306"/>
      <c r="FN41" s="297"/>
      <c r="FO41" s="297"/>
      <c r="FP41" s="297"/>
      <c r="FQ41" s="297"/>
      <c r="FR41" s="297"/>
      <c r="FS41" s="297"/>
      <c r="FT41" s="297"/>
      <c r="FU41" s="297"/>
      <c r="FV41" s="306"/>
      <c r="FW41" s="297"/>
      <c r="FX41" s="297"/>
      <c r="FY41" s="297"/>
      <c r="FZ41" s="297"/>
      <c r="GA41" s="297"/>
      <c r="GB41" s="297"/>
      <c r="GC41" s="297"/>
      <c r="GD41" s="326"/>
      <c r="GE41" s="326"/>
      <c r="GG41" s="306"/>
      <c r="GH41" s="297"/>
      <c r="GI41" s="307"/>
      <c r="GJ41" s="373"/>
      <c r="GK41" s="373"/>
      <c r="GL41" s="373"/>
      <c r="GM41" s="373"/>
      <c r="GN41" s="373"/>
      <c r="GO41" s="353"/>
      <c r="GQ41" s="297"/>
      <c r="GR41" s="306"/>
      <c r="GS41" s="297"/>
      <c r="GT41" s="307"/>
      <c r="GU41" s="373"/>
      <c r="GV41" s="373"/>
      <c r="GW41" s="373"/>
      <c r="GX41" s="373"/>
      <c r="GY41" s="373"/>
      <c r="GZ41" s="353"/>
      <c r="HA41" s="297"/>
      <c r="HB41" s="297"/>
      <c r="HC41" s="297"/>
      <c r="HD41" s="297"/>
    </row>
    <row r="42" spans="1:212" ht="12" customHeight="1" x14ac:dyDescent="0.15">
      <c r="M42" s="306"/>
      <c r="O42" s="307"/>
      <c r="X42" s="329"/>
      <c r="Y42" s="355" t="s">
        <v>222</v>
      </c>
      <c r="Z42" s="356"/>
      <c r="AA42" s="356"/>
      <c r="AB42" s="356"/>
      <c r="AC42" s="356"/>
      <c r="AD42" s="356"/>
      <c r="AE42" s="357"/>
      <c r="AF42" s="358"/>
      <c r="AG42" s="310"/>
      <c r="AI42" s="306"/>
      <c r="AL42" s="373"/>
      <c r="AM42" s="373"/>
      <c r="AN42" s="373"/>
      <c r="AO42" s="373"/>
      <c r="AP42" s="373"/>
      <c r="AQ42" s="374"/>
      <c r="AR42" s="310"/>
      <c r="AT42" s="306"/>
      <c r="AV42" s="382"/>
      <c r="AW42" s="373" t="s">
        <v>436</v>
      </c>
      <c r="AX42" s="373"/>
      <c r="AY42" s="373"/>
      <c r="AZ42" s="373"/>
      <c r="BA42" s="373"/>
      <c r="BB42" s="374" t="s">
        <v>437</v>
      </c>
      <c r="BE42" s="306"/>
      <c r="BG42" s="376"/>
      <c r="BH42" s="373"/>
      <c r="BI42" s="373"/>
      <c r="BJ42" s="373"/>
      <c r="BK42" s="373"/>
      <c r="BL42" s="373"/>
      <c r="BM42" s="374"/>
      <c r="BP42" s="306"/>
      <c r="BR42" s="307"/>
      <c r="BS42" s="373"/>
      <c r="BT42" s="373"/>
      <c r="BU42" s="373"/>
      <c r="BV42" s="373"/>
      <c r="BW42" s="373"/>
      <c r="BX42" s="353"/>
      <c r="BY42" s="326"/>
      <c r="BZ42" s="333"/>
      <c r="CA42" s="306"/>
      <c r="CC42" s="329"/>
      <c r="CD42" s="373" t="s">
        <v>438</v>
      </c>
      <c r="CE42" s="373"/>
      <c r="CF42" s="373"/>
      <c r="CG42" s="373"/>
      <c r="CH42" s="373"/>
      <c r="CI42" s="346"/>
      <c r="CJ42" s="346"/>
      <c r="CL42" s="306"/>
      <c r="CN42" s="378"/>
      <c r="CO42" s="379" t="s">
        <v>439</v>
      </c>
      <c r="CP42" s="379"/>
      <c r="CQ42" s="379"/>
      <c r="CR42" s="379"/>
      <c r="CS42" s="379"/>
      <c r="CT42" s="346"/>
      <c r="CU42" s="310"/>
      <c r="CV42" s="346"/>
      <c r="CW42" s="306"/>
      <c r="CX42" s="297"/>
      <c r="CY42" s="297"/>
      <c r="CZ42" s="379"/>
      <c r="DA42" s="379"/>
      <c r="DB42" s="379"/>
      <c r="DC42" s="379"/>
      <c r="DD42" s="379"/>
      <c r="DE42" s="326"/>
      <c r="DF42" s="310"/>
      <c r="DG42" s="326"/>
      <c r="DH42" s="306"/>
      <c r="DJ42" s="329"/>
      <c r="DK42" s="373" t="s">
        <v>440</v>
      </c>
      <c r="DL42" s="373"/>
      <c r="DM42" s="373"/>
      <c r="DN42" s="373"/>
      <c r="DO42" s="373"/>
      <c r="DP42" s="374"/>
      <c r="DQ42" s="346"/>
      <c r="DS42" s="306"/>
      <c r="DT42" s="297"/>
      <c r="DU42" s="329"/>
      <c r="DV42" s="373" t="s">
        <v>441</v>
      </c>
      <c r="DW42" s="373"/>
      <c r="DX42" s="373"/>
      <c r="DY42" s="373"/>
      <c r="DZ42" s="373"/>
      <c r="EA42" s="326"/>
      <c r="EB42" s="391"/>
      <c r="EC42" s="326"/>
      <c r="ED42" s="391"/>
      <c r="EE42" s="326"/>
      <c r="EF42" s="326"/>
      <c r="EG42" s="326"/>
      <c r="EH42" s="326"/>
      <c r="EI42" s="326"/>
      <c r="EJ42" s="326"/>
      <c r="EK42" s="310"/>
      <c r="EL42" s="310"/>
      <c r="EM42" s="329"/>
      <c r="EN42" s="314" t="s">
        <v>442</v>
      </c>
      <c r="EO42" s="315"/>
      <c r="EP42" s="315"/>
      <c r="EQ42" s="315"/>
      <c r="ER42" s="315"/>
      <c r="ES42" s="315"/>
      <c r="ET42" s="315"/>
      <c r="EU42" s="315"/>
      <c r="EV42" s="316"/>
      <c r="EW42" s="360"/>
      <c r="EX42" s="326"/>
      <c r="FJ42" s="297"/>
      <c r="FK42" s="306"/>
      <c r="FL42" s="297"/>
      <c r="FM42" s="329"/>
      <c r="FN42" s="373" t="s">
        <v>443</v>
      </c>
      <c r="FO42" s="373"/>
      <c r="FP42" s="373"/>
      <c r="FQ42" s="373"/>
      <c r="FR42" s="373"/>
      <c r="FS42" s="353"/>
      <c r="FT42" s="297"/>
      <c r="FU42" s="297"/>
      <c r="FV42" s="306"/>
      <c r="FW42" s="355" t="s">
        <v>245</v>
      </c>
      <c r="FX42" s="356"/>
      <c r="FY42" s="356"/>
      <c r="FZ42" s="356"/>
      <c r="GA42" s="356"/>
      <c r="GB42" s="356"/>
      <c r="GC42" s="357"/>
      <c r="GD42" s="358"/>
      <c r="GE42" s="297"/>
      <c r="GG42" s="306"/>
      <c r="GH42" s="297"/>
      <c r="GI42" s="306"/>
      <c r="GJ42" s="297"/>
      <c r="GK42" s="297"/>
      <c r="GL42" s="297"/>
      <c r="GM42" s="297"/>
      <c r="GN42" s="297"/>
      <c r="GO42" s="297"/>
      <c r="GQ42" s="297"/>
      <c r="GR42" s="306"/>
      <c r="GS42" s="297"/>
      <c r="GT42" s="306"/>
      <c r="GU42" s="297"/>
      <c r="GV42" s="297"/>
      <c r="GW42" s="297"/>
      <c r="GX42" s="297"/>
      <c r="GY42" s="297"/>
      <c r="GZ42" s="297"/>
      <c r="HA42" s="297"/>
      <c r="HB42" s="297"/>
      <c r="HC42" s="297"/>
      <c r="HD42" s="297"/>
    </row>
    <row r="43" spans="1:212" ht="12" customHeight="1" x14ac:dyDescent="0.15">
      <c r="M43" s="306"/>
      <c r="O43" s="329"/>
      <c r="P43" s="373" t="s">
        <v>444</v>
      </c>
      <c r="Q43" s="373"/>
      <c r="R43" s="373"/>
      <c r="S43" s="373"/>
      <c r="T43" s="373"/>
      <c r="U43" s="374"/>
      <c r="X43" s="307"/>
      <c r="Y43" s="365"/>
      <c r="Z43" s="366"/>
      <c r="AA43" s="366"/>
      <c r="AB43" s="366"/>
      <c r="AC43" s="366"/>
      <c r="AD43" s="366"/>
      <c r="AE43" s="367"/>
      <c r="AF43" s="358"/>
      <c r="AG43" s="310"/>
      <c r="AI43" s="306"/>
      <c r="AT43" s="306"/>
      <c r="AW43" s="373"/>
      <c r="AX43" s="373"/>
      <c r="AY43" s="373"/>
      <c r="AZ43" s="373"/>
      <c r="BA43" s="373"/>
      <c r="BB43" s="374"/>
      <c r="BC43" s="310"/>
      <c r="BE43" s="306"/>
      <c r="BG43" s="378"/>
      <c r="BM43" s="310"/>
      <c r="BN43" s="310"/>
      <c r="BP43" s="306"/>
      <c r="BR43" s="306"/>
      <c r="CA43" s="306"/>
      <c r="CC43" s="376"/>
      <c r="CD43" s="373"/>
      <c r="CE43" s="373"/>
      <c r="CF43" s="373"/>
      <c r="CG43" s="373"/>
      <c r="CH43" s="373"/>
      <c r="CI43" s="353"/>
      <c r="CJ43" s="310"/>
      <c r="CL43" s="306"/>
      <c r="CN43" s="378"/>
      <c r="CO43" s="379"/>
      <c r="CP43" s="379"/>
      <c r="CQ43" s="379"/>
      <c r="CR43" s="379"/>
      <c r="CS43" s="379"/>
      <c r="CU43" s="310"/>
      <c r="CV43" s="326"/>
      <c r="CW43" s="306"/>
      <c r="DE43" s="297"/>
      <c r="DH43" s="306"/>
      <c r="DJ43" s="307"/>
      <c r="DK43" s="373"/>
      <c r="DL43" s="373"/>
      <c r="DM43" s="373"/>
      <c r="DN43" s="373"/>
      <c r="DO43" s="373"/>
      <c r="DP43" s="374"/>
      <c r="DQ43" s="310"/>
      <c r="DS43" s="306"/>
      <c r="DT43" s="297"/>
      <c r="DU43" s="308"/>
      <c r="DV43" s="373"/>
      <c r="DW43" s="373"/>
      <c r="DX43" s="373"/>
      <c r="DY43" s="373"/>
      <c r="DZ43" s="373"/>
      <c r="EA43" s="297"/>
      <c r="EB43" s="306"/>
      <c r="EC43" s="297"/>
      <c r="ED43" s="329"/>
      <c r="EE43" s="355" t="s">
        <v>445</v>
      </c>
      <c r="EF43" s="356"/>
      <c r="EG43" s="356"/>
      <c r="EH43" s="356"/>
      <c r="EI43" s="356"/>
      <c r="EJ43" s="356"/>
      <c r="EK43" s="357"/>
      <c r="EL43" s="414"/>
      <c r="EN43" s="318"/>
      <c r="EO43" s="319"/>
      <c r="EP43" s="319"/>
      <c r="EQ43" s="319"/>
      <c r="ER43" s="319"/>
      <c r="ES43" s="319"/>
      <c r="ET43" s="319"/>
      <c r="EU43" s="319"/>
      <c r="EV43" s="320"/>
      <c r="EW43" s="360"/>
      <c r="EX43" s="326"/>
      <c r="FJ43" s="297"/>
      <c r="FK43" s="306"/>
      <c r="FL43" s="297"/>
      <c r="FM43" s="376"/>
      <c r="FN43" s="373"/>
      <c r="FO43" s="373"/>
      <c r="FP43" s="373"/>
      <c r="FQ43" s="373"/>
      <c r="FR43" s="373"/>
      <c r="FS43" s="353"/>
      <c r="FT43" s="297"/>
      <c r="FU43" s="297"/>
      <c r="FV43" s="388"/>
      <c r="FW43" s="365"/>
      <c r="FX43" s="366"/>
      <c r="FY43" s="366"/>
      <c r="FZ43" s="366"/>
      <c r="GA43" s="366"/>
      <c r="GB43" s="366"/>
      <c r="GC43" s="367"/>
      <c r="GD43" s="358"/>
      <c r="GE43" s="326"/>
      <c r="GG43" s="306"/>
      <c r="GH43" s="297"/>
      <c r="GI43" s="329"/>
      <c r="GJ43" s="373" t="s">
        <v>446</v>
      </c>
      <c r="GK43" s="373"/>
      <c r="GL43" s="373"/>
      <c r="GM43" s="373"/>
      <c r="GN43" s="373"/>
      <c r="GO43" s="353"/>
      <c r="GQ43" s="297"/>
      <c r="GR43" s="306"/>
      <c r="GS43" s="297"/>
      <c r="GT43" s="329"/>
      <c r="GU43" s="373" t="s">
        <v>447</v>
      </c>
      <c r="GV43" s="373"/>
      <c r="GW43" s="373"/>
      <c r="GX43" s="373"/>
      <c r="GY43" s="373"/>
      <c r="GZ43" s="353"/>
      <c r="HA43" s="297"/>
      <c r="HB43" s="297"/>
      <c r="HC43" s="297"/>
      <c r="HD43" s="297"/>
    </row>
    <row r="44" spans="1:212" ht="12" customHeight="1" thickBot="1" x14ac:dyDescent="0.2">
      <c r="M44" s="306"/>
      <c r="O44" s="307"/>
      <c r="P44" s="373"/>
      <c r="Q44" s="373"/>
      <c r="R44" s="373"/>
      <c r="S44" s="373"/>
      <c r="T44" s="373"/>
      <c r="U44" s="374"/>
      <c r="V44" s="310"/>
      <c r="X44" s="306"/>
      <c r="Z44" s="307"/>
      <c r="AF44" s="346"/>
      <c r="AG44" s="346"/>
      <c r="AH44" s="333"/>
      <c r="AI44" s="329"/>
      <c r="AJ44" s="355" t="s">
        <v>234</v>
      </c>
      <c r="AK44" s="356"/>
      <c r="AL44" s="356"/>
      <c r="AM44" s="356"/>
      <c r="AN44" s="356"/>
      <c r="AO44" s="356"/>
      <c r="AP44" s="357"/>
      <c r="AQ44" s="358"/>
      <c r="AR44" s="310"/>
      <c r="AT44" s="306"/>
      <c r="AW44" s="373"/>
      <c r="AX44" s="373"/>
      <c r="AY44" s="373"/>
      <c r="AZ44" s="373"/>
      <c r="BA44" s="373"/>
      <c r="BB44" s="374"/>
      <c r="BC44" s="310"/>
      <c r="BD44" s="415"/>
      <c r="BE44" s="306"/>
      <c r="BG44" s="416"/>
      <c r="BH44" s="373" t="s">
        <v>448</v>
      </c>
      <c r="BI44" s="373"/>
      <c r="BJ44" s="373"/>
      <c r="BK44" s="373"/>
      <c r="BL44" s="373"/>
      <c r="BM44" s="353"/>
      <c r="BN44" s="310"/>
      <c r="BP44" s="306"/>
      <c r="BR44" s="329"/>
      <c r="BS44" s="373" t="s">
        <v>449</v>
      </c>
      <c r="BT44" s="373"/>
      <c r="BU44" s="373"/>
      <c r="BV44" s="373"/>
      <c r="BW44" s="373"/>
      <c r="BX44" s="374"/>
      <c r="BY44" s="310"/>
      <c r="CA44" s="306"/>
      <c r="CC44" s="378"/>
      <c r="CI44" s="353"/>
      <c r="CJ44" s="310"/>
      <c r="CL44" s="306"/>
      <c r="CN44" s="378"/>
      <c r="CU44" s="346"/>
      <c r="CV44" s="326"/>
      <c r="CW44" s="329"/>
      <c r="CX44" s="355" t="s">
        <v>450</v>
      </c>
      <c r="CY44" s="356"/>
      <c r="CZ44" s="356"/>
      <c r="DA44" s="356"/>
      <c r="DB44" s="356"/>
      <c r="DC44" s="356"/>
      <c r="DD44" s="357"/>
      <c r="DE44" s="358"/>
      <c r="DF44" s="310"/>
      <c r="DH44" s="306"/>
      <c r="DJ44" s="306"/>
      <c r="DK44" s="379" t="s">
        <v>451</v>
      </c>
      <c r="DL44" s="379"/>
      <c r="DM44" s="379"/>
      <c r="DN44" s="379"/>
      <c r="DO44" s="379"/>
      <c r="DP44" s="346"/>
      <c r="DQ44" s="310"/>
      <c r="DS44" s="306"/>
      <c r="DT44" s="297"/>
      <c r="DU44" s="297"/>
      <c r="DV44" s="297"/>
      <c r="DW44" s="297"/>
      <c r="DX44" s="297"/>
      <c r="DY44" s="297"/>
      <c r="DZ44" s="297"/>
      <c r="EA44" s="326"/>
      <c r="EB44" s="391"/>
      <c r="EC44" s="326"/>
      <c r="ED44" s="348"/>
      <c r="EE44" s="365"/>
      <c r="EF44" s="366"/>
      <c r="EG44" s="366"/>
      <c r="EH44" s="366"/>
      <c r="EI44" s="366"/>
      <c r="EJ44" s="366"/>
      <c r="EK44" s="367"/>
      <c r="EL44" s="414"/>
      <c r="EN44" s="323"/>
      <c r="EO44" s="324"/>
      <c r="EP44" s="324"/>
      <c r="EQ44" s="324"/>
      <c r="ER44" s="324"/>
      <c r="ES44" s="324"/>
      <c r="ET44" s="324"/>
      <c r="EU44" s="324"/>
      <c r="EV44" s="325"/>
      <c r="EW44" s="360"/>
      <c r="EX44" s="326"/>
      <c r="FJ44" s="297"/>
      <c r="FK44" s="306"/>
      <c r="FL44" s="297"/>
      <c r="FM44" s="378"/>
      <c r="FN44" s="297"/>
      <c r="FO44" s="297"/>
      <c r="FP44" s="297"/>
      <c r="FQ44" s="297"/>
      <c r="FR44" s="297"/>
      <c r="FS44" s="297"/>
      <c r="FT44" s="297"/>
      <c r="FU44" s="297"/>
      <c r="FV44" s="306"/>
      <c r="FW44" s="297"/>
      <c r="FX44" s="307"/>
      <c r="FY44" s="297"/>
      <c r="FZ44" s="297"/>
      <c r="GA44" s="297"/>
      <c r="GB44" s="297"/>
      <c r="GC44" s="297"/>
      <c r="GD44" s="326"/>
      <c r="GE44" s="326"/>
      <c r="GG44" s="306"/>
      <c r="GH44" s="297"/>
      <c r="GI44" s="297"/>
      <c r="GJ44" s="373"/>
      <c r="GK44" s="373"/>
      <c r="GL44" s="373"/>
      <c r="GM44" s="373"/>
      <c r="GN44" s="373"/>
      <c r="GO44" s="353"/>
      <c r="GQ44" s="297"/>
      <c r="GR44" s="306"/>
      <c r="GS44" s="297"/>
      <c r="GT44" s="297"/>
      <c r="GU44" s="373"/>
      <c r="GV44" s="373"/>
      <c r="GW44" s="373"/>
      <c r="GX44" s="373"/>
      <c r="GY44" s="373"/>
      <c r="GZ44" s="353"/>
      <c r="HA44" s="297"/>
      <c r="HB44" s="297"/>
      <c r="HC44" s="297"/>
      <c r="HD44" s="297"/>
    </row>
    <row r="45" spans="1:212" ht="12" customHeight="1" x14ac:dyDescent="0.15">
      <c r="M45" s="417"/>
      <c r="O45" s="306"/>
      <c r="U45" s="346"/>
      <c r="V45" s="310"/>
      <c r="X45" s="306"/>
      <c r="Z45" s="329"/>
      <c r="AA45" s="373" t="s">
        <v>452</v>
      </c>
      <c r="AB45" s="373"/>
      <c r="AC45" s="373"/>
      <c r="AD45" s="373"/>
      <c r="AE45" s="373"/>
      <c r="AF45" s="374"/>
      <c r="AG45" s="310"/>
      <c r="AH45" s="333"/>
      <c r="AI45" s="307"/>
      <c r="AJ45" s="365"/>
      <c r="AK45" s="366"/>
      <c r="AL45" s="366"/>
      <c r="AM45" s="366"/>
      <c r="AN45" s="366"/>
      <c r="AO45" s="366"/>
      <c r="AP45" s="367"/>
      <c r="AQ45" s="358"/>
      <c r="AR45" s="310"/>
      <c r="AT45" s="306"/>
      <c r="BD45" s="415"/>
      <c r="BE45" s="306"/>
      <c r="BG45" s="418"/>
      <c r="BH45" s="373"/>
      <c r="BI45" s="373"/>
      <c r="BJ45" s="373"/>
      <c r="BK45" s="373"/>
      <c r="BL45" s="373"/>
      <c r="BM45" s="353"/>
      <c r="BP45" s="306"/>
      <c r="BR45" s="376"/>
      <c r="BS45" s="373"/>
      <c r="BT45" s="373"/>
      <c r="BU45" s="373"/>
      <c r="BV45" s="373"/>
      <c r="BW45" s="373"/>
      <c r="BX45" s="374"/>
      <c r="BY45" s="310"/>
      <c r="CA45" s="306"/>
      <c r="CC45" s="382"/>
      <c r="CD45" s="373" t="s">
        <v>453</v>
      </c>
      <c r="CE45" s="373"/>
      <c r="CF45" s="373"/>
      <c r="CG45" s="373"/>
      <c r="CH45" s="373"/>
      <c r="CI45" s="346"/>
      <c r="CJ45" s="346"/>
      <c r="CL45" s="306"/>
      <c r="CN45" s="382"/>
      <c r="CO45" s="373" t="s">
        <v>286</v>
      </c>
      <c r="CP45" s="373"/>
      <c r="CQ45" s="373"/>
      <c r="CR45" s="373"/>
      <c r="CS45" s="373"/>
      <c r="CT45" s="374"/>
      <c r="CV45" s="346"/>
      <c r="CW45" s="307"/>
      <c r="CX45" s="365"/>
      <c r="CY45" s="366"/>
      <c r="CZ45" s="366"/>
      <c r="DA45" s="366"/>
      <c r="DB45" s="366"/>
      <c r="DC45" s="366"/>
      <c r="DD45" s="367"/>
      <c r="DE45" s="358"/>
      <c r="DF45" s="310"/>
      <c r="DH45" s="306"/>
      <c r="DJ45" s="306"/>
      <c r="DK45" s="379"/>
      <c r="DL45" s="379"/>
      <c r="DM45" s="379"/>
      <c r="DN45" s="379"/>
      <c r="DO45" s="379"/>
      <c r="DP45" s="310"/>
      <c r="DS45" s="329"/>
      <c r="DT45" s="355" t="s">
        <v>213</v>
      </c>
      <c r="DU45" s="356"/>
      <c r="DV45" s="356"/>
      <c r="DW45" s="356"/>
      <c r="DX45" s="356"/>
      <c r="DY45" s="356"/>
      <c r="DZ45" s="357"/>
      <c r="EA45" s="326"/>
      <c r="EB45" s="391"/>
      <c r="EC45" s="326"/>
      <c r="ED45" s="391"/>
      <c r="EE45" s="326"/>
      <c r="EF45" s="348"/>
      <c r="EG45" s="326"/>
      <c r="EH45" s="326"/>
      <c r="EI45" s="326"/>
      <c r="EJ45" s="326"/>
      <c r="EK45" s="310"/>
      <c r="EL45" s="310"/>
      <c r="EO45" s="307"/>
      <c r="FJ45" s="297"/>
      <c r="FK45" s="306"/>
      <c r="FL45" s="297"/>
      <c r="FM45" s="382"/>
      <c r="FN45" s="373" t="s">
        <v>454</v>
      </c>
      <c r="FO45" s="373"/>
      <c r="FP45" s="373"/>
      <c r="FQ45" s="373"/>
      <c r="FR45" s="373"/>
      <c r="FS45" s="353"/>
      <c r="FT45" s="297"/>
      <c r="FU45" s="297"/>
      <c r="FV45" s="306"/>
      <c r="FW45" s="297"/>
      <c r="FX45" s="329"/>
      <c r="FY45" s="373" t="s">
        <v>455</v>
      </c>
      <c r="FZ45" s="373"/>
      <c r="GA45" s="373"/>
      <c r="GB45" s="373"/>
      <c r="GC45" s="373"/>
      <c r="GD45" s="353"/>
      <c r="GE45" s="297"/>
      <c r="GG45" s="306"/>
      <c r="GH45" s="297"/>
      <c r="GI45" s="297"/>
      <c r="GJ45" s="297"/>
      <c r="GK45" s="297"/>
      <c r="GL45" s="297"/>
      <c r="GM45" s="297"/>
      <c r="GN45" s="297"/>
      <c r="GO45" s="297"/>
      <c r="GQ45" s="297"/>
      <c r="GR45" s="306"/>
      <c r="GS45" s="297"/>
      <c r="GT45" s="297"/>
      <c r="GU45" s="297"/>
      <c r="GV45" s="297"/>
      <c r="GW45" s="297"/>
      <c r="GX45" s="297"/>
      <c r="GY45" s="297"/>
      <c r="GZ45" s="297"/>
      <c r="HA45" s="297"/>
      <c r="HB45" s="297"/>
      <c r="HC45" s="297"/>
      <c r="HD45" s="297"/>
    </row>
    <row r="46" spans="1:212" ht="12" customHeight="1" x14ac:dyDescent="0.15">
      <c r="M46" s="417"/>
      <c r="O46" s="329"/>
      <c r="P46" s="373" t="s">
        <v>456</v>
      </c>
      <c r="Q46" s="373"/>
      <c r="R46" s="373"/>
      <c r="S46" s="373"/>
      <c r="T46" s="373"/>
      <c r="U46" s="310"/>
      <c r="X46" s="306"/>
      <c r="Z46" s="308"/>
      <c r="AA46" s="373"/>
      <c r="AB46" s="373"/>
      <c r="AC46" s="373"/>
      <c r="AD46" s="373"/>
      <c r="AE46" s="373"/>
      <c r="AF46" s="374"/>
      <c r="AG46" s="310"/>
      <c r="AI46" s="306"/>
      <c r="AK46" s="307"/>
      <c r="AT46" s="329"/>
      <c r="AU46" s="355" t="s">
        <v>457</v>
      </c>
      <c r="AV46" s="356"/>
      <c r="AW46" s="356"/>
      <c r="AX46" s="356"/>
      <c r="AY46" s="356"/>
      <c r="AZ46" s="356"/>
      <c r="BA46" s="357"/>
      <c r="BB46" s="358"/>
      <c r="BC46" s="354"/>
      <c r="BE46" s="306"/>
      <c r="BG46" s="378"/>
      <c r="BM46" s="326"/>
      <c r="BN46" s="310"/>
      <c r="BP46" s="306"/>
      <c r="BR46" s="378"/>
      <c r="CA46" s="306"/>
      <c r="CC46" s="412"/>
      <c r="CD46" s="373"/>
      <c r="CE46" s="373"/>
      <c r="CF46" s="373"/>
      <c r="CG46" s="373"/>
      <c r="CH46" s="373"/>
      <c r="CI46" s="353"/>
      <c r="CJ46" s="310"/>
      <c r="CL46" s="306"/>
      <c r="CO46" s="373"/>
      <c r="CP46" s="373"/>
      <c r="CQ46" s="373"/>
      <c r="CR46" s="373"/>
      <c r="CS46" s="373"/>
      <c r="CT46" s="374"/>
      <c r="CU46" s="326"/>
      <c r="CV46" s="326"/>
      <c r="CW46" s="306"/>
      <c r="CY46" s="307"/>
      <c r="DE46" s="297"/>
      <c r="DH46" s="306"/>
      <c r="DJ46" s="306"/>
      <c r="DP46" s="310"/>
      <c r="DQ46" s="310"/>
      <c r="DR46" s="326"/>
      <c r="DS46" s="308"/>
      <c r="DT46" s="365"/>
      <c r="DU46" s="366"/>
      <c r="DV46" s="366"/>
      <c r="DW46" s="366"/>
      <c r="DX46" s="366"/>
      <c r="DY46" s="366"/>
      <c r="DZ46" s="367"/>
      <c r="EA46" s="297"/>
      <c r="EB46" s="306"/>
      <c r="EC46" s="297"/>
      <c r="ED46" s="306"/>
      <c r="EE46" s="297"/>
      <c r="EF46" s="329"/>
      <c r="EG46" s="373" t="s">
        <v>458</v>
      </c>
      <c r="EH46" s="373"/>
      <c r="EI46" s="373"/>
      <c r="EJ46" s="373"/>
      <c r="EK46" s="373"/>
      <c r="EL46" s="392"/>
      <c r="EO46" s="329"/>
      <c r="EP46" s="355" t="s">
        <v>219</v>
      </c>
      <c r="EQ46" s="356"/>
      <c r="ER46" s="356"/>
      <c r="ES46" s="356"/>
      <c r="ET46" s="356"/>
      <c r="EU46" s="356"/>
      <c r="EV46" s="357"/>
      <c r="EW46" s="380"/>
      <c r="EX46" s="326"/>
      <c r="FJ46" s="297"/>
      <c r="FK46" s="306"/>
      <c r="FL46" s="297"/>
      <c r="FM46" s="386"/>
      <c r="FN46" s="373"/>
      <c r="FO46" s="373"/>
      <c r="FP46" s="373"/>
      <c r="FQ46" s="373"/>
      <c r="FR46" s="373"/>
      <c r="FS46" s="353"/>
      <c r="FT46" s="297"/>
      <c r="FU46" s="297"/>
      <c r="FV46" s="306"/>
      <c r="FW46" s="297"/>
      <c r="FX46" s="307"/>
      <c r="FY46" s="373"/>
      <c r="FZ46" s="373"/>
      <c r="GA46" s="373"/>
      <c r="GB46" s="373"/>
      <c r="GC46" s="373"/>
      <c r="GD46" s="353"/>
      <c r="GE46" s="326"/>
      <c r="GG46" s="329"/>
      <c r="GH46" s="355" t="s">
        <v>300</v>
      </c>
      <c r="GI46" s="356"/>
      <c r="GJ46" s="356"/>
      <c r="GK46" s="356"/>
      <c r="GL46" s="356"/>
      <c r="GM46" s="356"/>
      <c r="GN46" s="357"/>
      <c r="GO46" s="358"/>
      <c r="GQ46" s="297"/>
      <c r="GR46" s="329"/>
      <c r="GS46" s="402" t="s">
        <v>312</v>
      </c>
      <c r="GT46" s="403"/>
      <c r="GU46" s="403"/>
      <c r="GV46" s="403"/>
      <c r="GW46" s="403"/>
      <c r="GX46" s="403"/>
      <c r="GY46" s="404"/>
      <c r="GZ46" s="353"/>
      <c r="HA46" s="297"/>
      <c r="HB46" s="297"/>
      <c r="HC46" s="297"/>
      <c r="HD46" s="297"/>
    </row>
    <row r="47" spans="1:212" ht="12" customHeight="1" x14ac:dyDescent="0.15">
      <c r="M47" s="417"/>
      <c r="P47" s="373"/>
      <c r="Q47" s="373"/>
      <c r="R47" s="373"/>
      <c r="S47" s="373"/>
      <c r="T47" s="373"/>
      <c r="U47" s="310"/>
      <c r="V47" s="310"/>
      <c r="X47" s="306"/>
      <c r="Z47" s="297"/>
      <c r="AA47" s="379" t="s">
        <v>459</v>
      </c>
      <c r="AB47" s="379"/>
      <c r="AC47" s="379"/>
      <c r="AD47" s="379"/>
      <c r="AE47" s="379"/>
      <c r="AI47" s="306"/>
      <c r="AK47" s="329"/>
      <c r="AL47" s="373" t="s">
        <v>431</v>
      </c>
      <c r="AM47" s="373"/>
      <c r="AN47" s="373"/>
      <c r="AO47" s="373"/>
      <c r="AP47" s="373"/>
      <c r="AQ47" s="374"/>
      <c r="AR47" s="310"/>
      <c r="AT47" s="307"/>
      <c r="AU47" s="365"/>
      <c r="AV47" s="366"/>
      <c r="AW47" s="366"/>
      <c r="AX47" s="366"/>
      <c r="AY47" s="366"/>
      <c r="AZ47" s="366"/>
      <c r="BA47" s="367"/>
      <c r="BB47" s="358"/>
      <c r="BC47" s="354"/>
      <c r="BE47" s="306"/>
      <c r="BG47" s="382"/>
      <c r="BH47" s="373" t="s">
        <v>460</v>
      </c>
      <c r="BI47" s="373"/>
      <c r="BJ47" s="373"/>
      <c r="BK47" s="373"/>
      <c r="BL47" s="373"/>
      <c r="BM47" s="353"/>
      <c r="BN47" s="310"/>
      <c r="BP47" s="306"/>
      <c r="BQ47" s="297"/>
      <c r="BR47" s="382"/>
      <c r="BS47" s="373" t="s">
        <v>461</v>
      </c>
      <c r="BT47" s="373"/>
      <c r="BU47" s="373"/>
      <c r="BV47" s="373"/>
      <c r="BW47" s="373"/>
      <c r="BX47" s="353"/>
      <c r="BY47" s="326"/>
      <c r="BZ47" s="326"/>
      <c r="CA47" s="306"/>
      <c r="CI47" s="353"/>
      <c r="CJ47" s="310"/>
      <c r="CL47" s="306"/>
      <c r="CO47" s="373"/>
      <c r="CP47" s="373"/>
      <c r="CQ47" s="373"/>
      <c r="CR47" s="373"/>
      <c r="CS47" s="373"/>
      <c r="CT47" s="374"/>
      <c r="CU47" s="326"/>
      <c r="CV47" s="326"/>
      <c r="CW47" s="306"/>
      <c r="CY47" s="329"/>
      <c r="CZ47" s="373" t="s">
        <v>462</v>
      </c>
      <c r="DA47" s="373"/>
      <c r="DB47" s="373"/>
      <c r="DC47" s="373"/>
      <c r="DD47" s="373"/>
      <c r="DE47" s="353"/>
      <c r="DF47" s="310"/>
      <c r="DG47" s="326"/>
      <c r="DH47" s="306"/>
      <c r="DJ47" s="306"/>
      <c r="DK47" s="373" t="s">
        <v>463</v>
      </c>
      <c r="DL47" s="373"/>
      <c r="DM47" s="373"/>
      <c r="DN47" s="373"/>
      <c r="DO47" s="373"/>
      <c r="DP47" s="374"/>
      <c r="DQ47" s="310"/>
      <c r="DR47" s="326"/>
      <c r="DS47" s="297"/>
      <c r="DT47" s="297"/>
      <c r="DU47" s="307"/>
      <c r="EA47" s="326"/>
      <c r="EB47" s="391"/>
      <c r="EC47" s="326"/>
      <c r="ED47" s="391"/>
      <c r="EE47" s="326"/>
      <c r="EF47" s="348"/>
      <c r="EG47" s="373"/>
      <c r="EH47" s="373"/>
      <c r="EI47" s="373"/>
      <c r="EJ47" s="373"/>
      <c r="EK47" s="373"/>
      <c r="EL47" s="392"/>
      <c r="EO47" s="307"/>
      <c r="EP47" s="365"/>
      <c r="EQ47" s="366"/>
      <c r="ER47" s="366"/>
      <c r="ES47" s="366"/>
      <c r="ET47" s="366"/>
      <c r="EU47" s="366"/>
      <c r="EV47" s="367"/>
      <c r="EW47" s="380"/>
      <c r="EX47" s="326"/>
      <c r="FJ47" s="297"/>
      <c r="FK47" s="306"/>
      <c r="FL47" s="297"/>
      <c r="FM47" s="378"/>
      <c r="FN47" s="373"/>
      <c r="FO47" s="373"/>
      <c r="FP47" s="373"/>
      <c r="FQ47" s="373"/>
      <c r="FR47" s="373"/>
      <c r="FS47" s="297"/>
      <c r="FT47" s="297"/>
      <c r="FU47" s="297"/>
      <c r="FV47" s="306"/>
      <c r="FW47" s="297"/>
      <c r="FX47" s="306"/>
      <c r="FY47" s="297"/>
      <c r="FZ47" s="297"/>
      <c r="GA47" s="297"/>
      <c r="GB47" s="297"/>
      <c r="GC47" s="297"/>
      <c r="GD47" s="326"/>
      <c r="GE47" s="326"/>
      <c r="GG47" s="307"/>
      <c r="GH47" s="365"/>
      <c r="GI47" s="366"/>
      <c r="GJ47" s="366"/>
      <c r="GK47" s="366"/>
      <c r="GL47" s="366"/>
      <c r="GM47" s="366"/>
      <c r="GN47" s="367"/>
      <c r="GO47" s="358"/>
      <c r="GQ47" s="297"/>
      <c r="GR47" s="307"/>
      <c r="GS47" s="406"/>
      <c r="GT47" s="407"/>
      <c r="GU47" s="407"/>
      <c r="GV47" s="407"/>
      <c r="GW47" s="407"/>
      <c r="GX47" s="407"/>
      <c r="GY47" s="408"/>
      <c r="GZ47" s="353"/>
      <c r="HA47" s="297"/>
      <c r="HB47" s="297"/>
      <c r="HC47" s="297"/>
      <c r="HD47" s="297"/>
    </row>
    <row r="48" spans="1:212" ht="12" customHeight="1" x14ac:dyDescent="0.15">
      <c r="M48" s="417"/>
      <c r="V48" s="310"/>
      <c r="X48" s="306"/>
      <c r="AA48" s="379"/>
      <c r="AB48" s="379"/>
      <c r="AC48" s="379"/>
      <c r="AD48" s="379"/>
      <c r="AE48" s="379"/>
      <c r="AI48" s="306"/>
      <c r="AK48" s="307"/>
      <c r="AL48" s="373"/>
      <c r="AM48" s="373"/>
      <c r="AN48" s="373"/>
      <c r="AO48" s="373"/>
      <c r="AP48" s="373"/>
      <c r="AQ48" s="374"/>
      <c r="AR48" s="310"/>
      <c r="AT48" s="306"/>
      <c r="AV48" s="306"/>
      <c r="BE48" s="306"/>
      <c r="BG48" s="297"/>
      <c r="BH48" s="373"/>
      <c r="BI48" s="373"/>
      <c r="BJ48" s="373"/>
      <c r="BK48" s="373"/>
      <c r="BL48" s="373"/>
      <c r="BM48" s="353"/>
      <c r="BP48" s="306"/>
      <c r="BQ48" s="297"/>
      <c r="BR48" s="297"/>
      <c r="BS48" s="373"/>
      <c r="BT48" s="373"/>
      <c r="BU48" s="373"/>
      <c r="BV48" s="373"/>
      <c r="BW48" s="373"/>
      <c r="BX48" s="353"/>
      <c r="BY48" s="326"/>
      <c r="BZ48" s="326"/>
      <c r="CA48" s="329"/>
      <c r="CB48" s="355" t="s">
        <v>279</v>
      </c>
      <c r="CC48" s="356"/>
      <c r="CD48" s="356"/>
      <c r="CE48" s="356"/>
      <c r="CF48" s="356"/>
      <c r="CG48" s="356"/>
      <c r="CH48" s="357"/>
      <c r="CI48" s="346"/>
      <c r="CJ48" s="346"/>
      <c r="CL48" s="306"/>
      <c r="CU48" s="346"/>
      <c r="CV48" s="346"/>
      <c r="CW48" s="306"/>
      <c r="CZ48" s="373"/>
      <c r="DA48" s="373"/>
      <c r="DB48" s="373"/>
      <c r="DC48" s="373"/>
      <c r="DD48" s="373"/>
      <c r="DE48" s="353"/>
      <c r="DF48" s="310"/>
      <c r="DG48" s="326"/>
      <c r="DH48" s="306"/>
      <c r="DJ48" s="376"/>
      <c r="DK48" s="373"/>
      <c r="DL48" s="373"/>
      <c r="DM48" s="373"/>
      <c r="DN48" s="373"/>
      <c r="DO48" s="373"/>
      <c r="DP48" s="374"/>
      <c r="DQ48" s="346"/>
      <c r="DR48" s="346"/>
      <c r="DS48" s="297"/>
      <c r="DT48" s="297"/>
      <c r="DU48" s="329"/>
      <c r="DV48" s="373" t="s">
        <v>464</v>
      </c>
      <c r="DW48" s="373"/>
      <c r="DX48" s="373"/>
      <c r="DY48" s="373"/>
      <c r="DZ48" s="373"/>
      <c r="EA48" s="326"/>
      <c r="EB48" s="391"/>
      <c r="EC48" s="326"/>
      <c r="ED48" s="391"/>
      <c r="EE48" s="326"/>
      <c r="EF48" s="391"/>
      <c r="EG48" s="373"/>
      <c r="EH48" s="373"/>
      <c r="EI48" s="373"/>
      <c r="EJ48" s="373"/>
      <c r="EK48" s="373"/>
      <c r="EL48" s="392"/>
      <c r="EO48" s="306"/>
      <c r="EQ48" s="307"/>
      <c r="FJ48" s="297"/>
      <c r="FK48" s="306"/>
      <c r="FM48" s="378"/>
      <c r="FT48" s="297"/>
      <c r="FU48" s="297"/>
      <c r="FV48" s="306"/>
      <c r="FW48" s="297"/>
      <c r="FX48" s="329"/>
      <c r="FY48" s="373" t="s">
        <v>465</v>
      </c>
      <c r="FZ48" s="373"/>
      <c r="GA48" s="373"/>
      <c r="GB48" s="373"/>
      <c r="GC48" s="373"/>
      <c r="GD48" s="353"/>
      <c r="GE48" s="297"/>
      <c r="GG48" s="306"/>
      <c r="GH48" s="297"/>
      <c r="GI48" s="307"/>
      <c r="GJ48" s="297"/>
      <c r="GK48" s="297"/>
      <c r="GL48" s="297"/>
      <c r="GM48" s="297"/>
      <c r="GN48" s="297"/>
      <c r="GO48" s="297"/>
      <c r="GQ48" s="297"/>
      <c r="GR48" s="306"/>
      <c r="GS48" s="409"/>
      <c r="GT48" s="410"/>
      <c r="GU48" s="410"/>
      <c r="GV48" s="410"/>
      <c r="GW48" s="410"/>
      <c r="GX48" s="410"/>
      <c r="GY48" s="411"/>
      <c r="GZ48" s="297"/>
      <c r="HA48" s="297"/>
      <c r="HB48" s="297"/>
      <c r="HC48" s="297"/>
      <c r="HD48" s="297"/>
    </row>
    <row r="49" spans="13:212" ht="12" customHeight="1" x14ac:dyDescent="0.15">
      <c r="M49" s="329"/>
      <c r="N49" s="355" t="s">
        <v>466</v>
      </c>
      <c r="O49" s="356"/>
      <c r="P49" s="356"/>
      <c r="Q49" s="356"/>
      <c r="R49" s="356"/>
      <c r="S49" s="356"/>
      <c r="T49" s="357"/>
      <c r="U49" s="358"/>
      <c r="V49" s="346"/>
      <c r="X49" s="306"/>
      <c r="AI49" s="306"/>
      <c r="AK49" s="306"/>
      <c r="AT49" s="306"/>
      <c r="AV49" s="329"/>
      <c r="AW49" s="373" t="s">
        <v>467</v>
      </c>
      <c r="AX49" s="373"/>
      <c r="AY49" s="373"/>
      <c r="AZ49" s="373"/>
      <c r="BA49" s="373"/>
      <c r="BB49" s="374"/>
      <c r="BE49" s="306"/>
      <c r="BM49" s="326"/>
      <c r="BN49" s="310"/>
      <c r="BP49" s="306"/>
      <c r="BS49" s="373"/>
      <c r="BT49" s="373"/>
      <c r="BU49" s="373"/>
      <c r="BV49" s="373"/>
      <c r="BW49" s="373"/>
      <c r="CB49" s="365"/>
      <c r="CC49" s="366"/>
      <c r="CD49" s="366"/>
      <c r="CE49" s="366"/>
      <c r="CF49" s="366"/>
      <c r="CG49" s="366"/>
      <c r="CH49" s="367"/>
      <c r="CI49" s="346"/>
      <c r="CJ49" s="346"/>
      <c r="CL49" s="329"/>
      <c r="CM49" s="355" t="s">
        <v>288</v>
      </c>
      <c r="CN49" s="356"/>
      <c r="CO49" s="356"/>
      <c r="CP49" s="356"/>
      <c r="CQ49" s="356"/>
      <c r="CR49" s="356"/>
      <c r="CS49" s="357"/>
      <c r="CT49" s="358"/>
      <c r="CU49" s="310"/>
      <c r="CV49" s="346"/>
      <c r="CW49" s="306"/>
      <c r="CX49" s="297"/>
      <c r="CY49" s="297"/>
      <c r="CZ49" s="379" t="s">
        <v>468</v>
      </c>
      <c r="DA49" s="379"/>
      <c r="DB49" s="379"/>
      <c r="DC49" s="379"/>
      <c r="DD49" s="379"/>
      <c r="DE49" s="297"/>
      <c r="DH49" s="306"/>
      <c r="DJ49" s="378"/>
      <c r="DK49" s="373"/>
      <c r="DL49" s="373"/>
      <c r="DM49" s="373"/>
      <c r="DN49" s="373"/>
      <c r="DO49" s="373"/>
      <c r="DP49" s="374"/>
      <c r="DQ49" s="346"/>
      <c r="DR49" s="346"/>
      <c r="DS49" s="297"/>
      <c r="DT49" s="297"/>
      <c r="DU49" s="307"/>
      <c r="DV49" s="373"/>
      <c r="DW49" s="373"/>
      <c r="DX49" s="373"/>
      <c r="DY49" s="373"/>
      <c r="DZ49" s="373"/>
      <c r="EA49" s="297"/>
      <c r="EB49" s="306"/>
      <c r="EC49" s="297"/>
      <c r="ED49" s="306"/>
      <c r="EE49" s="297"/>
      <c r="EF49" s="306"/>
      <c r="EO49" s="306"/>
      <c r="EQ49" s="329"/>
      <c r="ER49" s="373" t="s">
        <v>469</v>
      </c>
      <c r="ES49" s="373"/>
      <c r="ET49" s="373"/>
      <c r="EU49" s="373"/>
      <c r="EV49" s="373"/>
      <c r="EW49" s="353"/>
      <c r="EX49" s="310"/>
      <c r="EY49" s="310"/>
      <c r="FJ49" s="297"/>
      <c r="FK49" s="306"/>
      <c r="FM49" s="382"/>
      <c r="FN49" s="373" t="s">
        <v>470</v>
      </c>
      <c r="FO49" s="373"/>
      <c r="FP49" s="373"/>
      <c r="FQ49" s="373"/>
      <c r="FR49" s="373"/>
      <c r="FS49" s="353"/>
      <c r="FT49" s="297"/>
      <c r="FU49" s="297"/>
      <c r="FV49" s="306"/>
      <c r="FW49" s="297"/>
      <c r="FX49" s="378"/>
      <c r="FY49" s="373"/>
      <c r="FZ49" s="373"/>
      <c r="GA49" s="373"/>
      <c r="GB49" s="373"/>
      <c r="GC49" s="373"/>
      <c r="GD49" s="353"/>
      <c r="GE49" s="326"/>
      <c r="GG49" s="306"/>
      <c r="GH49" s="297"/>
      <c r="GI49" s="329"/>
      <c r="GJ49" s="373" t="s">
        <v>471</v>
      </c>
      <c r="GK49" s="373"/>
      <c r="GL49" s="373"/>
      <c r="GM49" s="373"/>
      <c r="GN49" s="373"/>
      <c r="GO49" s="353"/>
      <c r="GR49" s="306"/>
      <c r="GS49" s="305"/>
      <c r="GZ49" s="353"/>
      <c r="HA49" s="297"/>
      <c r="HB49" s="297"/>
      <c r="HC49" s="297"/>
      <c r="HD49" s="297"/>
    </row>
    <row r="50" spans="13:212" ht="12" customHeight="1" x14ac:dyDescent="0.15">
      <c r="M50" s="307"/>
      <c r="N50" s="365"/>
      <c r="O50" s="366"/>
      <c r="P50" s="366"/>
      <c r="Q50" s="366"/>
      <c r="R50" s="366"/>
      <c r="S50" s="366"/>
      <c r="T50" s="367"/>
      <c r="U50" s="358"/>
      <c r="V50" s="310"/>
      <c r="X50" s="329"/>
      <c r="Y50" s="355" t="s">
        <v>472</v>
      </c>
      <c r="Z50" s="356"/>
      <c r="AA50" s="356"/>
      <c r="AB50" s="356"/>
      <c r="AC50" s="356"/>
      <c r="AD50" s="356"/>
      <c r="AE50" s="357"/>
      <c r="AF50" s="358"/>
      <c r="AG50" s="310"/>
      <c r="AI50" s="306"/>
      <c r="AK50" s="329"/>
      <c r="AL50" s="373" t="s">
        <v>473</v>
      </c>
      <c r="AM50" s="373"/>
      <c r="AN50" s="373"/>
      <c r="AO50" s="373"/>
      <c r="AP50" s="373"/>
      <c r="AQ50" s="374"/>
      <c r="AR50" s="310"/>
      <c r="AT50" s="306"/>
      <c r="AW50" s="373"/>
      <c r="AX50" s="373"/>
      <c r="AY50" s="373"/>
      <c r="AZ50" s="373"/>
      <c r="BA50" s="373"/>
      <c r="BB50" s="374"/>
      <c r="BE50" s="329"/>
      <c r="BF50" s="355" t="s">
        <v>257</v>
      </c>
      <c r="BG50" s="356"/>
      <c r="BH50" s="356"/>
      <c r="BI50" s="356"/>
      <c r="BJ50" s="356"/>
      <c r="BK50" s="356"/>
      <c r="BL50" s="357"/>
      <c r="BM50" s="358"/>
      <c r="BN50" s="310"/>
      <c r="BP50" s="306"/>
      <c r="BY50" s="326"/>
      <c r="CC50" s="307"/>
      <c r="CI50" s="310"/>
      <c r="CJ50" s="310"/>
      <c r="CL50" s="307"/>
      <c r="CM50" s="365"/>
      <c r="CN50" s="366"/>
      <c r="CO50" s="366"/>
      <c r="CP50" s="366"/>
      <c r="CQ50" s="366"/>
      <c r="CR50" s="366"/>
      <c r="CS50" s="367"/>
      <c r="CT50" s="358"/>
      <c r="CU50" s="310"/>
      <c r="CV50" s="346"/>
      <c r="CW50" s="306"/>
      <c r="CX50" s="297"/>
      <c r="CY50" s="297"/>
      <c r="CZ50" s="379"/>
      <c r="DA50" s="379"/>
      <c r="DB50" s="379"/>
      <c r="DC50" s="379"/>
      <c r="DD50" s="379"/>
      <c r="DE50" s="326"/>
      <c r="DF50" s="326"/>
      <c r="DG50" s="326"/>
      <c r="DH50" s="306"/>
      <c r="DJ50" s="378"/>
      <c r="DK50" s="393"/>
      <c r="DL50" s="393"/>
      <c r="DM50" s="393"/>
      <c r="DN50" s="393"/>
      <c r="DO50" s="393"/>
      <c r="DP50" s="374"/>
      <c r="DQ50" s="310"/>
      <c r="DR50" s="346"/>
      <c r="DS50" s="297"/>
      <c r="DT50" s="297"/>
      <c r="DU50" s="306"/>
      <c r="DV50" s="297"/>
      <c r="DW50" s="297"/>
      <c r="DX50" s="297"/>
      <c r="DY50" s="297"/>
      <c r="DZ50" s="297"/>
      <c r="EA50" s="326"/>
      <c r="EB50" s="391"/>
      <c r="EC50" s="326"/>
      <c r="ED50" s="391"/>
      <c r="EE50" s="326"/>
      <c r="EF50" s="394"/>
      <c r="EG50" s="373" t="s">
        <v>474</v>
      </c>
      <c r="EH50" s="373"/>
      <c r="EI50" s="373"/>
      <c r="EJ50" s="373"/>
      <c r="EK50" s="373"/>
      <c r="EL50" s="392"/>
      <c r="EO50" s="306"/>
      <c r="EQ50" s="307"/>
      <c r="ER50" s="373"/>
      <c r="ES50" s="373"/>
      <c r="ET50" s="373"/>
      <c r="EU50" s="373"/>
      <c r="EV50" s="373"/>
      <c r="EW50" s="353"/>
      <c r="EX50" s="310"/>
      <c r="EY50" s="310"/>
      <c r="FJ50" s="297"/>
      <c r="FK50" s="306"/>
      <c r="FM50" s="386"/>
      <c r="FN50" s="373"/>
      <c r="FO50" s="373"/>
      <c r="FP50" s="373"/>
      <c r="FQ50" s="373"/>
      <c r="FR50" s="373"/>
      <c r="FS50" s="353"/>
      <c r="FT50" s="297"/>
      <c r="FU50" s="297"/>
      <c r="FV50" s="306"/>
      <c r="FW50" s="297"/>
      <c r="FX50" s="378"/>
      <c r="FY50" s="297"/>
      <c r="FZ50" s="297"/>
      <c r="GA50" s="297"/>
      <c r="GB50" s="297"/>
      <c r="GC50" s="297"/>
      <c r="GD50" s="326"/>
      <c r="GE50" s="326"/>
      <c r="GG50" s="306"/>
      <c r="GH50" s="297"/>
      <c r="GI50" s="307"/>
      <c r="GJ50" s="373"/>
      <c r="GK50" s="373"/>
      <c r="GL50" s="373"/>
      <c r="GM50" s="373"/>
      <c r="GN50" s="373"/>
      <c r="GO50" s="353"/>
      <c r="GR50" s="306"/>
      <c r="GS50" s="297"/>
      <c r="GT50" s="329"/>
      <c r="GU50" s="373" t="s">
        <v>475</v>
      </c>
      <c r="GV50" s="373"/>
      <c r="GW50" s="373"/>
      <c r="GX50" s="373"/>
      <c r="GY50" s="373"/>
      <c r="GZ50" s="353"/>
      <c r="HA50" s="297"/>
      <c r="HB50" s="297"/>
      <c r="HC50" s="297"/>
      <c r="HD50" s="297"/>
    </row>
    <row r="51" spans="13:212" ht="12" customHeight="1" x14ac:dyDescent="0.15">
      <c r="M51" s="306"/>
      <c r="O51" s="307"/>
      <c r="V51" s="310"/>
      <c r="X51" s="307"/>
      <c r="Y51" s="365"/>
      <c r="Z51" s="366"/>
      <c r="AA51" s="366"/>
      <c r="AB51" s="366"/>
      <c r="AC51" s="366"/>
      <c r="AD51" s="366"/>
      <c r="AE51" s="367"/>
      <c r="AF51" s="358"/>
      <c r="AG51" s="310"/>
      <c r="AI51" s="306"/>
      <c r="AK51" s="307"/>
      <c r="AL51" s="373"/>
      <c r="AM51" s="373"/>
      <c r="AN51" s="373"/>
      <c r="AO51" s="373"/>
      <c r="AP51" s="373"/>
      <c r="AQ51" s="374"/>
      <c r="AR51" s="310"/>
      <c r="AT51" s="306"/>
      <c r="AW51" s="379" t="s">
        <v>476</v>
      </c>
      <c r="AX51" s="379"/>
      <c r="AY51" s="379"/>
      <c r="AZ51" s="379"/>
      <c r="BA51" s="379"/>
      <c r="BC51" s="310"/>
      <c r="BE51" s="307"/>
      <c r="BF51" s="365"/>
      <c r="BG51" s="366"/>
      <c r="BH51" s="366"/>
      <c r="BI51" s="366"/>
      <c r="BJ51" s="366"/>
      <c r="BK51" s="366"/>
      <c r="BL51" s="367"/>
      <c r="BM51" s="358"/>
      <c r="BP51" s="329"/>
      <c r="BQ51" s="355" t="s">
        <v>477</v>
      </c>
      <c r="BR51" s="356"/>
      <c r="BS51" s="356"/>
      <c r="BT51" s="356"/>
      <c r="BU51" s="356"/>
      <c r="BV51" s="356"/>
      <c r="BW51" s="357"/>
      <c r="BX51" s="358"/>
      <c r="BY51" s="326"/>
      <c r="CC51" s="329"/>
      <c r="CD51" s="419" t="s">
        <v>478</v>
      </c>
      <c r="CE51" s="419"/>
      <c r="CF51" s="419"/>
      <c r="CG51" s="419"/>
      <c r="CH51" s="419"/>
      <c r="CL51" s="306"/>
      <c r="CN51" s="307"/>
      <c r="CT51" s="346"/>
      <c r="CU51" s="346"/>
      <c r="CV51" s="346"/>
      <c r="CW51" s="306"/>
      <c r="DE51" s="326"/>
      <c r="DF51" s="326"/>
      <c r="DG51" s="326"/>
      <c r="DH51" s="306"/>
      <c r="DJ51" s="382"/>
      <c r="DK51" s="317" t="s">
        <v>479</v>
      </c>
      <c r="DL51" s="317"/>
      <c r="DM51" s="317"/>
      <c r="DN51" s="317"/>
      <c r="DO51" s="317"/>
      <c r="DP51" s="374" t="s">
        <v>480</v>
      </c>
      <c r="DQ51" s="310"/>
      <c r="DR51" s="346"/>
      <c r="DS51" s="297"/>
      <c r="DT51" s="297"/>
      <c r="DU51" s="329"/>
      <c r="DV51" s="373" t="s">
        <v>481</v>
      </c>
      <c r="DW51" s="373"/>
      <c r="DX51" s="373"/>
      <c r="DY51" s="373"/>
      <c r="DZ51" s="373"/>
      <c r="EA51" s="326"/>
      <c r="EB51" s="391"/>
      <c r="EC51" s="326"/>
      <c r="ED51" s="391"/>
      <c r="EE51" s="326"/>
      <c r="EF51" s="348"/>
      <c r="EG51" s="373"/>
      <c r="EH51" s="373"/>
      <c r="EI51" s="373"/>
      <c r="EJ51" s="373"/>
      <c r="EK51" s="373"/>
      <c r="EL51" s="392"/>
      <c r="EO51" s="306"/>
      <c r="EQ51" s="306"/>
      <c r="FJ51" s="297"/>
      <c r="FK51" s="306"/>
      <c r="FM51" s="378"/>
      <c r="FN51" s="373"/>
      <c r="FO51" s="373"/>
      <c r="FP51" s="373"/>
      <c r="FQ51" s="373"/>
      <c r="FR51" s="373"/>
      <c r="FS51" s="353"/>
      <c r="FT51" s="297"/>
      <c r="FU51" s="297"/>
      <c r="FV51" s="306"/>
      <c r="FW51" s="297"/>
      <c r="FX51" s="382"/>
      <c r="FY51" s="373" t="s">
        <v>482</v>
      </c>
      <c r="FZ51" s="373"/>
      <c r="GA51" s="373"/>
      <c r="GB51" s="373"/>
      <c r="GC51" s="373"/>
      <c r="GD51" s="353"/>
      <c r="GE51" s="297"/>
      <c r="GG51" s="306"/>
      <c r="GH51" s="297"/>
      <c r="GI51" s="306"/>
      <c r="GJ51" s="297"/>
      <c r="GK51" s="297"/>
      <c r="GL51" s="297"/>
      <c r="GM51" s="297"/>
      <c r="GN51" s="297"/>
      <c r="GO51" s="297"/>
      <c r="GR51" s="306"/>
      <c r="GS51" s="297"/>
      <c r="GT51" s="307"/>
      <c r="GU51" s="373"/>
      <c r="GV51" s="373"/>
      <c r="GW51" s="373"/>
      <c r="GX51" s="373"/>
      <c r="GY51" s="373"/>
      <c r="GZ51" s="297"/>
      <c r="HA51" s="297"/>
      <c r="HB51" s="297"/>
      <c r="HC51" s="297"/>
      <c r="HD51" s="297"/>
    </row>
    <row r="52" spans="13:212" ht="12" customHeight="1" x14ac:dyDescent="0.15">
      <c r="M52" s="306"/>
      <c r="O52" s="329"/>
      <c r="P52" s="373" t="s">
        <v>483</v>
      </c>
      <c r="Q52" s="373"/>
      <c r="R52" s="373"/>
      <c r="S52" s="373"/>
      <c r="T52" s="373"/>
      <c r="U52" s="374"/>
      <c r="X52" s="306"/>
      <c r="Z52" s="307"/>
      <c r="AF52" s="346"/>
      <c r="AG52" s="346"/>
      <c r="AI52" s="306"/>
      <c r="AK52" s="306"/>
      <c r="AT52" s="306"/>
      <c r="AW52" s="379"/>
      <c r="AX52" s="379"/>
      <c r="AY52" s="379"/>
      <c r="AZ52" s="379"/>
      <c r="BA52" s="379"/>
      <c r="BC52" s="310"/>
      <c r="BE52" s="306"/>
      <c r="BG52" s="307"/>
      <c r="BM52" s="310"/>
      <c r="BN52" s="310"/>
      <c r="BQ52" s="365"/>
      <c r="BR52" s="366"/>
      <c r="BS52" s="366"/>
      <c r="BT52" s="366"/>
      <c r="BU52" s="366"/>
      <c r="BV52" s="366"/>
      <c r="BW52" s="367"/>
      <c r="BX52" s="358"/>
      <c r="CD52" s="419"/>
      <c r="CE52" s="419"/>
      <c r="CF52" s="419"/>
      <c r="CG52" s="419"/>
      <c r="CH52" s="419"/>
      <c r="CL52" s="306"/>
      <c r="CN52" s="329"/>
      <c r="CO52" s="373" t="s">
        <v>484</v>
      </c>
      <c r="CP52" s="373"/>
      <c r="CQ52" s="373"/>
      <c r="CR52" s="373"/>
      <c r="CS52" s="373"/>
      <c r="CT52" s="374"/>
      <c r="CU52" s="310"/>
      <c r="CV52" s="346"/>
      <c r="CW52" s="329"/>
      <c r="CX52" s="355" t="s">
        <v>485</v>
      </c>
      <c r="CY52" s="356"/>
      <c r="CZ52" s="356"/>
      <c r="DA52" s="356"/>
      <c r="DB52" s="356"/>
      <c r="DC52" s="356"/>
      <c r="DD52" s="357"/>
      <c r="DE52" s="358"/>
      <c r="DH52" s="306"/>
      <c r="DK52" s="317"/>
      <c r="DL52" s="317"/>
      <c r="DM52" s="317"/>
      <c r="DN52" s="317"/>
      <c r="DO52" s="317"/>
      <c r="DP52" s="374"/>
      <c r="DQ52" s="346"/>
      <c r="DR52" s="346"/>
      <c r="DS52" s="297"/>
      <c r="DT52" s="297"/>
      <c r="DU52" s="297"/>
      <c r="DV52" s="373"/>
      <c r="DW52" s="373"/>
      <c r="DX52" s="373"/>
      <c r="DY52" s="373"/>
      <c r="DZ52" s="373"/>
      <c r="EA52" s="297"/>
      <c r="EB52" s="306"/>
      <c r="EC52" s="297"/>
      <c r="ED52" s="306"/>
      <c r="EE52" s="297"/>
      <c r="EF52" s="306"/>
      <c r="EG52" s="373"/>
      <c r="EH52" s="373"/>
      <c r="EI52" s="373"/>
      <c r="EJ52" s="373"/>
      <c r="EK52" s="373"/>
      <c r="EL52" s="392"/>
      <c r="EO52" s="306"/>
      <c r="EQ52" s="329"/>
      <c r="ER52" s="373" t="s">
        <v>486</v>
      </c>
      <c r="ES52" s="373"/>
      <c r="ET52" s="373"/>
      <c r="EU52" s="373"/>
      <c r="EV52" s="373"/>
      <c r="EW52" s="326"/>
      <c r="EX52" s="310"/>
      <c r="EY52" s="310"/>
      <c r="FJ52" s="297"/>
      <c r="FK52" s="306"/>
      <c r="FM52" s="378"/>
      <c r="FN52" s="297"/>
      <c r="FO52" s="297"/>
      <c r="FP52" s="297"/>
      <c r="FQ52" s="297"/>
      <c r="FR52" s="297"/>
      <c r="FS52" s="297"/>
      <c r="FT52" s="297"/>
      <c r="FU52" s="297"/>
      <c r="FV52" s="306"/>
      <c r="FW52" s="297"/>
      <c r="FX52" s="297"/>
      <c r="FY52" s="373"/>
      <c r="FZ52" s="373"/>
      <c r="GA52" s="373"/>
      <c r="GB52" s="373"/>
      <c r="GC52" s="373"/>
      <c r="GD52" s="353"/>
      <c r="GE52" s="326"/>
      <c r="GG52" s="306"/>
      <c r="GH52" s="297"/>
      <c r="GI52" s="329"/>
      <c r="GJ52" s="373" t="s">
        <v>487</v>
      </c>
      <c r="GK52" s="373"/>
      <c r="GL52" s="373"/>
      <c r="GM52" s="373"/>
      <c r="GN52" s="373"/>
      <c r="GO52" s="353"/>
      <c r="GR52" s="306"/>
      <c r="GS52" s="297"/>
      <c r="GT52" s="306"/>
      <c r="GU52" s="297"/>
      <c r="GV52" s="297"/>
      <c r="GW52" s="297"/>
      <c r="GX52" s="297"/>
      <c r="GY52" s="297"/>
      <c r="GZ52" s="353"/>
      <c r="HA52" s="297"/>
      <c r="HB52" s="297"/>
      <c r="HC52" s="297"/>
      <c r="HD52" s="297"/>
    </row>
    <row r="53" spans="13:212" ht="12" customHeight="1" x14ac:dyDescent="0.15">
      <c r="M53" s="306"/>
      <c r="O53" s="307"/>
      <c r="P53" s="373"/>
      <c r="Q53" s="373"/>
      <c r="R53" s="373"/>
      <c r="S53" s="373"/>
      <c r="T53" s="373"/>
      <c r="U53" s="374"/>
      <c r="V53" s="310"/>
      <c r="X53" s="306"/>
      <c r="Z53" s="329"/>
      <c r="AA53" s="373" t="s">
        <v>488</v>
      </c>
      <c r="AB53" s="373"/>
      <c r="AC53" s="373"/>
      <c r="AD53" s="373"/>
      <c r="AE53" s="373"/>
      <c r="AF53" s="374"/>
      <c r="AG53" s="310"/>
      <c r="AI53" s="306"/>
      <c r="AK53" s="329"/>
      <c r="AL53" s="373" t="s">
        <v>489</v>
      </c>
      <c r="AM53" s="373"/>
      <c r="AN53" s="373"/>
      <c r="AO53" s="373"/>
      <c r="AP53" s="373"/>
      <c r="AQ53" s="374"/>
      <c r="AR53" s="310"/>
      <c r="AT53" s="306"/>
      <c r="BE53" s="306"/>
      <c r="BG53" s="329"/>
      <c r="BH53" s="373" t="s">
        <v>490</v>
      </c>
      <c r="BI53" s="373"/>
      <c r="BJ53" s="373"/>
      <c r="BK53" s="373"/>
      <c r="BL53" s="373"/>
      <c r="BM53" s="374"/>
      <c r="BN53" s="310"/>
      <c r="BP53" s="297"/>
      <c r="BQ53" s="297"/>
      <c r="BR53" s="307"/>
      <c r="BY53" s="326"/>
      <c r="BZ53" s="297"/>
      <c r="CI53" s="353"/>
      <c r="CJ53" s="326"/>
      <c r="CL53" s="306"/>
      <c r="CN53" s="307"/>
      <c r="CO53" s="373"/>
      <c r="CP53" s="373"/>
      <c r="CQ53" s="373"/>
      <c r="CR53" s="373"/>
      <c r="CS53" s="373"/>
      <c r="CT53" s="374"/>
      <c r="CU53" s="310"/>
      <c r="CV53" s="346"/>
      <c r="CW53" s="307"/>
      <c r="CX53" s="365"/>
      <c r="CY53" s="366"/>
      <c r="CZ53" s="366"/>
      <c r="DA53" s="366"/>
      <c r="DB53" s="366"/>
      <c r="DC53" s="366"/>
      <c r="DD53" s="367"/>
      <c r="DE53" s="358"/>
      <c r="DF53" s="310"/>
      <c r="DG53" s="333"/>
      <c r="DK53" s="317"/>
      <c r="DL53" s="317"/>
      <c r="DM53" s="317"/>
      <c r="DN53" s="317"/>
      <c r="DO53" s="317"/>
      <c r="DP53" s="374"/>
      <c r="DQ53" s="346"/>
      <c r="DR53" s="346"/>
      <c r="DS53" s="297"/>
      <c r="DT53" s="297"/>
      <c r="DU53" s="297"/>
      <c r="DV53" s="297"/>
      <c r="DW53" s="297"/>
      <c r="DX53" s="297"/>
      <c r="DY53" s="297"/>
      <c r="DZ53" s="297"/>
      <c r="EA53" s="326"/>
      <c r="EB53" s="391"/>
      <c r="EC53" s="326"/>
      <c r="ED53" s="391"/>
      <c r="EE53" s="326"/>
      <c r="EF53" s="391"/>
      <c r="EO53" s="306"/>
      <c r="EQ53" s="307"/>
      <c r="ER53" s="373"/>
      <c r="ES53" s="373"/>
      <c r="ET53" s="373"/>
      <c r="EU53" s="373"/>
      <c r="EV53" s="373"/>
      <c r="EW53" s="326"/>
      <c r="EX53" s="310"/>
      <c r="EY53" s="310"/>
      <c r="FI53" s="413"/>
      <c r="FJ53" s="297"/>
      <c r="FK53" s="306"/>
      <c r="FM53" s="382"/>
      <c r="FN53" s="373" t="s">
        <v>491</v>
      </c>
      <c r="FO53" s="373"/>
      <c r="FP53" s="373"/>
      <c r="FQ53" s="373"/>
      <c r="FR53" s="373"/>
      <c r="FS53" s="326"/>
      <c r="FT53" s="297"/>
      <c r="FU53" s="297"/>
      <c r="FV53" s="306"/>
      <c r="FW53" s="297"/>
      <c r="FX53" s="297"/>
      <c r="FY53" s="297"/>
      <c r="FZ53" s="297"/>
      <c r="GA53" s="297"/>
      <c r="GB53" s="297"/>
      <c r="GC53" s="297"/>
      <c r="GD53" s="326"/>
      <c r="GE53" s="326"/>
      <c r="GG53" s="306"/>
      <c r="GH53" s="297"/>
      <c r="GI53" s="307"/>
      <c r="GJ53" s="373"/>
      <c r="GK53" s="373"/>
      <c r="GL53" s="373"/>
      <c r="GM53" s="373"/>
      <c r="GN53" s="373"/>
      <c r="GO53" s="353"/>
      <c r="GR53" s="306"/>
      <c r="GS53" s="297"/>
      <c r="GT53" s="329"/>
      <c r="GU53" s="373" t="s">
        <v>492</v>
      </c>
      <c r="GV53" s="373"/>
      <c r="GW53" s="373"/>
      <c r="GX53" s="373"/>
      <c r="GY53" s="373"/>
      <c r="GZ53" s="353"/>
      <c r="HA53" s="297"/>
      <c r="HB53" s="297"/>
      <c r="HC53" s="297"/>
      <c r="HD53" s="297"/>
    </row>
    <row r="54" spans="13:212" ht="12" customHeight="1" thickBot="1" x14ac:dyDescent="0.2">
      <c r="M54" s="306"/>
      <c r="O54" s="306"/>
      <c r="V54" s="310"/>
      <c r="X54" s="306"/>
      <c r="Z54" s="307"/>
      <c r="AA54" s="373"/>
      <c r="AB54" s="373"/>
      <c r="AC54" s="373"/>
      <c r="AD54" s="373"/>
      <c r="AE54" s="373"/>
      <c r="AF54" s="374"/>
      <c r="AG54" s="310"/>
      <c r="AI54" s="306"/>
      <c r="AK54" s="307"/>
      <c r="AL54" s="373"/>
      <c r="AM54" s="373"/>
      <c r="AN54" s="373"/>
      <c r="AO54" s="373"/>
      <c r="AP54" s="373"/>
      <c r="AQ54" s="374"/>
      <c r="AR54" s="310"/>
      <c r="AT54" s="329"/>
      <c r="AU54" s="355" t="s">
        <v>250</v>
      </c>
      <c r="AV54" s="356"/>
      <c r="AW54" s="356"/>
      <c r="AX54" s="356"/>
      <c r="AY54" s="356"/>
      <c r="AZ54" s="356"/>
      <c r="BA54" s="357"/>
      <c r="BB54" s="358"/>
      <c r="BC54" s="310"/>
      <c r="BE54" s="306"/>
      <c r="BG54" s="307"/>
      <c r="BH54" s="373"/>
      <c r="BI54" s="373"/>
      <c r="BJ54" s="373"/>
      <c r="BK54" s="373"/>
      <c r="BL54" s="373"/>
      <c r="BM54" s="374"/>
      <c r="BP54" s="297"/>
      <c r="BQ54" s="297"/>
      <c r="BR54" s="329"/>
      <c r="BS54" s="373" t="s">
        <v>493</v>
      </c>
      <c r="BT54" s="373"/>
      <c r="BU54" s="373"/>
      <c r="BV54" s="373"/>
      <c r="BW54" s="373"/>
      <c r="BX54" s="353"/>
      <c r="BY54" s="326"/>
      <c r="BZ54" s="297"/>
      <c r="CI54" s="353"/>
      <c r="CJ54" s="326"/>
      <c r="CL54" s="306"/>
      <c r="CN54" s="306"/>
      <c r="CT54" s="346"/>
      <c r="CU54" s="346"/>
      <c r="CV54" s="346"/>
      <c r="CW54" s="306"/>
      <c r="CY54" s="307"/>
      <c r="DE54" s="326"/>
      <c r="DF54" s="310"/>
      <c r="DG54" s="333"/>
      <c r="DQ54" s="310"/>
      <c r="DR54" s="346"/>
      <c r="DS54" s="297"/>
      <c r="DT54" s="413"/>
      <c r="DU54" s="413"/>
      <c r="DV54" s="413"/>
      <c r="DW54" s="413"/>
      <c r="DX54" s="413"/>
      <c r="DY54" s="413"/>
      <c r="DZ54" s="413"/>
      <c r="EA54" s="326"/>
      <c r="EB54" s="391"/>
      <c r="EC54" s="326"/>
      <c r="ED54" s="391"/>
      <c r="EE54" s="326"/>
      <c r="EF54" s="394"/>
      <c r="EG54" s="373" t="s">
        <v>494</v>
      </c>
      <c r="EH54" s="373"/>
      <c r="EI54" s="373"/>
      <c r="EJ54" s="373"/>
      <c r="EK54" s="373"/>
      <c r="EL54" s="392"/>
      <c r="EO54" s="306"/>
      <c r="EQ54" s="306"/>
      <c r="FI54" s="413"/>
      <c r="FJ54" s="297"/>
      <c r="FK54" s="306"/>
      <c r="FM54" s="386"/>
      <c r="FN54" s="373"/>
      <c r="FO54" s="373"/>
      <c r="FP54" s="373"/>
      <c r="FQ54" s="373"/>
      <c r="FR54" s="373"/>
      <c r="FS54" s="326"/>
      <c r="FT54" s="297"/>
      <c r="FU54" s="297"/>
      <c r="FV54" s="329"/>
      <c r="FW54" s="355" t="s">
        <v>247</v>
      </c>
      <c r="FX54" s="356"/>
      <c r="FY54" s="356"/>
      <c r="FZ54" s="356"/>
      <c r="GA54" s="356"/>
      <c r="GB54" s="356"/>
      <c r="GC54" s="357"/>
      <c r="GD54" s="358"/>
      <c r="GE54" s="297"/>
      <c r="GG54" s="306"/>
      <c r="GH54" s="297"/>
      <c r="GI54" s="306"/>
      <c r="GJ54" s="297"/>
      <c r="GK54" s="297"/>
      <c r="GL54" s="297"/>
      <c r="GM54" s="297"/>
      <c r="GN54" s="297"/>
      <c r="GO54" s="297"/>
      <c r="GR54" s="306"/>
      <c r="GS54" s="297"/>
      <c r="GT54" s="297"/>
      <c r="GU54" s="373"/>
      <c r="GV54" s="373"/>
      <c r="GW54" s="373"/>
      <c r="GX54" s="373"/>
      <c r="GY54" s="373"/>
      <c r="GZ54" s="297"/>
      <c r="HA54" s="297"/>
      <c r="HB54" s="297"/>
      <c r="HC54" s="297"/>
      <c r="HD54" s="297"/>
    </row>
    <row r="55" spans="13:212" ht="12" customHeight="1" x14ac:dyDescent="0.15">
      <c r="M55" s="306"/>
      <c r="O55" s="329"/>
      <c r="P55" s="373" t="s">
        <v>495</v>
      </c>
      <c r="Q55" s="373"/>
      <c r="R55" s="373"/>
      <c r="S55" s="373"/>
      <c r="T55" s="373"/>
      <c r="U55" s="374"/>
      <c r="W55" s="326"/>
      <c r="X55" s="306"/>
      <c r="Z55" s="306"/>
      <c r="AF55" s="346"/>
      <c r="AG55" s="346"/>
      <c r="AI55" s="306"/>
      <c r="AK55" s="306"/>
      <c r="AT55" s="308"/>
      <c r="AU55" s="365"/>
      <c r="AV55" s="366"/>
      <c r="AW55" s="366"/>
      <c r="AX55" s="366"/>
      <c r="AY55" s="366"/>
      <c r="AZ55" s="366"/>
      <c r="BA55" s="367"/>
      <c r="BB55" s="358"/>
      <c r="BC55" s="310"/>
      <c r="BE55" s="306"/>
      <c r="BG55" s="306"/>
      <c r="BM55" s="310"/>
      <c r="BN55" s="310"/>
      <c r="BP55" s="297"/>
      <c r="BQ55" s="297"/>
      <c r="BR55" s="307"/>
      <c r="BS55" s="373"/>
      <c r="BT55" s="373"/>
      <c r="BU55" s="373"/>
      <c r="BV55" s="373"/>
      <c r="BW55" s="373"/>
      <c r="BX55" s="353"/>
      <c r="BZ55" s="314" t="s">
        <v>267</v>
      </c>
      <c r="CA55" s="315"/>
      <c r="CB55" s="315"/>
      <c r="CC55" s="315"/>
      <c r="CD55" s="315"/>
      <c r="CE55" s="315"/>
      <c r="CF55" s="315"/>
      <c r="CG55" s="315"/>
      <c r="CH55" s="316"/>
      <c r="CI55" s="353"/>
      <c r="CJ55" s="297"/>
      <c r="CL55" s="306"/>
      <c r="CN55" s="329"/>
      <c r="CO55" s="373" t="s">
        <v>496</v>
      </c>
      <c r="CP55" s="373"/>
      <c r="CQ55" s="373"/>
      <c r="CR55" s="373"/>
      <c r="CS55" s="373"/>
      <c r="CT55" s="374"/>
      <c r="CU55" s="346"/>
      <c r="CV55" s="346"/>
      <c r="CW55" s="306"/>
      <c r="CY55" s="329"/>
      <c r="CZ55" s="373" t="s">
        <v>497</v>
      </c>
      <c r="DA55" s="373"/>
      <c r="DB55" s="373"/>
      <c r="DC55" s="373"/>
      <c r="DD55" s="373"/>
      <c r="DE55" s="374"/>
      <c r="DH55" s="420"/>
      <c r="DI55" s="355" t="s">
        <v>498</v>
      </c>
      <c r="DJ55" s="356"/>
      <c r="DK55" s="356"/>
      <c r="DL55" s="356"/>
      <c r="DM55" s="356"/>
      <c r="DN55" s="356"/>
      <c r="DO55" s="357"/>
      <c r="DP55" s="358"/>
      <c r="DQ55" s="310"/>
      <c r="DR55" s="346"/>
      <c r="DS55" s="307"/>
      <c r="DT55" s="421"/>
      <c r="DU55" s="421"/>
      <c r="DV55" s="421"/>
      <c r="DW55" s="421"/>
      <c r="DX55" s="421"/>
      <c r="DY55" s="421"/>
      <c r="DZ55" s="421"/>
      <c r="EA55" s="308"/>
      <c r="EB55" s="297"/>
      <c r="EC55" s="297"/>
      <c r="ED55" s="306"/>
      <c r="EE55" s="297"/>
      <c r="EF55" s="307"/>
      <c r="EG55" s="373"/>
      <c r="EH55" s="373"/>
      <c r="EI55" s="373"/>
      <c r="EJ55" s="373"/>
      <c r="EK55" s="373"/>
      <c r="EL55" s="392"/>
      <c r="EO55" s="306"/>
      <c r="EQ55" s="329"/>
      <c r="ER55" s="373" t="s">
        <v>499</v>
      </c>
      <c r="ES55" s="373"/>
      <c r="ET55" s="373"/>
      <c r="EU55" s="373"/>
      <c r="EV55" s="373"/>
      <c r="EW55" s="297"/>
      <c r="EX55" s="310"/>
      <c r="EY55" s="310"/>
      <c r="FI55" s="297"/>
      <c r="FJ55" s="297"/>
      <c r="FK55" s="306"/>
      <c r="FM55" s="378"/>
      <c r="FN55" s="373"/>
      <c r="FO55" s="373"/>
      <c r="FP55" s="373"/>
      <c r="FQ55" s="373"/>
      <c r="FR55" s="373"/>
      <c r="FS55" s="326"/>
      <c r="FT55" s="297"/>
      <c r="FU55" s="297"/>
      <c r="FV55" s="307"/>
      <c r="FW55" s="365"/>
      <c r="FX55" s="366"/>
      <c r="FY55" s="366"/>
      <c r="FZ55" s="366"/>
      <c r="GA55" s="366"/>
      <c r="GB55" s="366"/>
      <c r="GC55" s="367"/>
      <c r="GD55" s="358"/>
      <c r="GE55" s="326"/>
      <c r="GG55" s="306"/>
      <c r="GH55" s="297"/>
      <c r="GI55" s="329"/>
      <c r="GJ55" s="373" t="s">
        <v>500</v>
      </c>
      <c r="GK55" s="373"/>
      <c r="GL55" s="373"/>
      <c r="GM55" s="373"/>
      <c r="GN55" s="373"/>
      <c r="GO55" s="353"/>
      <c r="GR55" s="306"/>
      <c r="GS55" s="297"/>
      <c r="GT55" s="297"/>
      <c r="GU55" s="297"/>
      <c r="GV55" s="297"/>
      <c r="GW55" s="297"/>
      <c r="GX55" s="297"/>
      <c r="GY55" s="297"/>
      <c r="GZ55" s="353"/>
      <c r="HA55" s="297"/>
      <c r="HB55" s="297"/>
      <c r="HC55" s="297"/>
      <c r="HD55" s="297"/>
    </row>
    <row r="56" spans="13:212" ht="12" customHeight="1" x14ac:dyDescent="0.15">
      <c r="M56" s="306"/>
      <c r="P56" s="373"/>
      <c r="Q56" s="373"/>
      <c r="R56" s="373"/>
      <c r="S56" s="373"/>
      <c r="T56" s="373"/>
      <c r="U56" s="374"/>
      <c r="V56" s="310"/>
      <c r="W56" s="326"/>
      <c r="X56" s="306"/>
      <c r="Z56" s="329"/>
      <c r="AA56" s="373" t="s">
        <v>501</v>
      </c>
      <c r="AB56" s="373"/>
      <c r="AC56" s="373"/>
      <c r="AD56" s="373"/>
      <c r="AE56" s="373"/>
      <c r="AF56" s="374"/>
      <c r="AI56" s="306"/>
      <c r="AK56" s="329"/>
      <c r="AL56" s="373" t="s">
        <v>502</v>
      </c>
      <c r="AM56" s="373"/>
      <c r="AN56" s="373"/>
      <c r="AO56" s="373"/>
      <c r="AP56" s="373"/>
      <c r="AQ56" s="374"/>
      <c r="AR56" s="310"/>
      <c r="AT56" s="297"/>
      <c r="AV56" s="307"/>
      <c r="BE56" s="306"/>
      <c r="BG56" s="329"/>
      <c r="BH56" s="373" t="s">
        <v>503</v>
      </c>
      <c r="BI56" s="373"/>
      <c r="BJ56" s="373"/>
      <c r="BK56" s="373"/>
      <c r="BL56" s="373"/>
      <c r="BM56" s="374"/>
      <c r="BN56" s="310"/>
      <c r="BR56" s="306"/>
      <c r="BY56" s="326"/>
      <c r="BZ56" s="318"/>
      <c r="CA56" s="319"/>
      <c r="CB56" s="319"/>
      <c r="CC56" s="319"/>
      <c r="CD56" s="319"/>
      <c r="CE56" s="319"/>
      <c r="CF56" s="319"/>
      <c r="CG56" s="319"/>
      <c r="CH56" s="320"/>
      <c r="CI56" s="326"/>
      <c r="CJ56" s="326"/>
      <c r="CL56" s="306"/>
      <c r="CN56" s="307"/>
      <c r="CO56" s="373"/>
      <c r="CP56" s="373"/>
      <c r="CQ56" s="373"/>
      <c r="CR56" s="373"/>
      <c r="CS56" s="373"/>
      <c r="CT56" s="374"/>
      <c r="CU56" s="310"/>
      <c r="CV56" s="346"/>
      <c r="CW56" s="306"/>
      <c r="CZ56" s="373"/>
      <c r="DA56" s="373"/>
      <c r="DB56" s="373"/>
      <c r="DC56" s="373"/>
      <c r="DD56" s="373"/>
      <c r="DE56" s="374"/>
      <c r="DH56" s="388"/>
      <c r="DI56" s="365"/>
      <c r="DJ56" s="366"/>
      <c r="DK56" s="366"/>
      <c r="DL56" s="366"/>
      <c r="DM56" s="366"/>
      <c r="DN56" s="366"/>
      <c r="DO56" s="367"/>
      <c r="DP56" s="358"/>
      <c r="DQ56" s="346"/>
      <c r="DR56" s="346"/>
      <c r="DS56" s="359"/>
      <c r="DT56" s="355" t="s">
        <v>504</v>
      </c>
      <c r="DU56" s="356"/>
      <c r="DV56" s="356"/>
      <c r="DW56" s="356"/>
      <c r="DX56" s="356"/>
      <c r="DY56" s="356"/>
      <c r="DZ56" s="357"/>
      <c r="EA56" s="326"/>
      <c r="EB56" s="326"/>
      <c r="EC56" s="326"/>
      <c r="ED56" s="391"/>
      <c r="EE56" s="326"/>
      <c r="EF56" s="391"/>
      <c r="EO56" s="306"/>
      <c r="ER56" s="373"/>
      <c r="ES56" s="373"/>
      <c r="ET56" s="373"/>
      <c r="EU56" s="373"/>
      <c r="EV56" s="373"/>
      <c r="EW56" s="297"/>
      <c r="EX56" s="310"/>
      <c r="EY56" s="310"/>
      <c r="FI56" s="393"/>
      <c r="FJ56" s="297"/>
      <c r="FK56" s="306"/>
      <c r="FM56" s="378"/>
      <c r="FN56" s="393"/>
      <c r="FO56" s="393"/>
      <c r="FP56" s="393"/>
      <c r="FQ56" s="393"/>
      <c r="FR56" s="393"/>
      <c r="FS56" s="326"/>
      <c r="FT56" s="297"/>
      <c r="FU56" s="297"/>
      <c r="FV56" s="306"/>
      <c r="FW56" s="297"/>
      <c r="FX56" s="307"/>
      <c r="FY56" s="297"/>
      <c r="FZ56" s="297"/>
      <c r="GA56" s="297"/>
      <c r="GB56" s="297"/>
      <c r="GC56" s="297"/>
      <c r="GD56" s="326"/>
      <c r="GE56" s="326"/>
      <c r="GG56" s="306"/>
      <c r="GH56" s="297"/>
      <c r="GI56" s="297"/>
      <c r="GJ56" s="373"/>
      <c r="GK56" s="373"/>
      <c r="GL56" s="373"/>
      <c r="GM56" s="373"/>
      <c r="GN56" s="373"/>
      <c r="GO56" s="353"/>
      <c r="GR56" s="329"/>
      <c r="GS56" s="402" t="s">
        <v>314</v>
      </c>
      <c r="GT56" s="403"/>
      <c r="GU56" s="403"/>
      <c r="GV56" s="403"/>
      <c r="GW56" s="403"/>
      <c r="GX56" s="403"/>
      <c r="GY56" s="404"/>
      <c r="GZ56" s="353"/>
      <c r="HA56" s="297"/>
      <c r="HB56" s="297"/>
      <c r="HC56" s="297"/>
      <c r="HD56" s="297"/>
    </row>
    <row r="57" spans="13:212" ht="12" customHeight="1" thickBot="1" x14ac:dyDescent="0.2">
      <c r="M57" s="306"/>
      <c r="V57" s="310"/>
      <c r="W57" s="326"/>
      <c r="X57" s="306"/>
      <c r="Z57" s="308"/>
      <c r="AA57" s="373"/>
      <c r="AB57" s="373"/>
      <c r="AC57" s="373"/>
      <c r="AD57" s="373"/>
      <c r="AE57" s="373"/>
      <c r="AF57" s="374"/>
      <c r="AI57" s="306"/>
      <c r="AL57" s="373"/>
      <c r="AM57" s="373"/>
      <c r="AN57" s="373"/>
      <c r="AO57" s="373"/>
      <c r="AP57" s="373"/>
      <c r="AQ57" s="374"/>
      <c r="AR57" s="310"/>
      <c r="AT57" s="297"/>
      <c r="AV57" s="329"/>
      <c r="AW57" s="373" t="s">
        <v>505</v>
      </c>
      <c r="AX57" s="373"/>
      <c r="AY57" s="373"/>
      <c r="AZ57" s="373"/>
      <c r="BA57" s="373"/>
      <c r="BB57" s="374"/>
      <c r="BC57" s="310"/>
      <c r="BE57" s="306"/>
      <c r="BG57" s="307"/>
      <c r="BH57" s="373"/>
      <c r="BI57" s="373"/>
      <c r="BJ57" s="373"/>
      <c r="BK57" s="373"/>
      <c r="BL57" s="373"/>
      <c r="BM57" s="374"/>
      <c r="BR57" s="329"/>
      <c r="BS57" s="373" t="s">
        <v>506</v>
      </c>
      <c r="BT57" s="373"/>
      <c r="BU57" s="373"/>
      <c r="BV57" s="373"/>
      <c r="BW57" s="373"/>
      <c r="BX57" s="353"/>
      <c r="BY57" s="326"/>
      <c r="BZ57" s="323"/>
      <c r="CA57" s="324"/>
      <c r="CB57" s="324"/>
      <c r="CC57" s="324"/>
      <c r="CD57" s="324"/>
      <c r="CE57" s="324"/>
      <c r="CF57" s="324"/>
      <c r="CG57" s="324"/>
      <c r="CH57" s="325"/>
      <c r="CI57" s="326"/>
      <c r="CJ57" s="326"/>
      <c r="CL57" s="306"/>
      <c r="CN57" s="306"/>
      <c r="CT57" s="346"/>
      <c r="CU57" s="310"/>
      <c r="CV57" s="346"/>
      <c r="CW57" s="306"/>
      <c r="CZ57" s="379" t="s">
        <v>507</v>
      </c>
      <c r="DA57" s="379"/>
      <c r="DB57" s="379"/>
      <c r="DC57" s="379"/>
      <c r="DD57" s="379"/>
      <c r="DH57" s="306"/>
      <c r="DJ57" s="307"/>
      <c r="DP57" s="346"/>
      <c r="DQ57" s="310"/>
      <c r="DR57" s="346"/>
      <c r="DS57" s="307"/>
      <c r="DT57" s="365"/>
      <c r="DU57" s="366"/>
      <c r="DV57" s="366"/>
      <c r="DW57" s="366"/>
      <c r="DX57" s="366"/>
      <c r="DY57" s="366"/>
      <c r="DZ57" s="367"/>
      <c r="EA57" s="326"/>
      <c r="EB57" s="326"/>
      <c r="EC57" s="326"/>
      <c r="ED57" s="391"/>
      <c r="EE57" s="326"/>
      <c r="EF57" s="394"/>
      <c r="EG57" s="373" t="s">
        <v>508</v>
      </c>
      <c r="EH57" s="373"/>
      <c r="EI57" s="373"/>
      <c r="EJ57" s="373"/>
      <c r="EK57" s="373"/>
      <c r="EL57" s="392"/>
      <c r="EO57" s="306"/>
      <c r="FI57" s="393"/>
      <c r="FJ57" s="297"/>
      <c r="FK57" s="306"/>
      <c r="FM57" s="378"/>
      <c r="FN57" s="297"/>
      <c r="FO57" s="297"/>
      <c r="FP57" s="297"/>
      <c r="FQ57" s="297"/>
      <c r="FR57" s="297"/>
      <c r="FS57" s="297"/>
      <c r="FT57" s="297"/>
      <c r="FU57" s="297"/>
      <c r="FV57" s="306"/>
      <c r="FW57" s="297"/>
      <c r="FX57" s="329"/>
      <c r="FY57" s="373" t="s">
        <v>411</v>
      </c>
      <c r="FZ57" s="373"/>
      <c r="GA57" s="373"/>
      <c r="GB57" s="373"/>
      <c r="GC57" s="373"/>
      <c r="GD57" s="353"/>
      <c r="GE57" s="297"/>
      <c r="GG57" s="306"/>
      <c r="GH57" s="297"/>
      <c r="GI57" s="297"/>
      <c r="GJ57" s="297"/>
      <c r="GK57" s="297"/>
      <c r="GL57" s="297"/>
      <c r="GM57" s="297"/>
      <c r="GN57" s="297"/>
      <c r="GO57" s="297"/>
      <c r="GR57" s="307"/>
      <c r="GS57" s="406"/>
      <c r="GT57" s="407"/>
      <c r="GU57" s="407"/>
      <c r="GV57" s="407"/>
      <c r="GW57" s="407"/>
      <c r="GX57" s="407"/>
      <c r="GY57" s="408"/>
      <c r="GZ57" s="297"/>
      <c r="HA57" s="297"/>
      <c r="HB57" s="297"/>
      <c r="HC57" s="297"/>
      <c r="HD57" s="297"/>
    </row>
    <row r="58" spans="13:212" ht="12" customHeight="1" x14ac:dyDescent="0.15">
      <c r="M58" s="422"/>
      <c r="N58" s="402" t="s">
        <v>212</v>
      </c>
      <c r="O58" s="403"/>
      <c r="P58" s="403"/>
      <c r="Q58" s="403"/>
      <c r="R58" s="403"/>
      <c r="S58" s="403"/>
      <c r="T58" s="404"/>
      <c r="U58" s="358"/>
      <c r="W58" s="326"/>
      <c r="X58" s="306"/>
      <c r="AI58" s="306"/>
      <c r="AT58" s="297"/>
      <c r="AV58" s="307"/>
      <c r="AW58" s="373"/>
      <c r="AX58" s="373"/>
      <c r="AY58" s="373"/>
      <c r="AZ58" s="373"/>
      <c r="BA58" s="373"/>
      <c r="BB58" s="374"/>
      <c r="BC58" s="310"/>
      <c r="BE58" s="306"/>
      <c r="BG58" s="306"/>
      <c r="BM58" s="326"/>
      <c r="BN58" s="326"/>
      <c r="BR58" s="376"/>
      <c r="BS58" s="373"/>
      <c r="BT58" s="373"/>
      <c r="BU58" s="373"/>
      <c r="BV58" s="373"/>
      <c r="BW58" s="373"/>
      <c r="BX58" s="353"/>
      <c r="CA58" s="307"/>
      <c r="CB58" s="297"/>
      <c r="CC58" s="297"/>
      <c r="CD58" s="297"/>
      <c r="CE58" s="297"/>
      <c r="CF58" s="297"/>
      <c r="CG58" s="297"/>
      <c r="CH58" s="297"/>
      <c r="CI58" s="353"/>
      <c r="CJ58" s="297"/>
      <c r="CL58" s="306"/>
      <c r="CN58" s="306"/>
      <c r="CO58" s="373" t="s">
        <v>509</v>
      </c>
      <c r="CP58" s="373"/>
      <c r="CQ58" s="373"/>
      <c r="CR58" s="373"/>
      <c r="CS58" s="373"/>
      <c r="CT58" s="374"/>
      <c r="CU58" s="346"/>
      <c r="CV58" s="346"/>
      <c r="CW58" s="306"/>
      <c r="CZ58" s="379"/>
      <c r="DA58" s="379"/>
      <c r="DB58" s="379"/>
      <c r="DC58" s="379"/>
      <c r="DD58" s="379"/>
      <c r="DH58" s="306"/>
      <c r="DJ58" s="329"/>
      <c r="DK58" s="373" t="s">
        <v>510</v>
      </c>
      <c r="DL58" s="373"/>
      <c r="DM58" s="373"/>
      <c r="DN58" s="373"/>
      <c r="DO58" s="373"/>
      <c r="DP58" s="374"/>
      <c r="DQ58" s="310"/>
      <c r="DR58" s="346"/>
      <c r="DS58" s="306"/>
      <c r="DT58" s="297"/>
      <c r="DU58" s="307"/>
      <c r="DV58" s="297"/>
      <c r="DW58" s="297"/>
      <c r="DX58" s="297"/>
      <c r="DY58" s="297"/>
      <c r="DZ58" s="297"/>
      <c r="EA58" s="297"/>
      <c r="EB58" s="297"/>
      <c r="EC58" s="297"/>
      <c r="ED58" s="306"/>
      <c r="EE58" s="297"/>
      <c r="EF58" s="307"/>
      <c r="EG58" s="373"/>
      <c r="EH58" s="373"/>
      <c r="EI58" s="373"/>
      <c r="EJ58" s="373"/>
      <c r="EK58" s="373"/>
      <c r="EL58" s="392"/>
      <c r="EO58" s="329"/>
      <c r="EP58" s="355" t="s">
        <v>221</v>
      </c>
      <c r="EQ58" s="356"/>
      <c r="ER58" s="356"/>
      <c r="ES58" s="356"/>
      <c r="ET58" s="356"/>
      <c r="EU58" s="356"/>
      <c r="EV58" s="357"/>
      <c r="EW58" s="423"/>
      <c r="EX58" s="326"/>
      <c r="EY58" s="326"/>
      <c r="FJ58" s="297"/>
      <c r="FK58" s="306"/>
      <c r="FM58" s="382"/>
      <c r="FN58" s="373" t="s">
        <v>511</v>
      </c>
      <c r="FO58" s="373"/>
      <c r="FP58" s="373"/>
      <c r="FQ58" s="373"/>
      <c r="FR58" s="373"/>
      <c r="FS58" s="326"/>
      <c r="FT58" s="297"/>
      <c r="FU58" s="297"/>
      <c r="FV58" s="306"/>
      <c r="FW58" s="297"/>
      <c r="FX58" s="307"/>
      <c r="FY58" s="373"/>
      <c r="FZ58" s="373"/>
      <c r="GA58" s="373"/>
      <c r="GB58" s="373"/>
      <c r="GC58" s="373"/>
      <c r="GD58" s="353"/>
      <c r="GE58" s="326"/>
      <c r="GG58" s="329"/>
      <c r="GH58" s="355" t="s">
        <v>303</v>
      </c>
      <c r="GI58" s="356"/>
      <c r="GJ58" s="356"/>
      <c r="GK58" s="356"/>
      <c r="GL58" s="356"/>
      <c r="GM58" s="356"/>
      <c r="GN58" s="357"/>
      <c r="GO58" s="358"/>
      <c r="GR58" s="306"/>
      <c r="GS58" s="409"/>
      <c r="GT58" s="410"/>
      <c r="GU58" s="410"/>
      <c r="GV58" s="410"/>
      <c r="GW58" s="410"/>
      <c r="GX58" s="410"/>
      <c r="GY58" s="411"/>
      <c r="GZ58" s="353"/>
      <c r="HA58" s="297"/>
      <c r="HB58" s="297"/>
      <c r="HC58" s="297"/>
      <c r="HD58" s="297"/>
    </row>
    <row r="59" spans="13:212" ht="12" customHeight="1" x14ac:dyDescent="0.15">
      <c r="M59" s="307"/>
      <c r="N59" s="406"/>
      <c r="O59" s="407"/>
      <c r="P59" s="407"/>
      <c r="Q59" s="407"/>
      <c r="R59" s="407"/>
      <c r="S59" s="407"/>
      <c r="T59" s="408"/>
      <c r="U59" s="358"/>
      <c r="V59" s="310"/>
      <c r="X59" s="329"/>
      <c r="Y59" s="355" t="s">
        <v>226</v>
      </c>
      <c r="Z59" s="356"/>
      <c r="AA59" s="356"/>
      <c r="AB59" s="356"/>
      <c r="AC59" s="356"/>
      <c r="AD59" s="356"/>
      <c r="AE59" s="357"/>
      <c r="AF59" s="358"/>
      <c r="AG59" s="310"/>
      <c r="AI59" s="329"/>
      <c r="AJ59" s="355" t="s">
        <v>236</v>
      </c>
      <c r="AK59" s="356"/>
      <c r="AL59" s="356"/>
      <c r="AM59" s="356"/>
      <c r="AN59" s="356"/>
      <c r="AO59" s="356"/>
      <c r="AP59" s="357"/>
      <c r="AQ59" s="358"/>
      <c r="AR59" s="310"/>
      <c r="AT59" s="297"/>
      <c r="AV59" s="306"/>
      <c r="BE59" s="306"/>
      <c r="BG59" s="329"/>
      <c r="BH59" s="373" t="s">
        <v>512</v>
      </c>
      <c r="BI59" s="373"/>
      <c r="BJ59" s="373"/>
      <c r="BK59" s="373"/>
      <c r="BL59" s="373"/>
      <c r="BM59" s="353"/>
      <c r="BN59" s="326"/>
      <c r="BR59" s="378"/>
      <c r="BY59" s="310"/>
      <c r="CA59" s="306"/>
      <c r="CB59" s="297"/>
      <c r="CC59" s="297"/>
      <c r="CD59" s="297"/>
      <c r="CE59" s="297"/>
      <c r="CF59" s="297"/>
      <c r="CG59" s="297"/>
      <c r="CH59" s="297"/>
      <c r="CI59" s="353"/>
      <c r="CJ59" s="326"/>
      <c r="CL59" s="306"/>
      <c r="CN59" s="329"/>
      <c r="CO59" s="373"/>
      <c r="CP59" s="373"/>
      <c r="CQ59" s="373"/>
      <c r="CR59" s="373"/>
      <c r="CS59" s="373"/>
      <c r="CT59" s="374"/>
      <c r="CU59" s="346"/>
      <c r="CV59" s="346"/>
      <c r="CW59" s="306"/>
      <c r="DH59" s="306"/>
      <c r="DJ59" s="307"/>
      <c r="DK59" s="373"/>
      <c r="DL59" s="373"/>
      <c r="DM59" s="373"/>
      <c r="DN59" s="373"/>
      <c r="DO59" s="373"/>
      <c r="DP59" s="374"/>
      <c r="DQ59" s="346"/>
      <c r="DS59" s="306"/>
      <c r="DU59" s="329"/>
      <c r="DV59" s="373" t="s">
        <v>513</v>
      </c>
      <c r="DW59" s="373"/>
      <c r="DX59" s="373"/>
      <c r="DY59" s="373"/>
      <c r="DZ59" s="373"/>
      <c r="ED59" s="391"/>
      <c r="EE59" s="326"/>
      <c r="EF59" s="391"/>
      <c r="EG59" s="373"/>
      <c r="EH59" s="373"/>
      <c r="EI59" s="373"/>
      <c r="EJ59" s="373"/>
      <c r="EK59" s="373"/>
      <c r="EL59" s="392"/>
      <c r="EP59" s="365"/>
      <c r="EQ59" s="366"/>
      <c r="ER59" s="366"/>
      <c r="ES59" s="366"/>
      <c r="ET59" s="366"/>
      <c r="EU59" s="366"/>
      <c r="EV59" s="367"/>
      <c r="EW59" s="423"/>
      <c r="EX59" s="326"/>
      <c r="EY59" s="326"/>
      <c r="FJ59" s="297"/>
      <c r="FK59" s="306"/>
      <c r="FM59" s="386"/>
      <c r="FN59" s="373"/>
      <c r="FO59" s="373"/>
      <c r="FP59" s="373"/>
      <c r="FQ59" s="373"/>
      <c r="FR59" s="373"/>
      <c r="FS59" s="326"/>
      <c r="FT59" s="297"/>
      <c r="FU59" s="297"/>
      <c r="FV59" s="306"/>
      <c r="FW59" s="297"/>
      <c r="FX59" s="306"/>
      <c r="FY59" s="297"/>
      <c r="FZ59" s="297"/>
      <c r="GA59" s="297"/>
      <c r="GB59" s="297"/>
      <c r="GC59" s="297"/>
      <c r="GD59" s="326"/>
      <c r="GE59" s="326"/>
      <c r="GG59" s="307"/>
      <c r="GH59" s="365"/>
      <c r="GI59" s="366"/>
      <c r="GJ59" s="366"/>
      <c r="GK59" s="366"/>
      <c r="GL59" s="366"/>
      <c r="GM59" s="366"/>
      <c r="GN59" s="367"/>
      <c r="GO59" s="358"/>
      <c r="GR59" s="306"/>
      <c r="GT59" s="307"/>
      <c r="GZ59" s="353"/>
      <c r="HA59" s="297"/>
      <c r="HB59" s="297"/>
      <c r="HC59" s="297"/>
      <c r="HD59" s="297"/>
    </row>
    <row r="60" spans="13:212" ht="12" customHeight="1" x14ac:dyDescent="0.15">
      <c r="M60" s="306"/>
      <c r="N60" s="406"/>
      <c r="O60" s="407"/>
      <c r="P60" s="407"/>
      <c r="Q60" s="407"/>
      <c r="R60" s="407"/>
      <c r="S60" s="407"/>
      <c r="T60" s="408"/>
      <c r="U60" s="358"/>
      <c r="V60" s="310"/>
      <c r="Y60" s="365"/>
      <c r="Z60" s="366"/>
      <c r="AA60" s="366"/>
      <c r="AB60" s="366"/>
      <c r="AC60" s="366"/>
      <c r="AD60" s="366"/>
      <c r="AE60" s="367"/>
      <c r="AF60" s="358"/>
      <c r="AG60" s="310"/>
      <c r="AI60" s="307"/>
      <c r="AJ60" s="365"/>
      <c r="AK60" s="366"/>
      <c r="AL60" s="366"/>
      <c r="AM60" s="366"/>
      <c r="AN60" s="366"/>
      <c r="AO60" s="366"/>
      <c r="AP60" s="367"/>
      <c r="AQ60" s="358"/>
      <c r="AR60" s="310"/>
      <c r="AT60" s="297"/>
      <c r="AV60" s="329"/>
      <c r="AW60" s="373" t="s">
        <v>514</v>
      </c>
      <c r="AX60" s="373"/>
      <c r="AY60" s="373"/>
      <c r="AZ60" s="373"/>
      <c r="BA60" s="373"/>
      <c r="BB60" s="374"/>
      <c r="BE60" s="306"/>
      <c r="BG60" s="307"/>
      <c r="BH60" s="373"/>
      <c r="BI60" s="373"/>
      <c r="BJ60" s="373"/>
      <c r="BK60" s="373"/>
      <c r="BL60" s="373"/>
      <c r="BM60" s="353"/>
      <c r="BR60" s="382"/>
      <c r="BS60" s="373" t="s">
        <v>515</v>
      </c>
      <c r="BT60" s="373"/>
      <c r="BU60" s="373"/>
      <c r="BV60" s="373"/>
      <c r="BW60" s="373"/>
      <c r="BX60" s="374"/>
      <c r="BY60" s="310"/>
      <c r="CA60" s="329"/>
      <c r="CB60" s="355" t="s">
        <v>294</v>
      </c>
      <c r="CC60" s="356"/>
      <c r="CD60" s="356"/>
      <c r="CE60" s="356"/>
      <c r="CF60" s="356"/>
      <c r="CG60" s="356"/>
      <c r="CH60" s="357"/>
      <c r="CI60" s="297"/>
      <c r="CJ60" s="326"/>
      <c r="CL60" s="306"/>
      <c r="CN60" s="376"/>
      <c r="CO60" s="373"/>
      <c r="CP60" s="373"/>
      <c r="CQ60" s="373"/>
      <c r="CR60" s="373"/>
      <c r="CS60" s="373"/>
      <c r="CT60" s="374"/>
      <c r="CU60" s="346"/>
      <c r="CV60" s="346"/>
      <c r="CW60" s="329"/>
      <c r="CX60" s="355" t="s">
        <v>516</v>
      </c>
      <c r="CY60" s="356"/>
      <c r="CZ60" s="356"/>
      <c r="DA60" s="356"/>
      <c r="DB60" s="356"/>
      <c r="DC60" s="356"/>
      <c r="DD60" s="357"/>
      <c r="DE60" s="358"/>
      <c r="DH60" s="306"/>
      <c r="DJ60" s="306"/>
      <c r="DP60" s="346"/>
      <c r="DQ60" s="310"/>
      <c r="DS60" s="306"/>
      <c r="DV60" s="373"/>
      <c r="DW60" s="373"/>
      <c r="DX60" s="373"/>
      <c r="DY60" s="373"/>
      <c r="DZ60" s="373"/>
      <c r="ED60" s="391"/>
      <c r="EE60" s="326"/>
      <c r="EF60" s="306"/>
      <c r="EQ60" s="307"/>
      <c r="FJ60" s="297"/>
      <c r="FK60" s="306"/>
      <c r="FM60" s="378"/>
      <c r="FN60" s="373"/>
      <c r="FO60" s="373"/>
      <c r="FP60" s="373"/>
      <c r="FQ60" s="373"/>
      <c r="FR60" s="373"/>
      <c r="FS60" s="326"/>
      <c r="FT60" s="297"/>
      <c r="FU60" s="297"/>
      <c r="FV60" s="306"/>
      <c r="FW60" s="297"/>
      <c r="FX60" s="329"/>
      <c r="FY60" s="373" t="s">
        <v>517</v>
      </c>
      <c r="FZ60" s="373"/>
      <c r="GA60" s="373"/>
      <c r="GB60" s="373"/>
      <c r="GC60" s="373"/>
      <c r="GD60" s="353"/>
      <c r="GE60" s="326"/>
      <c r="GG60" s="306"/>
      <c r="GH60" s="297"/>
      <c r="GI60" s="307"/>
      <c r="GJ60" s="297"/>
      <c r="GK60" s="297"/>
      <c r="GL60" s="297"/>
      <c r="GM60" s="297"/>
      <c r="GN60" s="297"/>
      <c r="GO60" s="297"/>
      <c r="GR60" s="306"/>
      <c r="GT60" s="329"/>
      <c r="GU60" s="373" t="s">
        <v>518</v>
      </c>
      <c r="GV60" s="373"/>
      <c r="GW60" s="373"/>
      <c r="GX60" s="373"/>
      <c r="GY60" s="373"/>
      <c r="GZ60" s="297"/>
      <c r="HA60" s="297"/>
      <c r="HB60" s="297"/>
      <c r="HC60" s="297"/>
      <c r="HD60" s="297"/>
    </row>
    <row r="61" spans="13:212" ht="12" customHeight="1" x14ac:dyDescent="0.15">
      <c r="M61" s="306"/>
      <c r="N61" s="409"/>
      <c r="O61" s="410"/>
      <c r="P61" s="410"/>
      <c r="Q61" s="410"/>
      <c r="R61" s="410"/>
      <c r="S61" s="410"/>
      <c r="T61" s="411"/>
      <c r="U61" s="358"/>
      <c r="Z61" s="307"/>
      <c r="AF61" s="346"/>
      <c r="AG61" s="346"/>
      <c r="AI61" s="306"/>
      <c r="AK61" s="307"/>
      <c r="AT61" s="297"/>
      <c r="AV61" s="376"/>
      <c r="AW61" s="373"/>
      <c r="AX61" s="373"/>
      <c r="AY61" s="373"/>
      <c r="AZ61" s="373"/>
      <c r="BA61" s="373"/>
      <c r="BB61" s="374"/>
      <c r="BC61" s="310"/>
      <c r="BE61" s="306"/>
      <c r="BG61" s="306"/>
      <c r="BM61" s="310"/>
      <c r="BN61" s="310"/>
      <c r="BR61" s="386"/>
      <c r="BS61" s="373"/>
      <c r="BT61" s="373"/>
      <c r="BU61" s="373"/>
      <c r="BV61" s="373"/>
      <c r="BW61" s="373"/>
      <c r="BX61" s="374"/>
      <c r="CA61" s="307"/>
      <c r="CB61" s="365"/>
      <c r="CC61" s="366"/>
      <c r="CD61" s="366"/>
      <c r="CE61" s="366"/>
      <c r="CF61" s="366"/>
      <c r="CG61" s="366"/>
      <c r="CH61" s="367"/>
      <c r="CI61" s="353"/>
      <c r="CJ61" s="297"/>
      <c r="CL61" s="306"/>
      <c r="CN61" s="378"/>
      <c r="CO61" s="373"/>
      <c r="CP61" s="373"/>
      <c r="CQ61" s="373"/>
      <c r="CR61" s="373"/>
      <c r="CS61" s="373"/>
      <c r="CT61" s="374"/>
      <c r="CU61" s="310"/>
      <c r="CV61" s="346"/>
      <c r="CX61" s="365"/>
      <c r="CY61" s="366"/>
      <c r="CZ61" s="366"/>
      <c r="DA61" s="366"/>
      <c r="DB61" s="366"/>
      <c r="DC61" s="366"/>
      <c r="DD61" s="367"/>
      <c r="DE61" s="358"/>
      <c r="DH61" s="306"/>
      <c r="DJ61" s="329"/>
      <c r="DK61" s="373" t="s">
        <v>519</v>
      </c>
      <c r="DL61" s="373"/>
      <c r="DM61" s="373"/>
      <c r="DN61" s="373"/>
      <c r="DO61" s="373"/>
      <c r="DP61" s="353"/>
      <c r="DQ61" s="310"/>
      <c r="DS61" s="306"/>
      <c r="ED61" s="306"/>
      <c r="EE61" s="297"/>
      <c r="EF61" s="394"/>
      <c r="EG61" s="373" t="s">
        <v>520</v>
      </c>
      <c r="EH61" s="373"/>
      <c r="EI61" s="373"/>
      <c r="EJ61" s="373"/>
      <c r="EK61" s="373"/>
      <c r="EL61" s="392"/>
      <c r="EQ61" s="329"/>
      <c r="ER61" s="373" t="s">
        <v>521</v>
      </c>
      <c r="ES61" s="373"/>
      <c r="ET61" s="373"/>
      <c r="EU61" s="373"/>
      <c r="EV61" s="373"/>
      <c r="EW61" s="297"/>
      <c r="EX61" s="310"/>
      <c r="EY61" s="310"/>
      <c r="FJ61" s="297"/>
      <c r="FK61" s="306"/>
      <c r="FM61" s="378"/>
      <c r="FN61" s="393"/>
      <c r="FO61" s="393"/>
      <c r="FP61" s="393"/>
      <c r="FQ61" s="393"/>
      <c r="FR61" s="393"/>
      <c r="FS61" s="326"/>
      <c r="FT61" s="297"/>
      <c r="FU61" s="297"/>
      <c r="FV61" s="306"/>
      <c r="FW61" s="297"/>
      <c r="FX61" s="376"/>
      <c r="FY61" s="373"/>
      <c r="FZ61" s="373"/>
      <c r="GA61" s="373"/>
      <c r="GB61" s="373"/>
      <c r="GC61" s="373"/>
      <c r="GD61" s="353"/>
      <c r="GE61" s="297"/>
      <c r="GG61" s="306"/>
      <c r="GH61" s="297"/>
      <c r="GI61" s="329"/>
      <c r="GJ61" s="373" t="s">
        <v>522</v>
      </c>
      <c r="GK61" s="373"/>
      <c r="GL61" s="373"/>
      <c r="GM61" s="373"/>
      <c r="GN61" s="373"/>
      <c r="GO61" s="353"/>
      <c r="GR61" s="306"/>
      <c r="GT61" s="297"/>
      <c r="GU61" s="373"/>
      <c r="GV61" s="373"/>
      <c r="GW61" s="373"/>
      <c r="GX61" s="373"/>
      <c r="GY61" s="373"/>
      <c r="GZ61" s="353"/>
      <c r="HA61" s="297"/>
      <c r="HB61" s="297"/>
      <c r="HC61" s="297"/>
      <c r="HD61" s="297"/>
    </row>
    <row r="62" spans="13:212" ht="12" customHeight="1" x14ac:dyDescent="0.15">
      <c r="M62" s="306"/>
      <c r="O62" s="307"/>
      <c r="V62" s="326"/>
      <c r="Z62" s="329"/>
      <c r="AA62" s="373" t="s">
        <v>523</v>
      </c>
      <c r="AB62" s="373"/>
      <c r="AC62" s="373"/>
      <c r="AD62" s="373"/>
      <c r="AE62" s="373"/>
      <c r="AF62" s="374"/>
      <c r="AG62" s="310"/>
      <c r="AI62" s="306"/>
      <c r="AK62" s="329"/>
      <c r="AL62" s="373" t="s">
        <v>411</v>
      </c>
      <c r="AM62" s="373"/>
      <c r="AN62" s="373"/>
      <c r="AO62" s="373"/>
      <c r="AP62" s="373"/>
      <c r="AQ62" s="374"/>
      <c r="AR62" s="310"/>
      <c r="AT62" s="297"/>
      <c r="AV62" s="378"/>
      <c r="AW62" s="373"/>
      <c r="AX62" s="373"/>
      <c r="AY62" s="373"/>
      <c r="AZ62" s="373"/>
      <c r="BA62" s="373"/>
      <c r="BB62" s="374"/>
      <c r="BC62" s="310"/>
      <c r="BE62" s="306"/>
      <c r="BG62" s="329"/>
      <c r="BH62" s="373" t="s">
        <v>524</v>
      </c>
      <c r="BI62" s="373"/>
      <c r="BJ62" s="373"/>
      <c r="BK62" s="373"/>
      <c r="BL62" s="373"/>
      <c r="BM62" s="374"/>
      <c r="BN62" s="310"/>
      <c r="BR62" s="378"/>
      <c r="BS62" s="373"/>
      <c r="BT62" s="373"/>
      <c r="BU62" s="373"/>
      <c r="BV62" s="373"/>
      <c r="BW62" s="373"/>
      <c r="BX62" s="374"/>
      <c r="CA62" s="306"/>
      <c r="CC62" s="307"/>
      <c r="CD62" s="297"/>
      <c r="CE62" s="297"/>
      <c r="CF62" s="297"/>
      <c r="CG62" s="297"/>
      <c r="CH62" s="297"/>
      <c r="CI62" s="353"/>
      <c r="CJ62" s="326"/>
      <c r="CL62" s="306"/>
      <c r="CN62" s="378"/>
      <c r="CT62" s="346"/>
      <c r="CU62" s="310"/>
      <c r="CV62" s="346"/>
      <c r="CY62" s="307"/>
      <c r="DH62" s="306"/>
      <c r="DJ62" s="308"/>
      <c r="DK62" s="373"/>
      <c r="DL62" s="373"/>
      <c r="DM62" s="373"/>
      <c r="DN62" s="373"/>
      <c r="DO62" s="373"/>
      <c r="DP62" s="353"/>
      <c r="DQ62" s="346"/>
      <c r="DS62" s="329"/>
      <c r="DT62" s="355" t="s">
        <v>525</v>
      </c>
      <c r="DU62" s="356"/>
      <c r="DV62" s="356"/>
      <c r="DW62" s="356"/>
      <c r="DX62" s="356"/>
      <c r="DY62" s="356"/>
      <c r="DZ62" s="357"/>
      <c r="ED62" s="306"/>
      <c r="EE62" s="297"/>
      <c r="EF62" s="297"/>
      <c r="EG62" s="373"/>
      <c r="EH62" s="373"/>
      <c r="EI62" s="373"/>
      <c r="EJ62" s="373"/>
      <c r="EK62" s="373"/>
      <c r="EL62" s="392"/>
      <c r="EQ62" s="307"/>
      <c r="ER62" s="373"/>
      <c r="ES62" s="373"/>
      <c r="ET62" s="373"/>
      <c r="EU62" s="373"/>
      <c r="EV62" s="373"/>
      <c r="EW62" s="297"/>
      <c r="EX62" s="310"/>
      <c r="EY62" s="310"/>
      <c r="FJ62" s="297"/>
      <c r="FK62" s="306"/>
      <c r="FM62" s="382"/>
      <c r="FN62" s="373" t="s">
        <v>526</v>
      </c>
      <c r="FO62" s="373"/>
      <c r="FP62" s="373"/>
      <c r="FQ62" s="373"/>
      <c r="FR62" s="373"/>
      <c r="FS62" s="326"/>
      <c r="FT62" s="297"/>
      <c r="FU62" s="297"/>
      <c r="FV62" s="306"/>
      <c r="FW62" s="297"/>
      <c r="FX62" s="378"/>
      <c r="FY62" s="297"/>
      <c r="FZ62" s="297"/>
      <c r="GA62" s="297"/>
      <c r="GB62" s="297"/>
      <c r="GC62" s="297"/>
      <c r="GD62" s="297"/>
      <c r="GE62" s="297"/>
      <c r="GG62" s="306"/>
      <c r="GH62" s="297"/>
      <c r="GI62" s="307"/>
      <c r="GJ62" s="373"/>
      <c r="GK62" s="373"/>
      <c r="GL62" s="373"/>
      <c r="GM62" s="373"/>
      <c r="GN62" s="373"/>
      <c r="GO62" s="353"/>
      <c r="GR62" s="306"/>
      <c r="GU62" s="373"/>
      <c r="GV62" s="373"/>
      <c r="GW62" s="373"/>
      <c r="GX62" s="373"/>
      <c r="GY62" s="373"/>
      <c r="GZ62" s="353"/>
      <c r="HA62" s="297"/>
      <c r="HB62" s="297"/>
      <c r="HC62" s="297"/>
      <c r="HD62" s="297"/>
    </row>
    <row r="63" spans="13:212" ht="12" customHeight="1" x14ac:dyDescent="0.15">
      <c r="M63" s="306"/>
      <c r="O63" s="329"/>
      <c r="P63" s="419" t="s">
        <v>527</v>
      </c>
      <c r="Q63" s="419"/>
      <c r="R63" s="419"/>
      <c r="S63" s="419"/>
      <c r="T63" s="419"/>
      <c r="U63" s="353"/>
      <c r="V63" s="326"/>
      <c r="AA63" s="373"/>
      <c r="AB63" s="373"/>
      <c r="AC63" s="373"/>
      <c r="AD63" s="373"/>
      <c r="AE63" s="373"/>
      <c r="AF63" s="374"/>
      <c r="AG63" s="310"/>
      <c r="AI63" s="306"/>
      <c r="AK63" s="307"/>
      <c r="AL63" s="373"/>
      <c r="AM63" s="373"/>
      <c r="AN63" s="373"/>
      <c r="AO63" s="373"/>
      <c r="AP63" s="373"/>
      <c r="AQ63" s="374"/>
      <c r="AR63" s="310"/>
      <c r="AT63" s="297"/>
      <c r="AV63" s="378"/>
      <c r="BE63" s="306"/>
      <c r="BG63" s="376"/>
      <c r="BH63" s="373"/>
      <c r="BI63" s="373"/>
      <c r="BJ63" s="373"/>
      <c r="BK63" s="373"/>
      <c r="BL63" s="373"/>
      <c r="BM63" s="374"/>
      <c r="BR63" s="378"/>
      <c r="BY63" s="310"/>
      <c r="CA63" s="306"/>
      <c r="CC63" s="329"/>
      <c r="CD63" s="373" t="s">
        <v>528</v>
      </c>
      <c r="CE63" s="373"/>
      <c r="CF63" s="373"/>
      <c r="CG63" s="373"/>
      <c r="CH63" s="373"/>
      <c r="CI63" s="326"/>
      <c r="CJ63" s="326"/>
      <c r="CL63" s="306"/>
      <c r="CN63" s="378"/>
      <c r="CO63" s="373" t="s">
        <v>529</v>
      </c>
      <c r="CP63" s="373"/>
      <c r="CQ63" s="373"/>
      <c r="CR63" s="373"/>
      <c r="CS63" s="373"/>
      <c r="CT63" s="374"/>
      <c r="CU63" s="346"/>
      <c r="CV63" s="346"/>
      <c r="CY63" s="329"/>
      <c r="CZ63" s="373" t="s">
        <v>530</v>
      </c>
      <c r="DA63" s="373"/>
      <c r="DB63" s="373"/>
      <c r="DC63" s="373"/>
      <c r="DD63" s="373"/>
      <c r="DE63" s="374"/>
      <c r="DH63" s="306"/>
      <c r="DP63" s="346"/>
      <c r="DQ63" s="310"/>
      <c r="DT63" s="365"/>
      <c r="DU63" s="366"/>
      <c r="DV63" s="366"/>
      <c r="DW63" s="366"/>
      <c r="DX63" s="366"/>
      <c r="DY63" s="366"/>
      <c r="DZ63" s="367"/>
      <c r="ED63" s="306"/>
      <c r="EE63" s="297"/>
      <c r="EF63" s="297"/>
      <c r="EG63" s="373"/>
      <c r="EH63" s="373"/>
      <c r="EI63" s="373"/>
      <c r="EJ63" s="373"/>
      <c r="EK63" s="373"/>
      <c r="EL63" s="392"/>
      <c r="EQ63" s="306"/>
      <c r="FJ63" s="297"/>
      <c r="FK63" s="306"/>
      <c r="FM63" s="386"/>
      <c r="FN63" s="373"/>
      <c r="FO63" s="373"/>
      <c r="FP63" s="373"/>
      <c r="FQ63" s="373"/>
      <c r="FR63" s="373"/>
      <c r="FS63" s="326"/>
      <c r="FT63" s="297"/>
      <c r="FU63" s="297"/>
      <c r="FV63" s="306"/>
      <c r="FW63" s="297"/>
      <c r="FX63" s="382"/>
      <c r="FY63" s="373" t="s">
        <v>531</v>
      </c>
      <c r="FZ63" s="373"/>
      <c r="GA63" s="373"/>
      <c r="GB63" s="373"/>
      <c r="GC63" s="373"/>
      <c r="GD63" s="353"/>
      <c r="GE63" s="326"/>
      <c r="GG63" s="306"/>
      <c r="GH63" s="297"/>
      <c r="GI63" s="306"/>
      <c r="GJ63" s="297"/>
      <c r="GK63" s="297"/>
      <c r="GL63" s="297"/>
      <c r="GM63" s="297"/>
      <c r="GN63" s="297"/>
      <c r="GO63" s="297"/>
      <c r="GR63" s="306"/>
      <c r="GS63" s="297"/>
      <c r="GT63" s="297"/>
      <c r="GU63" s="297"/>
      <c r="GV63" s="297"/>
      <c r="GW63" s="297"/>
      <c r="GX63" s="297"/>
      <c r="GY63" s="297"/>
      <c r="GZ63" s="297"/>
      <c r="HA63" s="297"/>
      <c r="HB63" s="297"/>
      <c r="HC63" s="297"/>
      <c r="HD63" s="297"/>
    </row>
    <row r="64" spans="13:212" ht="12" customHeight="1" x14ac:dyDescent="0.15">
      <c r="M64" s="306"/>
      <c r="O64" s="376"/>
      <c r="P64" s="419"/>
      <c r="Q64" s="419"/>
      <c r="R64" s="419"/>
      <c r="S64" s="419"/>
      <c r="T64" s="419"/>
      <c r="U64" s="353"/>
      <c r="V64" s="326"/>
      <c r="AI64" s="306"/>
      <c r="AK64" s="306"/>
      <c r="AT64" s="297"/>
      <c r="AV64" s="382"/>
      <c r="AW64" s="373" t="s">
        <v>532</v>
      </c>
      <c r="AX64" s="373"/>
      <c r="AY64" s="373"/>
      <c r="AZ64" s="373"/>
      <c r="BA64" s="373"/>
      <c r="BB64" s="374"/>
      <c r="BE64" s="306"/>
      <c r="BG64" s="378"/>
      <c r="BM64" s="310"/>
      <c r="BN64" s="310"/>
      <c r="BR64" s="382"/>
      <c r="BS64" s="373" t="s">
        <v>533</v>
      </c>
      <c r="BT64" s="373"/>
      <c r="BU64" s="373"/>
      <c r="BV64" s="373"/>
      <c r="BW64" s="373"/>
      <c r="BX64" s="374"/>
      <c r="BY64" s="310"/>
      <c r="CA64" s="306"/>
      <c r="CC64" s="297"/>
      <c r="CD64" s="373"/>
      <c r="CE64" s="373"/>
      <c r="CF64" s="373"/>
      <c r="CG64" s="373"/>
      <c r="CH64" s="373"/>
      <c r="CI64" s="297"/>
      <c r="CJ64" s="297"/>
      <c r="CL64" s="306"/>
      <c r="CN64" s="382"/>
      <c r="CO64" s="373"/>
      <c r="CP64" s="373"/>
      <c r="CQ64" s="373"/>
      <c r="CR64" s="373"/>
      <c r="CS64" s="373"/>
      <c r="CT64" s="374"/>
      <c r="CU64" s="346"/>
      <c r="CV64" s="346"/>
      <c r="CZ64" s="373"/>
      <c r="DA64" s="373"/>
      <c r="DB64" s="373"/>
      <c r="DC64" s="373"/>
      <c r="DD64" s="373"/>
      <c r="DE64" s="374"/>
      <c r="DH64" s="329"/>
      <c r="DI64" s="355" t="s">
        <v>534</v>
      </c>
      <c r="DJ64" s="356"/>
      <c r="DK64" s="356"/>
      <c r="DL64" s="356"/>
      <c r="DM64" s="356"/>
      <c r="DN64" s="356"/>
      <c r="DO64" s="357"/>
      <c r="DP64" s="358"/>
      <c r="DQ64" s="310"/>
      <c r="DU64" s="306"/>
      <c r="ED64" s="306"/>
      <c r="EE64" s="297"/>
      <c r="EF64" s="297"/>
      <c r="EG64" s="326"/>
      <c r="EH64" s="326"/>
      <c r="EI64" s="326"/>
      <c r="EJ64" s="326"/>
      <c r="EK64" s="310"/>
      <c r="EL64" s="310"/>
      <c r="EQ64" s="329"/>
      <c r="ER64" s="373" t="s">
        <v>535</v>
      </c>
      <c r="ES64" s="373"/>
      <c r="ET64" s="373"/>
      <c r="EU64" s="373"/>
      <c r="EV64" s="373"/>
      <c r="EW64" s="297"/>
      <c r="EX64" s="310"/>
      <c r="EY64" s="310"/>
      <c r="FJ64" s="297"/>
      <c r="FK64" s="306"/>
      <c r="FM64" s="378"/>
      <c r="FN64" s="297"/>
      <c r="FO64" s="297"/>
      <c r="FP64" s="297"/>
      <c r="FQ64" s="297"/>
      <c r="FR64" s="297"/>
      <c r="FS64" s="326"/>
      <c r="FT64" s="297"/>
      <c r="FU64" s="297"/>
      <c r="FV64" s="306"/>
      <c r="FW64" s="297"/>
      <c r="FX64" s="386"/>
      <c r="FY64" s="373"/>
      <c r="FZ64" s="373"/>
      <c r="GA64" s="373"/>
      <c r="GB64" s="373"/>
      <c r="GC64" s="373"/>
      <c r="GD64" s="353"/>
      <c r="GE64" s="326"/>
      <c r="GG64" s="306"/>
      <c r="GH64" s="297"/>
      <c r="GI64" s="329"/>
      <c r="GJ64" s="373" t="s">
        <v>536</v>
      </c>
      <c r="GK64" s="373"/>
      <c r="GL64" s="373"/>
      <c r="GM64" s="373"/>
      <c r="GN64" s="373"/>
      <c r="GO64" s="353"/>
      <c r="GR64" s="329"/>
      <c r="GS64" s="355" t="s">
        <v>316</v>
      </c>
      <c r="GT64" s="356"/>
      <c r="GU64" s="356"/>
      <c r="GV64" s="356"/>
      <c r="GW64" s="356"/>
      <c r="GX64" s="356"/>
      <c r="GY64" s="357"/>
      <c r="GZ64" s="353"/>
      <c r="HA64" s="297"/>
      <c r="HB64" s="297"/>
      <c r="HC64" s="297"/>
      <c r="HD64" s="297"/>
    </row>
    <row r="65" spans="1:212" ht="12" customHeight="1" x14ac:dyDescent="0.15">
      <c r="M65" s="306"/>
      <c r="O65" s="378"/>
      <c r="P65" s="419"/>
      <c r="Q65" s="419"/>
      <c r="R65" s="419"/>
      <c r="S65" s="419"/>
      <c r="T65" s="419"/>
      <c r="U65" s="353"/>
      <c r="V65" s="326"/>
      <c r="AI65" s="306"/>
      <c r="AK65" s="329"/>
      <c r="AL65" s="373" t="s">
        <v>537</v>
      </c>
      <c r="AM65" s="373"/>
      <c r="AN65" s="373"/>
      <c r="AO65" s="373"/>
      <c r="AP65" s="373"/>
      <c r="AQ65" s="374"/>
      <c r="AR65" s="310"/>
      <c r="AW65" s="373"/>
      <c r="AX65" s="373"/>
      <c r="AY65" s="373"/>
      <c r="AZ65" s="373"/>
      <c r="BA65" s="373"/>
      <c r="BB65" s="374"/>
      <c r="BE65" s="306"/>
      <c r="BG65" s="382"/>
      <c r="BH65" s="373" t="s">
        <v>538</v>
      </c>
      <c r="BI65" s="373"/>
      <c r="BJ65" s="373"/>
      <c r="BK65" s="373"/>
      <c r="BL65" s="373"/>
      <c r="BM65" s="374"/>
      <c r="BN65" s="310"/>
      <c r="BP65" s="297"/>
      <c r="BR65" s="297"/>
      <c r="BS65" s="373"/>
      <c r="BT65" s="373"/>
      <c r="BU65" s="373"/>
      <c r="BV65" s="373"/>
      <c r="BW65" s="373"/>
      <c r="BX65" s="374"/>
      <c r="CA65" s="306"/>
      <c r="CB65" s="297"/>
      <c r="CC65" s="297"/>
      <c r="CD65" s="379" t="s">
        <v>539</v>
      </c>
      <c r="CE65" s="379"/>
      <c r="CF65" s="379"/>
      <c r="CG65" s="379"/>
      <c r="CH65" s="379"/>
      <c r="CI65" s="297"/>
      <c r="CJ65" s="326"/>
      <c r="CL65" s="306"/>
      <c r="CO65" s="373"/>
      <c r="CP65" s="373"/>
      <c r="CQ65" s="373"/>
      <c r="CR65" s="373"/>
      <c r="CS65" s="373"/>
      <c r="CT65" s="374"/>
      <c r="CU65" s="310"/>
      <c r="CV65" s="346"/>
      <c r="CZ65" s="379" t="s">
        <v>540</v>
      </c>
      <c r="DA65" s="379"/>
      <c r="DB65" s="379"/>
      <c r="DC65" s="379"/>
      <c r="DD65" s="379"/>
      <c r="DH65" s="307"/>
      <c r="DI65" s="365"/>
      <c r="DJ65" s="366"/>
      <c r="DK65" s="366"/>
      <c r="DL65" s="366"/>
      <c r="DM65" s="366"/>
      <c r="DN65" s="366"/>
      <c r="DO65" s="367"/>
      <c r="DP65" s="358"/>
      <c r="DQ65" s="346"/>
      <c r="DU65" s="329"/>
      <c r="DV65" s="373" t="s">
        <v>541</v>
      </c>
      <c r="DW65" s="373"/>
      <c r="DX65" s="373"/>
      <c r="DY65" s="373"/>
      <c r="DZ65" s="373"/>
      <c r="ED65" s="329"/>
      <c r="EE65" s="355" t="s">
        <v>205</v>
      </c>
      <c r="EF65" s="356"/>
      <c r="EG65" s="356"/>
      <c r="EH65" s="356"/>
      <c r="EI65" s="356"/>
      <c r="EJ65" s="356"/>
      <c r="EK65" s="357"/>
      <c r="EL65" s="414"/>
      <c r="EQ65" s="307"/>
      <c r="ER65" s="373"/>
      <c r="ES65" s="373"/>
      <c r="ET65" s="373"/>
      <c r="EU65" s="373"/>
      <c r="EV65" s="373"/>
      <c r="EW65" s="297"/>
      <c r="EX65" s="310"/>
      <c r="EY65" s="310"/>
      <c r="FJ65" s="297"/>
      <c r="FK65" s="306"/>
      <c r="FM65" s="382"/>
      <c r="FN65" s="373" t="s">
        <v>542</v>
      </c>
      <c r="FO65" s="373"/>
      <c r="FP65" s="373"/>
      <c r="FQ65" s="373"/>
      <c r="FR65" s="373"/>
      <c r="FS65" s="297"/>
      <c r="FT65" s="297"/>
      <c r="FU65" s="297"/>
      <c r="FV65" s="306"/>
      <c r="FW65" s="297"/>
      <c r="FX65" s="378"/>
      <c r="FY65" s="373"/>
      <c r="FZ65" s="373"/>
      <c r="GA65" s="373"/>
      <c r="GB65" s="373"/>
      <c r="GC65" s="373"/>
      <c r="GD65" s="297"/>
      <c r="GE65" s="297"/>
      <c r="GG65" s="306"/>
      <c r="GH65" s="297"/>
      <c r="GI65" s="297"/>
      <c r="GJ65" s="373"/>
      <c r="GK65" s="373"/>
      <c r="GL65" s="373"/>
      <c r="GM65" s="373"/>
      <c r="GN65" s="373"/>
      <c r="GO65" s="353"/>
      <c r="GR65" s="297"/>
      <c r="GS65" s="365"/>
      <c r="GT65" s="366"/>
      <c r="GU65" s="366"/>
      <c r="GV65" s="366"/>
      <c r="GW65" s="366"/>
      <c r="GX65" s="366"/>
      <c r="GY65" s="367"/>
      <c r="GZ65" s="353"/>
      <c r="HA65" s="297"/>
      <c r="HB65" s="297"/>
      <c r="HC65" s="297"/>
      <c r="HD65" s="297"/>
    </row>
    <row r="66" spans="1:212" ht="12" customHeight="1" x14ac:dyDescent="0.15">
      <c r="M66" s="306"/>
      <c r="O66" s="378"/>
      <c r="P66" s="424" t="s">
        <v>543</v>
      </c>
      <c r="Q66" s="424"/>
      <c r="R66" s="424"/>
      <c r="S66" s="424"/>
      <c r="T66" s="424"/>
      <c r="U66" s="326"/>
      <c r="AI66" s="306"/>
      <c r="AK66" s="307"/>
      <c r="AL66" s="373"/>
      <c r="AM66" s="373"/>
      <c r="AN66" s="373"/>
      <c r="AO66" s="373"/>
      <c r="AP66" s="373"/>
      <c r="AQ66" s="374"/>
      <c r="AR66" s="310"/>
      <c r="AW66" s="373"/>
      <c r="AX66" s="373"/>
      <c r="AY66" s="373"/>
      <c r="AZ66" s="373"/>
      <c r="BA66" s="373"/>
      <c r="BB66" s="374"/>
      <c r="BE66" s="306"/>
      <c r="BG66" s="386"/>
      <c r="BH66" s="373"/>
      <c r="BI66" s="373"/>
      <c r="BJ66" s="373"/>
      <c r="BK66" s="373"/>
      <c r="BL66" s="373"/>
      <c r="BM66" s="374"/>
      <c r="BN66" s="310"/>
      <c r="BS66" s="373"/>
      <c r="BT66" s="373"/>
      <c r="BU66" s="373"/>
      <c r="BV66" s="373"/>
      <c r="BW66" s="373"/>
      <c r="BX66" s="374"/>
      <c r="CA66" s="306"/>
      <c r="CD66" s="379"/>
      <c r="CE66" s="379"/>
      <c r="CF66" s="379"/>
      <c r="CG66" s="379"/>
      <c r="CH66" s="379"/>
      <c r="CI66" s="353"/>
      <c r="CJ66" s="326"/>
      <c r="CL66" s="306"/>
      <c r="CO66" s="373"/>
      <c r="CP66" s="373"/>
      <c r="CQ66" s="373"/>
      <c r="CR66" s="373"/>
      <c r="CS66" s="373"/>
      <c r="CT66" s="374"/>
      <c r="CU66" s="310"/>
      <c r="CV66" s="346"/>
      <c r="CZ66" s="379"/>
      <c r="DA66" s="379"/>
      <c r="DB66" s="379"/>
      <c r="DC66" s="379"/>
      <c r="DD66" s="379"/>
      <c r="DH66" s="306"/>
      <c r="DJ66" s="307"/>
      <c r="DP66" s="346"/>
      <c r="DQ66" s="310"/>
      <c r="DU66" s="306"/>
      <c r="DV66" s="373"/>
      <c r="DW66" s="373"/>
      <c r="DX66" s="373"/>
      <c r="DY66" s="373"/>
      <c r="DZ66" s="373"/>
      <c r="ED66" s="307"/>
      <c r="EE66" s="365"/>
      <c r="EF66" s="366"/>
      <c r="EG66" s="366"/>
      <c r="EH66" s="366"/>
      <c r="EI66" s="366"/>
      <c r="EJ66" s="366"/>
      <c r="EK66" s="367"/>
      <c r="EL66" s="414"/>
      <c r="EQ66" s="306"/>
      <c r="ER66" s="373"/>
      <c r="ES66" s="373"/>
      <c r="ET66" s="373"/>
      <c r="EU66" s="373"/>
      <c r="EV66" s="373"/>
      <c r="FJ66" s="297"/>
      <c r="FK66" s="306"/>
      <c r="FM66" s="297"/>
      <c r="FN66" s="373"/>
      <c r="FO66" s="373"/>
      <c r="FP66" s="373"/>
      <c r="FQ66" s="373"/>
      <c r="FR66" s="373"/>
      <c r="FS66" s="326"/>
      <c r="FT66" s="297"/>
      <c r="FU66" s="297"/>
      <c r="FV66" s="306"/>
      <c r="FW66" s="297"/>
      <c r="FX66" s="378"/>
      <c r="FY66" s="326"/>
      <c r="FZ66" s="326"/>
      <c r="GA66" s="326"/>
      <c r="GB66" s="326"/>
      <c r="GC66" s="326"/>
      <c r="GD66" s="326"/>
      <c r="GE66" s="326"/>
      <c r="GG66" s="306"/>
      <c r="GH66" s="297"/>
      <c r="GI66" s="297"/>
      <c r="GJ66" s="297"/>
      <c r="GK66" s="297"/>
      <c r="GL66" s="297"/>
      <c r="GM66" s="297"/>
      <c r="GN66" s="297"/>
      <c r="GO66" s="297"/>
      <c r="GR66" s="297"/>
      <c r="GS66" s="297"/>
      <c r="GT66" s="307"/>
      <c r="GU66" s="297"/>
      <c r="GV66" s="297"/>
      <c r="GW66" s="297"/>
      <c r="GX66" s="297"/>
      <c r="GY66" s="297"/>
      <c r="HA66" s="297"/>
      <c r="HB66" s="297"/>
      <c r="HC66" s="297"/>
      <c r="HD66" s="297"/>
    </row>
    <row r="67" spans="1:212" ht="12" customHeight="1" x14ac:dyDescent="0.15">
      <c r="M67" s="306"/>
      <c r="O67" s="378"/>
      <c r="P67" s="424"/>
      <c r="Q67" s="424"/>
      <c r="R67" s="424"/>
      <c r="S67" s="424"/>
      <c r="T67" s="424"/>
      <c r="V67" s="326"/>
      <c r="AI67" s="306"/>
      <c r="AK67" s="306"/>
      <c r="BE67" s="306"/>
      <c r="BG67" s="378"/>
      <c r="BH67" s="373"/>
      <c r="BI67" s="373"/>
      <c r="BJ67" s="373"/>
      <c r="BK67" s="373"/>
      <c r="BL67" s="373"/>
      <c r="BM67" s="374"/>
      <c r="BN67" s="310"/>
      <c r="CA67" s="306"/>
      <c r="CI67" s="353"/>
      <c r="CJ67" s="297"/>
      <c r="CL67" s="306"/>
      <c r="CT67" s="346"/>
      <c r="CU67" s="346"/>
      <c r="CV67" s="346"/>
      <c r="DH67" s="306"/>
      <c r="DJ67" s="329"/>
      <c r="DK67" s="373" t="s">
        <v>411</v>
      </c>
      <c r="DL67" s="373"/>
      <c r="DM67" s="373"/>
      <c r="DN67" s="373"/>
      <c r="DO67" s="373"/>
      <c r="DP67" s="374"/>
      <c r="DQ67" s="310"/>
      <c r="DU67" s="306"/>
      <c r="ED67" s="306"/>
      <c r="EQ67" s="306"/>
      <c r="EW67" s="297"/>
      <c r="EX67" s="310"/>
      <c r="EY67" s="310"/>
      <c r="FJ67" s="297"/>
      <c r="FK67" s="306"/>
      <c r="FM67" s="297"/>
      <c r="FN67" s="373"/>
      <c r="FO67" s="373"/>
      <c r="FP67" s="373"/>
      <c r="FQ67" s="373"/>
      <c r="FR67" s="373"/>
      <c r="FS67" s="326"/>
      <c r="FT67" s="297"/>
      <c r="FU67" s="297"/>
      <c r="FV67" s="306"/>
      <c r="FW67" s="297"/>
      <c r="FX67" s="382"/>
      <c r="FY67" s="373" t="s">
        <v>544</v>
      </c>
      <c r="FZ67" s="373"/>
      <c r="GA67" s="373"/>
      <c r="GB67" s="373"/>
      <c r="GC67" s="373"/>
      <c r="GD67" s="353"/>
      <c r="GE67" s="326"/>
      <c r="GG67" s="329"/>
      <c r="GH67" s="327"/>
      <c r="GI67" s="327"/>
      <c r="GJ67" s="373" t="s">
        <v>545</v>
      </c>
      <c r="GK67" s="373"/>
      <c r="GL67" s="373"/>
      <c r="GM67" s="373"/>
      <c r="GN67" s="373"/>
      <c r="GO67" s="353"/>
      <c r="GR67" s="297"/>
      <c r="GS67" s="297"/>
      <c r="GT67" s="329"/>
      <c r="GU67" s="373" t="s">
        <v>546</v>
      </c>
      <c r="GV67" s="373"/>
      <c r="GW67" s="373"/>
      <c r="GX67" s="373"/>
      <c r="GY67" s="373"/>
      <c r="HA67" s="297"/>
      <c r="HB67" s="297"/>
      <c r="HC67" s="297"/>
      <c r="HD67" s="297"/>
    </row>
    <row r="68" spans="1:212" ht="12" customHeight="1" thickBot="1" x14ac:dyDescent="0.2">
      <c r="M68" s="306"/>
      <c r="O68" s="378"/>
      <c r="P68" s="424"/>
      <c r="Q68" s="424"/>
      <c r="R68" s="424"/>
      <c r="S68" s="424"/>
      <c r="T68" s="424"/>
      <c r="V68" s="326"/>
      <c r="AI68" s="306"/>
      <c r="AK68" s="329"/>
      <c r="AL68" s="373" t="s">
        <v>547</v>
      </c>
      <c r="AM68" s="373"/>
      <c r="AN68" s="373"/>
      <c r="AO68" s="373"/>
      <c r="AP68" s="373"/>
      <c r="AQ68" s="374"/>
      <c r="AR68" s="310"/>
      <c r="BE68" s="306"/>
      <c r="BG68" s="378"/>
      <c r="BH68" s="373"/>
      <c r="BI68" s="373"/>
      <c r="BJ68" s="373"/>
      <c r="BK68" s="373"/>
      <c r="BL68" s="373"/>
      <c r="BM68" s="374"/>
      <c r="BN68" s="310"/>
      <c r="CA68" s="329"/>
      <c r="CB68" s="355" t="s">
        <v>271</v>
      </c>
      <c r="CC68" s="356"/>
      <c r="CD68" s="356"/>
      <c r="CE68" s="356"/>
      <c r="CF68" s="356"/>
      <c r="CG68" s="356"/>
      <c r="CH68" s="357"/>
      <c r="CI68" s="297"/>
      <c r="CJ68" s="326"/>
      <c r="CL68" s="329"/>
      <c r="CM68" s="355" t="s">
        <v>290</v>
      </c>
      <c r="CN68" s="356"/>
      <c r="CO68" s="356"/>
      <c r="CP68" s="356"/>
      <c r="CQ68" s="356"/>
      <c r="CR68" s="356"/>
      <c r="CS68" s="357"/>
      <c r="CT68" s="358"/>
      <c r="CU68" s="310"/>
      <c r="CV68" s="346"/>
      <c r="DH68" s="306"/>
      <c r="DJ68" s="307"/>
      <c r="DK68" s="373"/>
      <c r="DL68" s="373"/>
      <c r="DM68" s="373"/>
      <c r="DN68" s="373"/>
      <c r="DO68" s="373"/>
      <c r="DP68" s="374"/>
      <c r="DQ68" s="346"/>
      <c r="DU68" s="329"/>
      <c r="DV68" s="373" t="s">
        <v>548</v>
      </c>
      <c r="DW68" s="373"/>
      <c r="DX68" s="373"/>
      <c r="DY68" s="373"/>
      <c r="DZ68" s="373"/>
      <c r="ED68" s="306"/>
      <c r="EE68" s="355" t="s">
        <v>549</v>
      </c>
      <c r="EF68" s="356"/>
      <c r="EG68" s="356"/>
      <c r="EH68" s="356"/>
      <c r="EI68" s="356"/>
      <c r="EJ68" s="356"/>
      <c r="EK68" s="357"/>
      <c r="EL68" s="414"/>
      <c r="EQ68" s="329"/>
      <c r="ER68" s="373" t="s">
        <v>550</v>
      </c>
      <c r="ES68" s="373"/>
      <c r="ET68" s="373"/>
      <c r="EU68" s="373"/>
      <c r="EV68" s="373"/>
      <c r="EW68" s="297"/>
      <c r="EX68" s="310"/>
      <c r="EY68" s="310"/>
      <c r="FJ68" s="297"/>
      <c r="FK68" s="306"/>
      <c r="FM68" s="297"/>
      <c r="FN68" s="393"/>
      <c r="FO68" s="393"/>
      <c r="FP68" s="393"/>
      <c r="FQ68" s="393"/>
      <c r="FR68" s="393"/>
      <c r="FS68" s="326"/>
      <c r="FT68" s="297"/>
      <c r="FU68" s="297"/>
      <c r="FV68" s="306"/>
      <c r="FX68" s="378"/>
      <c r="FY68" s="373"/>
      <c r="FZ68" s="373"/>
      <c r="GA68" s="373"/>
      <c r="GB68" s="373"/>
      <c r="GC68" s="373"/>
      <c r="GD68" s="353"/>
      <c r="GE68" s="297"/>
      <c r="GG68" s="297"/>
      <c r="GH68" s="297"/>
      <c r="GI68" s="297"/>
      <c r="GJ68" s="373"/>
      <c r="GK68" s="373"/>
      <c r="GL68" s="373"/>
      <c r="GM68" s="373"/>
      <c r="GN68" s="373"/>
      <c r="GO68" s="353"/>
      <c r="GR68" s="297"/>
      <c r="GS68" s="297"/>
      <c r="GT68" s="297"/>
      <c r="GU68" s="373"/>
      <c r="GV68" s="373"/>
      <c r="GW68" s="373"/>
      <c r="GX68" s="373"/>
      <c r="GY68" s="373"/>
      <c r="HA68" s="297"/>
      <c r="HB68" s="297"/>
      <c r="HC68" s="297"/>
      <c r="HD68" s="297"/>
    </row>
    <row r="69" spans="1:212" ht="12" customHeight="1" x14ac:dyDescent="0.15">
      <c r="A69" s="314" t="s">
        <v>551</v>
      </c>
      <c r="B69" s="315"/>
      <c r="C69" s="315"/>
      <c r="D69" s="315"/>
      <c r="E69" s="315"/>
      <c r="F69" s="315"/>
      <c r="G69" s="315"/>
      <c r="H69" s="315"/>
      <c r="I69" s="316"/>
      <c r="M69" s="306"/>
      <c r="O69" s="378"/>
      <c r="P69" s="373" t="s">
        <v>552</v>
      </c>
      <c r="Q69" s="373"/>
      <c r="R69" s="373"/>
      <c r="S69" s="373"/>
      <c r="T69" s="373"/>
      <c r="U69" s="374"/>
      <c r="V69" s="326"/>
      <c r="AI69" s="306"/>
      <c r="AK69" s="307"/>
      <c r="AL69" s="373"/>
      <c r="AM69" s="373"/>
      <c r="AN69" s="373"/>
      <c r="AO69" s="373"/>
      <c r="AP69" s="373"/>
      <c r="AQ69" s="374"/>
      <c r="AR69" s="310"/>
      <c r="BE69" s="306"/>
      <c r="BG69" s="378"/>
      <c r="BM69" s="310"/>
      <c r="BN69" s="310"/>
      <c r="CA69" s="307"/>
      <c r="CB69" s="365"/>
      <c r="CC69" s="366"/>
      <c r="CD69" s="366"/>
      <c r="CE69" s="366"/>
      <c r="CF69" s="366"/>
      <c r="CG69" s="366"/>
      <c r="CH69" s="367"/>
      <c r="CI69" s="373"/>
      <c r="CJ69" s="326"/>
      <c r="CK69" s="326"/>
      <c r="CM69" s="365"/>
      <c r="CN69" s="366"/>
      <c r="CO69" s="366"/>
      <c r="CP69" s="366"/>
      <c r="CQ69" s="366"/>
      <c r="CR69" s="366"/>
      <c r="CS69" s="367"/>
      <c r="CT69" s="358"/>
      <c r="CU69" s="310"/>
      <c r="CV69" s="321"/>
      <c r="DH69" s="306"/>
      <c r="DJ69" s="306"/>
      <c r="DP69" s="346"/>
      <c r="DQ69" s="310"/>
      <c r="DU69" s="306"/>
      <c r="DV69" s="373"/>
      <c r="DW69" s="373"/>
      <c r="DX69" s="373"/>
      <c r="DY69" s="373"/>
      <c r="DZ69" s="373"/>
      <c r="ED69" s="388"/>
      <c r="EE69" s="366"/>
      <c r="EF69" s="366"/>
      <c r="EG69" s="366"/>
      <c r="EH69" s="366"/>
      <c r="EI69" s="366"/>
      <c r="EJ69" s="366"/>
      <c r="EK69" s="367"/>
      <c r="EL69" s="414"/>
      <c r="ER69" s="373"/>
      <c r="ES69" s="373"/>
      <c r="ET69" s="373"/>
      <c r="EU69" s="373"/>
      <c r="EV69" s="373"/>
      <c r="FJ69" s="297"/>
      <c r="FK69" s="329"/>
      <c r="FL69" s="355" t="s">
        <v>235</v>
      </c>
      <c r="FM69" s="356"/>
      <c r="FN69" s="356"/>
      <c r="FO69" s="356"/>
      <c r="FP69" s="356"/>
      <c r="FQ69" s="356"/>
      <c r="FR69" s="357"/>
      <c r="FS69" s="297"/>
      <c r="FT69" s="297"/>
      <c r="FU69" s="297"/>
      <c r="FV69" s="306"/>
      <c r="FX69" s="378"/>
      <c r="FY69" s="373"/>
      <c r="FZ69" s="373"/>
      <c r="GA69" s="373"/>
      <c r="GB69" s="373"/>
      <c r="GC69" s="373"/>
      <c r="GD69" s="353"/>
      <c r="GE69" s="297"/>
      <c r="GF69" s="297"/>
      <c r="GG69" s="297"/>
      <c r="GI69" s="297"/>
      <c r="GJ69" s="297"/>
      <c r="GK69" s="297"/>
      <c r="GL69" s="297"/>
      <c r="GM69" s="297"/>
      <c r="GN69" s="297"/>
      <c r="GO69" s="297"/>
      <c r="GR69" s="297"/>
      <c r="HA69" s="297"/>
      <c r="HB69" s="297"/>
      <c r="HC69" s="297"/>
      <c r="HD69" s="297"/>
    </row>
    <row r="70" spans="1:212" ht="12" customHeight="1" x14ac:dyDescent="0.15">
      <c r="A70" s="318"/>
      <c r="B70" s="319"/>
      <c r="C70" s="319"/>
      <c r="D70" s="319"/>
      <c r="E70" s="319"/>
      <c r="F70" s="319"/>
      <c r="G70" s="319"/>
      <c r="H70" s="319"/>
      <c r="I70" s="320"/>
      <c r="M70" s="306"/>
      <c r="O70" s="412"/>
      <c r="P70" s="373"/>
      <c r="Q70" s="373"/>
      <c r="R70" s="373"/>
      <c r="S70" s="373"/>
      <c r="T70" s="373"/>
      <c r="U70" s="374"/>
      <c r="V70" s="326"/>
      <c r="AI70" s="306"/>
      <c r="AK70" s="306"/>
      <c r="BE70" s="306"/>
      <c r="BG70" s="382"/>
      <c r="BH70" s="373" t="s">
        <v>553</v>
      </c>
      <c r="BI70" s="373"/>
      <c r="BJ70" s="373"/>
      <c r="BK70" s="373"/>
      <c r="BL70" s="373"/>
      <c r="BM70" s="374"/>
      <c r="BN70" s="310"/>
      <c r="CA70" s="306"/>
      <c r="CC70" s="307"/>
      <c r="CD70" s="297"/>
      <c r="CE70" s="297"/>
      <c r="CF70" s="297"/>
      <c r="CG70" s="297"/>
      <c r="CH70" s="297"/>
      <c r="CI70" s="373"/>
      <c r="CJ70" s="297"/>
      <c r="CK70" s="297"/>
      <c r="CN70" s="307"/>
      <c r="CT70" s="346"/>
      <c r="CU70" s="346"/>
      <c r="CV70" s="321"/>
      <c r="DH70" s="306"/>
      <c r="DJ70" s="329"/>
      <c r="DK70" s="373" t="s">
        <v>554</v>
      </c>
      <c r="DL70" s="373"/>
      <c r="DM70" s="373"/>
      <c r="DN70" s="373"/>
      <c r="DO70" s="373"/>
      <c r="DP70" s="353"/>
      <c r="DQ70" s="310"/>
      <c r="DU70" s="306"/>
      <c r="ED70" s="306"/>
      <c r="EF70" s="307"/>
      <c r="EG70" s="326"/>
      <c r="EH70" s="326"/>
      <c r="EI70" s="326"/>
      <c r="EJ70" s="326"/>
      <c r="EK70" s="310"/>
      <c r="EL70" s="310"/>
      <c r="EX70" s="310"/>
      <c r="EY70" s="310"/>
      <c r="FJ70" s="297"/>
      <c r="FK70" s="307"/>
      <c r="FL70" s="365"/>
      <c r="FM70" s="366"/>
      <c r="FN70" s="366"/>
      <c r="FO70" s="366"/>
      <c r="FP70" s="366"/>
      <c r="FQ70" s="366"/>
      <c r="FR70" s="367"/>
      <c r="FT70" s="297"/>
      <c r="FU70" s="297"/>
      <c r="FV70" s="306"/>
      <c r="FX70" s="378"/>
      <c r="GD70" s="297"/>
      <c r="GE70" s="297"/>
      <c r="GF70" s="297"/>
      <c r="GG70" s="297"/>
      <c r="GQ70" s="334" t="s">
        <v>555</v>
      </c>
      <c r="GR70" s="335"/>
      <c r="GS70" s="335"/>
      <c r="GT70" s="335"/>
      <c r="GU70" s="335"/>
      <c r="GV70" s="335"/>
      <c r="GW70" s="335"/>
      <c r="GX70" s="335"/>
      <c r="GY70" s="336"/>
      <c r="HA70" s="297"/>
      <c r="HB70" s="297"/>
      <c r="HC70" s="297"/>
      <c r="HD70" s="297"/>
    </row>
    <row r="71" spans="1:212" ht="12" customHeight="1" thickBot="1" x14ac:dyDescent="0.2">
      <c r="A71" s="323"/>
      <c r="B71" s="324"/>
      <c r="C71" s="324"/>
      <c r="D71" s="324"/>
      <c r="E71" s="324"/>
      <c r="F71" s="324"/>
      <c r="G71" s="324"/>
      <c r="H71" s="324"/>
      <c r="I71" s="325"/>
      <c r="M71" s="306"/>
      <c r="O71" s="297"/>
      <c r="P71" s="373"/>
      <c r="Q71" s="373"/>
      <c r="R71" s="373"/>
      <c r="S71" s="373"/>
      <c r="T71" s="373"/>
      <c r="U71" s="374"/>
      <c r="AI71" s="306"/>
      <c r="AJ71" s="297"/>
      <c r="AK71" s="329"/>
      <c r="AL71" s="373" t="s">
        <v>556</v>
      </c>
      <c r="AM71" s="373"/>
      <c r="AN71" s="373"/>
      <c r="AO71" s="373"/>
      <c r="AP71" s="373"/>
      <c r="AQ71" s="374"/>
      <c r="AR71" s="310"/>
      <c r="BE71" s="306"/>
      <c r="BG71" s="386"/>
      <c r="BH71" s="373"/>
      <c r="BI71" s="373"/>
      <c r="BJ71" s="373"/>
      <c r="BK71" s="373"/>
      <c r="BL71" s="373"/>
      <c r="BM71" s="374"/>
      <c r="CA71" s="306"/>
      <c r="CC71" s="329"/>
      <c r="CD71" s="373" t="s">
        <v>557</v>
      </c>
      <c r="CE71" s="373"/>
      <c r="CF71" s="373"/>
      <c r="CG71" s="373"/>
      <c r="CH71" s="373"/>
      <c r="CI71" s="297"/>
      <c r="CJ71" s="326"/>
      <c r="CK71" s="326"/>
      <c r="CN71" s="329"/>
      <c r="CO71" s="373" t="s">
        <v>558</v>
      </c>
      <c r="CP71" s="373"/>
      <c r="CQ71" s="373"/>
      <c r="CR71" s="373"/>
      <c r="CS71" s="373"/>
      <c r="CT71" s="374"/>
      <c r="CU71" s="310"/>
      <c r="CV71" s="321"/>
      <c r="DH71" s="306"/>
      <c r="DK71" s="373"/>
      <c r="DL71" s="373"/>
      <c r="DM71" s="373"/>
      <c r="DN71" s="373"/>
      <c r="DO71" s="373"/>
      <c r="DP71" s="353"/>
      <c r="DQ71" s="346"/>
      <c r="DU71" s="329"/>
      <c r="DV71" s="373" t="s">
        <v>559</v>
      </c>
      <c r="DW71" s="373"/>
      <c r="DX71" s="373"/>
      <c r="DY71" s="373"/>
      <c r="DZ71" s="373"/>
      <c r="ED71" s="306"/>
      <c r="EF71" s="329"/>
      <c r="EG71" s="373" t="s">
        <v>560</v>
      </c>
      <c r="EH71" s="373"/>
      <c r="EI71" s="373"/>
      <c r="EJ71" s="373"/>
      <c r="EK71" s="373"/>
      <c r="EL71" s="392"/>
      <c r="EX71" s="310"/>
      <c r="EY71" s="310"/>
      <c r="FJ71" s="297"/>
      <c r="FK71" s="306"/>
      <c r="FL71" s="297"/>
      <c r="FM71" s="307"/>
      <c r="FN71" s="297"/>
      <c r="FO71" s="297"/>
      <c r="FP71" s="297"/>
      <c r="FQ71" s="297"/>
      <c r="FR71" s="297"/>
      <c r="FT71" s="297"/>
      <c r="FU71" s="297"/>
      <c r="FV71" s="306"/>
      <c r="FX71" s="382"/>
      <c r="FY71" s="373" t="s">
        <v>561</v>
      </c>
      <c r="FZ71" s="373"/>
      <c r="GA71" s="373"/>
      <c r="GB71" s="373"/>
      <c r="GC71" s="373"/>
      <c r="GD71" s="353"/>
      <c r="GE71" s="297"/>
      <c r="GF71" s="297"/>
      <c r="GG71" s="297"/>
      <c r="GQ71" s="337"/>
      <c r="GR71" s="338"/>
      <c r="GS71" s="338"/>
      <c r="GT71" s="338"/>
      <c r="GU71" s="338"/>
      <c r="GV71" s="338"/>
      <c r="GW71" s="338"/>
      <c r="GX71" s="338"/>
      <c r="GY71" s="339"/>
      <c r="HA71" s="297"/>
      <c r="HB71" s="297"/>
      <c r="HC71" s="297"/>
      <c r="HD71" s="297"/>
    </row>
    <row r="72" spans="1:212" ht="12" customHeight="1" thickBot="1" x14ac:dyDescent="0.2">
      <c r="B72" s="425"/>
      <c r="M72" s="306"/>
      <c r="AI72" s="306"/>
      <c r="AJ72" s="297"/>
      <c r="AK72" s="376"/>
      <c r="AL72" s="373"/>
      <c r="AM72" s="373"/>
      <c r="AN72" s="373"/>
      <c r="AO72" s="373"/>
      <c r="AP72" s="373"/>
      <c r="AQ72" s="374"/>
      <c r="AR72" s="310"/>
      <c r="BE72" s="306"/>
      <c r="BG72" s="378"/>
      <c r="BM72" s="310"/>
      <c r="BN72" s="310"/>
      <c r="CA72" s="306"/>
      <c r="CC72" s="307"/>
      <c r="CD72" s="373"/>
      <c r="CE72" s="373"/>
      <c r="CF72" s="373"/>
      <c r="CG72" s="373"/>
      <c r="CH72" s="373"/>
      <c r="CI72" s="373"/>
      <c r="CJ72" s="297"/>
      <c r="CN72" s="307"/>
      <c r="CO72" s="373"/>
      <c r="CP72" s="373"/>
      <c r="CQ72" s="373"/>
      <c r="CR72" s="373"/>
      <c r="CS72" s="373"/>
      <c r="CT72" s="374"/>
      <c r="CU72" s="310"/>
      <c r="CV72" s="346"/>
      <c r="DH72" s="306"/>
      <c r="DP72" s="346"/>
      <c r="DQ72" s="310"/>
      <c r="DU72" s="306"/>
      <c r="DV72" s="373"/>
      <c r="DW72" s="373"/>
      <c r="DX72" s="373"/>
      <c r="DY72" s="373"/>
      <c r="DZ72" s="373"/>
      <c r="ED72" s="306"/>
      <c r="EF72" s="307"/>
      <c r="EG72" s="373"/>
      <c r="EH72" s="373"/>
      <c r="EI72" s="373"/>
      <c r="EJ72" s="373"/>
      <c r="EK72" s="373"/>
      <c r="EL72" s="392"/>
      <c r="FJ72" s="297"/>
      <c r="FK72" s="306"/>
      <c r="FL72" s="297"/>
      <c r="FM72" s="329"/>
      <c r="FN72" s="373" t="s">
        <v>411</v>
      </c>
      <c r="FO72" s="373"/>
      <c r="FP72" s="373"/>
      <c r="FQ72" s="373"/>
      <c r="FR72" s="373"/>
      <c r="FT72" s="297"/>
      <c r="FU72" s="297"/>
      <c r="FV72" s="306"/>
      <c r="FY72" s="373"/>
      <c r="FZ72" s="373"/>
      <c r="GA72" s="373"/>
      <c r="GB72" s="373"/>
      <c r="GC72" s="373"/>
      <c r="GD72" s="353"/>
      <c r="GE72" s="297"/>
      <c r="GF72" s="297"/>
      <c r="GG72" s="297"/>
      <c r="GQ72" s="340"/>
      <c r="GR72" s="341"/>
      <c r="GS72" s="341"/>
      <c r="GT72" s="341"/>
      <c r="GU72" s="341"/>
      <c r="GV72" s="341"/>
      <c r="GW72" s="341"/>
      <c r="GX72" s="341"/>
      <c r="GY72" s="342"/>
      <c r="HA72" s="297"/>
      <c r="HB72" s="297"/>
      <c r="HC72" s="297"/>
      <c r="HD72" s="297"/>
    </row>
    <row r="73" spans="1:212" ht="12" customHeight="1" x14ac:dyDescent="0.15">
      <c r="A73" s="314" t="s">
        <v>343</v>
      </c>
      <c r="B73" s="315"/>
      <c r="C73" s="315"/>
      <c r="D73" s="315"/>
      <c r="E73" s="315"/>
      <c r="F73" s="315"/>
      <c r="G73" s="315"/>
      <c r="H73" s="315"/>
      <c r="I73" s="316"/>
      <c r="J73" s="330"/>
      <c r="M73" s="329"/>
      <c r="N73" s="355" t="s">
        <v>214</v>
      </c>
      <c r="O73" s="356"/>
      <c r="P73" s="356"/>
      <c r="Q73" s="356"/>
      <c r="R73" s="356"/>
      <c r="S73" s="356"/>
      <c r="T73" s="357"/>
      <c r="U73" s="358"/>
      <c r="V73" s="346"/>
      <c r="AI73" s="306"/>
      <c r="AJ73" s="297"/>
      <c r="AK73" s="378"/>
      <c r="AL73" s="297"/>
      <c r="AM73" s="297"/>
      <c r="AN73" s="297"/>
      <c r="AO73" s="297"/>
      <c r="AP73" s="297"/>
      <c r="AQ73" s="426"/>
      <c r="AR73" s="426"/>
      <c r="AS73" s="426"/>
      <c r="AT73" s="426"/>
      <c r="AU73" s="426"/>
      <c r="AV73" s="426"/>
      <c r="AW73" s="426"/>
      <c r="AX73" s="426"/>
      <c r="AY73" s="426"/>
      <c r="AZ73" s="426"/>
      <c r="BA73" s="426"/>
      <c r="BE73" s="306"/>
      <c r="BG73" s="382"/>
      <c r="BH73" s="373" t="s">
        <v>562</v>
      </c>
      <c r="BI73" s="373"/>
      <c r="BJ73" s="373"/>
      <c r="BK73" s="373"/>
      <c r="BL73" s="373"/>
      <c r="BM73" s="374"/>
      <c r="BN73" s="310"/>
      <c r="CA73" s="306"/>
      <c r="CC73" s="306"/>
      <c r="CD73" s="297"/>
      <c r="CE73" s="297"/>
      <c r="CF73" s="297"/>
      <c r="CG73" s="297"/>
      <c r="CH73" s="297"/>
      <c r="CI73" s="373"/>
      <c r="CJ73" s="297"/>
      <c r="CN73" s="306"/>
      <c r="CT73" s="346"/>
      <c r="CU73" s="346"/>
      <c r="CV73" s="346"/>
      <c r="DH73" s="329"/>
      <c r="DI73" s="355" t="s">
        <v>563</v>
      </c>
      <c r="DJ73" s="356"/>
      <c r="DK73" s="356"/>
      <c r="DL73" s="356"/>
      <c r="DM73" s="356"/>
      <c r="DN73" s="356"/>
      <c r="DO73" s="357"/>
      <c r="DP73" s="358"/>
      <c r="DQ73" s="310"/>
      <c r="DU73" s="306"/>
      <c r="ED73" s="306"/>
      <c r="EF73" s="306"/>
      <c r="EX73" s="310"/>
      <c r="EY73" s="310"/>
      <c r="FJ73" s="297"/>
      <c r="FK73" s="306"/>
      <c r="FL73" s="297"/>
      <c r="FM73" s="307"/>
      <c r="FN73" s="373"/>
      <c r="FO73" s="373"/>
      <c r="FP73" s="373"/>
      <c r="FQ73" s="373"/>
      <c r="FR73" s="373"/>
      <c r="FT73" s="297"/>
      <c r="FU73" s="297"/>
      <c r="FV73" s="306"/>
      <c r="FW73" s="297"/>
      <c r="FX73" s="297"/>
      <c r="FY73" s="373"/>
      <c r="FZ73" s="373"/>
      <c r="GA73" s="373"/>
      <c r="GB73" s="373"/>
      <c r="GC73" s="373"/>
      <c r="GD73" s="353"/>
      <c r="GE73" s="297"/>
      <c r="GF73" s="297"/>
      <c r="GQ73" s="297"/>
      <c r="GR73" s="307"/>
      <c r="GS73" s="297"/>
      <c r="GT73" s="297"/>
      <c r="GU73" s="297"/>
      <c r="GV73" s="297"/>
      <c r="GW73" s="297"/>
      <c r="GX73" s="297"/>
      <c r="GY73" s="297"/>
      <c r="HA73" s="297"/>
      <c r="HB73" s="297"/>
      <c r="HC73" s="297"/>
      <c r="HD73" s="297"/>
    </row>
    <row r="74" spans="1:212" ht="12" customHeight="1" x14ac:dyDescent="0.15">
      <c r="A74" s="318"/>
      <c r="B74" s="319"/>
      <c r="C74" s="319"/>
      <c r="D74" s="319"/>
      <c r="E74" s="319"/>
      <c r="F74" s="319"/>
      <c r="G74" s="319"/>
      <c r="H74" s="319"/>
      <c r="I74" s="320"/>
      <c r="J74" s="330"/>
      <c r="N74" s="365"/>
      <c r="O74" s="366"/>
      <c r="P74" s="366"/>
      <c r="Q74" s="366"/>
      <c r="R74" s="366"/>
      <c r="S74" s="366"/>
      <c r="T74" s="367"/>
      <c r="U74" s="358"/>
      <c r="V74" s="346"/>
      <c r="AI74" s="306"/>
      <c r="AK74" s="382"/>
      <c r="AL74" s="313" t="s">
        <v>564</v>
      </c>
      <c r="AM74" s="313"/>
      <c r="AN74" s="313"/>
      <c r="AO74" s="313"/>
      <c r="AP74" s="313"/>
      <c r="AQ74" s="426"/>
      <c r="AR74" s="426"/>
      <c r="AS74" s="426"/>
      <c r="AT74" s="426"/>
      <c r="AU74" s="426"/>
      <c r="AV74" s="426"/>
      <c r="AW74" s="426"/>
      <c r="AX74" s="426"/>
      <c r="AY74" s="426"/>
      <c r="AZ74" s="426"/>
      <c r="BA74" s="426"/>
      <c r="BE74" s="306"/>
      <c r="BG74" s="386"/>
      <c r="BH74" s="373"/>
      <c r="BI74" s="373"/>
      <c r="BJ74" s="373"/>
      <c r="BK74" s="373"/>
      <c r="BL74" s="373"/>
      <c r="BM74" s="374"/>
      <c r="CA74" s="306"/>
      <c r="CC74" s="329"/>
      <c r="CD74" s="373" t="s">
        <v>565</v>
      </c>
      <c r="CE74" s="373"/>
      <c r="CF74" s="373"/>
      <c r="CG74" s="373"/>
      <c r="CH74" s="373"/>
      <c r="CI74" s="297"/>
      <c r="CJ74" s="297"/>
      <c r="CN74" s="329"/>
      <c r="CO74" s="373" t="s">
        <v>566</v>
      </c>
      <c r="CP74" s="373"/>
      <c r="CQ74" s="373"/>
      <c r="CR74" s="373"/>
      <c r="CS74" s="373"/>
      <c r="CT74" s="374"/>
      <c r="CU74" s="346"/>
      <c r="DH74" s="308"/>
      <c r="DI74" s="365"/>
      <c r="DJ74" s="366"/>
      <c r="DK74" s="366"/>
      <c r="DL74" s="366"/>
      <c r="DM74" s="366"/>
      <c r="DN74" s="366"/>
      <c r="DO74" s="367"/>
      <c r="DP74" s="358"/>
      <c r="DQ74" s="346"/>
      <c r="DU74" s="329"/>
      <c r="DV74" s="373" t="s">
        <v>567</v>
      </c>
      <c r="DW74" s="373"/>
      <c r="DX74" s="373"/>
      <c r="DY74" s="373"/>
      <c r="DZ74" s="373"/>
      <c r="ED74" s="306"/>
      <c r="EF74" s="329"/>
      <c r="EG74" s="373" t="s">
        <v>568</v>
      </c>
      <c r="EH74" s="373"/>
      <c r="EI74" s="373"/>
      <c r="EJ74" s="373"/>
      <c r="EK74" s="373"/>
      <c r="EL74" s="392"/>
      <c r="EX74" s="310"/>
      <c r="EY74" s="310"/>
      <c r="FJ74" s="297"/>
      <c r="FK74" s="306"/>
      <c r="FL74" s="297"/>
      <c r="FM74" s="306"/>
      <c r="FN74" s="297"/>
      <c r="FO74" s="297"/>
      <c r="FP74" s="297"/>
      <c r="FQ74" s="297"/>
      <c r="FR74" s="297"/>
      <c r="FT74" s="297"/>
      <c r="FU74" s="297"/>
      <c r="FV74" s="306"/>
      <c r="FW74" s="297"/>
      <c r="FX74" s="297"/>
      <c r="FY74" s="297"/>
      <c r="FZ74" s="297"/>
      <c r="GA74" s="297"/>
      <c r="GB74" s="297"/>
      <c r="GC74" s="297"/>
      <c r="GD74" s="297"/>
      <c r="GE74" s="297"/>
      <c r="GF74" s="297"/>
      <c r="GQ74" s="361" t="s">
        <v>343</v>
      </c>
      <c r="GR74" s="362"/>
      <c r="GS74" s="362"/>
      <c r="GT74" s="362"/>
      <c r="GU74" s="362"/>
      <c r="GV74" s="362"/>
      <c r="GW74" s="362"/>
      <c r="GX74" s="362"/>
      <c r="GY74" s="363"/>
      <c r="HA74" s="297"/>
      <c r="HB74" s="297"/>
      <c r="HC74" s="297"/>
      <c r="HD74" s="297"/>
    </row>
    <row r="75" spans="1:212" ht="12" customHeight="1" thickBot="1" x14ac:dyDescent="0.2">
      <c r="A75" s="323"/>
      <c r="B75" s="324"/>
      <c r="C75" s="324"/>
      <c r="D75" s="324"/>
      <c r="E75" s="324"/>
      <c r="F75" s="324"/>
      <c r="G75" s="324"/>
      <c r="H75" s="324"/>
      <c r="I75" s="325"/>
      <c r="J75" s="330"/>
      <c r="O75" s="307"/>
      <c r="V75" s="346"/>
      <c r="AI75" s="306"/>
      <c r="AK75" s="386"/>
      <c r="AL75" s="313"/>
      <c r="AM75" s="313"/>
      <c r="AN75" s="313"/>
      <c r="AO75" s="313"/>
      <c r="AP75" s="313"/>
      <c r="AQ75" s="426"/>
      <c r="AR75" s="426"/>
      <c r="AS75" s="426"/>
      <c r="AT75" s="426"/>
      <c r="AU75" s="426"/>
      <c r="AV75" s="426"/>
      <c r="AW75" s="426"/>
      <c r="AX75" s="426"/>
      <c r="AY75" s="426"/>
      <c r="AZ75" s="426"/>
      <c r="BA75" s="426"/>
      <c r="BE75" s="306"/>
      <c r="BG75" s="378"/>
      <c r="BM75" s="326"/>
      <c r="BN75" s="326"/>
      <c r="CA75" s="306"/>
      <c r="CC75" s="307"/>
      <c r="CD75" s="373"/>
      <c r="CE75" s="373"/>
      <c r="CF75" s="373"/>
      <c r="CG75" s="373"/>
      <c r="CH75" s="373"/>
      <c r="CI75" s="373"/>
      <c r="CJ75" s="297"/>
      <c r="CN75" s="376"/>
      <c r="CO75" s="373"/>
      <c r="CP75" s="373"/>
      <c r="CQ75" s="373"/>
      <c r="CR75" s="373"/>
      <c r="CS75" s="373"/>
      <c r="CT75" s="374"/>
      <c r="CU75" s="310"/>
      <c r="DH75" s="297"/>
      <c r="DJ75" s="307"/>
      <c r="DP75" s="346"/>
      <c r="DQ75" s="310"/>
      <c r="DU75" s="306"/>
      <c r="DV75" s="373"/>
      <c r="DW75" s="373"/>
      <c r="DX75" s="373"/>
      <c r="DY75" s="373"/>
      <c r="DZ75" s="373"/>
      <c r="ED75" s="306"/>
      <c r="EF75" s="307"/>
      <c r="EG75" s="373"/>
      <c r="EH75" s="373"/>
      <c r="EI75" s="373"/>
      <c r="EJ75" s="373"/>
      <c r="EK75" s="373"/>
      <c r="EL75" s="392"/>
      <c r="FJ75" s="297"/>
      <c r="FK75" s="306"/>
      <c r="FL75" s="297"/>
      <c r="FM75" s="329"/>
      <c r="FN75" s="373" t="s">
        <v>569</v>
      </c>
      <c r="FO75" s="373"/>
      <c r="FP75" s="373"/>
      <c r="FQ75" s="373"/>
      <c r="FR75" s="373"/>
      <c r="FS75" s="393"/>
      <c r="FT75" s="297"/>
      <c r="FU75" s="297"/>
      <c r="FV75" s="329"/>
      <c r="FW75" s="355" t="s">
        <v>570</v>
      </c>
      <c r="FX75" s="356"/>
      <c r="FY75" s="356"/>
      <c r="FZ75" s="356"/>
      <c r="GA75" s="356"/>
      <c r="GB75" s="356"/>
      <c r="GC75" s="357"/>
      <c r="GD75" s="358"/>
      <c r="GE75" s="297"/>
      <c r="GF75" s="297"/>
      <c r="GQ75" s="368"/>
      <c r="GR75" s="319"/>
      <c r="GS75" s="319"/>
      <c r="GT75" s="319"/>
      <c r="GU75" s="319"/>
      <c r="GV75" s="319"/>
      <c r="GW75" s="319"/>
      <c r="GX75" s="319"/>
      <c r="GY75" s="369"/>
      <c r="HA75" s="297"/>
      <c r="HB75" s="297"/>
      <c r="HC75" s="297"/>
      <c r="HD75" s="297"/>
    </row>
    <row r="76" spans="1:212" ht="12" customHeight="1" x14ac:dyDescent="0.15">
      <c r="B76" s="427"/>
      <c r="O76" s="329"/>
      <c r="P76" s="313" t="s">
        <v>571</v>
      </c>
      <c r="Q76" s="313"/>
      <c r="R76" s="313"/>
      <c r="S76" s="313"/>
      <c r="T76" s="313"/>
      <c r="U76" s="374"/>
      <c r="AI76" s="306"/>
      <c r="AK76" s="378"/>
      <c r="AQ76" s="426"/>
      <c r="AR76" s="426"/>
      <c r="AS76" s="426"/>
      <c r="AT76" s="426"/>
      <c r="AU76" s="426"/>
      <c r="AV76" s="426"/>
      <c r="AW76" s="426"/>
      <c r="AX76" s="426"/>
      <c r="AY76" s="426"/>
      <c r="AZ76" s="426"/>
      <c r="BA76" s="426"/>
      <c r="BE76" s="306"/>
      <c r="BG76" s="382"/>
      <c r="BH76" s="373" t="s">
        <v>572</v>
      </c>
      <c r="BI76" s="373"/>
      <c r="BJ76" s="373"/>
      <c r="BK76" s="373"/>
      <c r="BL76" s="373"/>
      <c r="BM76" s="353"/>
      <c r="BN76" s="326"/>
      <c r="CA76" s="306"/>
      <c r="CC76" s="306"/>
      <c r="CD76" s="297"/>
      <c r="CE76" s="297"/>
      <c r="CF76" s="297"/>
      <c r="CG76" s="297"/>
      <c r="CH76" s="297"/>
      <c r="CI76" s="373"/>
      <c r="CJ76" s="297"/>
      <c r="CN76" s="378"/>
      <c r="CT76" s="346"/>
      <c r="CU76" s="310"/>
      <c r="DH76" s="297"/>
      <c r="DJ76" s="329"/>
      <c r="DK76" s="373" t="s">
        <v>573</v>
      </c>
      <c r="DL76" s="373"/>
      <c r="DM76" s="373"/>
      <c r="DN76" s="373"/>
      <c r="DO76" s="373"/>
      <c r="DP76" s="374"/>
      <c r="DQ76" s="310"/>
      <c r="DU76" s="306"/>
      <c r="ED76" s="306"/>
      <c r="EF76" s="306"/>
      <c r="FJ76" s="297"/>
      <c r="FK76" s="306"/>
      <c r="FL76" s="297"/>
      <c r="FM76" s="376"/>
      <c r="FN76" s="373"/>
      <c r="FO76" s="373"/>
      <c r="FP76" s="373"/>
      <c r="FQ76" s="373"/>
      <c r="FR76" s="373"/>
      <c r="FS76" s="393"/>
      <c r="FT76" s="297"/>
      <c r="FU76" s="297"/>
      <c r="FV76" s="307"/>
      <c r="FW76" s="365"/>
      <c r="FX76" s="366"/>
      <c r="FY76" s="366"/>
      <c r="FZ76" s="366"/>
      <c r="GA76" s="366"/>
      <c r="GB76" s="366"/>
      <c r="GC76" s="367"/>
      <c r="GD76" s="358"/>
      <c r="GE76" s="297"/>
      <c r="GF76" s="297"/>
      <c r="GQ76" s="370"/>
      <c r="GR76" s="371"/>
      <c r="GS76" s="371"/>
      <c r="GT76" s="371"/>
      <c r="GU76" s="371"/>
      <c r="GV76" s="371"/>
      <c r="GW76" s="371"/>
      <c r="GX76" s="371"/>
      <c r="GY76" s="372"/>
      <c r="HA76" s="297"/>
      <c r="HB76" s="297"/>
      <c r="HC76" s="297"/>
      <c r="HD76" s="297"/>
    </row>
    <row r="77" spans="1:212" ht="12" customHeight="1" x14ac:dyDescent="0.15">
      <c r="B77" s="329"/>
      <c r="C77" s="355" t="s">
        <v>574</v>
      </c>
      <c r="D77" s="356"/>
      <c r="E77" s="356"/>
      <c r="F77" s="356"/>
      <c r="G77" s="356"/>
      <c r="H77" s="356"/>
      <c r="I77" s="357"/>
      <c r="J77" s="358"/>
      <c r="O77" s="308"/>
      <c r="P77" s="313"/>
      <c r="Q77" s="313"/>
      <c r="R77" s="313"/>
      <c r="S77" s="313"/>
      <c r="T77" s="313"/>
      <c r="U77" s="374"/>
      <c r="AI77" s="306"/>
      <c r="AK77" s="382"/>
      <c r="AL77" s="373" t="s">
        <v>575</v>
      </c>
      <c r="AM77" s="373"/>
      <c r="AN77" s="373"/>
      <c r="AO77" s="373"/>
      <c r="AP77" s="373"/>
      <c r="AQ77" s="374"/>
      <c r="AR77" s="310"/>
      <c r="BE77" s="306"/>
      <c r="BH77" s="373"/>
      <c r="BI77" s="373"/>
      <c r="BJ77" s="373"/>
      <c r="BK77" s="373"/>
      <c r="BL77" s="373"/>
      <c r="BM77" s="353"/>
      <c r="CA77" s="306"/>
      <c r="CC77" s="329"/>
      <c r="CD77" s="373" t="s">
        <v>576</v>
      </c>
      <c r="CE77" s="373"/>
      <c r="CF77" s="373"/>
      <c r="CG77" s="373"/>
      <c r="CH77" s="373"/>
      <c r="CI77" s="297"/>
      <c r="CJ77" s="297"/>
      <c r="CN77" s="382"/>
      <c r="CO77" s="373" t="s">
        <v>577</v>
      </c>
      <c r="CP77" s="373"/>
      <c r="CQ77" s="373"/>
      <c r="CR77" s="373"/>
      <c r="CS77" s="373"/>
      <c r="CT77" s="374"/>
      <c r="DH77" s="297"/>
      <c r="DJ77" s="307"/>
      <c r="DK77" s="373"/>
      <c r="DL77" s="373"/>
      <c r="DM77" s="373"/>
      <c r="DN77" s="373"/>
      <c r="DO77" s="373"/>
      <c r="DP77" s="374"/>
      <c r="DQ77" s="346"/>
      <c r="DU77" s="329"/>
      <c r="DV77" s="373" t="s">
        <v>578</v>
      </c>
      <c r="DW77" s="373"/>
      <c r="DX77" s="373"/>
      <c r="DY77" s="373"/>
      <c r="DZ77" s="373"/>
      <c r="ED77" s="306"/>
      <c r="EF77" s="329"/>
      <c r="EG77" s="373" t="s">
        <v>579</v>
      </c>
      <c r="EH77" s="373"/>
      <c r="EI77" s="373"/>
      <c r="EJ77" s="373"/>
      <c r="EK77" s="373"/>
      <c r="EL77" s="392"/>
      <c r="FJ77" s="297"/>
      <c r="FK77" s="306"/>
      <c r="FL77" s="297"/>
      <c r="FM77" s="378"/>
      <c r="FN77" s="297"/>
      <c r="FO77" s="297"/>
      <c r="FP77" s="297"/>
      <c r="FQ77" s="297"/>
      <c r="FR77" s="297"/>
      <c r="FT77" s="297"/>
      <c r="FU77" s="297"/>
      <c r="FV77" s="306"/>
      <c r="FW77" s="297"/>
      <c r="FX77" s="297"/>
      <c r="FY77" s="297"/>
      <c r="FZ77" s="297"/>
      <c r="GA77" s="297"/>
      <c r="GB77" s="297"/>
      <c r="GC77" s="297"/>
      <c r="GD77" s="297"/>
      <c r="GE77" s="297"/>
      <c r="GF77" s="297"/>
      <c r="GQ77" s="297"/>
      <c r="GR77" s="297"/>
      <c r="GS77" s="297"/>
      <c r="GT77" s="307"/>
      <c r="GU77" s="297"/>
      <c r="GV77" s="297"/>
      <c r="GW77" s="297"/>
      <c r="GX77" s="297"/>
      <c r="GY77" s="297"/>
      <c r="HA77" s="297"/>
      <c r="HB77" s="297"/>
      <c r="HC77" s="297"/>
      <c r="HD77" s="297"/>
    </row>
    <row r="78" spans="1:212" ht="12" customHeight="1" x14ac:dyDescent="0.15">
      <c r="C78" s="365"/>
      <c r="D78" s="366"/>
      <c r="E78" s="366"/>
      <c r="F78" s="366"/>
      <c r="G78" s="366"/>
      <c r="H78" s="366"/>
      <c r="I78" s="367"/>
      <c r="J78" s="358"/>
      <c r="AI78" s="306"/>
      <c r="AL78" s="373"/>
      <c r="AM78" s="373"/>
      <c r="AN78" s="373"/>
      <c r="AO78" s="373"/>
      <c r="AP78" s="373"/>
      <c r="AQ78" s="374"/>
      <c r="AR78" s="310"/>
      <c r="BE78" s="306"/>
      <c r="BM78" s="326"/>
      <c r="BN78" s="310"/>
      <c r="CA78" s="306"/>
      <c r="CC78" s="297"/>
      <c r="CD78" s="373"/>
      <c r="CE78" s="373"/>
      <c r="CF78" s="373"/>
      <c r="CG78" s="373"/>
      <c r="CH78" s="373"/>
      <c r="CI78" s="297"/>
      <c r="CO78" s="373"/>
      <c r="CP78" s="373"/>
      <c r="CQ78" s="373"/>
      <c r="CR78" s="373"/>
      <c r="CS78" s="373"/>
      <c r="CT78" s="374"/>
      <c r="DH78" s="297"/>
      <c r="DJ78" s="306"/>
      <c r="DQ78" s="310"/>
      <c r="DU78" s="306"/>
      <c r="DV78" s="373"/>
      <c r="DW78" s="373"/>
      <c r="DX78" s="373"/>
      <c r="DY78" s="373"/>
      <c r="DZ78" s="373"/>
      <c r="ED78" s="306"/>
      <c r="EF78" s="307"/>
      <c r="EG78" s="373"/>
      <c r="EH78" s="373"/>
      <c r="EI78" s="373"/>
      <c r="EJ78" s="373"/>
      <c r="EK78" s="373"/>
      <c r="EL78" s="392"/>
      <c r="FJ78" s="297"/>
      <c r="FK78" s="306"/>
      <c r="FL78" s="297"/>
      <c r="FM78" s="382"/>
      <c r="FN78" s="373" t="s">
        <v>580</v>
      </c>
      <c r="FO78" s="373"/>
      <c r="FP78" s="373"/>
      <c r="FQ78" s="373"/>
      <c r="FR78" s="373"/>
      <c r="FT78" s="297"/>
      <c r="FU78" s="297"/>
      <c r="FV78" s="329"/>
      <c r="FW78" s="355" t="s">
        <v>581</v>
      </c>
      <c r="FX78" s="356"/>
      <c r="FY78" s="356"/>
      <c r="FZ78" s="356"/>
      <c r="GA78" s="356"/>
      <c r="GB78" s="356"/>
      <c r="GC78" s="357"/>
      <c r="GD78" s="358"/>
      <c r="GE78" s="297"/>
      <c r="GF78" s="297"/>
      <c r="GQ78" s="297"/>
      <c r="GR78" s="297"/>
      <c r="GS78" s="297"/>
      <c r="GT78" s="329"/>
      <c r="GU78" s="373" t="s">
        <v>582</v>
      </c>
      <c r="GV78" s="373"/>
      <c r="GW78" s="373"/>
      <c r="GX78" s="373"/>
      <c r="GY78" s="373"/>
      <c r="HA78" s="297"/>
      <c r="HB78" s="297"/>
      <c r="HC78" s="297"/>
      <c r="HD78" s="297"/>
    </row>
    <row r="79" spans="1:212" ht="12" customHeight="1" x14ac:dyDescent="0.15">
      <c r="D79" s="306"/>
      <c r="AI79" s="306"/>
      <c r="BE79" s="329"/>
      <c r="BF79" s="355" t="s">
        <v>259</v>
      </c>
      <c r="BG79" s="356"/>
      <c r="BH79" s="356"/>
      <c r="BI79" s="356"/>
      <c r="BJ79" s="356"/>
      <c r="BK79" s="356"/>
      <c r="BL79" s="357"/>
      <c r="BM79" s="358"/>
      <c r="BN79" s="310"/>
      <c r="CA79" s="306"/>
      <c r="CB79" s="297"/>
      <c r="CC79" s="297"/>
      <c r="CD79" s="297"/>
      <c r="CE79" s="297"/>
      <c r="CF79" s="297"/>
      <c r="CG79" s="297"/>
      <c r="CH79" s="297"/>
      <c r="CI79" s="297"/>
      <c r="CN79" s="297"/>
      <c r="CO79" s="373"/>
      <c r="CP79" s="373"/>
      <c r="CQ79" s="373"/>
      <c r="CR79" s="373"/>
      <c r="CS79" s="373"/>
      <c r="CT79" s="374"/>
      <c r="DH79" s="297"/>
      <c r="DJ79" s="329"/>
      <c r="DK79" s="373" t="s">
        <v>583</v>
      </c>
      <c r="DL79" s="373"/>
      <c r="DM79" s="373"/>
      <c r="DN79" s="373"/>
      <c r="DO79" s="373"/>
      <c r="DP79" s="374"/>
      <c r="DQ79" s="310"/>
      <c r="DU79" s="306"/>
      <c r="ED79" s="306"/>
      <c r="EF79" s="306"/>
      <c r="EG79" s="373"/>
      <c r="EH79" s="373"/>
      <c r="EI79" s="373"/>
      <c r="EJ79" s="373"/>
      <c r="EK79" s="373"/>
      <c r="EL79" s="392"/>
      <c r="FJ79" s="297"/>
      <c r="FK79" s="306"/>
      <c r="FL79" s="297"/>
      <c r="FM79" s="378"/>
      <c r="FN79" s="373"/>
      <c r="FO79" s="373"/>
      <c r="FP79" s="373"/>
      <c r="FQ79" s="373"/>
      <c r="FR79" s="373"/>
      <c r="FT79" s="297"/>
      <c r="FU79" s="297"/>
      <c r="FV79" s="297"/>
      <c r="FW79" s="365"/>
      <c r="FX79" s="366"/>
      <c r="FY79" s="366"/>
      <c r="FZ79" s="366"/>
      <c r="GA79" s="366"/>
      <c r="GB79" s="366"/>
      <c r="GC79" s="367"/>
      <c r="GD79" s="358"/>
      <c r="GE79" s="297"/>
      <c r="GF79" s="297"/>
      <c r="GQ79" s="297"/>
      <c r="GR79" s="297"/>
      <c r="GS79" s="297"/>
      <c r="GT79" s="297"/>
      <c r="GU79" s="373"/>
      <c r="GV79" s="373"/>
      <c r="GW79" s="373"/>
      <c r="GX79" s="373"/>
      <c r="GY79" s="373"/>
      <c r="HA79" s="297"/>
      <c r="HB79" s="297"/>
      <c r="HC79" s="297"/>
      <c r="HD79" s="297"/>
    </row>
    <row r="80" spans="1:212" ht="12" customHeight="1" x14ac:dyDescent="0.15">
      <c r="D80" s="329"/>
      <c r="E80" s="373" t="s">
        <v>353</v>
      </c>
      <c r="F80" s="373"/>
      <c r="G80" s="373"/>
      <c r="H80" s="373"/>
      <c r="I80" s="373"/>
      <c r="J80" s="374"/>
      <c r="AI80" s="329"/>
      <c r="AJ80" s="355" t="s">
        <v>584</v>
      </c>
      <c r="AK80" s="356"/>
      <c r="AL80" s="356"/>
      <c r="AM80" s="356"/>
      <c r="AN80" s="356"/>
      <c r="AO80" s="356"/>
      <c r="AP80" s="357"/>
      <c r="AQ80" s="358"/>
      <c r="AR80" s="310"/>
      <c r="BE80" s="308"/>
      <c r="BF80" s="365"/>
      <c r="BG80" s="366"/>
      <c r="BH80" s="366"/>
      <c r="BI80" s="366"/>
      <c r="BJ80" s="366"/>
      <c r="BK80" s="366"/>
      <c r="BL80" s="367"/>
      <c r="BM80" s="358"/>
      <c r="CA80" s="329"/>
      <c r="CB80" s="355" t="s">
        <v>273</v>
      </c>
      <c r="CC80" s="356"/>
      <c r="CD80" s="356"/>
      <c r="CE80" s="356"/>
      <c r="CF80" s="356"/>
      <c r="CG80" s="356"/>
      <c r="CH80" s="357"/>
      <c r="CI80" s="297"/>
      <c r="DH80" s="297"/>
      <c r="DK80" s="373"/>
      <c r="DL80" s="373"/>
      <c r="DM80" s="373"/>
      <c r="DN80" s="373"/>
      <c r="DO80" s="373"/>
      <c r="DP80" s="374"/>
      <c r="DU80" s="329"/>
      <c r="DV80" s="373" t="s">
        <v>585</v>
      </c>
      <c r="DW80" s="373"/>
      <c r="DX80" s="373"/>
      <c r="DY80" s="373"/>
      <c r="DZ80" s="373"/>
      <c r="ED80" s="306"/>
      <c r="EF80" s="306"/>
      <c r="FJ80" s="297"/>
      <c r="FK80" s="306"/>
      <c r="FL80" s="297"/>
      <c r="FM80" s="378"/>
      <c r="FN80" s="373"/>
      <c r="FO80" s="373"/>
      <c r="FP80" s="373"/>
      <c r="FQ80" s="373"/>
      <c r="FR80" s="373"/>
      <c r="FT80" s="297"/>
      <c r="FU80" s="297"/>
      <c r="GD80" s="297"/>
      <c r="GE80" s="297"/>
      <c r="GF80" s="297"/>
      <c r="HA80" s="297"/>
      <c r="HB80" s="297"/>
      <c r="HC80" s="297"/>
      <c r="HD80" s="297"/>
    </row>
    <row r="81" spans="4:212" ht="12" customHeight="1" x14ac:dyDescent="0.15">
      <c r="D81" s="306"/>
      <c r="E81" s="373"/>
      <c r="F81" s="373"/>
      <c r="G81" s="373"/>
      <c r="H81" s="373"/>
      <c r="I81" s="373"/>
      <c r="J81" s="374"/>
      <c r="AI81" s="307"/>
      <c r="AJ81" s="365"/>
      <c r="AK81" s="366"/>
      <c r="AL81" s="366"/>
      <c r="AM81" s="366"/>
      <c r="AN81" s="366"/>
      <c r="AO81" s="366"/>
      <c r="AP81" s="367"/>
      <c r="AQ81" s="358"/>
      <c r="AR81" s="310"/>
      <c r="BE81" s="297"/>
      <c r="BG81" s="307"/>
      <c r="BM81" s="310"/>
      <c r="BN81" s="310"/>
      <c r="CA81" s="307"/>
      <c r="CB81" s="365"/>
      <c r="CC81" s="366"/>
      <c r="CD81" s="366"/>
      <c r="CE81" s="366"/>
      <c r="CF81" s="366"/>
      <c r="CG81" s="366"/>
      <c r="CH81" s="367"/>
      <c r="CI81" s="373"/>
      <c r="DU81" s="306"/>
      <c r="DV81" s="373"/>
      <c r="DW81" s="373"/>
      <c r="DX81" s="373"/>
      <c r="DY81" s="373"/>
      <c r="DZ81" s="373"/>
      <c r="ED81" s="306"/>
      <c r="EF81" s="329"/>
      <c r="EG81" s="373" t="s">
        <v>586</v>
      </c>
      <c r="EH81" s="373"/>
      <c r="EI81" s="373"/>
      <c r="EJ81" s="373"/>
      <c r="EK81" s="373"/>
      <c r="EL81" s="392"/>
      <c r="FJ81" s="297"/>
      <c r="FK81" s="306"/>
      <c r="FM81" s="378"/>
      <c r="FT81" s="297"/>
      <c r="FU81" s="297"/>
      <c r="GD81" s="297"/>
      <c r="GE81" s="297"/>
      <c r="GF81" s="297"/>
      <c r="HA81" s="297"/>
      <c r="HB81" s="297"/>
      <c r="HC81" s="297"/>
      <c r="HD81" s="297"/>
    </row>
    <row r="82" spans="4:212" ht="12" customHeight="1" x14ac:dyDescent="0.15">
      <c r="D82" s="306"/>
      <c r="AI82" s="306"/>
      <c r="AK82" s="307"/>
      <c r="BE82" s="297"/>
      <c r="BG82" s="329"/>
      <c r="BH82" s="373" t="s">
        <v>587</v>
      </c>
      <c r="BI82" s="373"/>
      <c r="BJ82" s="373"/>
      <c r="BK82" s="373"/>
      <c r="BL82" s="373"/>
      <c r="BM82" s="374"/>
      <c r="BN82" s="310"/>
      <c r="BO82" s="297"/>
      <c r="CA82" s="306"/>
      <c r="CC82" s="307"/>
      <c r="CD82" s="297"/>
      <c r="CE82" s="297"/>
      <c r="CF82" s="297"/>
      <c r="CG82" s="297"/>
      <c r="CH82" s="297"/>
      <c r="CI82" s="373"/>
      <c r="DU82" s="306"/>
      <c r="ED82" s="306"/>
      <c r="EF82" s="307"/>
      <c r="EG82" s="373"/>
      <c r="EH82" s="373"/>
      <c r="EI82" s="373"/>
      <c r="EJ82" s="373"/>
      <c r="EK82" s="373"/>
      <c r="EL82" s="392"/>
      <c r="FJ82" s="297"/>
      <c r="FK82" s="306"/>
      <c r="FM82" s="382"/>
      <c r="FN82" s="373" t="s">
        <v>588</v>
      </c>
      <c r="FO82" s="373"/>
      <c r="FP82" s="373"/>
      <c r="FQ82" s="373"/>
      <c r="FR82" s="373"/>
      <c r="FT82" s="297"/>
      <c r="FU82" s="297"/>
      <c r="GD82" s="297"/>
      <c r="GE82" s="297"/>
      <c r="GF82" s="297"/>
      <c r="HA82" s="297"/>
      <c r="HB82" s="297"/>
      <c r="HC82" s="297"/>
      <c r="HD82" s="297"/>
    </row>
    <row r="83" spans="4:212" ht="12" customHeight="1" x14ac:dyDescent="0.15">
      <c r="D83" s="329"/>
      <c r="E83" s="373" t="s">
        <v>589</v>
      </c>
      <c r="F83" s="373"/>
      <c r="G83" s="373"/>
      <c r="H83" s="373"/>
      <c r="I83" s="373"/>
      <c r="J83" s="374"/>
      <c r="AI83" s="306"/>
      <c r="AK83" s="329"/>
      <c r="AL83" s="373" t="s">
        <v>590</v>
      </c>
      <c r="AM83" s="373"/>
      <c r="AN83" s="373"/>
      <c r="AO83" s="373"/>
      <c r="AP83" s="373"/>
      <c r="AQ83" s="374"/>
      <c r="AR83" s="310"/>
      <c r="BE83" s="297"/>
      <c r="BG83" s="307"/>
      <c r="BH83" s="373"/>
      <c r="BI83" s="373"/>
      <c r="BJ83" s="373"/>
      <c r="BK83" s="373"/>
      <c r="BL83" s="373"/>
      <c r="BM83" s="374"/>
      <c r="CA83" s="306"/>
      <c r="CC83" s="329"/>
      <c r="CD83" s="373" t="s">
        <v>591</v>
      </c>
      <c r="CE83" s="373"/>
      <c r="CF83" s="373"/>
      <c r="CG83" s="373"/>
      <c r="CH83" s="373"/>
      <c r="CI83" s="297"/>
      <c r="DU83" s="329"/>
      <c r="DV83" s="373" t="s">
        <v>592</v>
      </c>
      <c r="DW83" s="373"/>
      <c r="DX83" s="373"/>
      <c r="DY83" s="373"/>
      <c r="DZ83" s="373"/>
      <c r="ED83" s="306"/>
      <c r="EF83" s="306"/>
      <c r="FJ83" s="297"/>
      <c r="FK83" s="306"/>
      <c r="FM83" s="378"/>
      <c r="FN83" s="373"/>
      <c r="FO83" s="373"/>
      <c r="FP83" s="373"/>
      <c r="FQ83" s="373"/>
      <c r="FR83" s="373"/>
      <c r="FT83" s="297"/>
      <c r="FU83" s="297"/>
      <c r="GD83" s="297"/>
      <c r="GE83" s="297"/>
      <c r="GF83" s="297"/>
      <c r="HA83" s="297"/>
      <c r="HB83" s="297"/>
      <c r="HC83" s="297"/>
      <c r="HD83" s="297"/>
    </row>
    <row r="84" spans="4:212" ht="12" customHeight="1" x14ac:dyDescent="0.15">
      <c r="D84" s="306"/>
      <c r="E84" s="373"/>
      <c r="F84" s="373"/>
      <c r="G84" s="373"/>
      <c r="H84" s="373"/>
      <c r="I84" s="373"/>
      <c r="J84" s="374"/>
      <c r="AI84" s="306"/>
      <c r="AL84" s="373"/>
      <c r="AM84" s="373"/>
      <c r="AN84" s="373"/>
      <c r="AO84" s="373"/>
      <c r="AP84" s="373"/>
      <c r="AQ84" s="374"/>
      <c r="AR84" s="310"/>
      <c r="BE84" s="297"/>
      <c r="BG84" s="306"/>
      <c r="BH84" s="297"/>
      <c r="BI84" s="297"/>
      <c r="BJ84" s="297"/>
      <c r="BK84" s="297"/>
      <c r="BM84" s="310"/>
      <c r="BN84" s="310"/>
      <c r="BO84" s="297"/>
      <c r="CA84" s="306"/>
      <c r="CC84" s="307"/>
      <c r="CD84" s="373"/>
      <c r="CE84" s="373"/>
      <c r="CF84" s="373"/>
      <c r="CG84" s="373"/>
      <c r="CH84" s="373"/>
      <c r="CI84" s="373"/>
      <c r="DU84" s="306"/>
      <c r="DV84" s="373"/>
      <c r="DW84" s="373"/>
      <c r="DX84" s="373"/>
      <c r="DY84" s="373"/>
      <c r="DZ84" s="373"/>
      <c r="ED84" s="306"/>
      <c r="EF84" s="329"/>
      <c r="EG84" s="373" t="s">
        <v>593</v>
      </c>
      <c r="EH84" s="373"/>
      <c r="EI84" s="373"/>
      <c r="EJ84" s="373"/>
      <c r="EK84" s="373"/>
      <c r="EL84" s="392"/>
      <c r="FJ84" s="297"/>
      <c r="FK84" s="306"/>
      <c r="FM84" s="378"/>
      <c r="FT84" s="297"/>
      <c r="FU84" s="297"/>
      <c r="FV84" s="297"/>
      <c r="FW84" s="297"/>
      <c r="FX84" s="297"/>
      <c r="FY84" s="297"/>
      <c r="FZ84" s="297"/>
      <c r="GA84" s="297"/>
      <c r="GB84" s="297"/>
      <c r="GC84" s="297"/>
      <c r="GD84" s="297"/>
      <c r="GE84" s="297"/>
      <c r="GF84" s="297"/>
      <c r="HA84" s="297"/>
      <c r="HB84" s="297"/>
      <c r="HC84" s="297"/>
      <c r="HD84" s="297"/>
    </row>
    <row r="85" spans="4:212" ht="12" customHeight="1" x14ac:dyDescent="0.15">
      <c r="D85" s="306"/>
      <c r="AI85" s="306"/>
      <c r="BE85" s="297"/>
      <c r="BG85" s="329"/>
      <c r="BH85" s="373" t="s">
        <v>594</v>
      </c>
      <c r="BI85" s="373"/>
      <c r="BJ85" s="373"/>
      <c r="BK85" s="373"/>
      <c r="BL85" s="373"/>
      <c r="BM85" s="374"/>
      <c r="BN85" s="310"/>
      <c r="BO85" s="297"/>
      <c r="BZ85" s="297"/>
      <c r="CA85" s="306"/>
      <c r="CC85" s="306"/>
      <c r="CD85" s="297"/>
      <c r="CE85" s="297"/>
      <c r="CF85" s="297"/>
      <c r="CG85" s="297"/>
      <c r="CH85" s="297"/>
      <c r="CI85" s="373"/>
      <c r="DU85" s="306"/>
      <c r="ED85" s="306"/>
      <c r="EF85" s="307"/>
      <c r="EG85" s="373"/>
      <c r="EH85" s="373"/>
      <c r="EI85" s="373"/>
      <c r="EJ85" s="373"/>
      <c r="EK85" s="373"/>
      <c r="EL85" s="392"/>
      <c r="FJ85" s="297"/>
      <c r="FK85" s="306"/>
      <c r="FM85" s="382"/>
      <c r="FN85" s="373" t="s">
        <v>595</v>
      </c>
      <c r="FO85" s="373"/>
      <c r="FP85" s="373"/>
      <c r="FQ85" s="373"/>
      <c r="FR85" s="373"/>
      <c r="FT85" s="297"/>
      <c r="FU85" s="297"/>
      <c r="FV85" s="297"/>
      <c r="FW85" s="297"/>
      <c r="FX85" s="297"/>
      <c r="FY85" s="297"/>
      <c r="FZ85" s="297"/>
      <c r="GA85" s="297"/>
      <c r="GB85" s="297"/>
      <c r="GC85" s="297"/>
      <c r="GD85" s="297"/>
      <c r="GE85" s="297"/>
      <c r="GF85" s="297"/>
      <c r="GQ85" s="297"/>
      <c r="HA85" s="297"/>
      <c r="HB85" s="297"/>
      <c r="HC85" s="297"/>
      <c r="HD85" s="297"/>
    </row>
    <row r="86" spans="4:212" ht="12" customHeight="1" x14ac:dyDescent="0.15">
      <c r="D86" s="329"/>
      <c r="E86" s="373" t="s">
        <v>596</v>
      </c>
      <c r="F86" s="373"/>
      <c r="G86" s="373"/>
      <c r="H86" s="373"/>
      <c r="I86" s="373"/>
      <c r="J86" s="374"/>
      <c r="AI86" s="329"/>
      <c r="AJ86" s="355" t="s">
        <v>597</v>
      </c>
      <c r="AK86" s="356"/>
      <c r="AL86" s="356"/>
      <c r="AM86" s="356"/>
      <c r="AN86" s="356"/>
      <c r="AO86" s="356"/>
      <c r="AP86" s="357"/>
      <c r="AQ86" s="358"/>
      <c r="AR86" s="310"/>
      <c r="BE86" s="297"/>
      <c r="BG86" s="307"/>
      <c r="BH86" s="373"/>
      <c r="BI86" s="373"/>
      <c r="BJ86" s="373"/>
      <c r="BK86" s="373"/>
      <c r="BL86" s="373"/>
      <c r="BM86" s="374"/>
      <c r="BO86" s="297"/>
      <c r="BZ86" s="297"/>
      <c r="CA86" s="306"/>
      <c r="CC86" s="329"/>
      <c r="CD86" s="373" t="s">
        <v>598</v>
      </c>
      <c r="CE86" s="373"/>
      <c r="CF86" s="373"/>
      <c r="CG86" s="373"/>
      <c r="CH86" s="373"/>
      <c r="DS86" s="297"/>
      <c r="DT86" s="413"/>
      <c r="DU86" s="329"/>
      <c r="DV86" s="373" t="s">
        <v>599</v>
      </c>
      <c r="DW86" s="373"/>
      <c r="DX86" s="373"/>
      <c r="DY86" s="373"/>
      <c r="DZ86" s="373"/>
      <c r="ED86" s="306"/>
      <c r="EF86" s="306"/>
      <c r="EG86" s="373"/>
      <c r="EH86" s="373"/>
      <c r="EI86" s="373"/>
      <c r="EJ86" s="373"/>
      <c r="EK86" s="373"/>
      <c r="EL86" s="392"/>
      <c r="FJ86" s="297"/>
      <c r="FK86" s="306"/>
      <c r="FN86" s="373"/>
      <c r="FO86" s="373"/>
      <c r="FP86" s="373"/>
      <c r="FQ86" s="373"/>
      <c r="FR86" s="373"/>
      <c r="FT86" s="428"/>
      <c r="FU86" s="297"/>
      <c r="FV86" s="297"/>
      <c r="FW86" s="297"/>
      <c r="FX86" s="297"/>
      <c r="FY86" s="297"/>
      <c r="FZ86" s="297"/>
      <c r="GA86" s="297"/>
      <c r="GB86" s="297"/>
      <c r="GC86" s="297"/>
      <c r="GD86" s="297"/>
      <c r="GE86" s="297"/>
      <c r="GF86" s="297"/>
      <c r="GQ86" s="297"/>
      <c r="HA86" s="297"/>
      <c r="HB86" s="297"/>
      <c r="HC86" s="297"/>
      <c r="HD86" s="297"/>
    </row>
    <row r="87" spans="4:212" ht="12" customHeight="1" x14ac:dyDescent="0.15">
      <c r="E87" s="373"/>
      <c r="F87" s="373"/>
      <c r="G87" s="373"/>
      <c r="H87" s="373"/>
      <c r="I87" s="373"/>
      <c r="J87" s="374"/>
      <c r="AJ87" s="365"/>
      <c r="AK87" s="366"/>
      <c r="AL87" s="366"/>
      <c r="AM87" s="366"/>
      <c r="AN87" s="366"/>
      <c r="AO87" s="366"/>
      <c r="AP87" s="367"/>
      <c r="AQ87" s="358"/>
      <c r="AR87" s="310"/>
      <c r="BD87" s="297"/>
      <c r="BE87" s="297"/>
      <c r="BG87" s="306"/>
      <c r="BH87" s="297"/>
      <c r="BI87" s="297"/>
      <c r="BJ87" s="297"/>
      <c r="BK87" s="297"/>
      <c r="BM87" s="310"/>
      <c r="BN87" s="310"/>
      <c r="BO87" s="297"/>
      <c r="CA87" s="306"/>
      <c r="CC87" s="297"/>
      <c r="CD87" s="373"/>
      <c r="CE87" s="373"/>
      <c r="CF87" s="373"/>
      <c r="CG87" s="373"/>
      <c r="CH87" s="373"/>
      <c r="CI87" s="353"/>
      <c r="DS87" s="297"/>
      <c r="DT87" s="413"/>
      <c r="DU87" s="306"/>
      <c r="DV87" s="373"/>
      <c r="DW87" s="373"/>
      <c r="DX87" s="373"/>
      <c r="DY87" s="373"/>
      <c r="DZ87" s="373"/>
      <c r="ED87" s="306"/>
      <c r="EF87" s="306"/>
      <c r="FJ87" s="297"/>
      <c r="FK87" s="306"/>
      <c r="FT87" s="428"/>
      <c r="FU87" s="297"/>
      <c r="FV87" s="297"/>
      <c r="FW87" s="297"/>
      <c r="FX87" s="297"/>
      <c r="FY87" s="297"/>
      <c r="FZ87" s="297"/>
      <c r="GA87" s="297"/>
      <c r="GB87" s="297"/>
      <c r="GC87" s="297"/>
      <c r="GD87" s="297"/>
      <c r="GE87" s="297"/>
      <c r="GF87" s="297"/>
      <c r="GQ87" s="297"/>
      <c r="HA87" s="297"/>
      <c r="HB87" s="297"/>
      <c r="HC87" s="297"/>
      <c r="HD87" s="297"/>
    </row>
    <row r="88" spans="4:212" ht="12" customHeight="1" x14ac:dyDescent="0.15">
      <c r="AK88" s="307"/>
      <c r="BD88" s="297"/>
      <c r="BE88" s="297"/>
      <c r="BG88" s="329"/>
      <c r="BH88" s="373" t="s">
        <v>431</v>
      </c>
      <c r="BI88" s="373"/>
      <c r="BJ88" s="373"/>
      <c r="BK88" s="373"/>
      <c r="BL88" s="373"/>
      <c r="BM88" s="374"/>
      <c r="BN88" s="310"/>
      <c r="BO88" s="297"/>
      <c r="CA88" s="306"/>
      <c r="CB88" s="297"/>
      <c r="CC88" s="297"/>
      <c r="CD88" s="297"/>
      <c r="CE88" s="297"/>
      <c r="CF88" s="297"/>
      <c r="CG88" s="297"/>
      <c r="CH88" s="297"/>
      <c r="CI88" s="353"/>
      <c r="DS88" s="297"/>
      <c r="DT88" s="297"/>
      <c r="DU88" s="306"/>
      <c r="ED88" s="306"/>
      <c r="EF88" s="329"/>
      <c r="EG88" s="373" t="s">
        <v>600</v>
      </c>
      <c r="EH88" s="373"/>
      <c r="EI88" s="373"/>
      <c r="EJ88" s="373"/>
      <c r="EK88" s="373"/>
      <c r="EL88" s="392"/>
      <c r="FJ88" s="297"/>
      <c r="FK88" s="329"/>
      <c r="FL88" s="355" t="s">
        <v>237</v>
      </c>
      <c r="FM88" s="356"/>
      <c r="FN88" s="356"/>
      <c r="FO88" s="356"/>
      <c r="FP88" s="356"/>
      <c r="FQ88" s="356"/>
      <c r="FR88" s="357"/>
      <c r="FT88" s="297"/>
      <c r="FU88" s="297"/>
      <c r="FV88" s="297"/>
      <c r="FW88" s="297"/>
      <c r="FX88" s="297"/>
      <c r="FY88" s="297"/>
      <c r="FZ88" s="297"/>
      <c r="GA88" s="297"/>
      <c r="GB88" s="297"/>
      <c r="GC88" s="297"/>
      <c r="GD88" s="297"/>
      <c r="GE88" s="297"/>
      <c r="GF88" s="297"/>
      <c r="GQ88" s="297"/>
      <c r="HA88" s="297"/>
      <c r="HB88" s="297"/>
      <c r="HC88" s="297"/>
      <c r="HD88" s="297"/>
    </row>
    <row r="89" spans="4:212" ht="12" customHeight="1" x14ac:dyDescent="0.15">
      <c r="AK89" s="329"/>
      <c r="AL89" s="373" t="s">
        <v>590</v>
      </c>
      <c r="AM89" s="373"/>
      <c r="AN89" s="373"/>
      <c r="AO89" s="373"/>
      <c r="AP89" s="373"/>
      <c r="AQ89" s="374"/>
      <c r="BD89" s="297"/>
      <c r="BE89" s="297"/>
      <c r="BG89" s="307"/>
      <c r="BH89" s="373"/>
      <c r="BI89" s="373"/>
      <c r="BJ89" s="373"/>
      <c r="BK89" s="373"/>
      <c r="BL89" s="373"/>
      <c r="BM89" s="374"/>
      <c r="BO89" s="297"/>
      <c r="CA89" s="329"/>
      <c r="CB89" s="355" t="s">
        <v>276</v>
      </c>
      <c r="CC89" s="356"/>
      <c r="CD89" s="356"/>
      <c r="CE89" s="356"/>
      <c r="CF89" s="356"/>
      <c r="CG89" s="356"/>
      <c r="CH89" s="357"/>
      <c r="CI89" s="297"/>
      <c r="DS89" s="297"/>
      <c r="DT89" s="413"/>
      <c r="DU89" s="329"/>
      <c r="DV89" s="373" t="s">
        <v>601</v>
      </c>
      <c r="DW89" s="373"/>
      <c r="DX89" s="373"/>
      <c r="DY89" s="373"/>
      <c r="DZ89" s="373"/>
      <c r="ED89" s="306"/>
      <c r="EF89" s="307"/>
      <c r="EG89" s="373"/>
      <c r="EH89" s="373"/>
      <c r="EI89" s="373"/>
      <c r="EJ89" s="373"/>
      <c r="EK89" s="373"/>
      <c r="EL89" s="392"/>
      <c r="FJ89" s="297"/>
      <c r="FK89" s="297"/>
      <c r="FL89" s="365"/>
      <c r="FM89" s="366"/>
      <c r="FN89" s="366"/>
      <c r="FO89" s="366"/>
      <c r="FP89" s="366"/>
      <c r="FQ89" s="366"/>
      <c r="FR89" s="367"/>
      <c r="FT89" s="297"/>
      <c r="FU89" s="297"/>
      <c r="FV89" s="297"/>
      <c r="FW89" s="297"/>
      <c r="FX89" s="297"/>
      <c r="FY89" s="297"/>
      <c r="FZ89" s="297"/>
      <c r="GA89" s="297"/>
      <c r="GB89" s="297"/>
      <c r="GC89" s="297"/>
      <c r="GD89" s="297"/>
      <c r="GE89" s="297"/>
      <c r="GF89" s="297"/>
      <c r="GQ89" s="297"/>
      <c r="HA89" s="297"/>
      <c r="HB89" s="297"/>
      <c r="HC89" s="297"/>
      <c r="HD89" s="297"/>
    </row>
    <row r="90" spans="4:212" ht="12" customHeight="1" x14ac:dyDescent="0.15">
      <c r="AL90" s="373"/>
      <c r="AM90" s="373"/>
      <c r="AN90" s="373"/>
      <c r="AO90" s="373"/>
      <c r="AP90" s="373"/>
      <c r="AQ90" s="374"/>
      <c r="BD90" s="297"/>
      <c r="BE90" s="297"/>
      <c r="BG90" s="306"/>
      <c r="BH90" s="297"/>
      <c r="BI90" s="297"/>
      <c r="BJ90" s="297"/>
      <c r="BK90" s="297"/>
      <c r="BM90" s="310"/>
      <c r="BN90" s="310"/>
      <c r="BO90" s="297"/>
      <c r="CA90" s="307"/>
      <c r="CB90" s="365"/>
      <c r="CC90" s="366"/>
      <c r="CD90" s="366"/>
      <c r="CE90" s="366"/>
      <c r="CF90" s="366"/>
      <c r="CG90" s="366"/>
      <c r="CH90" s="367"/>
      <c r="CI90" s="373"/>
      <c r="DS90" s="297"/>
      <c r="DT90" s="413"/>
      <c r="DU90" s="306"/>
      <c r="DV90" s="373"/>
      <c r="DW90" s="373"/>
      <c r="DX90" s="373"/>
      <c r="DY90" s="373"/>
      <c r="DZ90" s="373"/>
      <c r="EA90" s="297"/>
      <c r="EB90" s="297"/>
      <c r="EC90" s="297"/>
      <c r="ED90" s="306"/>
      <c r="EE90" s="297"/>
      <c r="EF90" s="306"/>
      <c r="EG90" s="373"/>
      <c r="EH90" s="373"/>
      <c r="EI90" s="373"/>
      <c r="EJ90" s="373"/>
      <c r="EK90" s="373"/>
      <c r="EL90" s="392"/>
      <c r="EM90" s="297"/>
      <c r="EN90" s="297"/>
      <c r="EO90" s="297"/>
      <c r="EP90" s="297"/>
      <c r="EW90" s="297"/>
      <c r="EX90" s="297"/>
      <c r="EY90" s="297"/>
      <c r="FI90" s="297"/>
      <c r="FJ90" s="297"/>
      <c r="FK90" s="297"/>
      <c r="FL90" s="297"/>
      <c r="FM90" s="307"/>
      <c r="FN90" s="297"/>
      <c r="FO90" s="297"/>
      <c r="FP90" s="297"/>
      <c r="FQ90" s="297"/>
      <c r="FR90" s="297"/>
      <c r="FS90" s="297"/>
      <c r="FT90" s="297"/>
      <c r="FU90" s="297"/>
      <c r="FV90" s="297"/>
      <c r="FW90" s="297"/>
      <c r="FX90" s="297"/>
      <c r="FY90" s="297"/>
      <c r="FZ90" s="297"/>
      <c r="GA90" s="297"/>
      <c r="GB90" s="297"/>
      <c r="GC90" s="297"/>
      <c r="GD90" s="297"/>
      <c r="GE90" s="297"/>
      <c r="GF90" s="297"/>
      <c r="GQ90" s="297"/>
      <c r="HA90" s="297"/>
      <c r="HB90" s="297"/>
      <c r="HC90" s="297"/>
      <c r="HD90" s="297"/>
    </row>
    <row r="91" spans="4:212" ht="12" customHeight="1" x14ac:dyDescent="0.15">
      <c r="BD91" s="297"/>
      <c r="BE91" s="297"/>
      <c r="BG91" s="306"/>
      <c r="BH91" s="373" t="s">
        <v>602</v>
      </c>
      <c r="BI91" s="373"/>
      <c r="BJ91" s="373"/>
      <c r="BK91" s="373"/>
      <c r="BL91" s="373"/>
      <c r="BM91" s="374"/>
      <c r="BN91" s="310"/>
      <c r="BO91" s="297"/>
      <c r="CA91" s="306"/>
      <c r="CC91" s="307"/>
      <c r="CD91" s="297"/>
      <c r="CE91" s="297"/>
      <c r="CF91" s="297"/>
      <c r="CG91" s="297"/>
      <c r="CH91" s="297"/>
      <c r="CI91" s="373"/>
      <c r="DS91" s="297"/>
      <c r="DT91" s="297"/>
      <c r="DU91" s="306"/>
      <c r="ED91" s="306"/>
      <c r="EF91" s="306"/>
      <c r="EW91" s="297"/>
      <c r="EX91" s="297"/>
      <c r="EY91" s="309"/>
      <c r="FI91" s="297"/>
      <c r="FJ91" s="297"/>
      <c r="FK91" s="297"/>
      <c r="FL91" s="297"/>
      <c r="FM91" s="329"/>
      <c r="FN91" s="373" t="s">
        <v>353</v>
      </c>
      <c r="FO91" s="373"/>
      <c r="FP91" s="373"/>
      <c r="FQ91" s="373"/>
      <c r="FR91" s="373"/>
      <c r="FS91" s="297"/>
      <c r="FT91" s="297"/>
      <c r="FU91" s="297"/>
      <c r="FV91" s="297"/>
      <c r="FW91" s="297"/>
      <c r="FX91" s="297"/>
      <c r="FY91" s="297"/>
      <c r="FZ91" s="297"/>
      <c r="GA91" s="297"/>
      <c r="GB91" s="297"/>
      <c r="GC91" s="297"/>
      <c r="GD91" s="297"/>
      <c r="GE91" s="297"/>
      <c r="GF91" s="297"/>
      <c r="GQ91" s="297"/>
      <c r="HA91" s="297"/>
      <c r="HB91" s="297"/>
      <c r="HC91" s="297"/>
      <c r="HD91" s="297"/>
    </row>
    <row r="92" spans="4:212" ht="12" customHeight="1" x14ac:dyDescent="0.15">
      <c r="BD92" s="297"/>
      <c r="BE92" s="297"/>
      <c r="BG92" s="329"/>
      <c r="BH92" s="373"/>
      <c r="BI92" s="373"/>
      <c r="BJ92" s="373"/>
      <c r="BK92" s="373"/>
      <c r="BL92" s="373"/>
      <c r="BM92" s="374"/>
      <c r="BN92" s="310"/>
      <c r="BO92" s="297"/>
      <c r="CA92" s="306"/>
      <c r="CC92" s="329"/>
      <c r="CD92" s="373" t="s">
        <v>603</v>
      </c>
      <c r="CE92" s="373"/>
      <c r="CF92" s="373"/>
      <c r="CG92" s="373"/>
      <c r="CH92" s="373"/>
      <c r="CI92" s="297"/>
      <c r="DS92" s="297"/>
      <c r="DT92" s="297"/>
      <c r="DU92" s="429"/>
      <c r="DV92" s="373" t="s">
        <v>604</v>
      </c>
      <c r="DW92" s="373"/>
      <c r="DX92" s="373"/>
      <c r="DY92" s="373"/>
      <c r="DZ92" s="373"/>
      <c r="ED92" s="306"/>
      <c r="EF92" s="329"/>
      <c r="EG92" s="373" t="s">
        <v>605</v>
      </c>
      <c r="EH92" s="373"/>
      <c r="EI92" s="373"/>
      <c r="EJ92" s="373"/>
      <c r="EK92" s="373"/>
      <c r="EL92" s="392"/>
      <c r="EW92" s="297"/>
      <c r="EX92" s="297"/>
      <c r="EY92" s="309"/>
      <c r="FI92" s="297"/>
      <c r="FJ92" s="297"/>
      <c r="FK92" s="297"/>
      <c r="FL92" s="297"/>
      <c r="FM92" s="307"/>
      <c r="FN92" s="373"/>
      <c r="FO92" s="373"/>
      <c r="FP92" s="373"/>
      <c r="FQ92" s="373"/>
      <c r="FR92" s="373"/>
      <c r="FS92" s="297"/>
      <c r="FT92" s="297"/>
      <c r="FU92" s="297"/>
      <c r="FV92" s="297"/>
      <c r="FW92" s="297"/>
      <c r="FX92" s="297"/>
      <c r="FY92" s="297"/>
      <c r="FZ92" s="297"/>
      <c r="GA92" s="297"/>
      <c r="GB92" s="297"/>
      <c r="GC92" s="297"/>
      <c r="GD92" s="297"/>
      <c r="GE92" s="297"/>
      <c r="GF92" s="297"/>
      <c r="GQ92" s="297"/>
    </row>
    <row r="93" spans="4:212" ht="12" customHeight="1" x14ac:dyDescent="0.15">
      <c r="BB93" s="297"/>
      <c r="BC93" s="297"/>
      <c r="BD93" s="297"/>
      <c r="BE93" s="297"/>
      <c r="BH93" s="373"/>
      <c r="BI93" s="373"/>
      <c r="BJ93" s="373"/>
      <c r="BK93" s="373"/>
      <c r="BL93" s="373"/>
      <c r="BM93" s="374"/>
      <c r="BO93" s="297"/>
      <c r="CA93" s="306"/>
      <c r="CC93" s="307"/>
      <c r="CD93" s="373"/>
      <c r="CE93" s="373"/>
      <c r="CF93" s="373"/>
      <c r="CG93" s="373"/>
      <c r="CH93" s="373"/>
      <c r="CI93" s="373"/>
      <c r="DS93" s="297"/>
      <c r="DT93" s="297"/>
      <c r="DU93" s="430"/>
      <c r="DV93" s="373"/>
      <c r="DW93" s="373"/>
      <c r="DX93" s="373"/>
      <c r="DY93" s="373"/>
      <c r="DZ93" s="373"/>
      <c r="ED93" s="306"/>
      <c r="EF93" s="307"/>
      <c r="EG93" s="373"/>
      <c r="EH93" s="373"/>
      <c r="EI93" s="373"/>
      <c r="EJ93" s="373"/>
      <c r="EK93" s="373"/>
      <c r="EL93" s="392"/>
      <c r="EW93" s="297"/>
      <c r="EX93" s="297"/>
      <c r="EY93" s="309"/>
      <c r="FI93" s="297"/>
      <c r="FK93" s="297"/>
      <c r="FL93" s="297"/>
      <c r="FM93" s="306"/>
      <c r="FN93" s="297"/>
      <c r="FO93" s="297"/>
      <c r="FP93" s="297"/>
      <c r="FQ93" s="297"/>
      <c r="FR93" s="297"/>
      <c r="FS93" s="297"/>
      <c r="GQ93" s="297"/>
    </row>
    <row r="94" spans="4:212" ht="12" customHeight="1" x14ac:dyDescent="0.15">
      <c r="BB94" s="297"/>
      <c r="BC94" s="297"/>
      <c r="BE94" s="297"/>
      <c r="BH94" s="373"/>
      <c r="BI94" s="373"/>
      <c r="BJ94" s="373"/>
      <c r="BK94" s="373"/>
      <c r="BL94" s="373"/>
      <c r="BM94" s="374"/>
      <c r="CA94" s="306"/>
      <c r="CC94" s="306"/>
      <c r="CD94" s="297"/>
      <c r="CE94" s="297"/>
      <c r="CF94" s="297"/>
      <c r="CG94" s="297"/>
      <c r="CH94" s="297"/>
      <c r="CI94" s="373"/>
      <c r="DS94" s="297"/>
      <c r="DT94" s="297"/>
      <c r="DU94" s="306"/>
      <c r="DV94" s="297"/>
      <c r="DW94" s="297"/>
      <c r="DX94" s="297"/>
      <c r="DY94" s="297"/>
      <c r="DZ94" s="297"/>
      <c r="ED94" s="306"/>
      <c r="EF94" s="306"/>
      <c r="EW94" s="297"/>
      <c r="EX94" s="297"/>
      <c r="EY94" s="297"/>
      <c r="FI94" s="297"/>
      <c r="FK94" s="297"/>
      <c r="FL94" s="297"/>
      <c r="FM94" s="329"/>
      <c r="FN94" s="373" t="s">
        <v>606</v>
      </c>
      <c r="FO94" s="373"/>
      <c r="FP94" s="373"/>
      <c r="FQ94" s="373"/>
      <c r="FR94" s="373"/>
      <c r="FS94" s="297"/>
      <c r="GQ94" s="297"/>
    </row>
    <row r="95" spans="4:212" ht="12" customHeight="1" x14ac:dyDescent="0.15">
      <c r="BB95" s="297"/>
      <c r="BC95" s="297"/>
      <c r="CA95" s="306"/>
      <c r="CC95" s="329"/>
      <c r="CD95" s="373" t="s">
        <v>607</v>
      </c>
      <c r="CE95" s="373"/>
      <c r="CF95" s="373"/>
      <c r="CG95" s="373"/>
      <c r="CH95" s="373"/>
      <c r="CI95" s="297"/>
      <c r="DS95" s="297"/>
      <c r="DT95" s="297"/>
      <c r="DU95" s="429"/>
      <c r="DV95" s="373" t="s">
        <v>608</v>
      </c>
      <c r="DW95" s="373"/>
      <c r="DX95" s="373"/>
      <c r="DY95" s="373"/>
      <c r="DZ95" s="373"/>
      <c r="ED95" s="306"/>
      <c r="EF95" s="329"/>
      <c r="EG95" s="373" t="s">
        <v>609</v>
      </c>
      <c r="EH95" s="373"/>
      <c r="EI95" s="373"/>
      <c r="EJ95" s="373"/>
      <c r="EK95" s="373"/>
      <c r="EL95" s="392"/>
      <c r="EW95" s="297"/>
      <c r="EX95" s="297"/>
      <c r="EY95" s="297"/>
      <c r="FI95" s="297"/>
      <c r="FK95" s="297"/>
      <c r="FL95" s="297"/>
      <c r="FM95" s="308"/>
      <c r="FN95" s="373"/>
      <c r="FO95" s="373"/>
      <c r="FP95" s="373"/>
      <c r="FQ95" s="373"/>
      <c r="FR95" s="373"/>
      <c r="GQ95" s="297"/>
    </row>
    <row r="96" spans="4:212" ht="12" customHeight="1" thickBot="1" x14ac:dyDescent="0.2">
      <c r="BB96" s="326"/>
      <c r="BC96" s="326"/>
      <c r="CA96" s="306"/>
      <c r="CC96" s="307"/>
      <c r="CD96" s="373"/>
      <c r="CE96" s="373"/>
      <c r="CF96" s="373"/>
      <c r="CG96" s="373"/>
      <c r="CH96" s="373"/>
      <c r="CI96" s="373"/>
      <c r="CV96" s="297"/>
      <c r="DS96" s="297"/>
      <c r="DT96" s="297"/>
      <c r="DU96" s="430"/>
      <c r="DV96" s="373"/>
      <c r="DW96" s="373"/>
      <c r="DX96" s="373"/>
      <c r="DY96" s="373"/>
      <c r="DZ96" s="373"/>
      <c r="ED96" s="306"/>
      <c r="EG96" s="373"/>
      <c r="EH96" s="373"/>
      <c r="EI96" s="373"/>
      <c r="EJ96" s="373"/>
      <c r="EK96" s="373"/>
      <c r="EL96" s="392"/>
      <c r="EW96" s="297"/>
      <c r="EX96" s="297"/>
      <c r="EY96" s="297"/>
      <c r="FI96" s="297"/>
      <c r="GQ96" s="297"/>
    </row>
    <row r="97" spans="1:227" ht="12" customHeight="1" x14ac:dyDescent="0.15">
      <c r="A97" s="314" t="s">
        <v>610</v>
      </c>
      <c r="B97" s="315"/>
      <c r="C97" s="315"/>
      <c r="D97" s="315"/>
      <c r="E97" s="315"/>
      <c r="F97" s="315"/>
      <c r="G97" s="315"/>
      <c r="H97" s="315"/>
      <c r="I97" s="316"/>
      <c r="L97" s="314" t="s">
        <v>611</v>
      </c>
      <c r="M97" s="315"/>
      <c r="N97" s="315"/>
      <c r="O97" s="315"/>
      <c r="P97" s="315"/>
      <c r="Q97" s="315"/>
      <c r="R97" s="315"/>
      <c r="S97" s="315"/>
      <c r="T97" s="316"/>
      <c r="W97" s="314" t="s">
        <v>612</v>
      </c>
      <c r="X97" s="315"/>
      <c r="Y97" s="315"/>
      <c r="Z97" s="315"/>
      <c r="AA97" s="315"/>
      <c r="AB97" s="315"/>
      <c r="AC97" s="315"/>
      <c r="AD97" s="315"/>
      <c r="AE97" s="316"/>
      <c r="AH97" s="314" t="s">
        <v>613</v>
      </c>
      <c r="AI97" s="315"/>
      <c r="AJ97" s="315"/>
      <c r="AK97" s="315"/>
      <c r="AL97" s="315"/>
      <c r="AM97" s="315"/>
      <c r="AN97" s="315"/>
      <c r="AO97" s="315"/>
      <c r="AP97" s="316"/>
      <c r="AS97" s="431" t="s">
        <v>614</v>
      </c>
      <c r="AT97" s="432"/>
      <c r="AU97" s="432"/>
      <c r="AV97" s="432"/>
      <c r="AW97" s="432"/>
      <c r="AX97" s="432"/>
      <c r="AY97" s="432"/>
      <c r="AZ97" s="432"/>
      <c r="BA97" s="433"/>
      <c r="BB97" s="326"/>
      <c r="BC97" s="326"/>
      <c r="BD97" s="314" t="s">
        <v>615</v>
      </c>
      <c r="BE97" s="315"/>
      <c r="BF97" s="315"/>
      <c r="BG97" s="315"/>
      <c r="BH97" s="315"/>
      <c r="BI97" s="315"/>
      <c r="BJ97" s="315"/>
      <c r="BK97" s="315"/>
      <c r="BL97" s="316"/>
      <c r="CA97" s="306"/>
      <c r="CC97" s="306"/>
      <c r="CD97" s="297"/>
      <c r="CE97" s="297"/>
      <c r="CF97" s="297"/>
      <c r="CG97" s="297"/>
      <c r="CH97" s="297"/>
      <c r="CI97" s="373"/>
      <c r="CV97" s="297"/>
      <c r="DS97" s="297"/>
      <c r="DT97" s="297"/>
      <c r="DU97" s="306"/>
      <c r="DV97" s="297"/>
      <c r="DW97" s="297"/>
      <c r="DX97" s="297"/>
      <c r="DY97" s="297"/>
      <c r="DZ97" s="297"/>
      <c r="ED97" s="306"/>
      <c r="EW97" s="297"/>
      <c r="EX97" s="297"/>
      <c r="EY97" s="297"/>
      <c r="FI97" s="297"/>
      <c r="GQ97" s="297"/>
    </row>
    <row r="98" spans="1:227" ht="12" customHeight="1" x14ac:dyDescent="0.15">
      <c r="A98" s="318"/>
      <c r="B98" s="319"/>
      <c r="C98" s="319"/>
      <c r="D98" s="319"/>
      <c r="E98" s="319"/>
      <c r="F98" s="319"/>
      <c r="G98" s="319"/>
      <c r="H98" s="319"/>
      <c r="I98" s="320"/>
      <c r="L98" s="318"/>
      <c r="M98" s="319"/>
      <c r="N98" s="319"/>
      <c r="O98" s="319"/>
      <c r="P98" s="319"/>
      <c r="Q98" s="319"/>
      <c r="R98" s="319"/>
      <c r="S98" s="319"/>
      <c r="T98" s="320"/>
      <c r="W98" s="318"/>
      <c r="X98" s="319"/>
      <c r="Y98" s="319"/>
      <c r="Z98" s="319"/>
      <c r="AA98" s="319"/>
      <c r="AB98" s="319"/>
      <c r="AC98" s="319"/>
      <c r="AD98" s="319"/>
      <c r="AE98" s="320"/>
      <c r="AH98" s="318"/>
      <c r="AI98" s="319"/>
      <c r="AJ98" s="319"/>
      <c r="AK98" s="319"/>
      <c r="AL98" s="319"/>
      <c r="AM98" s="319"/>
      <c r="AN98" s="319"/>
      <c r="AO98" s="319"/>
      <c r="AP98" s="320"/>
      <c r="AS98" s="434"/>
      <c r="AT98" s="435"/>
      <c r="AU98" s="435"/>
      <c r="AV98" s="435"/>
      <c r="AW98" s="435"/>
      <c r="AX98" s="435"/>
      <c r="AY98" s="435"/>
      <c r="AZ98" s="435"/>
      <c r="BA98" s="436"/>
      <c r="BB98" s="297"/>
      <c r="BC98" s="297"/>
      <c r="BD98" s="318"/>
      <c r="BE98" s="319"/>
      <c r="BF98" s="319"/>
      <c r="BG98" s="319"/>
      <c r="BH98" s="319"/>
      <c r="BI98" s="319"/>
      <c r="BJ98" s="319"/>
      <c r="BK98" s="319"/>
      <c r="BL98" s="320"/>
      <c r="CA98" s="306"/>
      <c r="CC98" s="329"/>
      <c r="CD98" s="373" t="s">
        <v>616</v>
      </c>
      <c r="CE98" s="373"/>
      <c r="CF98" s="373"/>
      <c r="CG98" s="373"/>
      <c r="CH98" s="373"/>
      <c r="CV98" s="297"/>
      <c r="DS98" s="297"/>
      <c r="DT98" s="297"/>
      <c r="DU98" s="394"/>
      <c r="DV98" s="373" t="s">
        <v>617</v>
      </c>
      <c r="DW98" s="373"/>
      <c r="DX98" s="373"/>
      <c r="DY98" s="373"/>
      <c r="DZ98" s="373"/>
      <c r="ED98" s="329"/>
      <c r="EE98" s="355" t="s">
        <v>209</v>
      </c>
      <c r="EF98" s="356"/>
      <c r="EG98" s="356"/>
      <c r="EH98" s="356"/>
      <c r="EI98" s="356"/>
      <c r="EJ98" s="356"/>
      <c r="EK98" s="357"/>
      <c r="EW98" s="297"/>
      <c r="EX98" s="297"/>
      <c r="EY98" s="297"/>
      <c r="FI98" s="297"/>
      <c r="GQ98" s="297"/>
    </row>
    <row r="99" spans="1:227" ht="12" customHeight="1" thickBot="1" x14ac:dyDescent="0.2">
      <c r="A99" s="323"/>
      <c r="B99" s="324"/>
      <c r="C99" s="324"/>
      <c r="D99" s="324"/>
      <c r="E99" s="324"/>
      <c r="F99" s="324"/>
      <c r="G99" s="324"/>
      <c r="H99" s="324"/>
      <c r="I99" s="325"/>
      <c r="L99" s="323"/>
      <c r="M99" s="324"/>
      <c r="N99" s="324"/>
      <c r="O99" s="324"/>
      <c r="P99" s="324"/>
      <c r="Q99" s="324"/>
      <c r="R99" s="324"/>
      <c r="S99" s="324"/>
      <c r="T99" s="325"/>
      <c r="W99" s="323"/>
      <c r="X99" s="324"/>
      <c r="Y99" s="324"/>
      <c r="Z99" s="324"/>
      <c r="AA99" s="324"/>
      <c r="AB99" s="324"/>
      <c r="AC99" s="324"/>
      <c r="AD99" s="324"/>
      <c r="AE99" s="325"/>
      <c r="AH99" s="323"/>
      <c r="AI99" s="324"/>
      <c r="AJ99" s="324"/>
      <c r="AK99" s="324"/>
      <c r="AL99" s="324"/>
      <c r="AM99" s="324"/>
      <c r="AN99" s="324"/>
      <c r="AO99" s="324"/>
      <c r="AP99" s="325"/>
      <c r="AS99" s="437"/>
      <c r="AT99" s="438"/>
      <c r="AU99" s="438"/>
      <c r="AV99" s="438"/>
      <c r="AW99" s="438"/>
      <c r="AX99" s="438"/>
      <c r="AY99" s="438"/>
      <c r="AZ99" s="438"/>
      <c r="BA99" s="439"/>
      <c r="BB99" s="297"/>
      <c r="BC99" s="297"/>
      <c r="BD99" s="323"/>
      <c r="BE99" s="324"/>
      <c r="BF99" s="324"/>
      <c r="BG99" s="324"/>
      <c r="BH99" s="324"/>
      <c r="BI99" s="324"/>
      <c r="BJ99" s="324"/>
      <c r="BK99" s="324"/>
      <c r="BL99" s="325"/>
      <c r="CA99" s="306"/>
      <c r="CC99" s="297"/>
      <c r="CD99" s="373"/>
      <c r="CE99" s="373"/>
      <c r="CF99" s="373"/>
      <c r="CG99" s="373"/>
      <c r="CH99" s="373"/>
      <c r="CV99" s="297"/>
      <c r="DS99" s="297"/>
      <c r="DT99" s="297"/>
      <c r="DU99" s="391"/>
      <c r="DV99" s="373"/>
      <c r="DW99" s="373"/>
      <c r="DX99" s="373"/>
      <c r="DY99" s="373"/>
      <c r="DZ99" s="373"/>
      <c r="EE99" s="365"/>
      <c r="EF99" s="366"/>
      <c r="EG99" s="366"/>
      <c r="EH99" s="366"/>
      <c r="EI99" s="366"/>
      <c r="EJ99" s="366"/>
      <c r="EK99" s="367"/>
      <c r="EW99" s="297"/>
      <c r="EX99" s="297"/>
      <c r="EY99" s="297"/>
      <c r="FI99" s="440"/>
      <c r="GQ99" s="297"/>
    </row>
    <row r="100" spans="1:227" ht="12" customHeight="1" thickBot="1" x14ac:dyDescent="0.2">
      <c r="B100" s="425"/>
      <c r="M100" s="425"/>
      <c r="X100" s="427"/>
      <c r="AI100" s="425"/>
      <c r="BB100" s="297"/>
      <c r="BC100" s="297"/>
      <c r="BF100" s="425"/>
      <c r="CA100" s="306"/>
      <c r="CB100" s="297"/>
      <c r="CC100" s="297"/>
      <c r="CD100" s="297"/>
      <c r="CE100" s="297"/>
      <c r="CF100" s="297"/>
      <c r="CG100" s="297"/>
      <c r="CH100" s="297"/>
      <c r="DS100" s="297"/>
      <c r="DT100" s="297"/>
      <c r="DU100" s="306"/>
      <c r="EW100" s="297"/>
      <c r="EX100" s="297"/>
      <c r="EY100" s="297"/>
      <c r="FI100" s="440"/>
      <c r="GQ100" s="297"/>
    </row>
    <row r="101" spans="1:227" ht="12" customHeight="1" x14ac:dyDescent="0.15">
      <c r="A101" s="314" t="s">
        <v>343</v>
      </c>
      <c r="B101" s="315"/>
      <c r="C101" s="315"/>
      <c r="D101" s="315"/>
      <c r="E101" s="315"/>
      <c r="F101" s="315"/>
      <c r="G101" s="315"/>
      <c r="H101" s="315"/>
      <c r="I101" s="316"/>
      <c r="J101" s="330"/>
      <c r="L101" s="314" t="s">
        <v>343</v>
      </c>
      <c r="M101" s="315"/>
      <c r="N101" s="315"/>
      <c r="O101" s="315"/>
      <c r="P101" s="315"/>
      <c r="Q101" s="315"/>
      <c r="R101" s="315"/>
      <c r="S101" s="315"/>
      <c r="T101" s="316"/>
      <c r="U101" s="330"/>
      <c r="X101" s="306"/>
      <c r="AH101" s="314" t="s">
        <v>343</v>
      </c>
      <c r="AI101" s="315"/>
      <c r="AJ101" s="315"/>
      <c r="AK101" s="315"/>
      <c r="AL101" s="315"/>
      <c r="AM101" s="315"/>
      <c r="AN101" s="315"/>
      <c r="AO101" s="315"/>
      <c r="AP101" s="316"/>
      <c r="AQ101" s="330"/>
      <c r="BB101" s="297"/>
      <c r="BC101" s="297"/>
      <c r="BD101" s="314" t="s">
        <v>343</v>
      </c>
      <c r="BE101" s="315"/>
      <c r="BF101" s="315"/>
      <c r="BG101" s="315"/>
      <c r="BH101" s="315"/>
      <c r="BI101" s="315"/>
      <c r="BJ101" s="315"/>
      <c r="BK101" s="315"/>
      <c r="BL101" s="316"/>
      <c r="BM101" s="330"/>
      <c r="CA101" s="329"/>
      <c r="CB101" s="355" t="s">
        <v>618</v>
      </c>
      <c r="CC101" s="356"/>
      <c r="CD101" s="356"/>
      <c r="CE101" s="356"/>
      <c r="CF101" s="356"/>
      <c r="CG101" s="356"/>
      <c r="CH101" s="357"/>
      <c r="CI101" s="297"/>
      <c r="DS101" s="297"/>
      <c r="DT101" s="297"/>
      <c r="DU101" s="329"/>
      <c r="DV101" s="373" t="s">
        <v>619</v>
      </c>
      <c r="DW101" s="373"/>
      <c r="DX101" s="373"/>
      <c r="DY101" s="373"/>
      <c r="DZ101" s="373"/>
      <c r="EW101" s="297"/>
      <c r="EX101" s="297"/>
      <c r="EY101" s="297"/>
      <c r="FI101" s="297"/>
      <c r="GQ101" s="297"/>
    </row>
    <row r="102" spans="1:227" ht="12" customHeight="1" x14ac:dyDescent="0.15">
      <c r="A102" s="318"/>
      <c r="B102" s="319"/>
      <c r="C102" s="319"/>
      <c r="D102" s="319"/>
      <c r="E102" s="319"/>
      <c r="F102" s="319"/>
      <c r="G102" s="319"/>
      <c r="H102" s="319"/>
      <c r="I102" s="320"/>
      <c r="J102" s="330"/>
      <c r="L102" s="318"/>
      <c r="M102" s="319"/>
      <c r="N102" s="319"/>
      <c r="O102" s="319"/>
      <c r="P102" s="319"/>
      <c r="Q102" s="319"/>
      <c r="R102" s="319"/>
      <c r="S102" s="319"/>
      <c r="T102" s="320"/>
      <c r="U102" s="330"/>
      <c r="X102" s="329"/>
      <c r="Y102" s="355" t="s">
        <v>343</v>
      </c>
      <c r="Z102" s="356"/>
      <c r="AA102" s="356"/>
      <c r="AB102" s="356"/>
      <c r="AC102" s="356"/>
      <c r="AD102" s="356"/>
      <c r="AE102" s="357"/>
      <c r="AF102" s="358"/>
      <c r="AH102" s="318"/>
      <c r="AI102" s="319"/>
      <c r="AJ102" s="319"/>
      <c r="AK102" s="319"/>
      <c r="AL102" s="319"/>
      <c r="AM102" s="319"/>
      <c r="AN102" s="319"/>
      <c r="AO102" s="319"/>
      <c r="AP102" s="320"/>
      <c r="AQ102" s="330"/>
      <c r="BC102" s="297"/>
      <c r="BD102" s="318"/>
      <c r="BE102" s="319"/>
      <c r="BF102" s="319"/>
      <c r="BG102" s="319"/>
      <c r="BH102" s="319"/>
      <c r="BI102" s="319"/>
      <c r="BJ102" s="319"/>
      <c r="BK102" s="319"/>
      <c r="BL102" s="320"/>
      <c r="BM102" s="330"/>
      <c r="CA102" s="297"/>
      <c r="CB102" s="365"/>
      <c r="CC102" s="366"/>
      <c r="CD102" s="366"/>
      <c r="CE102" s="366"/>
      <c r="CF102" s="366"/>
      <c r="CG102" s="366"/>
      <c r="CH102" s="367"/>
      <c r="CI102" s="373"/>
      <c r="DS102" s="297"/>
      <c r="DT102" s="297"/>
      <c r="DU102" s="306"/>
      <c r="DV102" s="373"/>
      <c r="DW102" s="373"/>
      <c r="DX102" s="373"/>
      <c r="DY102" s="373"/>
      <c r="DZ102" s="373"/>
      <c r="EW102" s="297"/>
      <c r="EX102" s="297"/>
      <c r="EY102" s="309"/>
      <c r="FI102" s="297"/>
    </row>
    <row r="103" spans="1:227" ht="12" customHeight="1" thickBot="1" x14ac:dyDescent="0.2">
      <c r="A103" s="323"/>
      <c r="B103" s="324"/>
      <c r="C103" s="324"/>
      <c r="D103" s="324"/>
      <c r="E103" s="324"/>
      <c r="F103" s="324"/>
      <c r="G103" s="324"/>
      <c r="H103" s="324"/>
      <c r="I103" s="325"/>
      <c r="J103" s="330"/>
      <c r="L103" s="323"/>
      <c r="M103" s="324"/>
      <c r="N103" s="324"/>
      <c r="O103" s="324"/>
      <c r="P103" s="324"/>
      <c r="Q103" s="324"/>
      <c r="R103" s="324"/>
      <c r="S103" s="324"/>
      <c r="T103" s="325"/>
      <c r="U103" s="330"/>
      <c r="Y103" s="365"/>
      <c r="Z103" s="366"/>
      <c r="AA103" s="366"/>
      <c r="AB103" s="366"/>
      <c r="AC103" s="366"/>
      <c r="AD103" s="366"/>
      <c r="AE103" s="367"/>
      <c r="AF103" s="358"/>
      <c r="AH103" s="323"/>
      <c r="AI103" s="324"/>
      <c r="AJ103" s="324"/>
      <c r="AK103" s="324"/>
      <c r="AL103" s="324"/>
      <c r="AM103" s="324"/>
      <c r="AN103" s="324"/>
      <c r="AO103" s="324"/>
      <c r="AP103" s="325"/>
      <c r="AQ103" s="330"/>
      <c r="BC103" s="297"/>
      <c r="BD103" s="323"/>
      <c r="BE103" s="324"/>
      <c r="BF103" s="324"/>
      <c r="BG103" s="324"/>
      <c r="BH103" s="324"/>
      <c r="BI103" s="324"/>
      <c r="BJ103" s="324"/>
      <c r="BK103" s="324"/>
      <c r="BL103" s="325"/>
      <c r="BM103" s="330"/>
      <c r="CA103" s="297"/>
      <c r="CC103" s="307"/>
      <c r="CD103" s="297"/>
      <c r="CE103" s="297"/>
      <c r="CF103" s="297"/>
      <c r="CG103" s="297"/>
      <c r="CH103" s="297"/>
      <c r="CI103" s="373"/>
      <c r="DS103" s="297"/>
      <c r="DT103" s="297"/>
      <c r="DU103" s="391"/>
      <c r="DV103" s="326"/>
      <c r="DW103" s="326"/>
      <c r="DX103" s="326"/>
      <c r="DY103" s="326"/>
      <c r="DZ103" s="326"/>
      <c r="EW103" s="297"/>
      <c r="EX103" s="297"/>
      <c r="EY103" s="309"/>
      <c r="EZ103" s="309"/>
      <c r="FA103" s="309"/>
      <c r="FB103" s="309"/>
      <c r="FC103" s="309"/>
      <c r="FD103" s="309"/>
      <c r="FE103" s="309"/>
      <c r="FF103" s="309"/>
      <c r="FG103" s="309"/>
      <c r="FH103" s="309"/>
      <c r="FI103" s="297"/>
      <c r="FK103" s="297"/>
      <c r="FL103" s="297"/>
      <c r="FM103" s="297"/>
      <c r="FN103" s="297"/>
      <c r="FO103" s="297"/>
      <c r="FP103" s="297"/>
      <c r="FQ103" s="297"/>
      <c r="FR103" s="297"/>
    </row>
    <row r="104" spans="1:227" ht="12" customHeight="1" x14ac:dyDescent="0.15">
      <c r="D104" s="427"/>
      <c r="M104" s="427"/>
      <c r="Z104" s="308"/>
      <c r="AK104" s="427"/>
      <c r="BC104" s="297"/>
      <c r="BG104" s="427"/>
      <c r="BJ104" s="326"/>
      <c r="CA104" s="297"/>
      <c r="CC104" s="329"/>
      <c r="CD104" s="373" t="s">
        <v>278</v>
      </c>
      <c r="CE104" s="373"/>
      <c r="CF104" s="373"/>
      <c r="CG104" s="373"/>
      <c r="CH104" s="373"/>
      <c r="CI104" s="297"/>
      <c r="DS104" s="297"/>
      <c r="DT104" s="297"/>
      <c r="DU104" s="329"/>
      <c r="DV104" s="373" t="s">
        <v>620</v>
      </c>
      <c r="DW104" s="373"/>
      <c r="DX104" s="373"/>
      <c r="DY104" s="373"/>
      <c r="DZ104" s="373"/>
      <c r="EW104" s="297"/>
      <c r="EX104" s="297"/>
      <c r="EY104" s="309"/>
      <c r="EZ104" s="309"/>
      <c r="FA104" s="309"/>
      <c r="FB104" s="309"/>
      <c r="FC104" s="309"/>
      <c r="FD104" s="309"/>
      <c r="FE104" s="309"/>
      <c r="FF104" s="309"/>
      <c r="FG104" s="309"/>
      <c r="FH104" s="309"/>
      <c r="FI104" s="297"/>
      <c r="FK104" s="297"/>
      <c r="FL104" s="297"/>
      <c r="FM104" s="297"/>
      <c r="FN104" s="297"/>
      <c r="FO104" s="297"/>
      <c r="FP104" s="297"/>
      <c r="FQ104" s="297"/>
      <c r="FR104" s="297"/>
    </row>
    <row r="105" spans="1:227" ht="12" customHeight="1" x14ac:dyDescent="0.15">
      <c r="D105" s="329"/>
      <c r="E105" s="373" t="s">
        <v>621</v>
      </c>
      <c r="F105" s="373"/>
      <c r="G105" s="373"/>
      <c r="H105" s="373"/>
      <c r="I105" s="373"/>
      <c r="J105" s="374"/>
      <c r="M105" s="329"/>
      <c r="N105" s="355" t="s">
        <v>622</v>
      </c>
      <c r="O105" s="356"/>
      <c r="P105" s="356"/>
      <c r="Q105" s="356"/>
      <c r="R105" s="356"/>
      <c r="S105" s="356"/>
      <c r="T105" s="357"/>
      <c r="U105" s="358"/>
      <c r="Z105" s="297"/>
      <c r="AA105" s="393"/>
      <c r="AB105" s="393"/>
      <c r="AC105" s="393"/>
      <c r="AD105" s="393"/>
      <c r="AE105" s="393"/>
      <c r="AF105" s="374"/>
      <c r="AJ105" s="413"/>
      <c r="AK105" s="429"/>
      <c r="AL105" s="373" t="s">
        <v>623</v>
      </c>
      <c r="AM105" s="373"/>
      <c r="AN105" s="373"/>
      <c r="AO105" s="373"/>
      <c r="AP105" s="373"/>
      <c r="AQ105" s="374"/>
      <c r="BC105" s="297"/>
      <c r="BG105" s="329"/>
      <c r="BH105" s="373" t="s">
        <v>528</v>
      </c>
      <c r="BI105" s="373"/>
      <c r="BJ105" s="373"/>
      <c r="BK105" s="373"/>
      <c r="BL105" s="373"/>
      <c r="BM105" s="374"/>
      <c r="CA105" s="297"/>
      <c r="CC105" s="307"/>
      <c r="CD105" s="373"/>
      <c r="CE105" s="373"/>
      <c r="CF105" s="373"/>
      <c r="CG105" s="373"/>
      <c r="CH105" s="373"/>
      <c r="CI105" s="373"/>
      <c r="DS105" s="297"/>
      <c r="DT105" s="297"/>
      <c r="DU105" s="441"/>
      <c r="DV105" s="373"/>
      <c r="DW105" s="373"/>
      <c r="DX105" s="373"/>
      <c r="DY105" s="373"/>
      <c r="DZ105" s="373"/>
      <c r="EW105" s="297"/>
      <c r="EX105" s="297"/>
      <c r="EY105" s="297"/>
      <c r="EZ105" s="297"/>
      <c r="FA105" s="297"/>
      <c r="FB105" s="297"/>
      <c r="FC105" s="297"/>
      <c r="FD105" s="297"/>
      <c r="FE105" s="297"/>
      <c r="FF105" s="297"/>
      <c r="FG105" s="297"/>
      <c r="FH105" s="297"/>
      <c r="FI105" s="297"/>
      <c r="FK105" s="297"/>
      <c r="FL105" s="297"/>
      <c r="FM105" s="297"/>
      <c r="FN105" s="297"/>
      <c r="FO105" s="297"/>
      <c r="FP105" s="297"/>
      <c r="FQ105" s="297"/>
      <c r="FR105" s="297"/>
      <c r="GP105" s="297"/>
    </row>
    <row r="106" spans="1:227" ht="12" customHeight="1" x14ac:dyDescent="0.15">
      <c r="E106" s="373"/>
      <c r="F106" s="373"/>
      <c r="G106" s="373"/>
      <c r="H106" s="373"/>
      <c r="I106" s="373"/>
      <c r="J106" s="374"/>
      <c r="N106" s="365"/>
      <c r="O106" s="366"/>
      <c r="P106" s="366"/>
      <c r="Q106" s="366"/>
      <c r="R106" s="366"/>
      <c r="S106" s="366"/>
      <c r="T106" s="367"/>
      <c r="U106" s="358"/>
      <c r="AA106" s="393"/>
      <c r="AB106" s="393"/>
      <c r="AC106" s="393"/>
      <c r="AD106" s="393"/>
      <c r="AE106" s="393"/>
      <c r="AF106" s="374"/>
      <c r="AJ106" s="413"/>
      <c r="AK106" s="413"/>
      <c r="AL106" s="373"/>
      <c r="AM106" s="373"/>
      <c r="AN106" s="373"/>
      <c r="AO106" s="373"/>
      <c r="AP106" s="373"/>
      <c r="AQ106" s="374"/>
      <c r="BC106" s="297"/>
      <c r="BH106" s="373"/>
      <c r="BI106" s="373"/>
      <c r="BJ106" s="373"/>
      <c r="BK106" s="373"/>
      <c r="BL106" s="373"/>
      <c r="BM106" s="374"/>
      <c r="CA106" s="297"/>
      <c r="CC106" s="306"/>
      <c r="CD106" s="297"/>
      <c r="CE106" s="297"/>
      <c r="CF106" s="297"/>
      <c r="CG106" s="297"/>
      <c r="CH106" s="297"/>
      <c r="CI106" s="373"/>
      <c r="DS106" s="297"/>
      <c r="DT106" s="297"/>
      <c r="DU106" s="441"/>
      <c r="DV106" s="393"/>
      <c r="DW106" s="393"/>
      <c r="DX106" s="393"/>
      <c r="DY106" s="393"/>
      <c r="DZ106" s="393"/>
      <c r="EW106" s="297"/>
      <c r="EX106" s="297"/>
      <c r="EY106" s="297"/>
      <c r="EZ106" s="297"/>
      <c r="FA106" s="297"/>
      <c r="FB106" s="297"/>
      <c r="FC106" s="297"/>
      <c r="FD106" s="297"/>
      <c r="FE106" s="297"/>
      <c r="FF106" s="297"/>
      <c r="FG106" s="297"/>
      <c r="FH106" s="297"/>
      <c r="FI106" s="297"/>
      <c r="FK106" s="297"/>
      <c r="FL106" s="297"/>
      <c r="FM106" s="297"/>
      <c r="FN106" s="297"/>
      <c r="FO106" s="297"/>
      <c r="FP106" s="297"/>
      <c r="FQ106" s="297"/>
      <c r="FR106" s="297"/>
    </row>
    <row r="107" spans="1:227" ht="12" customHeight="1" x14ac:dyDescent="0.15">
      <c r="O107" s="307"/>
      <c r="BC107" s="297"/>
      <c r="BD107" s="297"/>
      <c r="BE107" s="297"/>
      <c r="BF107" s="297"/>
      <c r="BG107" s="297"/>
      <c r="BH107" s="297"/>
      <c r="BI107" s="297"/>
      <c r="CA107" s="297"/>
      <c r="CC107" s="329"/>
      <c r="CD107" s="373" t="s">
        <v>280</v>
      </c>
      <c r="CE107" s="373"/>
      <c r="CF107" s="373"/>
      <c r="CG107" s="373"/>
      <c r="CH107" s="373"/>
      <c r="CI107" s="297"/>
      <c r="DS107" s="297"/>
      <c r="DT107" s="297"/>
      <c r="DU107" s="329"/>
      <c r="DV107" s="373" t="s">
        <v>624</v>
      </c>
      <c r="DW107" s="373"/>
      <c r="DX107" s="373"/>
      <c r="DY107" s="373"/>
      <c r="DZ107" s="373"/>
      <c r="EW107" s="297"/>
      <c r="EX107" s="297"/>
      <c r="EY107" s="297"/>
      <c r="EZ107" s="297"/>
      <c r="FA107" s="297"/>
      <c r="FB107" s="297"/>
      <c r="FC107" s="297"/>
      <c r="FD107" s="297"/>
      <c r="FE107" s="297"/>
      <c r="FF107" s="297"/>
      <c r="FG107" s="297"/>
      <c r="FH107" s="297"/>
      <c r="FI107" s="297"/>
      <c r="FK107" s="297"/>
      <c r="FL107" s="297"/>
      <c r="FM107" s="297"/>
      <c r="FN107" s="297"/>
      <c r="FO107" s="297"/>
      <c r="FP107" s="297"/>
      <c r="FQ107" s="297"/>
      <c r="FR107" s="297"/>
    </row>
    <row r="108" spans="1:227" ht="12" customHeight="1" x14ac:dyDescent="0.15">
      <c r="O108" s="329"/>
      <c r="P108" s="373" t="s">
        <v>625</v>
      </c>
      <c r="Q108" s="373"/>
      <c r="R108" s="373"/>
      <c r="S108" s="373"/>
      <c r="T108" s="373"/>
      <c r="U108" s="374"/>
      <c r="BC108" s="297"/>
      <c r="BD108" s="297"/>
      <c r="BE108" s="297"/>
      <c r="BF108" s="297"/>
      <c r="BG108" s="297"/>
      <c r="BH108" s="297"/>
      <c r="BI108" s="297"/>
      <c r="CA108" s="297"/>
      <c r="CC108" s="307"/>
      <c r="CD108" s="373"/>
      <c r="CE108" s="373"/>
      <c r="CF108" s="373"/>
      <c r="CG108" s="373"/>
      <c r="CH108" s="373"/>
      <c r="CI108" s="373"/>
      <c r="DS108" s="297"/>
      <c r="DT108" s="413"/>
      <c r="DU108" s="441"/>
      <c r="DV108" s="373"/>
      <c r="DW108" s="373"/>
      <c r="DX108" s="373"/>
      <c r="DY108" s="373"/>
      <c r="DZ108" s="373"/>
      <c r="EW108" s="297"/>
      <c r="EX108" s="297"/>
      <c r="EY108" s="297"/>
      <c r="EZ108" s="297"/>
      <c r="FA108" s="297"/>
      <c r="FB108" s="297"/>
      <c r="FC108" s="297"/>
      <c r="FD108" s="297"/>
      <c r="FE108" s="297"/>
      <c r="FF108" s="297"/>
      <c r="FG108" s="297"/>
      <c r="FH108" s="297"/>
      <c r="FI108" s="297"/>
      <c r="FK108" s="297"/>
      <c r="FL108" s="297"/>
      <c r="FM108" s="297"/>
      <c r="FN108" s="297"/>
      <c r="FO108" s="297"/>
      <c r="FP108" s="297"/>
      <c r="FQ108" s="297"/>
      <c r="FR108" s="297"/>
    </row>
    <row r="109" spans="1:227" ht="12" customHeight="1" x14ac:dyDescent="0.15">
      <c r="P109" s="373"/>
      <c r="Q109" s="373"/>
      <c r="R109" s="373"/>
      <c r="S109" s="373"/>
      <c r="T109" s="373"/>
      <c r="U109" s="374"/>
      <c r="BC109" s="297"/>
      <c r="BD109" s="297"/>
      <c r="BE109" s="297"/>
      <c r="BF109" s="297"/>
      <c r="BG109" s="297"/>
      <c r="BH109" s="297"/>
      <c r="BI109" s="297"/>
      <c r="CA109" s="297"/>
      <c r="CC109" s="306"/>
      <c r="CD109" s="297"/>
      <c r="CE109" s="297"/>
      <c r="CF109" s="297"/>
      <c r="CG109" s="297"/>
      <c r="CH109" s="297"/>
      <c r="CI109" s="373"/>
      <c r="CU109" s="297"/>
      <c r="DS109" s="297"/>
      <c r="DT109" s="413"/>
      <c r="DU109" s="441"/>
      <c r="DV109" s="393"/>
      <c r="DW109" s="393"/>
      <c r="DX109" s="393"/>
      <c r="DY109" s="393"/>
      <c r="DZ109" s="393"/>
      <c r="EW109" s="297"/>
      <c r="EX109" s="297"/>
      <c r="EY109" s="297"/>
      <c r="EZ109" s="297"/>
      <c r="FA109" s="297"/>
      <c r="FB109" s="297"/>
      <c r="FC109" s="297"/>
      <c r="FD109" s="297"/>
      <c r="FE109" s="297"/>
      <c r="FF109" s="297"/>
      <c r="FG109" s="297"/>
      <c r="FH109" s="297"/>
      <c r="FI109" s="297"/>
      <c r="FK109" s="297"/>
      <c r="FL109" s="297"/>
      <c r="FM109" s="297"/>
      <c r="FN109" s="297"/>
      <c r="FO109" s="297"/>
      <c r="FP109" s="297"/>
      <c r="FQ109" s="297"/>
      <c r="FR109" s="297"/>
    </row>
    <row r="110" spans="1:227" ht="12" customHeight="1" x14ac:dyDescent="0.15">
      <c r="BC110" s="297"/>
      <c r="BD110" s="297"/>
      <c r="BE110" s="297"/>
      <c r="BF110" s="297"/>
      <c r="BG110" s="297"/>
      <c r="BH110" s="297"/>
      <c r="BI110" s="297"/>
      <c r="CA110" s="297"/>
      <c r="CC110" s="329"/>
      <c r="CD110" s="373" t="s">
        <v>283</v>
      </c>
      <c r="CE110" s="373"/>
      <c r="CF110" s="373"/>
      <c r="CG110" s="373"/>
      <c r="CH110" s="373"/>
      <c r="CI110" s="297"/>
      <c r="CU110" s="297"/>
      <c r="DS110" s="297"/>
      <c r="DT110" s="297"/>
      <c r="DU110" s="329"/>
      <c r="DV110" s="373" t="s">
        <v>399</v>
      </c>
      <c r="DW110" s="373"/>
      <c r="DX110" s="373"/>
      <c r="DY110" s="373"/>
      <c r="DZ110" s="373"/>
      <c r="EA110" s="297"/>
      <c r="EB110" s="297"/>
      <c r="EC110" s="297"/>
      <c r="ED110" s="297"/>
      <c r="EE110" s="297"/>
      <c r="EF110" s="297"/>
      <c r="EG110" s="297"/>
      <c r="EH110" s="297"/>
      <c r="EI110" s="297"/>
      <c r="EJ110" s="297"/>
      <c r="EK110" s="297"/>
      <c r="EL110" s="297"/>
      <c r="EM110" s="297"/>
      <c r="EN110" s="297"/>
      <c r="EO110" s="297"/>
      <c r="EP110" s="297"/>
      <c r="EW110" s="297"/>
      <c r="EX110" s="297"/>
      <c r="EY110" s="297"/>
      <c r="EZ110" s="297"/>
      <c r="FA110" s="297"/>
      <c r="FB110" s="297"/>
      <c r="FC110" s="297"/>
      <c r="FD110" s="297"/>
      <c r="FE110" s="297"/>
      <c r="FF110" s="297"/>
      <c r="FG110" s="297"/>
      <c r="FH110" s="297"/>
      <c r="FI110" s="297"/>
      <c r="FK110" s="297"/>
      <c r="FL110" s="297"/>
      <c r="FM110" s="297"/>
      <c r="FN110" s="297"/>
      <c r="FO110" s="297"/>
      <c r="FP110" s="297"/>
      <c r="FQ110" s="297"/>
      <c r="FR110" s="297"/>
      <c r="HR110" s="442"/>
      <c r="HS110" s="442"/>
    </row>
    <row r="111" spans="1:227" ht="12" customHeight="1" x14ac:dyDescent="0.15">
      <c r="BC111" s="297"/>
      <c r="BD111" s="297"/>
      <c r="BE111" s="297"/>
      <c r="BF111" s="297"/>
      <c r="BG111" s="297"/>
      <c r="BH111" s="297"/>
      <c r="BI111" s="297"/>
      <c r="CA111" s="297"/>
      <c r="CC111" s="307"/>
      <c r="CD111" s="373"/>
      <c r="CE111" s="373"/>
      <c r="CF111" s="373"/>
      <c r="CG111" s="373"/>
      <c r="CH111" s="373"/>
      <c r="CI111" s="373"/>
      <c r="CU111" s="297"/>
      <c r="DE111" s="297"/>
      <c r="DS111" s="297"/>
      <c r="DT111" s="413"/>
      <c r="DU111" s="441"/>
      <c r="DV111" s="373"/>
      <c r="DW111" s="373"/>
      <c r="DX111" s="373"/>
      <c r="DY111" s="373"/>
      <c r="DZ111" s="373"/>
      <c r="EA111" s="309"/>
      <c r="EB111" s="309"/>
      <c r="EC111" s="309"/>
      <c r="ED111" s="309"/>
      <c r="EE111" s="309"/>
      <c r="EF111" s="309"/>
      <c r="EG111" s="309"/>
      <c r="EH111" s="309"/>
      <c r="EI111" s="309"/>
      <c r="EJ111" s="309"/>
      <c r="EK111" s="309"/>
      <c r="EL111" s="309"/>
      <c r="EM111" s="309"/>
      <c r="EN111" s="309"/>
      <c r="EO111" s="309"/>
      <c r="EP111" s="309"/>
      <c r="EW111" s="297"/>
      <c r="EX111" s="297"/>
      <c r="EY111" s="297"/>
      <c r="EZ111" s="297"/>
      <c r="FA111" s="297"/>
      <c r="FB111" s="297"/>
      <c r="FC111" s="297"/>
      <c r="FD111" s="297"/>
      <c r="FE111" s="297"/>
      <c r="FF111" s="297"/>
      <c r="FG111" s="297"/>
      <c r="FH111" s="297"/>
      <c r="FI111" s="297"/>
      <c r="FK111" s="297"/>
      <c r="FL111" s="297"/>
      <c r="FM111" s="297"/>
      <c r="FN111" s="297"/>
      <c r="FO111" s="297"/>
      <c r="FP111" s="297"/>
      <c r="FQ111" s="297"/>
      <c r="FR111" s="297"/>
      <c r="HR111" s="442"/>
      <c r="HS111" s="442"/>
    </row>
    <row r="112" spans="1:227" ht="12" customHeight="1" x14ac:dyDescent="0.15">
      <c r="BC112" s="297"/>
      <c r="BD112" s="297"/>
      <c r="BE112" s="297"/>
      <c r="BF112" s="297"/>
      <c r="BG112" s="297"/>
      <c r="BH112" s="297"/>
      <c r="BI112" s="297"/>
      <c r="CA112" s="297"/>
      <c r="CC112" s="306"/>
      <c r="CD112" s="297"/>
      <c r="CE112" s="297"/>
      <c r="CF112" s="297"/>
      <c r="CG112" s="297"/>
      <c r="CH112" s="297"/>
      <c r="CI112" s="373"/>
      <c r="CU112" s="297"/>
      <c r="DC112" s="297"/>
      <c r="DD112" s="297"/>
      <c r="DE112" s="297"/>
      <c r="DS112" s="297"/>
      <c r="DT112" s="413"/>
      <c r="DU112" s="441"/>
      <c r="DV112" s="373"/>
      <c r="DW112" s="373"/>
      <c r="DX112" s="373"/>
      <c r="DY112" s="373"/>
      <c r="DZ112" s="373"/>
      <c r="EA112" s="309"/>
      <c r="EB112" s="309"/>
      <c r="EC112" s="309"/>
      <c r="ED112" s="309"/>
      <c r="EE112" s="309"/>
      <c r="EF112" s="309"/>
      <c r="EG112" s="309"/>
      <c r="EH112" s="309"/>
      <c r="EI112" s="309"/>
      <c r="EJ112" s="309"/>
      <c r="EK112" s="309"/>
      <c r="EL112" s="309"/>
      <c r="EM112" s="309"/>
      <c r="EN112" s="309"/>
      <c r="EO112" s="309"/>
      <c r="EP112" s="309"/>
      <c r="EW112" s="297"/>
      <c r="EX112" s="297"/>
      <c r="EY112" s="297"/>
      <c r="EZ112" s="297"/>
      <c r="FA112" s="297"/>
      <c r="FB112" s="297"/>
      <c r="FC112" s="297"/>
      <c r="FD112" s="297"/>
      <c r="FE112" s="297"/>
      <c r="FF112" s="297"/>
      <c r="FG112" s="297"/>
      <c r="FH112" s="297"/>
      <c r="FI112" s="297"/>
      <c r="FK112" s="297"/>
      <c r="FL112" s="297"/>
      <c r="FM112" s="297"/>
      <c r="FN112" s="297"/>
      <c r="FO112" s="297"/>
      <c r="FP112" s="297"/>
      <c r="FQ112" s="297"/>
      <c r="FR112" s="297"/>
      <c r="HR112" s="442"/>
      <c r="HS112" s="442"/>
    </row>
    <row r="113" spans="53:227" ht="12" customHeight="1" x14ac:dyDescent="0.15">
      <c r="BC113" s="297"/>
      <c r="BD113" s="297"/>
      <c r="BE113" s="297"/>
      <c r="BF113" s="297"/>
      <c r="BG113" s="297"/>
      <c r="BH113" s="297"/>
      <c r="BI113" s="297"/>
      <c r="CA113" s="297"/>
      <c r="CC113" s="329"/>
      <c r="CD113" s="373" t="s">
        <v>626</v>
      </c>
      <c r="CE113" s="373"/>
      <c r="CF113" s="373"/>
      <c r="CG113" s="373"/>
      <c r="CH113" s="373"/>
      <c r="CI113" s="297"/>
      <c r="CU113" s="297"/>
      <c r="DC113" s="297"/>
      <c r="DD113" s="297"/>
      <c r="DE113" s="297"/>
      <c r="DU113" s="306"/>
      <c r="DV113" s="393"/>
      <c r="DW113" s="393"/>
      <c r="DX113" s="393"/>
      <c r="DY113" s="393"/>
      <c r="DZ113" s="393"/>
      <c r="EA113" s="309"/>
      <c r="EB113" s="309"/>
      <c r="EC113" s="309"/>
      <c r="ED113" s="309"/>
      <c r="EE113" s="309"/>
      <c r="EF113" s="309"/>
      <c r="EG113" s="309"/>
      <c r="EH113" s="309"/>
      <c r="EI113" s="309"/>
      <c r="EJ113" s="309"/>
      <c r="EK113" s="309"/>
      <c r="EL113" s="309"/>
      <c r="EM113" s="309"/>
      <c r="EN113" s="309"/>
      <c r="EO113" s="309"/>
      <c r="EP113" s="309"/>
      <c r="EQ113" s="309"/>
      <c r="ER113" s="309"/>
      <c r="ES113" s="309"/>
      <c r="ET113" s="309"/>
      <c r="EU113" s="297"/>
      <c r="EV113" s="297"/>
      <c r="EW113" s="297"/>
      <c r="EX113" s="297"/>
      <c r="EY113" s="297"/>
      <c r="EZ113" s="297"/>
      <c r="FA113" s="297"/>
      <c r="FB113" s="297"/>
      <c r="FC113" s="297"/>
      <c r="FD113" s="297"/>
      <c r="FE113" s="297"/>
      <c r="FF113" s="297"/>
      <c r="FG113" s="297"/>
      <c r="FH113" s="297"/>
      <c r="FI113" s="297"/>
      <c r="FK113" s="297"/>
      <c r="FL113" s="297"/>
      <c r="FM113" s="297"/>
      <c r="FN113" s="297"/>
      <c r="FO113" s="297"/>
      <c r="FP113" s="297"/>
      <c r="FQ113" s="297"/>
      <c r="FR113" s="297"/>
      <c r="GQ113" s="443" t="s">
        <v>627</v>
      </c>
      <c r="GR113" s="443"/>
      <c r="GS113" s="443"/>
      <c r="GT113" s="443"/>
      <c r="GU113" s="443"/>
      <c r="GV113" s="443"/>
      <c r="GW113" s="443"/>
      <c r="GX113" s="443"/>
      <c r="GY113" s="443"/>
      <c r="GZ113" s="443"/>
      <c r="HA113" s="443"/>
      <c r="HB113" s="443"/>
      <c r="HC113" s="443"/>
      <c r="HD113" s="443"/>
      <c r="HE113" s="443"/>
      <c r="HF113" s="443"/>
      <c r="HR113" s="442"/>
      <c r="HS113" s="442"/>
    </row>
    <row r="114" spans="53:227" ht="12" customHeight="1" x14ac:dyDescent="0.15">
      <c r="BC114" s="297"/>
      <c r="BD114" s="297"/>
      <c r="BE114" s="297"/>
      <c r="BF114" s="297"/>
      <c r="BG114" s="297"/>
      <c r="BH114" s="297"/>
      <c r="BI114" s="297"/>
      <c r="CA114" s="297"/>
      <c r="CC114" s="307"/>
      <c r="CD114" s="373"/>
      <c r="CE114" s="373"/>
      <c r="CF114" s="373"/>
      <c r="CG114" s="373"/>
      <c r="CH114" s="373"/>
      <c r="CI114" s="373"/>
      <c r="CU114" s="297"/>
      <c r="DC114" s="297"/>
      <c r="DD114" s="297"/>
      <c r="DE114" s="297"/>
      <c r="DU114" s="444"/>
      <c r="DV114" s="373" t="s">
        <v>628</v>
      </c>
      <c r="DW114" s="373"/>
      <c r="DX114" s="373"/>
      <c r="DY114" s="373"/>
      <c r="DZ114" s="373"/>
      <c r="EA114" s="297"/>
      <c r="EB114" s="297"/>
      <c r="EC114" s="297"/>
      <c r="ED114" s="297"/>
      <c r="EE114" s="297"/>
      <c r="EF114" s="297"/>
      <c r="EG114" s="297"/>
      <c r="EH114" s="297"/>
      <c r="EI114" s="297"/>
      <c r="EJ114" s="297"/>
      <c r="EK114" s="297"/>
      <c r="EL114" s="297"/>
      <c r="EM114" s="297"/>
      <c r="EN114" s="297"/>
      <c r="EO114" s="297"/>
      <c r="EP114" s="297"/>
      <c r="EQ114" s="297"/>
      <c r="ER114" s="297"/>
      <c r="ES114" s="297"/>
      <c r="ET114" s="297"/>
      <c r="EU114" s="297"/>
      <c r="EV114" s="297"/>
      <c r="EW114" s="297"/>
      <c r="EX114" s="297"/>
      <c r="EY114" s="297"/>
      <c r="EZ114" s="297"/>
      <c r="FA114" s="297"/>
      <c r="FB114" s="297"/>
      <c r="FC114" s="297"/>
      <c r="FD114" s="297"/>
      <c r="FE114" s="297"/>
      <c r="FF114" s="297"/>
      <c r="FG114" s="297"/>
      <c r="FH114" s="297"/>
      <c r="FI114" s="297"/>
      <c r="FK114" s="297"/>
      <c r="FL114" s="297"/>
      <c r="FM114" s="297"/>
      <c r="FN114" s="297"/>
      <c r="FO114" s="297"/>
      <c r="FP114" s="297"/>
      <c r="FQ114" s="297"/>
      <c r="FR114" s="297"/>
      <c r="GQ114" s="443"/>
      <c r="GR114" s="443"/>
      <c r="GS114" s="443"/>
      <c r="GT114" s="443"/>
      <c r="GU114" s="443"/>
      <c r="GV114" s="443"/>
      <c r="GW114" s="443"/>
      <c r="GX114" s="443"/>
      <c r="GY114" s="443"/>
      <c r="GZ114" s="443"/>
      <c r="HA114" s="443"/>
      <c r="HB114" s="443"/>
      <c r="HC114" s="443"/>
      <c r="HD114" s="443"/>
      <c r="HE114" s="443"/>
      <c r="HF114" s="443"/>
    </row>
    <row r="115" spans="53:227" ht="12" customHeight="1" x14ac:dyDescent="0.15">
      <c r="BC115" s="297"/>
      <c r="BD115" s="297"/>
      <c r="BE115" s="297"/>
      <c r="BF115" s="297"/>
      <c r="BG115" s="297"/>
      <c r="BH115" s="297"/>
      <c r="BI115" s="297"/>
      <c r="CA115" s="297"/>
      <c r="CC115" s="306"/>
      <c r="CD115" s="297"/>
      <c r="CE115" s="297"/>
      <c r="CF115" s="297"/>
      <c r="CG115" s="297"/>
      <c r="CH115" s="297"/>
      <c r="CI115" s="373"/>
      <c r="CU115" s="297"/>
      <c r="DC115" s="297"/>
      <c r="DD115" s="297"/>
      <c r="DE115" s="297"/>
      <c r="DU115" s="441"/>
      <c r="DV115" s="373"/>
      <c r="DW115" s="373"/>
      <c r="DX115" s="373"/>
      <c r="DY115" s="373"/>
      <c r="DZ115" s="373"/>
      <c r="EA115" s="297"/>
      <c r="EB115" s="297"/>
      <c r="EC115" s="297"/>
      <c r="ED115" s="297"/>
      <c r="EE115" s="297"/>
      <c r="EF115" s="297"/>
      <c r="EG115" s="297"/>
      <c r="EH115" s="297"/>
      <c r="EI115" s="297"/>
      <c r="EJ115" s="297"/>
      <c r="EK115" s="297"/>
      <c r="EL115" s="297"/>
      <c r="EM115" s="297"/>
      <c r="EN115" s="297"/>
      <c r="EO115" s="297"/>
      <c r="EP115" s="297"/>
      <c r="EQ115" s="297"/>
      <c r="ER115" s="297"/>
      <c r="ES115" s="297"/>
      <c r="ET115" s="297"/>
      <c r="EU115" s="297"/>
      <c r="EV115" s="297"/>
      <c r="EW115" s="297"/>
      <c r="EX115" s="297"/>
      <c r="EY115" s="297"/>
      <c r="EZ115" s="297"/>
      <c r="FA115" s="297"/>
      <c r="FB115" s="297"/>
      <c r="FC115" s="297"/>
      <c r="FD115" s="297"/>
      <c r="FE115" s="297"/>
      <c r="FF115" s="297"/>
      <c r="FG115" s="297"/>
      <c r="FH115" s="297"/>
      <c r="FI115" s="297"/>
      <c r="FK115" s="297"/>
      <c r="FL115" s="297"/>
      <c r="FM115" s="297"/>
      <c r="FN115" s="297"/>
      <c r="FO115" s="297"/>
      <c r="FP115" s="297"/>
      <c r="FQ115" s="297"/>
      <c r="FR115" s="297"/>
      <c r="GQ115" s="443"/>
      <c r="GR115" s="443"/>
      <c r="GS115" s="443"/>
      <c r="GT115" s="443"/>
      <c r="GU115" s="443"/>
      <c r="GV115" s="443"/>
      <c r="GW115" s="443"/>
      <c r="GX115" s="443"/>
      <c r="GY115" s="443"/>
      <c r="GZ115" s="443"/>
      <c r="HA115" s="443"/>
      <c r="HB115" s="443"/>
      <c r="HC115" s="443"/>
      <c r="HD115" s="443"/>
      <c r="HE115" s="443"/>
      <c r="HF115" s="443"/>
      <c r="HG115" s="442"/>
      <c r="HH115" s="442"/>
      <c r="HI115" s="442"/>
      <c r="HJ115" s="442"/>
      <c r="HK115" s="442"/>
      <c r="HL115" s="442"/>
      <c r="HM115" s="442"/>
      <c r="HN115" s="442"/>
      <c r="HO115" s="442"/>
      <c r="HP115" s="442"/>
      <c r="HQ115" s="442"/>
    </row>
    <row r="116" spans="53:227" ht="12" customHeight="1" x14ac:dyDescent="0.15">
      <c r="BC116" s="297"/>
      <c r="BD116" s="297"/>
      <c r="BE116" s="297"/>
      <c r="BF116" s="297"/>
      <c r="BG116" s="297"/>
      <c r="BH116" s="297"/>
      <c r="BI116" s="297"/>
      <c r="CA116" s="297"/>
      <c r="CC116" s="329"/>
      <c r="CD116" s="373" t="s">
        <v>629</v>
      </c>
      <c r="CE116" s="373"/>
      <c r="CF116" s="373"/>
      <c r="CG116" s="373"/>
      <c r="CH116" s="373"/>
      <c r="CI116" s="297"/>
      <c r="CU116" s="297"/>
      <c r="DC116" s="297"/>
      <c r="DD116" s="297"/>
      <c r="DE116" s="297"/>
      <c r="DU116" s="306"/>
      <c r="DV116" s="297"/>
      <c r="DW116" s="297"/>
      <c r="DX116" s="297"/>
      <c r="DY116" s="297"/>
      <c r="DZ116" s="297"/>
      <c r="EA116" s="297"/>
      <c r="EB116" s="297"/>
      <c r="EC116" s="297"/>
      <c r="ED116" s="297"/>
      <c r="EE116" s="297"/>
      <c r="EF116" s="297"/>
      <c r="EG116" s="297"/>
      <c r="EH116" s="297"/>
      <c r="EI116" s="297"/>
      <c r="EJ116" s="297"/>
      <c r="EK116" s="297"/>
      <c r="EL116" s="297"/>
      <c r="EM116" s="326"/>
      <c r="EN116" s="326"/>
      <c r="EO116" s="326"/>
      <c r="EP116" s="326"/>
      <c r="EQ116" s="326"/>
      <c r="ER116" s="326"/>
      <c r="ES116" s="326"/>
      <c r="ET116" s="326"/>
      <c r="EU116" s="297"/>
      <c r="EV116" s="297"/>
      <c r="EW116" s="297"/>
      <c r="EX116" s="297"/>
      <c r="EY116" s="297"/>
      <c r="EZ116" s="297"/>
      <c r="FA116" s="297"/>
      <c r="FB116" s="297"/>
      <c r="FC116" s="297"/>
      <c r="FD116" s="297"/>
      <c r="FE116" s="297"/>
      <c r="FF116" s="297"/>
      <c r="FG116" s="297"/>
      <c r="FH116" s="297"/>
      <c r="FI116" s="297"/>
      <c r="FK116" s="297"/>
      <c r="FL116" s="297"/>
      <c r="FM116" s="297"/>
      <c r="FN116" s="297"/>
      <c r="FO116" s="297"/>
      <c r="FP116" s="297"/>
      <c r="FQ116" s="297"/>
      <c r="FR116" s="297"/>
      <c r="GQ116" s="443"/>
      <c r="GR116" s="443"/>
      <c r="GS116" s="443"/>
      <c r="GT116" s="443"/>
      <c r="GU116" s="443"/>
      <c r="GV116" s="443"/>
      <c r="GW116" s="443"/>
      <c r="GX116" s="443"/>
      <c r="GY116" s="443"/>
      <c r="GZ116" s="443"/>
      <c r="HA116" s="443"/>
      <c r="HB116" s="443"/>
      <c r="HC116" s="443"/>
      <c r="HD116" s="443"/>
      <c r="HE116" s="443"/>
      <c r="HF116" s="443"/>
      <c r="HG116" s="442"/>
      <c r="HH116" s="442"/>
      <c r="HI116" s="442"/>
      <c r="HJ116" s="442"/>
      <c r="HK116" s="442"/>
      <c r="HL116" s="442"/>
      <c r="HM116" s="442"/>
      <c r="HN116" s="442"/>
      <c r="HO116" s="442"/>
      <c r="HP116" s="442"/>
      <c r="HQ116" s="442"/>
    </row>
    <row r="117" spans="53:227" ht="12" customHeight="1" x14ac:dyDescent="0.15">
      <c r="BC117" s="297"/>
      <c r="BD117" s="297"/>
      <c r="BE117" s="297"/>
      <c r="BF117" s="297"/>
      <c r="BG117" s="297"/>
      <c r="BH117" s="297"/>
      <c r="BI117" s="297"/>
      <c r="CA117" s="297"/>
      <c r="CC117" s="307"/>
      <c r="CD117" s="373"/>
      <c r="CE117" s="373"/>
      <c r="CF117" s="373"/>
      <c r="CG117" s="373"/>
      <c r="CH117" s="373"/>
      <c r="CI117" s="373"/>
      <c r="CU117" s="297"/>
      <c r="DC117" s="297"/>
      <c r="DD117" s="297"/>
      <c r="DE117" s="297"/>
      <c r="DU117" s="429"/>
      <c r="DV117" s="407" t="s">
        <v>630</v>
      </c>
      <c r="DW117" s="407"/>
      <c r="DX117" s="407"/>
      <c r="DY117" s="407"/>
      <c r="DZ117" s="407"/>
      <c r="EA117" s="297"/>
      <c r="EB117" s="297"/>
      <c r="EC117" s="297"/>
      <c r="ED117" s="297"/>
      <c r="EE117" s="297"/>
      <c r="EF117" s="297"/>
      <c r="EG117" s="297"/>
      <c r="EH117" s="297"/>
      <c r="EI117" s="297"/>
      <c r="EJ117" s="297"/>
      <c r="EK117" s="297"/>
      <c r="EL117" s="297"/>
      <c r="EM117" s="326"/>
      <c r="EN117" s="326"/>
      <c r="EO117" s="326"/>
      <c r="EP117" s="326"/>
      <c r="EQ117" s="326"/>
      <c r="ER117" s="326"/>
      <c r="ES117" s="326"/>
      <c r="ET117" s="326"/>
      <c r="EU117" s="297"/>
      <c r="EV117" s="297"/>
      <c r="EW117" s="297"/>
      <c r="EX117" s="297"/>
      <c r="EY117" s="297"/>
      <c r="EZ117" s="297"/>
      <c r="FA117" s="297"/>
      <c r="FB117" s="297"/>
      <c r="FC117" s="297"/>
      <c r="FD117" s="297"/>
      <c r="FE117" s="297"/>
      <c r="FF117" s="297"/>
      <c r="FG117" s="297"/>
      <c r="FH117" s="297"/>
      <c r="FI117" s="297"/>
      <c r="FK117" s="297"/>
      <c r="FL117" s="297"/>
      <c r="FM117" s="297"/>
      <c r="FN117" s="297"/>
      <c r="FO117" s="297"/>
      <c r="FP117" s="297"/>
      <c r="FQ117" s="297"/>
      <c r="FR117" s="297"/>
      <c r="HD117" s="442"/>
      <c r="HE117" s="442"/>
      <c r="HF117" s="442"/>
      <c r="HG117" s="442"/>
      <c r="HH117" s="442"/>
      <c r="HI117" s="442"/>
      <c r="HJ117" s="442"/>
      <c r="HK117" s="442"/>
      <c r="HL117" s="442"/>
      <c r="HM117" s="442"/>
      <c r="HN117" s="442"/>
      <c r="HO117" s="442"/>
      <c r="HP117" s="442"/>
      <c r="HQ117" s="442"/>
    </row>
    <row r="118" spans="53:227" ht="12" customHeight="1" x14ac:dyDescent="0.15">
      <c r="BC118" s="297"/>
      <c r="BD118" s="297"/>
      <c r="BE118" s="297"/>
      <c r="BF118" s="297"/>
      <c r="BG118" s="297"/>
      <c r="BH118" s="297"/>
      <c r="BI118" s="297"/>
      <c r="CA118" s="297"/>
      <c r="CC118" s="306"/>
      <c r="CD118" s="297"/>
      <c r="CE118" s="297"/>
      <c r="CF118" s="297"/>
      <c r="CG118" s="297"/>
      <c r="CH118" s="297"/>
      <c r="CI118" s="373"/>
      <c r="CU118" s="297"/>
      <c r="DC118" s="297"/>
      <c r="DD118" s="297"/>
      <c r="DE118" s="297"/>
      <c r="DU118" s="413"/>
      <c r="DV118" s="407"/>
      <c r="DW118" s="407"/>
      <c r="DX118" s="407"/>
      <c r="DY118" s="407"/>
      <c r="DZ118" s="407"/>
      <c r="EA118" s="297"/>
      <c r="EB118" s="297"/>
      <c r="EC118" s="297"/>
      <c r="ED118" s="297"/>
      <c r="EE118" s="297"/>
      <c r="EF118" s="297"/>
      <c r="EG118" s="297"/>
      <c r="EH118" s="297"/>
      <c r="EI118" s="297"/>
      <c r="EJ118" s="297"/>
      <c r="EK118" s="297"/>
      <c r="EL118" s="297"/>
      <c r="EM118" s="297"/>
      <c r="EN118" s="297"/>
      <c r="EO118" s="297"/>
      <c r="EP118" s="297"/>
      <c r="EQ118" s="297"/>
      <c r="ER118" s="297"/>
      <c r="ES118" s="297"/>
      <c r="ET118" s="297"/>
      <c r="EU118" s="297"/>
      <c r="EV118" s="297"/>
      <c r="EW118" s="297"/>
      <c r="EX118" s="297"/>
      <c r="EY118" s="297"/>
      <c r="EZ118" s="297"/>
      <c r="FA118" s="297"/>
      <c r="FB118" s="297"/>
      <c r="FC118" s="297"/>
      <c r="FD118" s="297"/>
      <c r="FE118" s="297"/>
      <c r="FF118" s="297"/>
      <c r="FG118" s="297"/>
      <c r="FH118" s="297"/>
      <c r="FI118" s="297"/>
      <c r="FK118" s="297"/>
      <c r="FL118" s="297"/>
      <c r="FM118" s="297"/>
      <c r="FN118" s="297"/>
      <c r="FO118" s="297"/>
      <c r="FP118" s="297"/>
      <c r="FQ118" s="297"/>
      <c r="FR118" s="297"/>
      <c r="HD118" s="442"/>
      <c r="HE118" s="442"/>
      <c r="HF118" s="442"/>
      <c r="HG118" s="442"/>
      <c r="HH118" s="442"/>
      <c r="HI118" s="442"/>
      <c r="HJ118" s="442"/>
      <c r="HK118" s="442"/>
      <c r="HL118" s="442"/>
      <c r="HM118" s="442"/>
      <c r="HN118" s="442"/>
      <c r="HO118" s="442"/>
      <c r="HP118" s="442"/>
      <c r="HQ118" s="442"/>
    </row>
    <row r="119" spans="53:227" ht="12" customHeight="1" x14ac:dyDescent="0.15">
      <c r="BC119" s="297"/>
      <c r="BD119" s="297"/>
      <c r="BE119" s="297"/>
      <c r="BF119" s="297"/>
      <c r="BG119" s="297"/>
      <c r="BH119" s="297"/>
      <c r="BI119" s="297"/>
      <c r="CA119" s="297"/>
      <c r="CC119" s="329"/>
      <c r="CD119" s="373" t="s">
        <v>631</v>
      </c>
      <c r="CE119" s="373"/>
      <c r="CF119" s="373"/>
      <c r="CG119" s="373"/>
      <c r="CH119" s="373"/>
      <c r="CT119" s="310"/>
      <c r="CU119" s="310"/>
      <c r="CV119" s="310"/>
      <c r="CW119" s="310"/>
      <c r="CX119" s="310"/>
      <c r="CY119" s="310"/>
      <c r="CZ119" s="310"/>
      <c r="DA119" s="310"/>
      <c r="DB119" s="310"/>
      <c r="DC119" s="310"/>
      <c r="DD119" s="310"/>
      <c r="DE119" s="310"/>
      <c r="DF119" s="310"/>
      <c r="DG119" s="310"/>
      <c r="DH119" s="310"/>
      <c r="DI119" s="310"/>
      <c r="DJ119" s="310"/>
      <c r="DK119" s="310"/>
      <c r="DL119" s="310"/>
      <c r="DZ119" s="297"/>
      <c r="EA119" s="297"/>
      <c r="EB119" s="297"/>
      <c r="EC119" s="297"/>
      <c r="ED119" s="297"/>
      <c r="EE119" s="297"/>
      <c r="EF119" s="297"/>
      <c r="EG119" s="297"/>
      <c r="EH119" s="297"/>
      <c r="EI119" s="297"/>
      <c r="EJ119" s="297"/>
      <c r="EK119" s="297"/>
      <c r="EL119" s="297"/>
      <c r="EM119" s="297"/>
      <c r="EN119" s="326"/>
      <c r="EO119" s="326"/>
      <c r="EP119" s="326"/>
      <c r="EQ119" s="326"/>
      <c r="ER119" s="326"/>
      <c r="ES119" s="326"/>
      <c r="ET119" s="326"/>
      <c r="EU119" s="297"/>
      <c r="EV119" s="297"/>
      <c r="EW119" s="297"/>
      <c r="EX119" s="297"/>
      <c r="EY119" s="297"/>
      <c r="EZ119" s="297"/>
      <c r="FA119" s="297"/>
      <c r="FB119" s="297"/>
      <c r="FC119" s="297"/>
      <c r="FD119" s="297"/>
      <c r="FE119" s="297"/>
      <c r="FF119" s="297"/>
      <c r="FG119" s="297"/>
      <c r="FH119" s="297"/>
      <c r="FI119" s="297"/>
      <c r="FK119" s="297"/>
      <c r="FL119" s="297"/>
      <c r="FM119" s="297"/>
      <c r="FN119" s="297"/>
      <c r="FO119" s="297"/>
      <c r="FP119" s="297"/>
      <c r="FQ119" s="297"/>
      <c r="FR119" s="297"/>
    </row>
    <row r="120" spans="53:227" ht="12" customHeight="1" x14ac:dyDescent="0.15">
      <c r="BC120" s="297"/>
      <c r="BD120" s="297"/>
      <c r="BE120" s="297"/>
      <c r="BF120" s="297"/>
      <c r="BG120" s="297"/>
      <c r="BH120" s="297"/>
      <c r="BI120" s="297"/>
      <c r="CA120" s="297"/>
      <c r="CC120" s="297"/>
      <c r="CD120" s="373"/>
      <c r="CE120" s="373"/>
      <c r="CF120" s="373"/>
      <c r="CG120" s="373"/>
      <c r="CH120" s="373"/>
      <c r="CT120" s="310"/>
      <c r="CU120" s="310"/>
      <c r="CV120" s="310"/>
      <c r="CW120" s="310"/>
      <c r="CX120" s="310"/>
      <c r="CY120" s="310"/>
      <c r="CZ120" s="310"/>
      <c r="DA120" s="310"/>
      <c r="DB120" s="310"/>
      <c r="DC120" s="310"/>
      <c r="DD120" s="310"/>
      <c r="DE120" s="310"/>
      <c r="DF120" s="310"/>
      <c r="DG120" s="310"/>
      <c r="DH120" s="310"/>
      <c r="DI120" s="310"/>
      <c r="DJ120" s="310"/>
      <c r="DK120" s="310"/>
      <c r="DL120" s="310"/>
      <c r="DZ120" s="297"/>
      <c r="EA120" s="297"/>
      <c r="EB120" s="297"/>
      <c r="EC120" s="297"/>
      <c r="ED120" s="297"/>
      <c r="EE120" s="297"/>
      <c r="EF120" s="297"/>
      <c r="EG120" s="297"/>
      <c r="EH120" s="297"/>
      <c r="EI120" s="297"/>
      <c r="EJ120" s="297"/>
      <c r="EK120" s="297"/>
      <c r="EL120" s="297"/>
      <c r="EM120" s="297"/>
      <c r="EN120" s="326"/>
      <c r="EO120" s="326"/>
      <c r="EP120" s="326"/>
      <c r="EQ120" s="326"/>
      <c r="ER120" s="326"/>
      <c r="ES120" s="326"/>
      <c r="ET120" s="326"/>
      <c r="EU120" s="297"/>
      <c r="EV120" s="297"/>
      <c r="EW120" s="297"/>
      <c r="EX120" s="297"/>
      <c r="EY120" s="297"/>
      <c r="EZ120" s="297"/>
      <c r="FA120" s="297"/>
      <c r="FB120" s="297"/>
      <c r="FC120" s="297"/>
      <c r="FD120" s="297"/>
      <c r="FE120" s="297"/>
      <c r="FF120" s="297"/>
      <c r="FG120" s="297"/>
      <c r="FH120" s="297"/>
      <c r="FI120" s="297"/>
      <c r="FK120" s="297"/>
      <c r="FL120" s="297"/>
      <c r="FM120" s="297"/>
      <c r="FN120" s="297"/>
      <c r="FO120" s="297"/>
      <c r="FP120" s="297"/>
      <c r="FQ120" s="297"/>
      <c r="FR120" s="297"/>
    </row>
    <row r="121" spans="53:227" ht="12" customHeight="1" x14ac:dyDescent="0.15">
      <c r="BC121" s="297"/>
      <c r="BD121" s="297"/>
      <c r="BE121" s="297"/>
      <c r="BF121" s="297"/>
      <c r="BG121" s="297"/>
      <c r="BH121" s="297"/>
      <c r="BI121" s="297"/>
      <c r="CT121" s="310"/>
      <c r="CU121" s="310"/>
      <c r="CV121" s="310"/>
      <c r="CW121" s="310"/>
      <c r="CX121" s="310"/>
      <c r="CY121" s="310"/>
      <c r="CZ121" s="310"/>
      <c r="DA121" s="310"/>
      <c r="DB121" s="310"/>
      <c r="DC121" s="310"/>
      <c r="DD121" s="310"/>
      <c r="DE121" s="310"/>
      <c r="DF121" s="310"/>
      <c r="DG121" s="310"/>
      <c r="DH121" s="310"/>
      <c r="DI121" s="310"/>
      <c r="DJ121" s="310"/>
      <c r="DK121" s="310"/>
      <c r="DL121" s="310"/>
      <c r="DZ121" s="297"/>
      <c r="EA121" s="297"/>
      <c r="EB121" s="297"/>
      <c r="EC121" s="297"/>
      <c r="ED121" s="297"/>
      <c r="EE121" s="297"/>
      <c r="EF121" s="297"/>
      <c r="EG121" s="297"/>
      <c r="EH121" s="297"/>
      <c r="EI121" s="297"/>
      <c r="EJ121" s="297"/>
      <c r="EK121" s="297"/>
      <c r="EL121" s="297"/>
      <c r="EM121" s="297"/>
      <c r="EN121" s="297"/>
      <c r="EO121" s="297"/>
      <c r="EP121" s="297"/>
      <c r="EQ121" s="297"/>
      <c r="ER121" s="297"/>
      <c r="ES121" s="297"/>
      <c r="ET121" s="297"/>
      <c r="EU121" s="297"/>
      <c r="EV121" s="297"/>
      <c r="EW121" s="297"/>
      <c r="EX121" s="297"/>
      <c r="EY121" s="297"/>
      <c r="EZ121" s="297"/>
      <c r="FA121" s="297"/>
      <c r="FB121" s="297"/>
      <c r="FC121" s="297"/>
      <c r="FD121" s="297"/>
      <c r="FE121" s="297"/>
      <c r="FF121" s="297"/>
      <c r="FG121" s="297"/>
      <c r="FH121" s="297"/>
      <c r="FI121" s="297"/>
      <c r="FK121" s="297"/>
      <c r="FL121" s="297"/>
      <c r="FM121" s="297"/>
      <c r="FN121" s="297"/>
      <c r="FO121" s="297"/>
      <c r="FP121" s="297"/>
      <c r="FQ121" s="297"/>
      <c r="FR121" s="297"/>
      <c r="FS121" s="297"/>
    </row>
    <row r="122" spans="53:227" ht="12" customHeight="1" x14ac:dyDescent="0.15">
      <c r="BC122" s="297"/>
      <c r="BD122" s="297"/>
      <c r="BE122" s="297"/>
      <c r="BF122" s="297"/>
      <c r="BG122" s="297"/>
      <c r="BH122" s="297"/>
      <c r="BI122" s="297"/>
      <c r="CT122" s="310"/>
      <c r="CU122" s="310"/>
      <c r="CV122" s="310"/>
      <c r="CW122" s="310"/>
      <c r="CX122" s="310"/>
      <c r="CY122" s="310"/>
      <c r="CZ122" s="310"/>
      <c r="DA122" s="310"/>
      <c r="DB122" s="310"/>
      <c r="DC122" s="310"/>
      <c r="DD122" s="310"/>
      <c r="DE122" s="310"/>
      <c r="DF122" s="310"/>
      <c r="DG122" s="310"/>
      <c r="DH122" s="310"/>
      <c r="DI122" s="310"/>
      <c r="DJ122" s="310"/>
      <c r="DK122" s="310"/>
      <c r="DL122" s="310"/>
      <c r="DZ122" s="297"/>
      <c r="EA122" s="309"/>
      <c r="EB122" s="309"/>
      <c r="EC122" s="309"/>
      <c r="ED122" s="309"/>
      <c r="EE122" s="309"/>
      <c r="EF122" s="309"/>
      <c r="EG122" s="309"/>
      <c r="EH122" s="309"/>
      <c r="EI122" s="309"/>
      <c r="EJ122" s="309"/>
      <c r="EK122" s="309"/>
      <c r="EL122" s="309"/>
      <c r="EM122" s="309"/>
      <c r="EN122" s="309"/>
      <c r="EO122" s="309"/>
      <c r="EP122" s="309"/>
      <c r="EQ122" s="309"/>
      <c r="ER122" s="309"/>
      <c r="ES122" s="309"/>
      <c r="ET122" s="309"/>
      <c r="EU122" s="297"/>
      <c r="EV122" s="297"/>
      <c r="EW122" s="297"/>
      <c r="EX122" s="297"/>
      <c r="EY122" s="297"/>
      <c r="EZ122" s="297"/>
      <c r="FA122" s="297"/>
      <c r="FB122" s="297"/>
      <c r="FC122" s="297"/>
      <c r="FD122" s="297"/>
      <c r="FE122" s="297"/>
      <c r="FF122" s="297"/>
      <c r="FG122" s="297"/>
      <c r="FH122" s="297"/>
      <c r="FI122" s="297"/>
      <c r="FK122" s="297"/>
      <c r="FL122" s="297"/>
      <c r="FM122" s="297"/>
      <c r="FN122" s="297"/>
      <c r="FO122" s="297"/>
      <c r="FP122" s="297"/>
      <c r="FQ122" s="297"/>
      <c r="FR122" s="297"/>
      <c r="FS122" s="326"/>
    </row>
    <row r="123" spans="53:227" ht="12" customHeight="1" x14ac:dyDescent="0.15">
      <c r="BA123" s="297"/>
      <c r="BB123" s="297"/>
      <c r="BC123" s="297"/>
      <c r="BD123" s="297"/>
      <c r="BE123" s="297"/>
      <c r="BF123" s="297"/>
      <c r="BG123" s="297"/>
      <c r="BH123" s="297"/>
      <c r="BI123" s="297"/>
      <c r="CU123" s="297"/>
      <c r="CV123" s="297"/>
      <c r="CW123" s="297"/>
      <c r="CX123" s="297"/>
      <c r="CY123" s="297"/>
      <c r="CZ123" s="297"/>
      <c r="DA123" s="297"/>
      <c r="DB123" s="297"/>
      <c r="DC123" s="297"/>
      <c r="DD123" s="297"/>
      <c r="DE123" s="297"/>
      <c r="DZ123" s="297"/>
      <c r="EA123" s="309"/>
      <c r="EB123" s="309"/>
      <c r="EC123" s="309"/>
      <c r="ED123" s="309"/>
      <c r="EE123" s="309"/>
      <c r="EF123" s="309"/>
      <c r="EG123" s="309"/>
      <c r="EH123" s="309"/>
      <c r="EI123" s="309"/>
      <c r="EJ123" s="309"/>
      <c r="EK123" s="309"/>
      <c r="EL123" s="309"/>
      <c r="EM123" s="309"/>
      <c r="EN123" s="309"/>
      <c r="EO123" s="309"/>
      <c r="EP123" s="309"/>
      <c r="EQ123" s="309"/>
      <c r="ER123" s="309"/>
      <c r="ES123" s="309"/>
      <c r="ET123" s="309"/>
      <c r="EU123" s="297"/>
      <c r="EV123" s="297"/>
      <c r="EW123" s="297"/>
      <c r="EX123" s="297"/>
      <c r="EY123" s="297"/>
      <c r="EZ123" s="297"/>
      <c r="FA123" s="297"/>
      <c r="FB123" s="297"/>
      <c r="FC123" s="297"/>
      <c r="FD123" s="297"/>
      <c r="FE123" s="297"/>
      <c r="FF123" s="297"/>
      <c r="FG123" s="297"/>
      <c r="FH123" s="297"/>
      <c r="FI123" s="297"/>
      <c r="FK123" s="297"/>
      <c r="FL123" s="297"/>
      <c r="FM123" s="297"/>
      <c r="FN123" s="297"/>
      <c r="FO123" s="297"/>
      <c r="FP123" s="297"/>
      <c r="FQ123" s="297"/>
      <c r="FR123" s="297"/>
      <c r="FS123" s="326"/>
    </row>
    <row r="124" spans="53:227" ht="12" customHeight="1" x14ac:dyDescent="0.15">
      <c r="BA124" s="297"/>
      <c r="BB124" s="297"/>
      <c r="BC124" s="297"/>
      <c r="BD124" s="297"/>
      <c r="BE124" s="297"/>
      <c r="BF124" s="297"/>
      <c r="BG124" s="297"/>
      <c r="BH124" s="297"/>
      <c r="BI124" s="297"/>
      <c r="CU124" s="297"/>
      <c r="CV124" s="297"/>
      <c r="CW124" s="297"/>
      <c r="CX124" s="297"/>
      <c r="CY124" s="297"/>
      <c r="CZ124" s="297"/>
      <c r="DA124" s="297"/>
      <c r="DB124" s="297"/>
      <c r="DC124" s="297"/>
      <c r="DD124" s="297"/>
      <c r="DE124" s="297"/>
      <c r="DZ124" s="297"/>
      <c r="EA124" s="309"/>
      <c r="EB124" s="309"/>
      <c r="EC124" s="309"/>
      <c r="ED124" s="309"/>
      <c r="EE124" s="309"/>
      <c r="EF124" s="309"/>
      <c r="EG124" s="309"/>
      <c r="EH124" s="309"/>
      <c r="EI124" s="309"/>
      <c r="EJ124" s="309"/>
      <c r="EK124" s="309"/>
      <c r="EL124" s="309"/>
      <c r="EM124" s="309"/>
      <c r="EN124" s="309"/>
      <c r="EO124" s="309"/>
      <c r="EP124" s="309"/>
      <c r="EQ124" s="309"/>
      <c r="ER124" s="309"/>
      <c r="ES124" s="309"/>
      <c r="ET124" s="309"/>
      <c r="EU124" s="297"/>
      <c r="EV124" s="297"/>
      <c r="EW124" s="297"/>
      <c r="EX124" s="297"/>
      <c r="EY124" s="297"/>
      <c r="EZ124" s="297"/>
      <c r="FA124" s="297"/>
      <c r="FB124" s="297"/>
      <c r="FC124" s="297"/>
      <c r="FD124" s="297"/>
      <c r="FE124" s="297"/>
      <c r="FF124" s="297"/>
      <c r="FG124" s="297"/>
      <c r="FH124" s="297"/>
      <c r="FI124" s="297"/>
      <c r="FK124" s="297"/>
      <c r="FL124" s="297"/>
      <c r="FM124" s="297"/>
      <c r="FN124" s="297"/>
      <c r="FO124" s="297"/>
      <c r="FP124" s="297"/>
      <c r="FQ124" s="297"/>
      <c r="FR124" s="297"/>
      <c r="FS124" s="297"/>
    </row>
    <row r="125" spans="53:227" ht="12" customHeight="1" x14ac:dyDescent="0.15">
      <c r="BA125" s="297"/>
      <c r="BB125" s="297"/>
      <c r="BC125" s="297"/>
      <c r="BD125" s="297"/>
      <c r="BE125" s="297"/>
      <c r="BF125" s="297"/>
      <c r="BG125" s="297"/>
      <c r="BH125" s="297"/>
      <c r="BI125" s="297"/>
      <c r="CU125" s="297"/>
      <c r="CV125" s="297"/>
      <c r="CW125" s="297"/>
      <c r="CX125" s="297"/>
      <c r="CY125" s="297"/>
      <c r="CZ125" s="297"/>
      <c r="DA125" s="297"/>
      <c r="DB125" s="297"/>
      <c r="DC125" s="297"/>
      <c r="DD125" s="297"/>
      <c r="DE125" s="297"/>
      <c r="DZ125" s="297"/>
      <c r="EA125" s="297"/>
      <c r="EB125" s="297"/>
      <c r="EC125" s="297"/>
      <c r="ED125" s="297"/>
      <c r="EE125" s="297"/>
      <c r="EF125" s="297"/>
      <c r="EG125" s="297"/>
      <c r="EH125" s="297"/>
      <c r="EI125" s="297"/>
      <c r="EJ125" s="297"/>
      <c r="EK125" s="297"/>
      <c r="EL125" s="297"/>
      <c r="EM125" s="297"/>
      <c r="EN125" s="297"/>
      <c r="EO125" s="297"/>
      <c r="EP125" s="297"/>
      <c r="EQ125" s="297"/>
      <c r="ER125" s="297"/>
      <c r="ES125" s="297"/>
      <c r="ET125" s="297"/>
      <c r="EU125" s="297"/>
      <c r="EV125" s="297"/>
      <c r="EW125" s="297"/>
      <c r="EX125" s="297"/>
      <c r="EY125" s="297"/>
      <c r="EZ125" s="297"/>
      <c r="FA125" s="297"/>
      <c r="FB125" s="297"/>
      <c r="FC125" s="297"/>
      <c r="FD125" s="297"/>
      <c r="FE125" s="297"/>
      <c r="FF125" s="297"/>
      <c r="FG125" s="297"/>
      <c r="FH125" s="297"/>
      <c r="FI125" s="297"/>
      <c r="FK125" s="297"/>
      <c r="FL125" s="297"/>
      <c r="FM125" s="297"/>
      <c r="FN125" s="297"/>
      <c r="FO125" s="297"/>
      <c r="FP125" s="297"/>
      <c r="FQ125" s="297"/>
      <c r="FR125" s="297"/>
      <c r="FS125" s="326"/>
    </row>
    <row r="126" spans="53:227" ht="12" customHeight="1" x14ac:dyDescent="0.15">
      <c r="BA126" s="297"/>
      <c r="BB126" s="297"/>
      <c r="BC126" s="297"/>
      <c r="BD126" s="297"/>
      <c r="BE126" s="297"/>
      <c r="BF126" s="297"/>
      <c r="BG126" s="297"/>
      <c r="BH126" s="297"/>
      <c r="BI126" s="297"/>
      <c r="CU126" s="297"/>
      <c r="CV126" s="297"/>
      <c r="CW126" s="297"/>
      <c r="CX126" s="297"/>
      <c r="CY126" s="297"/>
      <c r="CZ126" s="297"/>
      <c r="DA126" s="297"/>
      <c r="DB126" s="297"/>
      <c r="DC126" s="297"/>
      <c r="DD126" s="297"/>
      <c r="DE126" s="297"/>
      <c r="DZ126" s="297"/>
      <c r="EA126" s="297"/>
      <c r="EB126" s="297"/>
      <c r="EC126" s="297"/>
      <c r="ED126" s="297"/>
      <c r="EE126" s="297"/>
      <c r="EF126" s="297"/>
      <c r="EG126" s="297"/>
      <c r="EH126" s="297"/>
      <c r="EI126" s="297"/>
      <c r="EJ126" s="297"/>
      <c r="EK126" s="297"/>
      <c r="EL126" s="297"/>
      <c r="EM126" s="297"/>
      <c r="EN126" s="297"/>
      <c r="EO126" s="297"/>
      <c r="EP126" s="297"/>
      <c r="EQ126" s="297"/>
      <c r="ER126" s="297"/>
      <c r="ES126" s="297"/>
      <c r="ET126" s="297"/>
      <c r="EU126" s="297"/>
      <c r="EV126" s="297"/>
      <c r="EW126" s="297"/>
      <c r="EX126" s="297"/>
      <c r="EY126" s="297"/>
      <c r="EZ126" s="297"/>
      <c r="FA126" s="297"/>
      <c r="FB126" s="297"/>
      <c r="FC126" s="297"/>
      <c r="FD126" s="297"/>
      <c r="FE126" s="297"/>
      <c r="FF126" s="297"/>
      <c r="FG126" s="297"/>
      <c r="FH126" s="297"/>
      <c r="FI126" s="297"/>
      <c r="FK126" s="297"/>
      <c r="FL126" s="297"/>
      <c r="FM126" s="297"/>
      <c r="FN126" s="297"/>
      <c r="FO126" s="297"/>
      <c r="FP126" s="297"/>
      <c r="FQ126" s="297"/>
      <c r="FR126" s="297"/>
      <c r="FS126" s="326"/>
    </row>
    <row r="127" spans="53:227" ht="12" customHeight="1" x14ac:dyDescent="0.15">
      <c r="DZ127" s="297"/>
      <c r="EA127" s="297"/>
      <c r="EB127" s="297"/>
      <c r="EC127" s="297"/>
      <c r="ED127" s="297"/>
      <c r="EE127" s="297"/>
      <c r="EF127" s="297"/>
      <c r="EG127" s="297"/>
      <c r="EH127" s="297"/>
      <c r="EI127" s="297"/>
      <c r="EJ127" s="297"/>
      <c r="EK127" s="297"/>
      <c r="EL127" s="297"/>
      <c r="EM127" s="297"/>
      <c r="EN127" s="297"/>
      <c r="EO127" s="297"/>
      <c r="EP127" s="297"/>
      <c r="EQ127" s="297"/>
      <c r="ER127" s="297"/>
      <c r="ES127" s="297"/>
      <c r="ET127" s="297"/>
      <c r="EU127" s="297"/>
      <c r="EV127" s="297"/>
      <c r="EW127" s="297"/>
      <c r="EX127" s="297"/>
      <c r="EY127" s="297"/>
      <c r="EZ127" s="297"/>
      <c r="FA127" s="297"/>
      <c r="FB127" s="297"/>
      <c r="FC127" s="297"/>
      <c r="FD127" s="297"/>
      <c r="FE127" s="297"/>
      <c r="FF127" s="297"/>
      <c r="FG127" s="297"/>
      <c r="FH127" s="297"/>
      <c r="FI127" s="297"/>
    </row>
    <row r="128" spans="53:227" ht="12" customHeight="1" x14ac:dyDescent="0.15">
      <c r="DZ128" s="297"/>
      <c r="EA128" s="297"/>
      <c r="EB128" s="297"/>
      <c r="EC128" s="297"/>
      <c r="ED128" s="297"/>
      <c r="EE128" s="297"/>
      <c r="EF128" s="297"/>
      <c r="EG128" s="297"/>
      <c r="EH128" s="297"/>
      <c r="EI128" s="297"/>
      <c r="EJ128" s="297"/>
      <c r="EK128" s="297"/>
      <c r="EL128" s="297"/>
      <c r="EM128" s="297"/>
      <c r="EN128" s="297"/>
      <c r="EO128" s="297"/>
      <c r="EP128" s="297"/>
      <c r="EQ128" s="297"/>
      <c r="ER128" s="297"/>
      <c r="ES128" s="297"/>
      <c r="ET128" s="297"/>
      <c r="EU128" s="297"/>
      <c r="EV128" s="297"/>
      <c r="EW128" s="297"/>
      <c r="EX128" s="297"/>
      <c r="EY128" s="297"/>
      <c r="EZ128" s="297"/>
      <c r="FA128" s="297"/>
      <c r="FB128" s="297"/>
      <c r="FC128" s="297"/>
      <c r="FD128" s="297"/>
      <c r="FE128" s="297"/>
      <c r="FF128" s="297"/>
      <c r="FG128" s="297"/>
      <c r="FH128" s="297"/>
      <c r="FI128" s="297"/>
    </row>
  </sheetData>
  <mergeCells count="681">
    <mergeCell ref="CD119:CH120"/>
    <mergeCell ref="CD110:CH111"/>
    <mergeCell ref="DV110:DZ112"/>
    <mergeCell ref="CI111:CI112"/>
    <mergeCell ref="CD113:CH114"/>
    <mergeCell ref="GQ113:HF116"/>
    <mergeCell ref="CI114:CI115"/>
    <mergeCell ref="DV114:DZ115"/>
    <mergeCell ref="CD116:CH117"/>
    <mergeCell ref="CI117:CI118"/>
    <mergeCell ref="DV117:DZ118"/>
    <mergeCell ref="BM105:BM106"/>
    <mergeCell ref="CI105:CI106"/>
    <mergeCell ref="CD107:CH108"/>
    <mergeCell ref="DV107:DZ108"/>
    <mergeCell ref="P108:T109"/>
    <mergeCell ref="U108:U109"/>
    <mergeCell ref="CI108:CI109"/>
    <mergeCell ref="CD104:CH105"/>
    <mergeCell ref="DV104:DZ105"/>
    <mergeCell ref="E105:I106"/>
    <mergeCell ref="J105:J106"/>
    <mergeCell ref="N105:T106"/>
    <mergeCell ref="U105:U106"/>
    <mergeCell ref="AF105:AF106"/>
    <mergeCell ref="AL105:AP106"/>
    <mergeCell ref="AQ105:AQ106"/>
    <mergeCell ref="BH105:BL106"/>
    <mergeCell ref="BM101:BM103"/>
    <mergeCell ref="CB101:CH102"/>
    <mergeCell ref="DV101:DZ102"/>
    <mergeCell ref="Y102:AE103"/>
    <mergeCell ref="AF102:AF103"/>
    <mergeCell ref="CI102:CI103"/>
    <mergeCell ref="CD98:CH99"/>
    <mergeCell ref="DV98:DZ99"/>
    <mergeCell ref="EE98:EK99"/>
    <mergeCell ref="A101:I103"/>
    <mergeCell ref="J101:J103"/>
    <mergeCell ref="L101:T103"/>
    <mergeCell ref="U101:U103"/>
    <mergeCell ref="AH101:AP103"/>
    <mergeCell ref="AQ101:AQ103"/>
    <mergeCell ref="BD101:BL103"/>
    <mergeCell ref="A97:I99"/>
    <mergeCell ref="L97:T99"/>
    <mergeCell ref="W97:AE99"/>
    <mergeCell ref="AH97:AP99"/>
    <mergeCell ref="AS97:BA99"/>
    <mergeCell ref="BD97:BL99"/>
    <mergeCell ref="FN91:FR92"/>
    <mergeCell ref="CD92:CH93"/>
    <mergeCell ref="DV92:DZ93"/>
    <mergeCell ref="EG92:EK93"/>
    <mergeCell ref="CI93:CI94"/>
    <mergeCell ref="FN94:FR95"/>
    <mergeCell ref="CD95:CH96"/>
    <mergeCell ref="DV95:DZ96"/>
    <mergeCell ref="EG95:EK96"/>
    <mergeCell ref="CI96:CI97"/>
    <mergeCell ref="BM88:BM89"/>
    <mergeCell ref="EG88:EK90"/>
    <mergeCell ref="FL88:FR89"/>
    <mergeCell ref="AL89:AP90"/>
    <mergeCell ref="AQ89:AQ90"/>
    <mergeCell ref="CB89:CH90"/>
    <mergeCell ref="DV89:DZ90"/>
    <mergeCell ref="CI90:CI91"/>
    <mergeCell ref="BH91:BL94"/>
    <mergeCell ref="BM91:BM94"/>
    <mergeCell ref="BM85:BM86"/>
    <mergeCell ref="FN85:FR86"/>
    <mergeCell ref="E86:I87"/>
    <mergeCell ref="J86:J87"/>
    <mergeCell ref="AJ86:AP87"/>
    <mergeCell ref="AQ86:AQ87"/>
    <mergeCell ref="CD86:CH87"/>
    <mergeCell ref="DV86:DZ87"/>
    <mergeCell ref="CI87:CI88"/>
    <mergeCell ref="BH88:BL89"/>
    <mergeCell ref="FN82:FR83"/>
    <mergeCell ref="E83:I84"/>
    <mergeCell ref="J83:J84"/>
    <mergeCell ref="AL83:AP84"/>
    <mergeCell ref="AQ83:AQ84"/>
    <mergeCell ref="CD83:CH84"/>
    <mergeCell ref="DV83:DZ84"/>
    <mergeCell ref="CI84:CI85"/>
    <mergeCell ref="EG84:EK86"/>
    <mergeCell ref="BH85:BL86"/>
    <mergeCell ref="AQ80:AQ81"/>
    <mergeCell ref="CB80:CH81"/>
    <mergeCell ref="DV80:DZ81"/>
    <mergeCell ref="CI81:CI82"/>
    <mergeCell ref="EG81:EK82"/>
    <mergeCell ref="BH82:BL83"/>
    <mergeCell ref="BM82:BM83"/>
    <mergeCell ref="DV77:DZ78"/>
    <mergeCell ref="EG77:EK79"/>
    <mergeCell ref="FN78:FR80"/>
    <mergeCell ref="FW78:GC79"/>
    <mergeCell ref="GD78:GD79"/>
    <mergeCell ref="GU78:GY79"/>
    <mergeCell ref="C77:I78"/>
    <mergeCell ref="J77:J78"/>
    <mergeCell ref="AL77:AP78"/>
    <mergeCell ref="AQ77:AQ78"/>
    <mergeCell ref="CD77:CH78"/>
    <mergeCell ref="CO77:CS79"/>
    <mergeCell ref="BF79:BL80"/>
    <mergeCell ref="BM79:BM80"/>
    <mergeCell ref="E80:I81"/>
    <mergeCell ref="J80:J81"/>
    <mergeCell ref="P76:T77"/>
    <mergeCell ref="U76:U77"/>
    <mergeCell ref="BH76:BL77"/>
    <mergeCell ref="BM76:BM77"/>
    <mergeCell ref="DK76:DO77"/>
    <mergeCell ref="DP76:DP77"/>
    <mergeCell ref="CT77:CT79"/>
    <mergeCell ref="DK79:DO80"/>
    <mergeCell ref="DP79:DP80"/>
    <mergeCell ref="AJ80:AP81"/>
    <mergeCell ref="EG74:EK75"/>
    <mergeCell ref="GQ74:GY76"/>
    <mergeCell ref="CI75:CI76"/>
    <mergeCell ref="FN75:FR76"/>
    <mergeCell ref="FW75:GC76"/>
    <mergeCell ref="GD75:GD76"/>
    <mergeCell ref="DP73:DP74"/>
    <mergeCell ref="AL74:AP75"/>
    <mergeCell ref="CD74:CH75"/>
    <mergeCell ref="CO74:CS75"/>
    <mergeCell ref="CT74:CT75"/>
    <mergeCell ref="DV74:DZ75"/>
    <mergeCell ref="CI72:CI73"/>
    <mergeCell ref="FN72:FR73"/>
    <mergeCell ref="A73:I75"/>
    <mergeCell ref="J73:J75"/>
    <mergeCell ref="N73:T74"/>
    <mergeCell ref="U73:U74"/>
    <mergeCell ref="AQ73:BA76"/>
    <mergeCell ref="BH73:BL74"/>
    <mergeCell ref="BM73:BM74"/>
    <mergeCell ref="DI73:DO74"/>
    <mergeCell ref="GQ70:GY72"/>
    <mergeCell ref="AL71:AP72"/>
    <mergeCell ref="AQ71:AQ72"/>
    <mergeCell ref="CD71:CH72"/>
    <mergeCell ref="CO71:CS72"/>
    <mergeCell ref="CT71:CT72"/>
    <mergeCell ref="DV71:DZ72"/>
    <mergeCell ref="EG71:EK72"/>
    <mergeCell ref="FY71:GC73"/>
    <mergeCell ref="GD71:GD73"/>
    <mergeCell ref="ER68:EV69"/>
    <mergeCell ref="A69:I71"/>
    <mergeCell ref="P69:T71"/>
    <mergeCell ref="U69:U71"/>
    <mergeCell ref="CI69:CI70"/>
    <mergeCell ref="FL69:FR70"/>
    <mergeCell ref="BH70:BL71"/>
    <mergeCell ref="BM70:BM71"/>
    <mergeCell ref="DK70:DO71"/>
    <mergeCell ref="DP70:DP71"/>
    <mergeCell ref="FY67:GC69"/>
    <mergeCell ref="GD67:GD69"/>
    <mergeCell ref="GJ67:GN68"/>
    <mergeCell ref="GO67:GO68"/>
    <mergeCell ref="GU67:GY68"/>
    <mergeCell ref="AL68:AP69"/>
    <mergeCell ref="AQ68:AQ69"/>
    <mergeCell ref="CB68:CH69"/>
    <mergeCell ref="CM68:CS69"/>
    <mergeCell ref="CT68:CT69"/>
    <mergeCell ref="CZ65:DD66"/>
    <mergeCell ref="DV65:DZ66"/>
    <mergeCell ref="EE65:EK66"/>
    <mergeCell ref="FN65:FR67"/>
    <mergeCell ref="P66:T68"/>
    <mergeCell ref="CI66:CI67"/>
    <mergeCell ref="DK67:DO68"/>
    <mergeCell ref="DP67:DP68"/>
    <mergeCell ref="DV68:DZ69"/>
    <mergeCell ref="EE68:EK69"/>
    <mergeCell ref="ER64:EV66"/>
    <mergeCell ref="GJ64:GN65"/>
    <mergeCell ref="GO64:GO65"/>
    <mergeCell ref="GS64:GY65"/>
    <mergeCell ref="GZ64:GZ65"/>
    <mergeCell ref="AL65:AP66"/>
    <mergeCell ref="AQ65:AQ66"/>
    <mergeCell ref="BH65:BL68"/>
    <mergeCell ref="BM65:BM68"/>
    <mergeCell ref="CD65:CH66"/>
    <mergeCell ref="P63:T65"/>
    <mergeCell ref="U63:U65"/>
    <mergeCell ref="CD63:CH64"/>
    <mergeCell ref="CO63:CS66"/>
    <mergeCell ref="CT63:CT66"/>
    <mergeCell ref="CZ63:DD64"/>
    <mergeCell ref="AW64:BA66"/>
    <mergeCell ref="BB64:BB66"/>
    <mergeCell ref="BS64:BW66"/>
    <mergeCell ref="BX64:BX66"/>
    <mergeCell ref="GZ61:GZ62"/>
    <mergeCell ref="AA62:AE63"/>
    <mergeCell ref="AF62:AF63"/>
    <mergeCell ref="AL62:AP63"/>
    <mergeCell ref="AQ62:AQ63"/>
    <mergeCell ref="BH62:BL63"/>
    <mergeCell ref="BM62:BM63"/>
    <mergeCell ref="DT62:DZ63"/>
    <mergeCell ref="FN62:FR63"/>
    <mergeCell ref="DE63:DE64"/>
    <mergeCell ref="CI61:CI62"/>
    <mergeCell ref="DK61:DO62"/>
    <mergeCell ref="DP61:DP62"/>
    <mergeCell ref="EG61:EK63"/>
    <mergeCell ref="ER61:EV62"/>
    <mergeCell ref="GJ61:GN62"/>
    <mergeCell ref="FY63:GC65"/>
    <mergeCell ref="GD63:GD64"/>
    <mergeCell ref="DI64:DO65"/>
    <mergeCell ref="DP64:DP65"/>
    <mergeCell ref="BH59:BL60"/>
    <mergeCell ref="BM59:BM60"/>
    <mergeCell ref="DV59:DZ60"/>
    <mergeCell ref="AW60:BA62"/>
    <mergeCell ref="BB60:BB62"/>
    <mergeCell ref="BS60:BW62"/>
    <mergeCell ref="BX60:BX62"/>
    <mergeCell ref="CB60:CH61"/>
    <mergeCell ref="CX60:DD61"/>
    <mergeCell ref="DE60:DE61"/>
    <mergeCell ref="DP58:DP59"/>
    <mergeCell ref="EP58:EV59"/>
    <mergeCell ref="FN58:FR60"/>
    <mergeCell ref="GH58:GN59"/>
    <mergeCell ref="GO58:GO59"/>
    <mergeCell ref="GZ58:GZ59"/>
    <mergeCell ref="FY60:GC61"/>
    <mergeCell ref="GD60:GD61"/>
    <mergeCell ref="GU60:GY62"/>
    <mergeCell ref="GO61:GO62"/>
    <mergeCell ref="N58:T61"/>
    <mergeCell ref="U58:U61"/>
    <mergeCell ref="CI58:CI59"/>
    <mergeCell ref="CO58:CS61"/>
    <mergeCell ref="CT58:CT61"/>
    <mergeCell ref="DK58:DO59"/>
    <mergeCell ref="Y59:AE60"/>
    <mergeCell ref="AF59:AF60"/>
    <mergeCell ref="AJ59:AP60"/>
    <mergeCell ref="AQ59:AQ60"/>
    <mergeCell ref="DT56:DZ57"/>
    <mergeCell ref="GS56:GY58"/>
    <mergeCell ref="AW57:BA58"/>
    <mergeCell ref="BB57:BB58"/>
    <mergeCell ref="BS57:BW58"/>
    <mergeCell ref="BX57:BX58"/>
    <mergeCell ref="CZ57:DD58"/>
    <mergeCell ref="EG57:EK59"/>
    <mergeCell ref="FY57:GC58"/>
    <mergeCell ref="GD57:GD58"/>
    <mergeCell ref="ER55:EV56"/>
    <mergeCell ref="GJ55:GN56"/>
    <mergeCell ref="GO55:GO56"/>
    <mergeCell ref="GZ55:GZ56"/>
    <mergeCell ref="AA56:AE57"/>
    <mergeCell ref="AF56:AF57"/>
    <mergeCell ref="AL56:AP57"/>
    <mergeCell ref="AQ56:AQ57"/>
    <mergeCell ref="BH56:BL57"/>
    <mergeCell ref="BM56:BM57"/>
    <mergeCell ref="U55:U56"/>
    <mergeCell ref="BZ55:CH57"/>
    <mergeCell ref="CO55:CS56"/>
    <mergeCell ref="CT55:CT56"/>
    <mergeCell ref="CZ55:DD56"/>
    <mergeCell ref="DE55:DE56"/>
    <mergeCell ref="GU53:GY54"/>
    <mergeCell ref="AU54:BA55"/>
    <mergeCell ref="BB54:BB55"/>
    <mergeCell ref="BS54:BW55"/>
    <mergeCell ref="BX54:BX55"/>
    <mergeCell ref="EG54:EK55"/>
    <mergeCell ref="FW54:GC55"/>
    <mergeCell ref="GD54:GD55"/>
    <mergeCell ref="DI55:DO56"/>
    <mergeCell ref="DP55:DP56"/>
    <mergeCell ref="GJ52:GN53"/>
    <mergeCell ref="GO52:GO53"/>
    <mergeCell ref="GZ52:GZ53"/>
    <mergeCell ref="AA53:AE54"/>
    <mergeCell ref="AF53:AF54"/>
    <mergeCell ref="AL53:AP54"/>
    <mergeCell ref="AQ53:AQ54"/>
    <mergeCell ref="BH53:BL54"/>
    <mergeCell ref="BM53:BM54"/>
    <mergeCell ref="CI53:CI55"/>
    <mergeCell ref="GD51:GD52"/>
    <mergeCell ref="P52:T53"/>
    <mergeCell ref="U52:U53"/>
    <mergeCell ref="CO52:CS53"/>
    <mergeCell ref="CT52:CT53"/>
    <mergeCell ref="CX52:DD53"/>
    <mergeCell ref="DE52:DE53"/>
    <mergeCell ref="ER52:EV53"/>
    <mergeCell ref="FN53:FR55"/>
    <mergeCell ref="P55:T56"/>
    <mergeCell ref="EG50:EK52"/>
    <mergeCell ref="GU50:GY51"/>
    <mergeCell ref="AW51:BA52"/>
    <mergeCell ref="BQ51:BW52"/>
    <mergeCell ref="BX51:BX52"/>
    <mergeCell ref="CD51:CH52"/>
    <mergeCell ref="DK51:DO53"/>
    <mergeCell ref="DP51:DP53"/>
    <mergeCell ref="DV51:DZ52"/>
    <mergeCell ref="FY51:GC52"/>
    <mergeCell ref="FS49:FS51"/>
    <mergeCell ref="GJ49:GN50"/>
    <mergeCell ref="GO49:GO50"/>
    <mergeCell ref="GZ49:GZ50"/>
    <mergeCell ref="Y50:AE51"/>
    <mergeCell ref="AF50:AF51"/>
    <mergeCell ref="AL50:AP51"/>
    <mergeCell ref="AQ50:AQ51"/>
    <mergeCell ref="BF50:BL51"/>
    <mergeCell ref="BM50:BM51"/>
    <mergeCell ref="N49:T50"/>
    <mergeCell ref="U49:U50"/>
    <mergeCell ref="AW49:BA50"/>
    <mergeCell ref="BB49:BB50"/>
    <mergeCell ref="CM49:CS50"/>
    <mergeCell ref="CT49:CT50"/>
    <mergeCell ref="DK47:DO49"/>
    <mergeCell ref="DP47:DP50"/>
    <mergeCell ref="CB48:CH49"/>
    <mergeCell ref="DV48:DZ49"/>
    <mergeCell ref="FY48:GC49"/>
    <mergeCell ref="GD48:GD49"/>
    <mergeCell ref="CZ49:DD50"/>
    <mergeCell ref="ER49:EV50"/>
    <mergeCell ref="EW49:EW50"/>
    <mergeCell ref="FN49:FR51"/>
    <mergeCell ref="EW46:EW47"/>
    <mergeCell ref="GH46:GN47"/>
    <mergeCell ref="GO46:GO47"/>
    <mergeCell ref="GS46:GY48"/>
    <mergeCell ref="GZ46:GZ47"/>
    <mergeCell ref="AA47:AE48"/>
    <mergeCell ref="AL47:AP48"/>
    <mergeCell ref="AQ47:AQ48"/>
    <mergeCell ref="BH47:BL48"/>
    <mergeCell ref="BM47:BM48"/>
    <mergeCell ref="FN45:FR47"/>
    <mergeCell ref="FS45:FS46"/>
    <mergeCell ref="FY45:GC46"/>
    <mergeCell ref="GD45:GD46"/>
    <mergeCell ref="P46:T47"/>
    <mergeCell ref="AU46:BA47"/>
    <mergeCell ref="BB46:BB47"/>
    <mergeCell ref="CI46:CI47"/>
    <mergeCell ref="EG46:EK48"/>
    <mergeCell ref="EP46:EV47"/>
    <mergeCell ref="AA45:AE46"/>
    <mergeCell ref="AF45:AF46"/>
    <mergeCell ref="CD45:CH46"/>
    <mergeCell ref="CO45:CS47"/>
    <mergeCell ref="CT45:CT47"/>
    <mergeCell ref="DT45:DZ46"/>
    <mergeCell ref="BS47:BW49"/>
    <mergeCell ref="BX47:BX48"/>
    <mergeCell ref="CZ47:DD48"/>
    <mergeCell ref="DE47:DE48"/>
    <mergeCell ref="GJ43:GN44"/>
    <mergeCell ref="GO43:GO44"/>
    <mergeCell ref="GU43:GY44"/>
    <mergeCell ref="GZ43:GZ44"/>
    <mergeCell ref="AJ44:AP45"/>
    <mergeCell ref="AQ44:AQ45"/>
    <mergeCell ref="BH44:BL45"/>
    <mergeCell ref="BM44:BM45"/>
    <mergeCell ref="BS44:BW45"/>
    <mergeCell ref="BX44:BX45"/>
    <mergeCell ref="FS42:FS43"/>
    <mergeCell ref="FW42:GC43"/>
    <mergeCell ref="GD42:GD43"/>
    <mergeCell ref="P43:T44"/>
    <mergeCell ref="U43:U44"/>
    <mergeCell ref="CI43:CI44"/>
    <mergeCell ref="EE43:EK44"/>
    <mergeCell ref="CX44:DD45"/>
    <mergeCell ref="DE44:DE45"/>
    <mergeCell ref="DK44:DO45"/>
    <mergeCell ref="DK42:DO43"/>
    <mergeCell ref="DP42:DP43"/>
    <mergeCell ref="DV42:DZ43"/>
    <mergeCell ref="EN42:EV44"/>
    <mergeCell ref="EW42:EW44"/>
    <mergeCell ref="FN42:FR43"/>
    <mergeCell ref="Y42:AE43"/>
    <mergeCell ref="AF42:AF43"/>
    <mergeCell ref="AW42:BA44"/>
    <mergeCell ref="BB42:BB44"/>
    <mergeCell ref="CD42:CH43"/>
    <mergeCell ref="CO42:CS43"/>
    <mergeCell ref="EG40:EK41"/>
    <mergeCell ref="GJ40:GN41"/>
    <mergeCell ref="GO40:GO41"/>
    <mergeCell ref="GU40:GY41"/>
    <mergeCell ref="GZ40:GZ41"/>
    <mergeCell ref="AL41:AP42"/>
    <mergeCell ref="AQ41:AQ42"/>
    <mergeCell ref="BH41:BL42"/>
    <mergeCell ref="BM41:BM42"/>
    <mergeCell ref="BS41:BW42"/>
    <mergeCell ref="DT39:DZ40"/>
    <mergeCell ref="EP39:EV40"/>
    <mergeCell ref="FN39:FR40"/>
    <mergeCell ref="FS39:FS40"/>
    <mergeCell ref="FY39:GC40"/>
    <mergeCell ref="N40:T41"/>
    <mergeCell ref="U40:U41"/>
    <mergeCell ref="CI40:CI41"/>
    <mergeCell ref="CO40:CS41"/>
    <mergeCell ref="CT40:CT41"/>
    <mergeCell ref="AF39:AF40"/>
    <mergeCell ref="AW39:BA41"/>
    <mergeCell ref="BB39:BB41"/>
    <mergeCell ref="CD39:CH40"/>
    <mergeCell ref="CZ39:DD40"/>
    <mergeCell ref="DE39:DE40"/>
    <mergeCell ref="BX41:BX42"/>
    <mergeCell ref="CZ41:DD42"/>
    <mergeCell ref="GJ37:GN38"/>
    <mergeCell ref="GO37:GO38"/>
    <mergeCell ref="GU37:GY38"/>
    <mergeCell ref="GZ37:GZ38"/>
    <mergeCell ref="AL38:AP39"/>
    <mergeCell ref="AQ38:AQ39"/>
    <mergeCell ref="BQ38:BW39"/>
    <mergeCell ref="BX38:BX39"/>
    <mergeCell ref="DK39:DO40"/>
    <mergeCell ref="DP39:DP40"/>
    <mergeCell ref="FY36:GC38"/>
    <mergeCell ref="GD36:GD38"/>
    <mergeCell ref="P37:T38"/>
    <mergeCell ref="BH37:BL39"/>
    <mergeCell ref="BM37:BM39"/>
    <mergeCell ref="CI37:CI38"/>
    <mergeCell ref="CM37:CS38"/>
    <mergeCell ref="CT37:CT38"/>
    <mergeCell ref="EG37:EK38"/>
    <mergeCell ref="AA39:AE40"/>
    <mergeCell ref="DE36:DE37"/>
    <mergeCell ref="DK36:DO37"/>
    <mergeCell ref="DP36:DP37"/>
    <mergeCell ref="DV36:DZ37"/>
    <mergeCell ref="FN36:FR37"/>
    <mergeCell ref="FS36:FS37"/>
    <mergeCell ref="E36:I37"/>
    <mergeCell ref="J36:J37"/>
    <mergeCell ref="AA36:AE37"/>
    <mergeCell ref="AF36:AF37"/>
    <mergeCell ref="AW36:BA38"/>
    <mergeCell ref="BB36:BB38"/>
    <mergeCell ref="GZ34:GZ35"/>
    <mergeCell ref="P35:T36"/>
    <mergeCell ref="U35:U36"/>
    <mergeCell ref="AL35:AP36"/>
    <mergeCell ref="AQ35:AQ36"/>
    <mergeCell ref="BS35:BW36"/>
    <mergeCell ref="BX35:BX36"/>
    <mergeCell ref="EP35:EV37"/>
    <mergeCell ref="CB36:CH37"/>
    <mergeCell ref="CX36:DD37"/>
    <mergeCell ref="BF34:BL35"/>
    <mergeCell ref="BM34:BM35"/>
    <mergeCell ref="CO34:CS35"/>
    <mergeCell ref="GH34:GN35"/>
    <mergeCell ref="GO34:GO35"/>
    <mergeCell ref="GS34:GY35"/>
    <mergeCell ref="DV33:DZ34"/>
    <mergeCell ref="EE33:EK35"/>
    <mergeCell ref="FL33:FR34"/>
    <mergeCell ref="FS33:FS34"/>
    <mergeCell ref="FW33:GC34"/>
    <mergeCell ref="GD33:GD34"/>
    <mergeCell ref="EP32:EV33"/>
    <mergeCell ref="E33:I34"/>
    <mergeCell ref="J33:J34"/>
    <mergeCell ref="AA33:AE34"/>
    <mergeCell ref="AF33:AF34"/>
    <mergeCell ref="AW33:BA35"/>
    <mergeCell ref="BB33:BB35"/>
    <mergeCell ref="CZ33:DD34"/>
    <mergeCell ref="DI33:DO34"/>
    <mergeCell ref="DP33:DP34"/>
    <mergeCell ref="FI31:FI32"/>
    <mergeCell ref="GJ31:GN32"/>
    <mergeCell ref="GO31:GO32"/>
    <mergeCell ref="GU31:GY32"/>
    <mergeCell ref="GZ31:GZ32"/>
    <mergeCell ref="N32:T33"/>
    <mergeCell ref="U32:U33"/>
    <mergeCell ref="AJ32:AP33"/>
    <mergeCell ref="AQ32:AQ33"/>
    <mergeCell ref="BS32:BW33"/>
    <mergeCell ref="FN30:FR31"/>
    <mergeCell ref="FY30:GC31"/>
    <mergeCell ref="CD31:CH34"/>
    <mergeCell ref="CI31:CI34"/>
    <mergeCell ref="CO31:CS32"/>
    <mergeCell ref="CT31:CT32"/>
    <mergeCell ref="CZ31:DD32"/>
    <mergeCell ref="DE31:DE32"/>
    <mergeCell ref="FC31:FG32"/>
    <mergeCell ref="FH31:FH32"/>
    <mergeCell ref="DP29:DP31"/>
    <mergeCell ref="EP29:EV30"/>
    <mergeCell ref="C30:I31"/>
    <mergeCell ref="J30:J31"/>
    <mergeCell ref="Y30:AE31"/>
    <mergeCell ref="AF30:AF31"/>
    <mergeCell ref="AW30:BA31"/>
    <mergeCell ref="BB30:BB31"/>
    <mergeCell ref="DT30:DZ31"/>
    <mergeCell ref="EC30:EK31"/>
    <mergeCell ref="GD28:GD29"/>
    <mergeCell ref="GJ28:GN29"/>
    <mergeCell ref="GO28:GO29"/>
    <mergeCell ref="GU28:GY29"/>
    <mergeCell ref="GZ28:GZ29"/>
    <mergeCell ref="P29:T30"/>
    <mergeCell ref="U29:U30"/>
    <mergeCell ref="AL29:AP30"/>
    <mergeCell ref="AQ29:AQ30"/>
    <mergeCell ref="BH29:BL32"/>
    <mergeCell ref="FC28:FG29"/>
    <mergeCell ref="FH28:FH29"/>
    <mergeCell ref="FI28:FI29"/>
    <mergeCell ref="FN28:FR29"/>
    <mergeCell ref="FS28:FS29"/>
    <mergeCell ref="FY28:GC29"/>
    <mergeCell ref="E27:I28"/>
    <mergeCell ref="J27:J28"/>
    <mergeCell ref="CO28:CS29"/>
    <mergeCell ref="CT28:CT29"/>
    <mergeCell ref="CX28:DD29"/>
    <mergeCell ref="DE28:DE29"/>
    <mergeCell ref="BM29:BM32"/>
    <mergeCell ref="BS29:BW30"/>
    <mergeCell ref="BX29:BX30"/>
    <mergeCell ref="BX32:BX33"/>
    <mergeCell ref="BM26:BM27"/>
    <mergeCell ref="BS26:BW27"/>
    <mergeCell ref="BX26:BX27"/>
    <mergeCell ref="CD26:CH29"/>
    <mergeCell ref="CI26:CI29"/>
    <mergeCell ref="DK26:DO27"/>
    <mergeCell ref="DK29:DO31"/>
    <mergeCell ref="AF26:AF28"/>
    <mergeCell ref="AL26:AP27"/>
    <mergeCell ref="AQ26:AQ27"/>
    <mergeCell ref="AW26:BA28"/>
    <mergeCell ref="BB26:BB28"/>
    <mergeCell ref="BH26:BL27"/>
    <mergeCell ref="FW25:GC26"/>
    <mergeCell ref="GD25:GD26"/>
    <mergeCell ref="GH25:GN26"/>
    <mergeCell ref="GO25:GO26"/>
    <mergeCell ref="GS25:GY26"/>
    <mergeCell ref="GZ25:GZ26"/>
    <mergeCell ref="EW25:EW27"/>
    <mergeCell ref="FA25:FG26"/>
    <mergeCell ref="FH25:FH26"/>
    <mergeCell ref="FI25:FI26"/>
    <mergeCell ref="FL25:FR26"/>
    <mergeCell ref="FS25:FS26"/>
    <mergeCell ref="C24:I25"/>
    <mergeCell ref="J24:J25"/>
    <mergeCell ref="CZ25:DD26"/>
    <mergeCell ref="DR25:DZ27"/>
    <mergeCell ref="EA25:EC27"/>
    <mergeCell ref="EN25:EV27"/>
    <mergeCell ref="D26:D27"/>
    <mergeCell ref="N26:T27"/>
    <mergeCell ref="U26:U27"/>
    <mergeCell ref="AA26:AE28"/>
    <mergeCell ref="CO23:CS26"/>
    <mergeCell ref="CT23:CT26"/>
    <mergeCell ref="CZ23:DD24"/>
    <mergeCell ref="DE23:DE24"/>
    <mergeCell ref="DK23:DO24"/>
    <mergeCell ref="DP23:DP24"/>
    <mergeCell ref="DP26:DP27"/>
    <mergeCell ref="BH23:BL24"/>
    <mergeCell ref="BM23:BM24"/>
    <mergeCell ref="BS23:BW24"/>
    <mergeCell ref="BX23:BX24"/>
    <mergeCell ref="CD23:CH24"/>
    <mergeCell ref="CI23:CI24"/>
    <mergeCell ref="GQ20:GY22"/>
    <mergeCell ref="GZ20:GZ22"/>
    <mergeCell ref="P23:T24"/>
    <mergeCell ref="U23:U24"/>
    <mergeCell ref="AA23:AE24"/>
    <mergeCell ref="AF23:AF24"/>
    <mergeCell ref="AL23:AP24"/>
    <mergeCell ref="AQ23:AQ24"/>
    <mergeCell ref="AW23:BA24"/>
    <mergeCell ref="BB23:BB24"/>
    <mergeCell ref="FJ20:FR22"/>
    <mergeCell ref="FS20:FS22"/>
    <mergeCell ref="FU20:GC22"/>
    <mergeCell ref="GD20:GD22"/>
    <mergeCell ref="GF20:GN22"/>
    <mergeCell ref="GO20:GO22"/>
    <mergeCell ref="DP20:DP21"/>
    <mergeCell ref="DR20:DZ22"/>
    <mergeCell ref="EA20:EC22"/>
    <mergeCell ref="EY20:FG22"/>
    <mergeCell ref="FH20:FH22"/>
    <mergeCell ref="FI20:FI22"/>
    <mergeCell ref="CI20:CI21"/>
    <mergeCell ref="CM20:CS21"/>
    <mergeCell ref="CT20:CT21"/>
    <mergeCell ref="CX20:DD21"/>
    <mergeCell ref="DE20:DE21"/>
    <mergeCell ref="DI20:DO21"/>
    <mergeCell ref="BB20:BB21"/>
    <mergeCell ref="BF20:BL21"/>
    <mergeCell ref="BM20:BM21"/>
    <mergeCell ref="BQ20:BW21"/>
    <mergeCell ref="BX20:BX21"/>
    <mergeCell ref="CB20:CH21"/>
    <mergeCell ref="GQ15:GY17"/>
    <mergeCell ref="D20:I21"/>
    <mergeCell ref="J20:J21"/>
    <mergeCell ref="N20:T21"/>
    <mergeCell ref="U20:U21"/>
    <mergeCell ref="Y20:AE21"/>
    <mergeCell ref="AF20:AF21"/>
    <mergeCell ref="AJ20:AP21"/>
    <mergeCell ref="AQ20:AQ21"/>
    <mergeCell ref="AU20:BA21"/>
    <mergeCell ref="CV15:DD17"/>
    <mergeCell ref="DE15:DE17"/>
    <mergeCell ref="DG15:DO17"/>
    <mergeCell ref="DP15:DP17"/>
    <mergeCell ref="FJ15:FR17"/>
    <mergeCell ref="GF15:GN17"/>
    <mergeCell ref="BO15:BW17"/>
    <mergeCell ref="BX15:BX17"/>
    <mergeCell ref="BZ15:CH17"/>
    <mergeCell ref="CI15:CI17"/>
    <mergeCell ref="CK15:CS17"/>
    <mergeCell ref="CT15:CT17"/>
    <mergeCell ref="AH15:AP17"/>
    <mergeCell ref="AQ15:AQ17"/>
    <mergeCell ref="AS15:BA17"/>
    <mergeCell ref="BB15:BB17"/>
    <mergeCell ref="BD15:BL17"/>
    <mergeCell ref="BM15:BM17"/>
    <mergeCell ref="A15:I17"/>
    <mergeCell ref="J15:J17"/>
    <mergeCell ref="L15:T17"/>
    <mergeCell ref="U15:U17"/>
    <mergeCell ref="W15:AE17"/>
    <mergeCell ref="AF15:AF17"/>
    <mergeCell ref="BD4:BO6"/>
    <mergeCell ref="A6:AP8"/>
    <mergeCell ref="E9:P10"/>
    <mergeCell ref="Q9:AC10"/>
    <mergeCell ref="BD9:BO11"/>
    <mergeCell ref="FJ10:FR12"/>
    <mergeCell ref="E11:P12"/>
    <mergeCell ref="Q11:AC12"/>
  </mergeCells>
  <phoneticPr fontId="1"/>
  <hyperlinks>
    <hyperlink ref="A1" location="目次!A1" display="目次へもどる"/>
  </hyperlinks>
  <pageMargins left="0.39370078740157483" right="0.39370078740157483" top="0.6692913385826772" bottom="0.6692913385826772" header="0.23622047244094491" footer="0.19685039370078741"/>
  <pageSetup paperSize="8" scale="55" orientation="landscape" r:id="rId1"/>
  <headerFooter alignWithMargins="0"/>
  <colBreaks count="1" manualBreakCount="1">
    <brk id="120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115" workbookViewId="0"/>
  </sheetViews>
  <sheetFormatPr defaultColWidth="8.875" defaultRowHeight="15" customHeight="1" x14ac:dyDescent="0.15"/>
  <cols>
    <col min="1" max="1" width="16.625" style="95" customWidth="1"/>
    <col min="2" max="2" width="11.125" style="95" customWidth="1"/>
    <col min="3" max="3" width="12.375" style="95" customWidth="1"/>
    <col min="4" max="4" width="11.125" style="95" customWidth="1"/>
    <col min="5" max="5" width="12.375" style="95" customWidth="1"/>
    <col min="6" max="6" width="11.125" style="95" customWidth="1"/>
    <col min="7" max="7" width="12.375" style="95" customWidth="1"/>
    <col min="8" max="16384" width="8.875" style="95"/>
  </cols>
  <sheetData>
    <row r="1" spans="1:7" ht="15" customHeight="1" x14ac:dyDescent="0.15">
      <c r="A1" s="94" t="s">
        <v>1</v>
      </c>
    </row>
    <row r="3" spans="1:7" ht="15" customHeight="1" x14ac:dyDescent="0.15">
      <c r="A3" s="16" t="s">
        <v>632</v>
      </c>
    </row>
    <row r="4" spans="1:7" ht="15" customHeight="1" x14ac:dyDescent="0.15">
      <c r="C4" s="73"/>
      <c r="E4" s="73"/>
      <c r="G4" s="73" t="s">
        <v>633</v>
      </c>
    </row>
    <row r="5" spans="1:7" ht="15" customHeight="1" x14ac:dyDescent="0.15">
      <c r="A5" s="445" t="s">
        <v>634</v>
      </c>
      <c r="B5" s="41" t="s">
        <v>635</v>
      </c>
      <c r="C5" s="40"/>
      <c r="D5" s="41" t="s">
        <v>182</v>
      </c>
      <c r="E5" s="42"/>
      <c r="F5" s="41" t="s">
        <v>183</v>
      </c>
      <c r="G5" s="42"/>
    </row>
    <row r="6" spans="1:7" ht="15" customHeight="1" x14ac:dyDescent="0.15">
      <c r="A6" s="44"/>
      <c r="B6" s="22" t="s">
        <v>636</v>
      </c>
      <c r="C6" s="39" t="s">
        <v>637</v>
      </c>
      <c r="D6" s="22" t="s">
        <v>636</v>
      </c>
      <c r="E6" s="39" t="s">
        <v>637</v>
      </c>
      <c r="F6" s="22" t="s">
        <v>636</v>
      </c>
      <c r="G6" s="39" t="s">
        <v>637</v>
      </c>
    </row>
    <row r="7" spans="1:7" ht="15.75" customHeight="1" x14ac:dyDescent="0.15">
      <c r="A7" s="98" t="s">
        <v>638</v>
      </c>
      <c r="B7" s="13">
        <v>653</v>
      </c>
      <c r="C7" s="13">
        <v>6760172</v>
      </c>
      <c r="D7" s="13">
        <v>746</v>
      </c>
      <c r="E7" s="13">
        <v>7871378</v>
      </c>
      <c r="F7" s="13">
        <v>679</v>
      </c>
      <c r="G7" s="13">
        <v>7111640</v>
      </c>
    </row>
    <row r="8" spans="1:7" ht="4.5" customHeight="1" x14ac:dyDescent="0.15">
      <c r="A8" s="446"/>
      <c r="B8" s="83"/>
      <c r="C8" s="83"/>
      <c r="D8" s="83"/>
      <c r="E8" s="83"/>
      <c r="F8" s="83"/>
      <c r="G8" s="83"/>
    </row>
    <row r="9" spans="1:7" ht="15.75" customHeight="1" x14ac:dyDescent="0.15">
      <c r="A9" s="447" t="s">
        <v>639</v>
      </c>
      <c r="B9" s="14">
        <v>260</v>
      </c>
      <c r="C9" s="14">
        <v>3014843</v>
      </c>
      <c r="D9" s="14">
        <v>292</v>
      </c>
      <c r="E9" s="14">
        <v>2677242</v>
      </c>
      <c r="F9" s="14">
        <v>253</v>
      </c>
      <c r="G9" s="14">
        <v>2013039</v>
      </c>
    </row>
    <row r="10" spans="1:7" ht="15.75" customHeight="1" x14ac:dyDescent="0.15">
      <c r="A10" s="447" t="s">
        <v>640</v>
      </c>
      <c r="B10" s="14">
        <v>65</v>
      </c>
      <c r="C10" s="14">
        <v>1542039</v>
      </c>
      <c r="D10" s="14">
        <v>119</v>
      </c>
      <c r="E10" s="14">
        <v>3263274</v>
      </c>
      <c r="F10" s="14">
        <v>111</v>
      </c>
      <c r="G10" s="14">
        <v>3046651</v>
      </c>
    </row>
    <row r="11" spans="1:7" ht="15.75" customHeight="1" x14ac:dyDescent="0.15">
      <c r="A11" s="448" t="s">
        <v>641</v>
      </c>
      <c r="B11" s="8">
        <v>328</v>
      </c>
      <c r="C11" s="8">
        <v>2203290</v>
      </c>
      <c r="D11" s="8">
        <v>335</v>
      </c>
      <c r="E11" s="8">
        <v>1930861</v>
      </c>
      <c r="F11" s="8">
        <v>315</v>
      </c>
      <c r="G11" s="8">
        <v>2051949</v>
      </c>
    </row>
    <row r="12" spans="1:7" s="9" customFormat="1" ht="16.5" customHeight="1" x14ac:dyDescent="0.15">
      <c r="A12" s="9" t="s">
        <v>642</v>
      </c>
      <c r="C12" s="10"/>
      <c r="E12" s="10"/>
      <c r="G12" s="10" t="s">
        <v>643</v>
      </c>
    </row>
    <row r="18" spans="6:6" ht="15" customHeight="1" x14ac:dyDescent="0.15">
      <c r="F18" s="95" t="s">
        <v>644</v>
      </c>
    </row>
  </sheetData>
  <mergeCells count="4">
    <mergeCell ref="A5:A6"/>
    <mergeCell ref="B5:C5"/>
    <mergeCell ref="D5:E5"/>
    <mergeCell ref="F5:G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="115" workbookViewId="0"/>
  </sheetViews>
  <sheetFormatPr defaultRowHeight="15" customHeight="1" x14ac:dyDescent="0.15"/>
  <cols>
    <col min="1" max="1" width="16.625" style="95" customWidth="1"/>
    <col min="2" max="2" width="6" style="95" customWidth="1"/>
    <col min="3" max="4" width="6.125" style="95" bestFit="1" customWidth="1"/>
    <col min="5" max="5" width="5.125" style="95" customWidth="1"/>
    <col min="6" max="6" width="6" style="95" customWidth="1"/>
    <col min="7" max="8" width="6.125" style="95" bestFit="1" customWidth="1"/>
    <col min="9" max="9" width="5.125" style="95" customWidth="1"/>
    <col min="10" max="10" width="6" style="95" customWidth="1"/>
    <col min="11" max="12" width="6.125" style="95" bestFit="1" customWidth="1"/>
    <col min="13" max="13" width="5.125" style="95" customWidth="1"/>
    <col min="14" max="16384" width="9" style="95"/>
  </cols>
  <sheetData>
    <row r="1" spans="1:13" ht="15" customHeight="1" x14ac:dyDescent="0.15">
      <c r="A1" s="94" t="s">
        <v>1</v>
      </c>
    </row>
    <row r="3" spans="1:13" ht="15" customHeight="1" x14ac:dyDescent="0.15">
      <c r="A3" s="16" t="s">
        <v>645</v>
      </c>
    </row>
    <row r="4" spans="1:13" ht="15" customHeight="1" x14ac:dyDescent="0.15">
      <c r="E4" s="73"/>
      <c r="I4" s="73"/>
      <c r="M4" s="73" t="s">
        <v>646</v>
      </c>
    </row>
    <row r="5" spans="1:13" ht="15" customHeight="1" x14ac:dyDescent="0.15">
      <c r="A5" s="445" t="s">
        <v>634</v>
      </c>
      <c r="B5" s="41" t="s">
        <v>647</v>
      </c>
      <c r="C5" s="42"/>
      <c r="D5" s="42"/>
      <c r="E5" s="40"/>
      <c r="F5" s="41" t="s">
        <v>648</v>
      </c>
      <c r="G5" s="42"/>
      <c r="H5" s="42"/>
      <c r="I5" s="42"/>
      <c r="J5" s="41" t="s">
        <v>649</v>
      </c>
      <c r="K5" s="42"/>
      <c r="L5" s="42"/>
      <c r="M5" s="42"/>
    </row>
    <row r="6" spans="1:13" ht="33.75" customHeight="1" x14ac:dyDescent="0.15">
      <c r="A6" s="44"/>
      <c r="B6" s="449" t="s">
        <v>6</v>
      </c>
      <c r="C6" s="450" t="s">
        <v>650</v>
      </c>
      <c r="D6" s="450" t="s">
        <v>651</v>
      </c>
      <c r="E6" s="451" t="s">
        <v>652</v>
      </c>
      <c r="F6" s="449" t="s">
        <v>6</v>
      </c>
      <c r="G6" s="450" t="s">
        <v>650</v>
      </c>
      <c r="H6" s="450" t="s">
        <v>651</v>
      </c>
      <c r="I6" s="451" t="s">
        <v>652</v>
      </c>
      <c r="J6" s="449" t="s">
        <v>6</v>
      </c>
      <c r="K6" s="450" t="s">
        <v>650</v>
      </c>
      <c r="L6" s="450" t="s">
        <v>651</v>
      </c>
      <c r="M6" s="451" t="s">
        <v>652</v>
      </c>
    </row>
    <row r="7" spans="1:13" ht="15.75" customHeight="1" x14ac:dyDescent="0.15">
      <c r="A7" s="98" t="s">
        <v>638</v>
      </c>
      <c r="B7" s="452">
        <v>653</v>
      </c>
      <c r="C7" s="453">
        <v>287</v>
      </c>
      <c r="D7" s="452">
        <v>155</v>
      </c>
      <c r="E7" s="452">
        <v>211</v>
      </c>
      <c r="F7" s="452">
        <v>746</v>
      </c>
      <c r="G7" s="453">
        <v>309</v>
      </c>
      <c r="H7" s="452">
        <v>171</v>
      </c>
      <c r="I7" s="452">
        <v>266</v>
      </c>
      <c r="J7" s="13">
        <v>679</v>
      </c>
      <c r="K7" s="453">
        <v>248</v>
      </c>
      <c r="L7" s="452">
        <v>136</v>
      </c>
      <c r="M7" s="452">
        <v>295</v>
      </c>
    </row>
    <row r="8" spans="1:13" ht="3.75" customHeight="1" x14ac:dyDescent="0.15">
      <c r="A8" s="446"/>
      <c r="B8" s="454"/>
      <c r="C8" s="455"/>
      <c r="D8" s="454"/>
      <c r="E8" s="454"/>
      <c r="F8" s="454"/>
      <c r="G8" s="455"/>
      <c r="H8" s="454"/>
      <c r="I8" s="454"/>
      <c r="J8" s="83"/>
      <c r="K8" s="455"/>
      <c r="L8" s="454"/>
      <c r="M8" s="454"/>
    </row>
    <row r="9" spans="1:13" ht="15.75" customHeight="1" x14ac:dyDescent="0.15">
      <c r="A9" s="447" t="s">
        <v>639</v>
      </c>
      <c r="B9" s="9">
        <v>260</v>
      </c>
      <c r="C9" s="10">
        <v>86</v>
      </c>
      <c r="D9" s="9">
        <v>80</v>
      </c>
      <c r="E9" s="9">
        <v>94</v>
      </c>
      <c r="F9" s="9">
        <v>292</v>
      </c>
      <c r="G9" s="10">
        <v>83</v>
      </c>
      <c r="H9" s="9">
        <v>90</v>
      </c>
      <c r="I9" s="9">
        <v>119</v>
      </c>
      <c r="J9" s="14">
        <v>253</v>
      </c>
      <c r="K9" s="10">
        <v>77</v>
      </c>
      <c r="L9" s="9">
        <v>59</v>
      </c>
      <c r="M9" s="9">
        <v>117</v>
      </c>
    </row>
    <row r="10" spans="1:13" ht="15.75" customHeight="1" x14ac:dyDescent="0.15">
      <c r="A10" s="447" t="s">
        <v>640</v>
      </c>
      <c r="B10" s="9">
        <v>65</v>
      </c>
      <c r="C10" s="10">
        <v>18</v>
      </c>
      <c r="D10" s="9">
        <v>16</v>
      </c>
      <c r="E10" s="9">
        <v>31</v>
      </c>
      <c r="F10" s="9">
        <v>119</v>
      </c>
      <c r="G10" s="10">
        <v>51</v>
      </c>
      <c r="H10" s="9">
        <v>12</v>
      </c>
      <c r="I10" s="9">
        <v>56</v>
      </c>
      <c r="J10" s="14">
        <v>111</v>
      </c>
      <c r="K10" s="10">
        <v>31</v>
      </c>
      <c r="L10" s="9">
        <v>26</v>
      </c>
      <c r="M10" s="9">
        <v>54</v>
      </c>
    </row>
    <row r="11" spans="1:13" ht="15.75" customHeight="1" x14ac:dyDescent="0.15">
      <c r="A11" s="456" t="s">
        <v>641</v>
      </c>
      <c r="B11" s="38">
        <v>328</v>
      </c>
      <c r="C11" s="37">
        <v>183</v>
      </c>
      <c r="D11" s="38">
        <v>59</v>
      </c>
      <c r="E11" s="38">
        <v>86</v>
      </c>
      <c r="F11" s="38">
        <v>335</v>
      </c>
      <c r="G11" s="37">
        <v>175</v>
      </c>
      <c r="H11" s="38">
        <v>69</v>
      </c>
      <c r="I11" s="38">
        <v>91</v>
      </c>
      <c r="J11" s="8">
        <v>315</v>
      </c>
      <c r="K11" s="37">
        <v>140</v>
      </c>
      <c r="L11" s="38">
        <v>51</v>
      </c>
      <c r="M11" s="38">
        <v>124</v>
      </c>
    </row>
    <row r="12" spans="1:13" ht="15" customHeight="1" x14ac:dyDescent="0.15">
      <c r="E12" s="73"/>
      <c r="I12" s="73"/>
      <c r="M12" s="10" t="s">
        <v>653</v>
      </c>
    </row>
  </sheetData>
  <mergeCells count="4">
    <mergeCell ref="A5:A6"/>
    <mergeCell ref="B5:E5"/>
    <mergeCell ref="F5:I5"/>
    <mergeCell ref="J5:M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31" zoomScaleNormal="100" workbookViewId="0"/>
  </sheetViews>
  <sheetFormatPr defaultRowHeight="15" customHeight="1" x14ac:dyDescent="0.15"/>
  <cols>
    <col min="1" max="1" width="3.5" style="540" customWidth="1"/>
    <col min="2" max="2" width="29.875" style="540" customWidth="1"/>
    <col min="3" max="3" width="24.75" style="540" customWidth="1"/>
    <col min="4" max="4" width="25.625" style="540" customWidth="1"/>
    <col min="5" max="6" width="21.125" style="540" customWidth="1"/>
    <col min="7" max="7" width="21.125" style="541" customWidth="1"/>
    <col min="8" max="8" width="21.125" style="540" customWidth="1"/>
    <col min="9" max="16384" width="9" style="540"/>
  </cols>
  <sheetData>
    <row r="1" spans="1:8" ht="15" customHeight="1" x14ac:dyDescent="0.15">
      <c r="A1" s="539" t="s">
        <v>1</v>
      </c>
    </row>
    <row r="3" spans="1:8" ht="15" customHeight="1" x14ac:dyDescent="0.15">
      <c r="A3" s="105" t="s">
        <v>825</v>
      </c>
      <c r="D3" s="49"/>
      <c r="G3" s="540"/>
    </row>
    <row r="4" spans="1:8" s="50" customFormat="1" ht="15" customHeight="1" x14ac:dyDescent="0.15">
      <c r="A4" s="50" t="s">
        <v>826</v>
      </c>
      <c r="G4" s="542"/>
      <c r="H4" s="93" t="s">
        <v>827</v>
      </c>
    </row>
    <row r="5" spans="1:8" s="50" customFormat="1" ht="18" customHeight="1" x14ac:dyDescent="0.15">
      <c r="A5" s="109" t="s">
        <v>828</v>
      </c>
      <c r="B5" s="108"/>
      <c r="C5" s="543" t="s">
        <v>829</v>
      </c>
      <c r="D5" s="543" t="s">
        <v>830</v>
      </c>
      <c r="E5" s="543" t="s">
        <v>831</v>
      </c>
      <c r="F5" s="543" t="s">
        <v>832</v>
      </c>
      <c r="G5" s="544" t="s">
        <v>833</v>
      </c>
      <c r="H5" s="545" t="s">
        <v>834</v>
      </c>
    </row>
    <row r="6" spans="1:8" s="50" customFormat="1" ht="16.5" customHeight="1" x14ac:dyDescent="0.15">
      <c r="A6" s="50">
        <v>1</v>
      </c>
      <c r="B6" s="546" t="s">
        <v>835</v>
      </c>
      <c r="C6" s="9">
        <v>43682000000</v>
      </c>
      <c r="D6" s="9">
        <v>47494322289</v>
      </c>
      <c r="E6" s="9">
        <v>45535601244</v>
      </c>
      <c r="F6" s="547">
        <v>1853601244</v>
      </c>
      <c r="G6" s="91">
        <v>49.4</v>
      </c>
      <c r="H6" s="548">
        <v>104.2</v>
      </c>
    </row>
    <row r="7" spans="1:8" s="50" customFormat="1" ht="16.5" customHeight="1" x14ac:dyDescent="0.15">
      <c r="A7" s="50">
        <v>2</v>
      </c>
      <c r="B7" s="546" t="s">
        <v>836</v>
      </c>
      <c r="C7" s="9">
        <v>760000000</v>
      </c>
      <c r="D7" s="9">
        <v>794913983</v>
      </c>
      <c r="E7" s="9">
        <v>794913983</v>
      </c>
      <c r="F7" s="547">
        <v>34913983</v>
      </c>
      <c r="G7" s="91">
        <v>0.9</v>
      </c>
      <c r="H7" s="548">
        <v>104.6</v>
      </c>
    </row>
    <row r="8" spans="1:8" s="50" customFormat="1" ht="16.5" customHeight="1" x14ac:dyDescent="0.15">
      <c r="A8" s="50">
        <v>3</v>
      </c>
      <c r="B8" s="546" t="s">
        <v>837</v>
      </c>
      <c r="C8" s="9">
        <v>140000000</v>
      </c>
      <c r="D8" s="9">
        <v>109912000</v>
      </c>
      <c r="E8" s="9">
        <v>109912000</v>
      </c>
      <c r="F8" s="547">
        <v>-30088000</v>
      </c>
      <c r="G8" s="91">
        <v>0.1</v>
      </c>
      <c r="H8" s="548">
        <v>78.5</v>
      </c>
    </row>
    <row r="9" spans="1:8" s="50" customFormat="1" ht="16.5" customHeight="1" x14ac:dyDescent="0.15">
      <c r="A9" s="50">
        <v>4</v>
      </c>
      <c r="B9" s="546" t="s">
        <v>838</v>
      </c>
      <c r="C9" s="9">
        <v>40000000</v>
      </c>
      <c r="D9" s="9">
        <v>85868000</v>
      </c>
      <c r="E9" s="9">
        <v>85868000</v>
      </c>
      <c r="F9" s="547">
        <v>45868000</v>
      </c>
      <c r="G9" s="91">
        <v>0.1</v>
      </c>
      <c r="H9" s="548">
        <v>214.7</v>
      </c>
    </row>
    <row r="10" spans="1:8" s="50" customFormat="1" ht="16.5" customHeight="1" x14ac:dyDescent="0.15">
      <c r="A10" s="50">
        <v>5</v>
      </c>
      <c r="B10" s="546" t="s">
        <v>839</v>
      </c>
      <c r="C10" s="9">
        <v>30000000</v>
      </c>
      <c r="D10" s="9">
        <v>21317000</v>
      </c>
      <c r="E10" s="9">
        <v>21317000</v>
      </c>
      <c r="F10" s="547">
        <v>-8683000</v>
      </c>
      <c r="G10" s="91">
        <v>0</v>
      </c>
      <c r="H10" s="548">
        <v>71.099999999999994</v>
      </c>
    </row>
    <row r="11" spans="1:8" s="50" customFormat="1" ht="16.5" customHeight="1" x14ac:dyDescent="0.15">
      <c r="A11" s="50">
        <v>6</v>
      </c>
      <c r="B11" s="546" t="s">
        <v>840</v>
      </c>
      <c r="C11" s="9">
        <v>2500000000</v>
      </c>
      <c r="D11" s="9">
        <v>2535466000</v>
      </c>
      <c r="E11" s="9">
        <v>2535466000</v>
      </c>
      <c r="F11" s="547">
        <v>35466000</v>
      </c>
      <c r="G11" s="91">
        <v>2.7</v>
      </c>
      <c r="H11" s="548">
        <v>101.4</v>
      </c>
    </row>
    <row r="12" spans="1:8" s="50" customFormat="1" ht="16.5" customHeight="1" x14ac:dyDescent="0.15">
      <c r="A12" s="50">
        <v>7</v>
      </c>
      <c r="B12" s="546" t="s">
        <v>841</v>
      </c>
      <c r="C12" s="9">
        <v>200010000</v>
      </c>
      <c r="D12" s="9">
        <v>182722000</v>
      </c>
      <c r="E12" s="9">
        <v>182722000</v>
      </c>
      <c r="F12" s="547">
        <v>-17288000</v>
      </c>
      <c r="G12" s="91">
        <v>0.2</v>
      </c>
      <c r="H12" s="548">
        <v>91.4</v>
      </c>
    </row>
    <row r="13" spans="1:8" s="50" customFormat="1" ht="16.5" customHeight="1" x14ac:dyDescent="0.15">
      <c r="A13" s="50">
        <v>8</v>
      </c>
      <c r="B13" s="546" t="s">
        <v>842</v>
      </c>
      <c r="C13" s="9">
        <v>610000000</v>
      </c>
      <c r="D13" s="9">
        <v>615337000</v>
      </c>
      <c r="E13" s="9">
        <v>615337000</v>
      </c>
      <c r="F13" s="547">
        <v>5337000</v>
      </c>
      <c r="G13" s="91">
        <v>0.7</v>
      </c>
      <c r="H13" s="548">
        <v>100.9</v>
      </c>
    </row>
    <row r="14" spans="1:8" s="50" customFormat="1" ht="16.5" customHeight="1" x14ac:dyDescent="0.15">
      <c r="A14" s="50">
        <v>9</v>
      </c>
      <c r="B14" s="546" t="s">
        <v>843</v>
      </c>
      <c r="C14" s="9">
        <v>3870000000</v>
      </c>
      <c r="D14" s="9">
        <v>4135133000</v>
      </c>
      <c r="E14" s="9">
        <v>4135133000</v>
      </c>
      <c r="F14" s="547">
        <v>265133000</v>
      </c>
      <c r="G14" s="91">
        <v>4.5</v>
      </c>
      <c r="H14" s="548">
        <v>106.9</v>
      </c>
    </row>
    <row r="15" spans="1:8" s="50" customFormat="1" ht="16.5" customHeight="1" x14ac:dyDescent="0.15">
      <c r="A15" s="50">
        <v>10</v>
      </c>
      <c r="B15" s="546" t="s">
        <v>844</v>
      </c>
      <c r="C15" s="9">
        <v>60000000</v>
      </c>
      <c r="D15" s="9">
        <v>60315000</v>
      </c>
      <c r="E15" s="9">
        <v>60315000</v>
      </c>
      <c r="F15" s="547">
        <v>315000</v>
      </c>
      <c r="G15" s="91">
        <v>0.1</v>
      </c>
      <c r="H15" s="548">
        <v>100.5</v>
      </c>
    </row>
    <row r="16" spans="1:8" s="50" customFormat="1" ht="16.5" customHeight="1" x14ac:dyDescent="0.15">
      <c r="A16" s="50">
        <v>11</v>
      </c>
      <c r="B16" s="546" t="s">
        <v>845</v>
      </c>
      <c r="C16" s="9">
        <v>1125244000</v>
      </c>
      <c r="D16" s="9">
        <v>1271418035</v>
      </c>
      <c r="E16" s="9">
        <v>1178524849</v>
      </c>
      <c r="F16" s="547">
        <v>53280849</v>
      </c>
      <c r="G16" s="91">
        <v>1.3</v>
      </c>
      <c r="H16" s="548">
        <v>104.7</v>
      </c>
    </row>
    <row r="17" spans="1:8" s="50" customFormat="1" ht="16.5" customHeight="1" x14ac:dyDescent="0.15">
      <c r="A17" s="50">
        <v>12</v>
      </c>
      <c r="B17" s="546" t="s">
        <v>846</v>
      </c>
      <c r="C17" s="9">
        <v>911080000</v>
      </c>
      <c r="D17" s="9">
        <v>932399912</v>
      </c>
      <c r="E17" s="9">
        <v>927825802</v>
      </c>
      <c r="F17" s="547">
        <v>16745802</v>
      </c>
      <c r="G17" s="91">
        <v>1</v>
      </c>
      <c r="H17" s="548">
        <v>101.8</v>
      </c>
    </row>
    <row r="18" spans="1:8" s="50" customFormat="1" ht="16.5" customHeight="1" x14ac:dyDescent="0.15">
      <c r="A18" s="50">
        <v>13</v>
      </c>
      <c r="B18" s="546" t="s">
        <v>847</v>
      </c>
      <c r="C18" s="9">
        <v>15880066000</v>
      </c>
      <c r="D18" s="9">
        <v>15495604494</v>
      </c>
      <c r="E18" s="9">
        <v>14278645494</v>
      </c>
      <c r="F18" s="547">
        <v>-1601420506</v>
      </c>
      <c r="G18" s="91">
        <v>15.5</v>
      </c>
      <c r="H18" s="548">
        <v>89.9</v>
      </c>
    </row>
    <row r="19" spans="1:8" s="50" customFormat="1" ht="16.5" customHeight="1" x14ac:dyDescent="0.15">
      <c r="A19" s="50">
        <v>14</v>
      </c>
      <c r="B19" s="546" t="s">
        <v>848</v>
      </c>
      <c r="C19" s="9">
        <v>5339710000</v>
      </c>
      <c r="D19" s="9">
        <v>5342921675</v>
      </c>
      <c r="E19" s="9">
        <v>5130271675</v>
      </c>
      <c r="F19" s="547">
        <v>-209438325</v>
      </c>
      <c r="G19" s="91">
        <v>5.6</v>
      </c>
      <c r="H19" s="548">
        <v>96.1</v>
      </c>
    </row>
    <row r="20" spans="1:8" s="50" customFormat="1" ht="16.5" customHeight="1" x14ac:dyDescent="0.15">
      <c r="A20" s="50">
        <v>15</v>
      </c>
      <c r="B20" s="546" t="s">
        <v>849</v>
      </c>
      <c r="C20" s="9">
        <v>205127000</v>
      </c>
      <c r="D20" s="9">
        <v>227907978</v>
      </c>
      <c r="E20" s="9">
        <v>227907978</v>
      </c>
      <c r="F20" s="547">
        <v>22780978</v>
      </c>
      <c r="G20" s="91">
        <v>0.2</v>
      </c>
      <c r="H20" s="548">
        <v>111.1</v>
      </c>
    </row>
    <row r="21" spans="1:8" s="50" customFormat="1" ht="16.5" customHeight="1" x14ac:dyDescent="0.15">
      <c r="A21" s="50">
        <v>16</v>
      </c>
      <c r="B21" s="546" t="s">
        <v>850</v>
      </c>
      <c r="C21" s="9">
        <v>13220000</v>
      </c>
      <c r="D21" s="9">
        <v>13715929</v>
      </c>
      <c r="E21" s="9">
        <v>13715929</v>
      </c>
      <c r="F21" s="547">
        <v>495929</v>
      </c>
      <c r="G21" s="91">
        <v>0</v>
      </c>
      <c r="H21" s="548">
        <v>103.8</v>
      </c>
    </row>
    <row r="22" spans="1:8" s="50" customFormat="1" ht="16.5" customHeight="1" x14ac:dyDescent="0.15">
      <c r="A22" s="50">
        <v>17</v>
      </c>
      <c r="B22" s="546" t="s">
        <v>851</v>
      </c>
      <c r="C22" s="9">
        <v>1511463000</v>
      </c>
      <c r="D22" s="9">
        <v>1511434296</v>
      </c>
      <c r="E22" s="9">
        <v>1511434296</v>
      </c>
      <c r="F22" s="547">
        <v>-28704</v>
      </c>
      <c r="G22" s="91">
        <v>1.6</v>
      </c>
      <c r="H22" s="548">
        <v>100</v>
      </c>
    </row>
    <row r="23" spans="1:8" s="50" customFormat="1" ht="16.5" customHeight="1" x14ac:dyDescent="0.15">
      <c r="A23" s="50">
        <v>18</v>
      </c>
      <c r="B23" s="546" t="s">
        <v>852</v>
      </c>
      <c r="C23" s="9">
        <v>4318801000</v>
      </c>
      <c r="D23" s="9">
        <v>4318801421</v>
      </c>
      <c r="E23" s="9">
        <v>4318801421</v>
      </c>
      <c r="F23" s="547">
        <v>421</v>
      </c>
      <c r="G23" s="91">
        <v>4.7</v>
      </c>
      <c r="H23" s="548">
        <v>100</v>
      </c>
    </row>
    <row r="24" spans="1:8" s="50" customFormat="1" ht="16.5" customHeight="1" x14ac:dyDescent="0.15">
      <c r="A24" s="50">
        <v>19</v>
      </c>
      <c r="B24" s="546" t="s">
        <v>853</v>
      </c>
      <c r="C24" s="9">
        <v>2700286000</v>
      </c>
      <c r="D24" s="9">
        <v>2771000168</v>
      </c>
      <c r="E24" s="9">
        <v>2639156671</v>
      </c>
      <c r="F24" s="547">
        <v>-61129329</v>
      </c>
      <c r="G24" s="91">
        <v>2.9</v>
      </c>
      <c r="H24" s="548">
        <v>97.7</v>
      </c>
    </row>
    <row r="25" spans="1:8" s="50" customFormat="1" ht="16.5" customHeight="1" x14ac:dyDescent="0.15">
      <c r="A25" s="50">
        <v>20</v>
      </c>
      <c r="B25" s="546" t="s">
        <v>854</v>
      </c>
      <c r="C25" s="32">
        <v>9431900000</v>
      </c>
      <c r="D25" s="9">
        <v>9201200000</v>
      </c>
      <c r="E25" s="9">
        <v>7802300000</v>
      </c>
      <c r="F25" s="529">
        <v>-1629600000</v>
      </c>
      <c r="G25" s="91">
        <v>8.5</v>
      </c>
      <c r="H25" s="548">
        <v>82.7</v>
      </c>
    </row>
    <row r="26" spans="1:8" s="50" customFormat="1" ht="21" customHeight="1" x14ac:dyDescent="0.15">
      <c r="A26" s="549"/>
      <c r="B26" s="550" t="s">
        <v>855</v>
      </c>
      <c r="C26" s="535">
        <v>93328907000</v>
      </c>
      <c r="D26" s="535">
        <v>97121710180</v>
      </c>
      <c r="E26" s="535">
        <v>92105169342</v>
      </c>
      <c r="F26" s="536">
        <v>-1223737658</v>
      </c>
      <c r="G26" s="551">
        <v>100</v>
      </c>
      <c r="H26" s="552">
        <v>98.7</v>
      </c>
    </row>
    <row r="27" spans="1:8" s="50" customFormat="1" ht="15" customHeight="1" x14ac:dyDescent="0.15">
      <c r="C27" s="9"/>
      <c r="D27" s="9"/>
      <c r="E27" s="9"/>
      <c r="F27" s="9"/>
      <c r="G27" s="91"/>
      <c r="H27" s="93" t="s">
        <v>824</v>
      </c>
    </row>
    <row r="28" spans="1:8" s="50" customFormat="1" ht="15" customHeight="1" x14ac:dyDescent="0.15">
      <c r="C28" s="9"/>
      <c r="D28" s="9"/>
      <c r="E28" s="9"/>
      <c r="F28" s="9"/>
      <c r="G28" s="91"/>
      <c r="H28" s="93"/>
    </row>
    <row r="29" spans="1:8" ht="15.75" customHeight="1" x14ac:dyDescent="0.15">
      <c r="G29" s="553"/>
    </row>
    <row r="30" spans="1:8" ht="15" customHeight="1" x14ac:dyDescent="0.15">
      <c r="A30" s="50" t="s">
        <v>856</v>
      </c>
      <c r="B30" s="50"/>
      <c r="C30" s="50"/>
      <c r="D30" s="50"/>
      <c r="E30" s="50"/>
      <c r="F30" s="548"/>
      <c r="G30" s="554" t="s">
        <v>827</v>
      </c>
    </row>
    <row r="31" spans="1:8" ht="17.25" customHeight="1" x14ac:dyDescent="0.15">
      <c r="A31" s="109" t="s">
        <v>828</v>
      </c>
      <c r="B31" s="108"/>
      <c r="C31" s="543" t="s">
        <v>829</v>
      </c>
      <c r="D31" s="543" t="s">
        <v>831</v>
      </c>
      <c r="E31" s="543" t="s">
        <v>857</v>
      </c>
      <c r="F31" s="543" t="s">
        <v>833</v>
      </c>
      <c r="G31" s="555" t="s">
        <v>858</v>
      </c>
    </row>
    <row r="32" spans="1:8" ht="16.5" customHeight="1" x14ac:dyDescent="0.15">
      <c r="A32" s="556">
        <v>1</v>
      </c>
      <c r="B32" s="557" t="s">
        <v>859</v>
      </c>
      <c r="C32" s="32">
        <v>628222000</v>
      </c>
      <c r="D32" s="32">
        <v>609929455</v>
      </c>
      <c r="E32" s="32">
        <v>18292545</v>
      </c>
      <c r="F32" s="558">
        <v>0.7</v>
      </c>
      <c r="G32" s="559">
        <v>97.1</v>
      </c>
    </row>
    <row r="33" spans="1:7" ht="16.5" customHeight="1" x14ac:dyDescent="0.15">
      <c r="A33" s="560">
        <v>2</v>
      </c>
      <c r="B33" s="546" t="s">
        <v>860</v>
      </c>
      <c r="C33" s="32">
        <v>10820394000</v>
      </c>
      <c r="D33" s="32">
        <v>10524290315</v>
      </c>
      <c r="E33" s="32">
        <v>296103685</v>
      </c>
      <c r="F33" s="558">
        <v>12</v>
      </c>
      <c r="G33" s="559">
        <v>97.3</v>
      </c>
    </row>
    <row r="34" spans="1:7" ht="16.5" customHeight="1" x14ac:dyDescent="0.15">
      <c r="A34" s="560">
        <v>3</v>
      </c>
      <c r="B34" s="546" t="s">
        <v>861</v>
      </c>
      <c r="C34" s="32">
        <v>32755888000</v>
      </c>
      <c r="D34" s="32">
        <v>32033158263</v>
      </c>
      <c r="E34" s="32">
        <v>722729737</v>
      </c>
      <c r="F34" s="558">
        <v>36.4</v>
      </c>
      <c r="G34" s="559">
        <v>97.8</v>
      </c>
    </row>
    <row r="35" spans="1:7" ht="16.5" customHeight="1" x14ac:dyDescent="0.15">
      <c r="A35" s="560">
        <v>4</v>
      </c>
      <c r="B35" s="546" t="s">
        <v>862</v>
      </c>
      <c r="C35" s="32">
        <v>7818560000</v>
      </c>
      <c r="D35" s="32">
        <v>7675947021</v>
      </c>
      <c r="E35" s="32">
        <v>142612979</v>
      </c>
      <c r="F35" s="558">
        <v>8.6999999999999993</v>
      </c>
      <c r="G35" s="559">
        <v>98.2</v>
      </c>
    </row>
    <row r="36" spans="1:7" ht="16.5" customHeight="1" x14ac:dyDescent="0.15">
      <c r="A36" s="560">
        <v>5</v>
      </c>
      <c r="B36" s="546" t="s">
        <v>863</v>
      </c>
      <c r="C36" s="32">
        <v>360885000</v>
      </c>
      <c r="D36" s="32">
        <v>352624427</v>
      </c>
      <c r="E36" s="32">
        <v>8260573</v>
      </c>
      <c r="F36" s="558">
        <v>0.4</v>
      </c>
      <c r="G36" s="559">
        <v>97.7</v>
      </c>
    </row>
    <row r="37" spans="1:7" ht="16.5" customHeight="1" x14ac:dyDescent="0.15">
      <c r="A37" s="560">
        <v>6</v>
      </c>
      <c r="B37" s="546" t="s">
        <v>864</v>
      </c>
      <c r="C37" s="32">
        <v>583272000</v>
      </c>
      <c r="D37" s="32">
        <v>570934579</v>
      </c>
      <c r="E37" s="32">
        <v>12337421</v>
      </c>
      <c r="F37" s="558">
        <v>0.6</v>
      </c>
      <c r="G37" s="559">
        <v>97.9</v>
      </c>
    </row>
    <row r="38" spans="1:7" ht="16.5" customHeight="1" x14ac:dyDescent="0.15">
      <c r="A38" s="560">
        <v>7</v>
      </c>
      <c r="B38" s="546" t="s">
        <v>865</v>
      </c>
      <c r="C38" s="32">
        <v>900107000</v>
      </c>
      <c r="D38" s="32">
        <v>717991931</v>
      </c>
      <c r="E38" s="32">
        <v>182115069</v>
      </c>
      <c r="F38" s="558">
        <v>0.8</v>
      </c>
      <c r="G38" s="559">
        <v>79.8</v>
      </c>
    </row>
    <row r="39" spans="1:7" ht="16.5" customHeight="1" x14ac:dyDescent="0.15">
      <c r="A39" s="560">
        <v>8</v>
      </c>
      <c r="B39" s="546" t="s">
        <v>866</v>
      </c>
      <c r="C39" s="32">
        <v>14046291000</v>
      </c>
      <c r="D39" s="32">
        <v>12130662697</v>
      </c>
      <c r="E39" s="32">
        <v>1915628303</v>
      </c>
      <c r="F39" s="558">
        <v>13.8</v>
      </c>
      <c r="G39" s="559">
        <v>86.4</v>
      </c>
    </row>
    <row r="40" spans="1:7" ht="16.5" customHeight="1" x14ac:dyDescent="0.15">
      <c r="A40" s="560">
        <v>9</v>
      </c>
      <c r="B40" s="546" t="s">
        <v>867</v>
      </c>
      <c r="C40" s="32">
        <v>3136154000</v>
      </c>
      <c r="D40" s="32">
        <v>3099382995</v>
      </c>
      <c r="E40" s="32">
        <v>36771005</v>
      </c>
      <c r="F40" s="558">
        <v>3.5</v>
      </c>
      <c r="G40" s="559">
        <v>98.8</v>
      </c>
    </row>
    <row r="41" spans="1:7" ht="16.5" customHeight="1" x14ac:dyDescent="0.15">
      <c r="A41" s="560">
        <v>10</v>
      </c>
      <c r="B41" s="546" t="s">
        <v>868</v>
      </c>
      <c r="C41" s="32">
        <v>13225979000</v>
      </c>
      <c r="D41" s="32">
        <v>11316775772</v>
      </c>
      <c r="E41" s="32">
        <v>1909203228</v>
      </c>
      <c r="F41" s="558">
        <v>12.9</v>
      </c>
      <c r="G41" s="559">
        <v>85.6</v>
      </c>
    </row>
    <row r="42" spans="1:7" ht="16.5" customHeight="1" x14ac:dyDescent="0.15">
      <c r="A42" s="560">
        <v>11</v>
      </c>
      <c r="B42" s="546" t="s">
        <v>869</v>
      </c>
      <c r="C42" s="32">
        <v>20000</v>
      </c>
      <c r="D42" s="32">
        <v>0</v>
      </c>
      <c r="E42" s="32">
        <v>20000</v>
      </c>
      <c r="F42" s="561" t="s">
        <v>870</v>
      </c>
      <c r="G42" s="561" t="s">
        <v>3</v>
      </c>
    </row>
    <row r="43" spans="1:7" ht="16.5" customHeight="1" x14ac:dyDescent="0.15">
      <c r="A43" s="560">
        <v>12</v>
      </c>
      <c r="B43" s="546" t="s">
        <v>871</v>
      </c>
      <c r="C43" s="32">
        <v>8405014000</v>
      </c>
      <c r="D43" s="33">
        <v>8390283684</v>
      </c>
      <c r="E43" s="32">
        <v>14730316</v>
      </c>
      <c r="F43" s="558">
        <v>9.5</v>
      </c>
      <c r="G43" s="559">
        <v>99.8</v>
      </c>
    </row>
    <row r="44" spans="1:7" ht="16.5" customHeight="1" x14ac:dyDescent="0.15">
      <c r="A44" s="560">
        <v>13</v>
      </c>
      <c r="B44" s="546" t="s">
        <v>872</v>
      </c>
      <c r="C44" s="32">
        <v>611010000</v>
      </c>
      <c r="D44" s="33">
        <v>609643935</v>
      </c>
      <c r="E44" s="32">
        <v>1366065</v>
      </c>
      <c r="F44" s="558">
        <v>0.7</v>
      </c>
      <c r="G44" s="559">
        <v>99.8</v>
      </c>
    </row>
    <row r="45" spans="1:7" ht="16.5" customHeight="1" x14ac:dyDescent="0.15">
      <c r="A45" s="560">
        <v>14</v>
      </c>
      <c r="B45" s="546" t="s">
        <v>873</v>
      </c>
      <c r="C45" s="32">
        <v>37111000</v>
      </c>
      <c r="D45" s="33">
        <v>0</v>
      </c>
      <c r="E45" s="32">
        <v>37111000</v>
      </c>
      <c r="F45" s="561" t="s">
        <v>874</v>
      </c>
      <c r="G45" s="561" t="s">
        <v>3</v>
      </c>
    </row>
    <row r="46" spans="1:7" ht="21" customHeight="1" x14ac:dyDescent="0.15">
      <c r="A46" s="549"/>
      <c r="B46" s="550" t="s">
        <v>875</v>
      </c>
      <c r="C46" s="535">
        <v>93328907000</v>
      </c>
      <c r="D46" s="535">
        <v>88031625074</v>
      </c>
      <c r="E46" s="535">
        <v>5297281926</v>
      </c>
      <c r="F46" s="562">
        <v>100</v>
      </c>
      <c r="G46" s="563">
        <v>94.3</v>
      </c>
    </row>
    <row r="47" spans="1:7" ht="15" customHeight="1" x14ac:dyDescent="0.15">
      <c r="A47" s="50"/>
      <c r="B47" s="50"/>
      <c r="C47" s="50"/>
      <c r="D47" s="50"/>
      <c r="E47" s="50"/>
      <c r="F47" s="50"/>
      <c r="G47" s="564" t="s">
        <v>824</v>
      </c>
    </row>
    <row r="50" spans="4:4" ht="15" customHeight="1" x14ac:dyDescent="0.15">
      <c r="D50" s="565"/>
    </row>
  </sheetData>
  <mergeCells count="2">
    <mergeCell ref="A5:B5"/>
    <mergeCell ref="A31:B31"/>
  </mergeCells>
  <phoneticPr fontId="1"/>
  <hyperlinks>
    <hyperlink ref="A1" location="目次!R1C1" display="目次へもどる"/>
  </hyperlinks>
  <pageMargins left="0.86614173228346458" right="0.86614173228346458" top="0.98425196850393704" bottom="0.98425196850393704" header="0.19685039370078741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zoomScale="115" zoomScaleNormal="100" zoomScaleSheetLayoutView="100" workbookViewId="0"/>
  </sheetViews>
  <sheetFormatPr defaultRowHeight="16.5" customHeight="1" x14ac:dyDescent="0.15"/>
  <cols>
    <col min="1" max="1" width="22.75" style="491" customWidth="1"/>
    <col min="2" max="3" width="15.875" style="491" customWidth="1"/>
    <col min="4" max="4" width="15.875" style="567" customWidth="1"/>
    <col min="5" max="5" width="15.875" style="491" customWidth="1"/>
    <col min="6" max="6" width="8" style="491" customWidth="1"/>
    <col min="7" max="7" width="18.5" style="568" hidden="1" customWidth="1"/>
    <col min="8" max="8" width="19.375" style="568" hidden="1" customWidth="1"/>
    <col min="9" max="11" width="18.5" style="568" customWidth="1"/>
    <col min="12" max="12" width="10" style="491" hidden="1" customWidth="1"/>
    <col min="13" max="13" width="0" style="491" hidden="1" customWidth="1"/>
    <col min="14" max="14" width="3.75" style="491" hidden="1" customWidth="1"/>
    <col min="15" max="16" width="11" style="569" hidden="1" customWidth="1"/>
    <col min="17" max="17" width="7.625" style="570" hidden="1" customWidth="1"/>
    <col min="18" max="18" width="7.625" style="540" hidden="1" customWidth="1"/>
    <col min="19" max="19" width="0" style="571" hidden="1" customWidth="1"/>
    <col min="20" max="20" width="0" style="491" hidden="1" customWidth="1"/>
    <col min="21" max="16384" width="9" style="491"/>
  </cols>
  <sheetData>
    <row r="1" spans="1:20" ht="16.5" customHeight="1" x14ac:dyDescent="0.15">
      <c r="A1" s="566" t="s">
        <v>1</v>
      </c>
    </row>
    <row r="3" spans="1:20" ht="16.5" customHeight="1" x14ac:dyDescent="0.15">
      <c r="A3" s="16" t="s">
        <v>876</v>
      </c>
    </row>
    <row r="4" spans="1:20" s="9" customFormat="1" ht="16.5" customHeight="1" x14ac:dyDescent="0.15">
      <c r="D4" s="572"/>
      <c r="E4" s="573">
        <v>229856</v>
      </c>
      <c r="G4" s="574"/>
      <c r="H4" s="574"/>
      <c r="I4" s="574"/>
      <c r="J4" s="574"/>
      <c r="K4" s="574"/>
      <c r="O4" s="575" t="s">
        <v>877</v>
      </c>
      <c r="P4" s="575"/>
      <c r="Q4" s="576"/>
      <c r="R4" s="50"/>
      <c r="S4" s="91"/>
    </row>
    <row r="5" spans="1:20" s="9" customFormat="1" ht="16.5" customHeight="1" thickBot="1" x14ac:dyDescent="0.2">
      <c r="A5" s="19" t="s">
        <v>878</v>
      </c>
      <c r="B5" s="22" t="s">
        <v>879</v>
      </c>
      <c r="C5" s="22" t="s">
        <v>880</v>
      </c>
      <c r="D5" s="577" t="s">
        <v>881</v>
      </c>
      <c r="E5" s="21" t="s">
        <v>882</v>
      </c>
      <c r="F5" s="31"/>
      <c r="G5" s="578" t="s">
        <v>883</v>
      </c>
      <c r="H5" s="578" t="s">
        <v>884</v>
      </c>
      <c r="I5" s="578"/>
      <c r="J5" s="578"/>
      <c r="K5" s="578"/>
      <c r="N5" s="471"/>
      <c r="O5" s="579" t="s">
        <v>885</v>
      </c>
      <c r="P5" s="580" t="s">
        <v>886</v>
      </c>
      <c r="Q5" s="581" t="s">
        <v>887</v>
      </c>
      <c r="R5" s="581" t="s">
        <v>888</v>
      </c>
      <c r="S5" s="582" t="s">
        <v>10</v>
      </c>
      <c r="T5" s="580" t="s">
        <v>889</v>
      </c>
    </row>
    <row r="6" spans="1:20" s="9" customFormat="1" ht="16.5" customHeight="1" thickTop="1" x14ac:dyDescent="0.15">
      <c r="A6" s="82" t="s">
        <v>890</v>
      </c>
      <c r="B6" s="462">
        <v>16338040</v>
      </c>
      <c r="C6" s="583">
        <v>18.600000000000001</v>
      </c>
      <c r="D6" s="584">
        <v>117182</v>
      </c>
      <c r="E6" s="584">
        <v>49552</v>
      </c>
      <c r="F6" s="585"/>
      <c r="G6" s="574" t="e">
        <f>B6*1000/#REF!</f>
        <v>#REF!</v>
      </c>
      <c r="H6" s="574" t="e">
        <f>B6*1000/#REF!</f>
        <v>#REF!</v>
      </c>
      <c r="I6" s="574"/>
      <c r="J6" s="574"/>
      <c r="K6" s="574"/>
      <c r="L6" s="9" t="s">
        <v>891</v>
      </c>
      <c r="N6" s="586" t="s">
        <v>892</v>
      </c>
      <c r="O6" s="587">
        <f t="shared" ref="O6:O15" si="0">ROUNDDOWN(B6/$B$16*100,1)</f>
        <v>18.5</v>
      </c>
      <c r="P6" s="587">
        <f t="shared" ref="P6:P15" si="1">B6/$B$16*100</f>
        <v>18.559284802478654</v>
      </c>
      <c r="Q6" s="588">
        <f t="shared" ref="Q6:Q15" si="2">(P6-O6)*1000</f>
        <v>59.284802478654086</v>
      </c>
      <c r="R6" s="589">
        <f t="shared" ref="R6:R15" si="3">RANK(Q6,$Q$6:$Q$15,0)</f>
        <v>3</v>
      </c>
      <c r="S6" s="590">
        <f t="shared" ref="S6:S15" si="4">IF(R6&lt;$R$16,O6+0.1,O6)</f>
        <v>18.600000000000001</v>
      </c>
      <c r="T6" s="591" t="str">
        <f t="shared" ref="T6:T15" si="5">IF((S6-O6)*10=0,"","プラス１")</f>
        <v>プラス１</v>
      </c>
    </row>
    <row r="7" spans="1:20" s="9" customFormat="1" ht="16.5" customHeight="1" x14ac:dyDescent="0.15">
      <c r="A7" s="82" t="s">
        <v>893</v>
      </c>
      <c r="B7" s="462">
        <v>19171941</v>
      </c>
      <c r="C7" s="583">
        <v>21.8</v>
      </c>
      <c r="D7" s="584">
        <v>137507</v>
      </c>
      <c r="E7" s="584">
        <v>58148</v>
      </c>
      <c r="F7" s="585"/>
      <c r="G7" s="574" t="e">
        <f>B7*1000/#REF!</f>
        <v>#REF!</v>
      </c>
      <c r="H7" s="574" t="e">
        <f>B7*1000/#REF!</f>
        <v>#REF!</v>
      </c>
      <c r="I7" s="574"/>
      <c r="J7" s="574"/>
      <c r="K7" s="574"/>
      <c r="L7" s="9">
        <v>317483</v>
      </c>
      <c r="M7" s="9" t="s">
        <v>894</v>
      </c>
      <c r="N7" s="592"/>
      <c r="O7" s="593">
        <f t="shared" si="0"/>
        <v>21.7</v>
      </c>
      <c r="P7" s="593">
        <f t="shared" si="1"/>
        <v>21.778469953269635</v>
      </c>
      <c r="Q7" s="594">
        <f t="shared" si="2"/>
        <v>78.469953269635795</v>
      </c>
      <c r="R7" s="595">
        <f t="shared" si="3"/>
        <v>1</v>
      </c>
      <c r="S7" s="596">
        <f t="shared" si="4"/>
        <v>21.8</v>
      </c>
      <c r="T7" s="597" t="str">
        <f t="shared" si="5"/>
        <v>プラス１</v>
      </c>
    </row>
    <row r="8" spans="1:20" s="9" customFormat="1" ht="16.5" customHeight="1" x14ac:dyDescent="0.15">
      <c r="A8" s="82" t="s">
        <v>895</v>
      </c>
      <c r="B8" s="462">
        <v>8593198</v>
      </c>
      <c r="C8" s="583">
        <v>9.8000000000000007</v>
      </c>
      <c r="D8" s="584">
        <v>61633</v>
      </c>
      <c r="E8" s="584">
        <v>26063</v>
      </c>
      <c r="F8" s="585"/>
      <c r="G8" s="574" t="e">
        <f>B8*1000/#REF!</f>
        <v>#REF!</v>
      </c>
      <c r="H8" s="574" t="e">
        <f>B8*1000/#REF!</f>
        <v>#REF!</v>
      </c>
      <c r="I8" s="574"/>
      <c r="J8" s="574"/>
      <c r="K8" s="574"/>
      <c r="L8" s="9">
        <v>125960</v>
      </c>
      <c r="M8" s="9" t="s">
        <v>896</v>
      </c>
      <c r="N8" s="592"/>
      <c r="O8" s="593">
        <f t="shared" si="0"/>
        <v>9.6999999999999993</v>
      </c>
      <c r="P8" s="593">
        <f t="shared" si="1"/>
        <v>9.7614896919146954</v>
      </c>
      <c r="Q8" s="594">
        <f t="shared" si="2"/>
        <v>61.48969191469611</v>
      </c>
      <c r="R8" s="595">
        <f t="shared" si="3"/>
        <v>2</v>
      </c>
      <c r="S8" s="596">
        <f t="shared" si="4"/>
        <v>9.7999999999999989</v>
      </c>
      <c r="T8" s="597" t="str">
        <f t="shared" si="5"/>
        <v>プラス１</v>
      </c>
    </row>
    <row r="9" spans="1:20" s="9" customFormat="1" ht="16.5" customHeight="1" x14ac:dyDescent="0.15">
      <c r="A9" s="82" t="s">
        <v>897</v>
      </c>
      <c r="B9" s="462">
        <v>12960077</v>
      </c>
      <c r="C9" s="583">
        <v>14.7</v>
      </c>
      <c r="D9" s="584">
        <v>92954</v>
      </c>
      <c r="E9" s="584">
        <v>39307</v>
      </c>
      <c r="F9" s="585"/>
      <c r="G9" s="574" t="e">
        <f>B9*1000/#REF!</f>
        <v>#REF!</v>
      </c>
      <c r="H9" s="574" t="e">
        <f>B9*1000/#REF!</f>
        <v>#REF!</v>
      </c>
      <c r="I9" s="574"/>
      <c r="J9" s="574"/>
      <c r="K9" s="574"/>
      <c r="N9" s="592"/>
      <c r="O9" s="593">
        <f t="shared" si="0"/>
        <v>14.7</v>
      </c>
      <c r="P9" s="593">
        <f t="shared" si="1"/>
        <v>14.722069483552074</v>
      </c>
      <c r="Q9" s="594">
        <f t="shared" si="2"/>
        <v>22.069483552074942</v>
      </c>
      <c r="R9" s="595">
        <f t="shared" si="3"/>
        <v>8</v>
      </c>
      <c r="S9" s="596">
        <f t="shared" si="4"/>
        <v>14.7</v>
      </c>
      <c r="T9" s="597" t="str">
        <f t="shared" si="5"/>
        <v/>
      </c>
    </row>
    <row r="10" spans="1:20" s="9" customFormat="1" ht="16.5" customHeight="1" x14ac:dyDescent="0.15">
      <c r="A10" s="82" t="s">
        <v>898</v>
      </c>
      <c r="B10" s="462">
        <v>460882</v>
      </c>
      <c r="C10" s="583">
        <v>0.5</v>
      </c>
      <c r="D10" s="584">
        <v>3306</v>
      </c>
      <c r="E10" s="584">
        <v>1398</v>
      </c>
      <c r="F10" s="585"/>
      <c r="G10" s="574" t="e">
        <f>B10*1000/#REF!</f>
        <v>#REF!</v>
      </c>
      <c r="H10" s="574" t="e">
        <f>B10*1000/#REF!</f>
        <v>#REF!</v>
      </c>
      <c r="I10" s="574"/>
      <c r="J10" s="574"/>
      <c r="K10" s="574"/>
      <c r="N10" s="592"/>
      <c r="O10" s="593">
        <f t="shared" si="0"/>
        <v>0.5</v>
      </c>
      <c r="P10" s="593">
        <f t="shared" si="1"/>
        <v>0.52354139776472375</v>
      </c>
      <c r="Q10" s="594">
        <f t="shared" si="2"/>
        <v>23.541397764723747</v>
      </c>
      <c r="R10" s="595">
        <f t="shared" si="3"/>
        <v>7</v>
      </c>
      <c r="S10" s="596">
        <f t="shared" si="4"/>
        <v>0.5</v>
      </c>
      <c r="T10" s="597" t="str">
        <f t="shared" si="5"/>
        <v/>
      </c>
    </row>
    <row r="11" spans="1:20" s="9" customFormat="1" ht="16.5" customHeight="1" x14ac:dyDescent="0.15">
      <c r="A11" s="82" t="s">
        <v>899</v>
      </c>
      <c r="B11" s="462">
        <v>5652590</v>
      </c>
      <c r="C11" s="583">
        <v>6.4</v>
      </c>
      <c r="D11" s="584">
        <v>40542</v>
      </c>
      <c r="E11" s="584">
        <v>17144</v>
      </c>
      <c r="F11" s="585"/>
      <c r="G11" s="574" t="e">
        <f>B11*1000/#REF!</f>
        <v>#REF!</v>
      </c>
      <c r="H11" s="574" t="e">
        <f>B11*1000/#REF!</f>
        <v>#REF!</v>
      </c>
      <c r="I11" s="574"/>
      <c r="J11" s="574"/>
      <c r="K11" s="574"/>
      <c r="N11" s="592"/>
      <c r="O11" s="593">
        <f t="shared" si="0"/>
        <v>6.4</v>
      </c>
      <c r="P11" s="593">
        <f t="shared" si="1"/>
        <v>6.4210901480007898</v>
      </c>
      <c r="Q11" s="594">
        <f t="shared" si="2"/>
        <v>21.090148000789455</v>
      </c>
      <c r="R11" s="595">
        <f t="shared" si="3"/>
        <v>9</v>
      </c>
      <c r="S11" s="596">
        <f t="shared" si="4"/>
        <v>6.4</v>
      </c>
      <c r="T11" s="597" t="str">
        <f t="shared" si="5"/>
        <v/>
      </c>
    </row>
    <row r="12" spans="1:20" s="9" customFormat="1" ht="16.5" customHeight="1" x14ac:dyDescent="0.15">
      <c r="A12" s="82" t="s">
        <v>900</v>
      </c>
      <c r="B12" s="462">
        <v>10262103</v>
      </c>
      <c r="C12" s="583">
        <v>11.7</v>
      </c>
      <c r="D12" s="584">
        <v>73603</v>
      </c>
      <c r="E12" s="584">
        <v>31124</v>
      </c>
      <c r="F12" s="585"/>
      <c r="G12" s="574" t="e">
        <f>B12*1000/#REF!</f>
        <v>#REF!</v>
      </c>
      <c r="H12" s="574" t="e">
        <f>B12*1000/#REF!</f>
        <v>#REF!</v>
      </c>
      <c r="I12" s="574"/>
      <c r="J12" s="574"/>
      <c r="K12" s="574"/>
      <c r="N12" s="592"/>
      <c r="O12" s="593">
        <f t="shared" si="0"/>
        <v>11.6</v>
      </c>
      <c r="P12" s="593">
        <f t="shared" si="1"/>
        <v>11.657291342741884</v>
      </c>
      <c r="Q12" s="594">
        <f t="shared" si="2"/>
        <v>57.291342741883966</v>
      </c>
      <c r="R12" s="595">
        <f t="shared" si="3"/>
        <v>4</v>
      </c>
      <c r="S12" s="596">
        <f t="shared" si="4"/>
        <v>11.6</v>
      </c>
      <c r="T12" s="597" t="str">
        <f t="shared" si="5"/>
        <v/>
      </c>
    </row>
    <row r="13" spans="1:20" s="9" customFormat="1" ht="16.5" customHeight="1" x14ac:dyDescent="0.15">
      <c r="A13" s="82" t="s">
        <v>901</v>
      </c>
      <c r="B13" s="35">
        <v>530812</v>
      </c>
      <c r="C13" s="583">
        <v>0.6</v>
      </c>
      <c r="D13" s="584">
        <v>3807</v>
      </c>
      <c r="E13" s="584">
        <v>1610</v>
      </c>
      <c r="F13" s="585"/>
      <c r="G13" s="574" t="e">
        <f>B13*1000/#REF!</f>
        <v>#REF!</v>
      </c>
      <c r="H13" s="574" t="e">
        <f>B13*1000/#REF!</f>
        <v>#REF!</v>
      </c>
      <c r="I13" s="574"/>
      <c r="J13" s="574"/>
      <c r="K13" s="574"/>
      <c r="N13" s="592"/>
      <c r="O13" s="593">
        <f t="shared" si="0"/>
        <v>0.6</v>
      </c>
      <c r="P13" s="593">
        <f t="shared" si="1"/>
        <v>0.60297875905391951</v>
      </c>
      <c r="Q13" s="594">
        <f t="shared" si="2"/>
        <v>2.978759053919533</v>
      </c>
      <c r="R13" s="595">
        <f t="shared" si="3"/>
        <v>10</v>
      </c>
      <c r="S13" s="596">
        <f t="shared" si="4"/>
        <v>0.6</v>
      </c>
      <c r="T13" s="597" t="str">
        <f t="shared" si="5"/>
        <v/>
      </c>
    </row>
    <row r="14" spans="1:20" s="9" customFormat="1" ht="16.5" customHeight="1" x14ac:dyDescent="0.15">
      <c r="A14" s="82" t="s">
        <v>902</v>
      </c>
      <c r="B14" s="462">
        <v>2402944</v>
      </c>
      <c r="C14" s="583">
        <v>2.7</v>
      </c>
      <c r="D14" s="584">
        <v>17235</v>
      </c>
      <c r="E14" s="584">
        <v>7288</v>
      </c>
      <c r="F14" s="585"/>
      <c r="G14" s="574" t="e">
        <f>B14*1000/#REF!</f>
        <v>#REF!</v>
      </c>
      <c r="H14" s="574" t="e">
        <f>B14*1000/#REF!</f>
        <v>#REF!</v>
      </c>
      <c r="I14" s="574"/>
      <c r="J14" s="574"/>
      <c r="K14" s="574"/>
      <c r="N14" s="592"/>
      <c r="O14" s="593">
        <f t="shared" si="0"/>
        <v>2.7</v>
      </c>
      <c r="P14" s="593">
        <f t="shared" si="1"/>
        <v>2.7296372184428037</v>
      </c>
      <c r="Q14" s="594">
        <f t="shared" si="2"/>
        <v>29.637218442803537</v>
      </c>
      <c r="R14" s="595">
        <f t="shared" si="3"/>
        <v>6</v>
      </c>
      <c r="S14" s="596">
        <f t="shared" si="4"/>
        <v>2.7</v>
      </c>
      <c r="T14" s="597" t="str">
        <f t="shared" si="5"/>
        <v/>
      </c>
    </row>
    <row r="15" spans="1:20" s="9" customFormat="1" ht="16.5" customHeight="1" thickBot="1" x14ac:dyDescent="0.2">
      <c r="A15" s="82" t="s">
        <v>903</v>
      </c>
      <c r="B15" s="462">
        <v>11659038</v>
      </c>
      <c r="C15" s="583">
        <v>13.2</v>
      </c>
      <c r="D15" s="584">
        <v>83622</v>
      </c>
      <c r="E15" s="584">
        <v>35361</v>
      </c>
      <c r="F15" s="585"/>
      <c r="G15" s="574" t="e">
        <f>B15*1000/#REF!</f>
        <v>#REF!</v>
      </c>
      <c r="H15" s="574" t="e">
        <f>B15*1000/#REF!</f>
        <v>#REF!</v>
      </c>
      <c r="I15" s="574"/>
      <c r="J15" s="574"/>
      <c r="K15" s="574"/>
      <c r="N15" s="592"/>
      <c r="O15" s="598">
        <f t="shared" si="0"/>
        <v>13.2</v>
      </c>
      <c r="P15" s="598">
        <f t="shared" si="1"/>
        <v>13.244147202780818</v>
      </c>
      <c r="Q15" s="599">
        <f t="shared" si="2"/>
        <v>44.147202780818517</v>
      </c>
      <c r="R15" s="600">
        <f t="shared" si="3"/>
        <v>5</v>
      </c>
      <c r="S15" s="601">
        <f t="shared" si="4"/>
        <v>13.2</v>
      </c>
      <c r="T15" s="602" t="str">
        <f t="shared" si="5"/>
        <v/>
      </c>
    </row>
    <row r="16" spans="1:20" s="9" customFormat="1" ht="16.5" customHeight="1" thickTop="1" thickBot="1" x14ac:dyDescent="0.2">
      <c r="A16" s="603" t="s">
        <v>904</v>
      </c>
      <c r="B16" s="520">
        <v>88031625</v>
      </c>
      <c r="C16" s="604">
        <v>100</v>
      </c>
      <c r="D16" s="605">
        <v>631391</v>
      </c>
      <c r="E16" s="605">
        <v>266995</v>
      </c>
      <c r="F16" s="584"/>
      <c r="G16" s="574"/>
      <c r="H16" s="574"/>
      <c r="I16" s="574"/>
      <c r="J16" s="574"/>
      <c r="K16" s="574"/>
      <c r="N16" s="606"/>
      <c r="O16" s="607">
        <f>SUM(O6:O15)</f>
        <v>99.600000000000009</v>
      </c>
      <c r="P16" s="607"/>
      <c r="Q16" s="608"/>
      <c r="R16" s="609">
        <f>(100-O16)*10</f>
        <v>3.9999999999999147</v>
      </c>
      <c r="S16" s="610">
        <f>SUM(S6:S15)</f>
        <v>99.9</v>
      </c>
      <c r="T16" s="611"/>
    </row>
    <row r="17" spans="2:20" s="9" customFormat="1" ht="16.5" customHeight="1" thickTop="1" x14ac:dyDescent="0.15">
      <c r="C17" s="612"/>
      <c r="E17" s="10" t="s">
        <v>824</v>
      </c>
      <c r="F17" s="10"/>
      <c r="G17" s="574"/>
      <c r="H17" s="574"/>
      <c r="I17" s="574"/>
      <c r="J17" s="574"/>
      <c r="K17" s="574"/>
      <c r="L17" s="585"/>
      <c r="N17" s="586" t="s">
        <v>905</v>
      </c>
      <c r="O17" s="587">
        <f>ROUNDDOWN(B6*1000/$L$8,0)</f>
        <v>129708</v>
      </c>
      <c r="P17" s="587">
        <f>B6*1000/$L$8</f>
        <v>129708.1613210543</v>
      </c>
      <c r="Q17" s="588">
        <f t="shared" ref="Q17:Q22" si="6">(P17-O17)*1000</f>
        <v>161.3210543000605</v>
      </c>
      <c r="R17" s="589">
        <f t="shared" ref="R17:R22" si="7">RANK(Q17,$Q$17:$Q$22,0)</f>
        <v>4</v>
      </c>
      <c r="S17" s="613">
        <f t="shared" ref="S17:S22" si="8">IF(R17&lt;$R$23+1,O17+1,O17)</f>
        <v>129709</v>
      </c>
      <c r="T17" s="591" t="str">
        <f t="shared" ref="T17:T22" si="9">IF((S17-O17)*10=0,"","プラス１")</f>
        <v>プラス１</v>
      </c>
    </row>
    <row r="18" spans="2:20" s="9" customFormat="1" ht="16.5" customHeight="1" x14ac:dyDescent="0.15">
      <c r="D18" s="585"/>
      <c r="G18" s="574"/>
      <c r="H18" s="574"/>
      <c r="I18" s="574"/>
      <c r="J18" s="574"/>
      <c r="K18" s="574"/>
      <c r="L18" s="585"/>
      <c r="N18" s="592"/>
      <c r="O18" s="593">
        <f>ROUNDDOWN(B9*1000/$L$8,0)</f>
        <v>102890</v>
      </c>
      <c r="P18" s="593">
        <f>B9*1000/$L$8</f>
        <v>102890.41759288663</v>
      </c>
      <c r="Q18" s="594">
        <f t="shared" si="6"/>
        <v>417.59288663160987</v>
      </c>
      <c r="R18" s="595">
        <f t="shared" si="7"/>
        <v>3</v>
      </c>
      <c r="S18" s="614">
        <f t="shared" si="8"/>
        <v>102891</v>
      </c>
      <c r="T18" s="597" t="str">
        <f t="shared" si="9"/>
        <v>プラス１</v>
      </c>
    </row>
    <row r="19" spans="2:20" s="9" customFormat="1" ht="16.5" customHeight="1" x14ac:dyDescent="0.15">
      <c r="B19" s="32"/>
      <c r="C19" s="615"/>
      <c r="D19" s="585"/>
      <c r="G19" s="574"/>
      <c r="H19" s="574"/>
      <c r="I19" s="574"/>
      <c r="J19" s="574"/>
      <c r="K19" s="574"/>
      <c r="L19" s="585"/>
      <c r="N19" s="592"/>
      <c r="O19" s="593">
        <f>ROUNDDOWN(B10*1000/$L$8,0)</f>
        <v>3658</v>
      </c>
      <c r="P19" s="593">
        <f>B10*1000/$L$8</f>
        <v>3658.9552238805968</v>
      </c>
      <c r="Q19" s="594">
        <f t="shared" si="6"/>
        <v>955.22388059680452</v>
      </c>
      <c r="R19" s="595">
        <f t="shared" si="7"/>
        <v>1</v>
      </c>
      <c r="S19" s="614">
        <f t="shared" si="8"/>
        <v>3659</v>
      </c>
      <c r="T19" s="597" t="str">
        <f t="shared" si="9"/>
        <v>プラス１</v>
      </c>
    </row>
    <row r="20" spans="2:20" s="9" customFormat="1" ht="16.5" customHeight="1" x14ac:dyDescent="0.15">
      <c r="B20" s="32"/>
      <c r="C20" s="615"/>
      <c r="D20" s="585"/>
      <c r="G20" s="574"/>
      <c r="H20" s="574"/>
      <c r="I20" s="574"/>
      <c r="J20" s="574"/>
      <c r="K20" s="574"/>
      <c r="L20" s="585"/>
      <c r="N20" s="592"/>
      <c r="O20" s="593">
        <f>ROUNDDOWN(B13*1000/$L$8,0)</f>
        <v>4214</v>
      </c>
      <c r="P20" s="593">
        <f>B13*1000/$L$8</f>
        <v>4214.1314703080343</v>
      </c>
      <c r="Q20" s="594">
        <f t="shared" si="6"/>
        <v>131.47030803429516</v>
      </c>
      <c r="R20" s="595">
        <f t="shared" si="7"/>
        <v>5</v>
      </c>
      <c r="S20" s="614">
        <f t="shared" si="8"/>
        <v>4215</v>
      </c>
      <c r="T20" s="597" t="str">
        <f t="shared" si="9"/>
        <v>プラス１</v>
      </c>
    </row>
    <row r="21" spans="2:20" s="9" customFormat="1" ht="16.5" customHeight="1" x14ac:dyDescent="0.15">
      <c r="B21" s="32"/>
      <c r="C21" s="615"/>
      <c r="D21" s="585"/>
      <c r="G21" s="574"/>
      <c r="H21" s="574"/>
      <c r="I21" s="574"/>
      <c r="J21" s="574"/>
      <c r="K21" s="574"/>
      <c r="L21" s="585"/>
      <c r="N21" s="592"/>
      <c r="O21" s="593">
        <f>ROUNDDOWN(B11*1000/$L$8,0)</f>
        <v>44876</v>
      </c>
      <c r="P21" s="593">
        <f>B11*1000/$L$8</f>
        <v>44876.071768815498</v>
      </c>
      <c r="Q21" s="594">
        <f t="shared" si="6"/>
        <v>71.768815498217009</v>
      </c>
      <c r="R21" s="595">
        <f t="shared" si="7"/>
        <v>6</v>
      </c>
      <c r="S21" s="614">
        <f t="shared" si="8"/>
        <v>44877</v>
      </c>
      <c r="T21" s="597" t="str">
        <f t="shared" si="9"/>
        <v>プラス１</v>
      </c>
    </row>
    <row r="22" spans="2:20" s="9" customFormat="1" ht="16.5" customHeight="1" thickBot="1" x14ac:dyDescent="0.2">
      <c r="B22" s="32"/>
      <c r="C22" s="615"/>
      <c r="D22" s="585"/>
      <c r="G22" s="574"/>
      <c r="H22" s="574"/>
      <c r="I22" s="574"/>
      <c r="J22" s="574"/>
      <c r="K22" s="574"/>
      <c r="L22" s="585"/>
      <c r="N22" s="592"/>
      <c r="O22" s="598">
        <f>ROUNDDOWN(B15*1000/$L$8,0)</f>
        <v>92561</v>
      </c>
      <c r="P22" s="598">
        <f>B15*1000/$L$8</f>
        <v>92561.432200698633</v>
      </c>
      <c r="Q22" s="599">
        <f t="shared" si="6"/>
        <v>432.20069863309618</v>
      </c>
      <c r="R22" s="600">
        <f t="shared" si="7"/>
        <v>2</v>
      </c>
      <c r="S22" s="616">
        <f t="shared" si="8"/>
        <v>92562</v>
      </c>
      <c r="T22" s="602" t="str">
        <f t="shared" si="9"/>
        <v>プラス１</v>
      </c>
    </row>
    <row r="23" spans="2:20" s="9" customFormat="1" ht="16.5" customHeight="1" thickTop="1" thickBot="1" x14ac:dyDescent="0.2">
      <c r="B23" s="32"/>
      <c r="C23" s="615"/>
      <c r="D23" s="585"/>
      <c r="G23" s="574"/>
      <c r="H23" s="574"/>
      <c r="I23" s="574"/>
      <c r="J23" s="574"/>
      <c r="K23" s="574"/>
      <c r="L23" s="614">
        <f>ROUND(B16*1000/$L$8,0)</f>
        <v>698886</v>
      </c>
      <c r="N23" s="606"/>
      <c r="O23" s="607">
        <f>SUM(O17:O22)</f>
        <v>377907</v>
      </c>
      <c r="P23" s="607"/>
      <c r="Q23" s="608"/>
      <c r="R23" s="609">
        <f>L23-O23</f>
        <v>320979</v>
      </c>
      <c r="S23" s="617">
        <f>SUM(S17:S22)</f>
        <v>377913</v>
      </c>
      <c r="T23" s="611"/>
    </row>
    <row r="24" spans="2:20" s="9" customFormat="1" ht="16.5" customHeight="1" thickTop="1" x14ac:dyDescent="0.15">
      <c r="B24" s="32"/>
      <c r="C24" s="615"/>
      <c r="D24" s="585"/>
      <c r="G24" s="574"/>
      <c r="H24" s="574"/>
      <c r="I24" s="574"/>
      <c r="J24" s="574"/>
      <c r="K24" s="574"/>
      <c r="L24" s="585"/>
      <c r="N24" s="586" t="s">
        <v>906</v>
      </c>
      <c r="O24" s="587">
        <f t="shared" ref="O24:O33" si="10">ROUNDDOWN(B6*1000/$L$7,0)</f>
        <v>51461</v>
      </c>
      <c r="P24" s="587">
        <f t="shared" ref="P24:P33" si="11">B6*1000/$L$7</f>
        <v>51461.149100896742</v>
      </c>
      <c r="Q24" s="588">
        <f t="shared" ref="Q24:Q33" si="12">(P24-O24)*1000</f>
        <v>149.10089674231131</v>
      </c>
      <c r="R24" s="589">
        <f t="shared" ref="R24:R33" si="13">RANK(Q24,$Q$24:$Q$33,0)</f>
        <v>10</v>
      </c>
      <c r="S24" s="613">
        <f t="shared" ref="S24:S33" si="14">IF(R24&lt;$R$34+1,O24+1,O24)</f>
        <v>51461</v>
      </c>
      <c r="T24" s="591" t="str">
        <f t="shared" ref="T24:T33" si="15">IF((S24-O24)*10=0,"","プラス１")</f>
        <v/>
      </c>
    </row>
    <row r="25" spans="2:20" s="9" customFormat="1" ht="16.5" customHeight="1" x14ac:dyDescent="0.15">
      <c r="B25" s="32"/>
      <c r="C25" s="615"/>
      <c r="D25" s="585"/>
      <c r="G25" s="574"/>
      <c r="H25" s="574"/>
      <c r="I25" s="574"/>
      <c r="J25" s="574"/>
      <c r="K25" s="574"/>
      <c r="L25" s="585"/>
      <c r="N25" s="592"/>
      <c r="O25" s="593">
        <f t="shared" si="10"/>
        <v>60387</v>
      </c>
      <c r="P25" s="593">
        <f t="shared" si="11"/>
        <v>60387.299477452339</v>
      </c>
      <c r="Q25" s="594">
        <f t="shared" si="12"/>
        <v>299.47745233948808</v>
      </c>
      <c r="R25" s="595">
        <f t="shared" si="13"/>
        <v>9</v>
      </c>
      <c r="S25" s="614">
        <f t="shared" si="14"/>
        <v>60387</v>
      </c>
      <c r="T25" s="597" t="str">
        <f t="shared" si="15"/>
        <v/>
      </c>
    </row>
    <row r="26" spans="2:20" s="9" customFormat="1" ht="16.5" customHeight="1" x14ac:dyDescent="0.15">
      <c r="B26" s="33"/>
      <c r="C26" s="615"/>
      <c r="D26" s="585"/>
      <c r="G26" s="574"/>
      <c r="H26" s="574"/>
      <c r="I26" s="574"/>
      <c r="J26" s="574"/>
      <c r="K26" s="574"/>
      <c r="L26" s="585"/>
      <c r="N26" s="592"/>
      <c r="O26" s="593">
        <f t="shared" si="10"/>
        <v>27066</v>
      </c>
      <c r="P26" s="593">
        <f t="shared" si="11"/>
        <v>27066.639788587105</v>
      </c>
      <c r="Q26" s="594">
        <f t="shared" si="12"/>
        <v>639.78858710470377</v>
      </c>
      <c r="R26" s="595">
        <f t="shared" si="13"/>
        <v>4</v>
      </c>
      <c r="S26" s="614">
        <f t="shared" si="14"/>
        <v>27067</v>
      </c>
      <c r="T26" s="597" t="str">
        <f t="shared" si="15"/>
        <v>プラス１</v>
      </c>
    </row>
    <row r="27" spans="2:20" s="9" customFormat="1" ht="16.5" customHeight="1" x14ac:dyDescent="0.15">
      <c r="B27" s="32"/>
      <c r="C27" s="615"/>
      <c r="D27" s="585"/>
      <c r="G27" s="574"/>
      <c r="H27" s="574"/>
      <c r="I27" s="574"/>
      <c r="J27" s="574"/>
      <c r="K27" s="574"/>
      <c r="L27" s="585"/>
      <c r="N27" s="592"/>
      <c r="O27" s="593">
        <f t="shared" si="10"/>
        <v>40821</v>
      </c>
      <c r="P27" s="593">
        <f t="shared" si="11"/>
        <v>40821.325866266852</v>
      </c>
      <c r="Q27" s="594">
        <f t="shared" si="12"/>
        <v>325.86626685224473</v>
      </c>
      <c r="R27" s="595">
        <f t="shared" si="13"/>
        <v>7</v>
      </c>
      <c r="S27" s="614">
        <f t="shared" si="14"/>
        <v>40821</v>
      </c>
      <c r="T27" s="597" t="str">
        <f t="shared" si="15"/>
        <v/>
      </c>
    </row>
    <row r="28" spans="2:20" s="9" customFormat="1" ht="16.5" customHeight="1" x14ac:dyDescent="0.15">
      <c r="B28" s="32"/>
      <c r="C28" s="615"/>
      <c r="D28" s="585"/>
      <c r="G28" s="574"/>
      <c r="H28" s="574"/>
      <c r="I28" s="574"/>
      <c r="J28" s="574"/>
      <c r="K28" s="574"/>
      <c r="L28" s="585"/>
      <c r="N28" s="592"/>
      <c r="O28" s="593">
        <f t="shared" si="10"/>
        <v>1451</v>
      </c>
      <c r="P28" s="593">
        <f t="shared" si="11"/>
        <v>1451.6745778514126</v>
      </c>
      <c r="Q28" s="594">
        <f t="shared" si="12"/>
        <v>674.57785141255044</v>
      </c>
      <c r="R28" s="595">
        <f t="shared" si="13"/>
        <v>3</v>
      </c>
      <c r="S28" s="614">
        <f t="shared" si="14"/>
        <v>1452</v>
      </c>
      <c r="T28" s="597" t="str">
        <f t="shared" si="15"/>
        <v>プラス１</v>
      </c>
    </row>
    <row r="29" spans="2:20" s="9" customFormat="1" ht="16.5" customHeight="1" x14ac:dyDescent="0.15">
      <c r="B29" s="454"/>
      <c r="C29" s="32"/>
      <c r="D29" s="585"/>
      <c r="G29" s="574"/>
      <c r="H29" s="574"/>
      <c r="I29" s="574"/>
      <c r="J29" s="574"/>
      <c r="K29" s="574"/>
      <c r="L29" s="585"/>
      <c r="N29" s="592"/>
      <c r="O29" s="593">
        <f t="shared" si="10"/>
        <v>17804</v>
      </c>
      <c r="P29" s="593">
        <f t="shared" si="11"/>
        <v>17804.386376593393</v>
      </c>
      <c r="Q29" s="594">
        <f t="shared" si="12"/>
        <v>386.37659339292441</v>
      </c>
      <c r="R29" s="595">
        <f t="shared" si="13"/>
        <v>5</v>
      </c>
      <c r="S29" s="614">
        <f t="shared" si="14"/>
        <v>17805</v>
      </c>
      <c r="T29" s="597" t="str">
        <f t="shared" si="15"/>
        <v>プラス１</v>
      </c>
    </row>
    <row r="30" spans="2:20" s="9" customFormat="1" ht="16.5" customHeight="1" x14ac:dyDescent="0.15">
      <c r="B30" s="32"/>
      <c r="C30" s="32"/>
      <c r="D30" s="585"/>
      <c r="G30" s="574"/>
      <c r="H30" s="574"/>
      <c r="I30" s="574"/>
      <c r="J30" s="574"/>
      <c r="K30" s="574"/>
      <c r="L30" s="585"/>
      <c r="N30" s="592"/>
      <c r="O30" s="593">
        <f t="shared" si="10"/>
        <v>32323</v>
      </c>
      <c r="P30" s="593">
        <f t="shared" si="11"/>
        <v>32323.314949146883</v>
      </c>
      <c r="Q30" s="594">
        <f t="shared" si="12"/>
        <v>314.94914688300923</v>
      </c>
      <c r="R30" s="595">
        <f t="shared" si="13"/>
        <v>8</v>
      </c>
      <c r="S30" s="614">
        <f t="shared" si="14"/>
        <v>32323</v>
      </c>
      <c r="T30" s="597" t="str">
        <f t="shared" si="15"/>
        <v/>
      </c>
    </row>
    <row r="31" spans="2:20" s="9" customFormat="1" ht="16.5" customHeight="1" x14ac:dyDescent="0.15">
      <c r="D31" s="585"/>
      <c r="G31" s="574"/>
      <c r="H31" s="574"/>
      <c r="I31" s="574"/>
      <c r="J31" s="574"/>
      <c r="K31" s="574"/>
      <c r="L31" s="585"/>
      <c r="N31" s="592"/>
      <c r="O31" s="593">
        <f t="shared" si="10"/>
        <v>1671</v>
      </c>
      <c r="P31" s="593">
        <f t="shared" si="11"/>
        <v>1671.9383400056065</v>
      </c>
      <c r="Q31" s="594">
        <f t="shared" si="12"/>
        <v>938.34000560650566</v>
      </c>
      <c r="R31" s="595">
        <f t="shared" si="13"/>
        <v>1</v>
      </c>
      <c r="S31" s="614">
        <f t="shared" si="14"/>
        <v>1672</v>
      </c>
      <c r="T31" s="597" t="str">
        <f t="shared" si="15"/>
        <v>プラス１</v>
      </c>
    </row>
    <row r="32" spans="2:20" s="9" customFormat="1" ht="16.5" customHeight="1" x14ac:dyDescent="0.15">
      <c r="D32" s="585"/>
      <c r="G32" s="574"/>
      <c r="H32" s="574"/>
      <c r="I32" s="574"/>
      <c r="J32" s="574"/>
      <c r="K32" s="574"/>
      <c r="L32" s="585"/>
      <c r="N32" s="592"/>
      <c r="O32" s="593">
        <f t="shared" si="10"/>
        <v>7568</v>
      </c>
      <c r="P32" s="593">
        <f t="shared" si="11"/>
        <v>7568.732814040437</v>
      </c>
      <c r="Q32" s="594">
        <f t="shared" si="12"/>
        <v>732.81404043700604</v>
      </c>
      <c r="R32" s="595">
        <f t="shared" si="13"/>
        <v>2</v>
      </c>
      <c r="S32" s="614">
        <f t="shared" si="14"/>
        <v>7569</v>
      </c>
      <c r="T32" s="597" t="str">
        <f t="shared" si="15"/>
        <v>プラス１</v>
      </c>
    </row>
    <row r="33" spans="4:20" s="9" customFormat="1" ht="16.5" customHeight="1" thickBot="1" x14ac:dyDescent="0.2">
      <c r="D33" s="585"/>
      <c r="G33" s="574"/>
      <c r="H33" s="574"/>
      <c r="I33" s="574"/>
      <c r="J33" s="574"/>
      <c r="K33" s="574"/>
      <c r="L33" s="585"/>
      <c r="N33" s="592"/>
      <c r="O33" s="598">
        <f t="shared" si="10"/>
        <v>36723</v>
      </c>
      <c r="P33" s="598">
        <f t="shared" si="11"/>
        <v>36723.345816941379</v>
      </c>
      <c r="Q33" s="599">
        <f t="shared" si="12"/>
        <v>345.81694137887098</v>
      </c>
      <c r="R33" s="600">
        <f t="shared" si="13"/>
        <v>6</v>
      </c>
      <c r="S33" s="616">
        <f t="shared" si="14"/>
        <v>36723</v>
      </c>
      <c r="T33" s="602" t="str">
        <f t="shared" si="15"/>
        <v/>
      </c>
    </row>
    <row r="34" spans="4:20" s="9" customFormat="1" ht="16.5" customHeight="1" thickTop="1" thickBot="1" x14ac:dyDescent="0.2">
      <c r="D34" s="585"/>
      <c r="G34" s="574"/>
      <c r="H34" s="574"/>
      <c r="I34" s="574"/>
      <c r="J34" s="574"/>
      <c r="K34" s="574"/>
      <c r="L34" s="614">
        <f>ROUND(B16*1000/$L$7,0)</f>
        <v>277280</v>
      </c>
      <c r="N34" s="606"/>
      <c r="O34" s="607">
        <f>SUM(O24:O33)</f>
        <v>277275</v>
      </c>
      <c r="P34" s="607"/>
      <c r="Q34" s="608"/>
      <c r="R34" s="609">
        <f>L34-O34</f>
        <v>5</v>
      </c>
      <c r="S34" s="617">
        <f>SUM(S24:S33)</f>
        <v>277280</v>
      </c>
      <c r="T34" s="611"/>
    </row>
    <row r="35" spans="4:20" s="9" customFormat="1" ht="16.5" customHeight="1" thickTop="1" x14ac:dyDescent="0.15">
      <c r="D35" s="585"/>
      <c r="G35" s="574"/>
      <c r="H35" s="574"/>
      <c r="I35" s="574"/>
      <c r="J35" s="574"/>
      <c r="K35" s="574"/>
      <c r="L35" s="585"/>
      <c r="O35" s="575"/>
      <c r="P35" s="575"/>
      <c r="Q35" s="618"/>
      <c r="R35" s="50"/>
      <c r="S35" s="91"/>
    </row>
    <row r="36" spans="4:20" s="9" customFormat="1" ht="16.5" customHeight="1" x14ac:dyDescent="0.15">
      <c r="D36" s="585"/>
      <c r="G36" s="574"/>
      <c r="H36" s="574"/>
      <c r="I36" s="574"/>
      <c r="J36" s="574"/>
      <c r="K36" s="574"/>
      <c r="L36" s="585"/>
      <c r="O36" s="575"/>
      <c r="P36" s="575"/>
      <c r="Q36" s="618"/>
      <c r="R36" s="50"/>
      <c r="S36" s="91"/>
    </row>
    <row r="37" spans="4:20" s="9" customFormat="1" ht="16.5" customHeight="1" x14ac:dyDescent="0.15">
      <c r="D37" s="585"/>
      <c r="G37" s="574"/>
      <c r="H37" s="574"/>
      <c r="I37" s="574"/>
      <c r="J37" s="574"/>
      <c r="K37" s="574"/>
      <c r="L37" s="585"/>
      <c r="O37" s="575"/>
      <c r="P37" s="575"/>
      <c r="Q37" s="618"/>
      <c r="R37" s="50"/>
      <c r="S37" s="91"/>
    </row>
    <row r="38" spans="4:20" s="9" customFormat="1" ht="16.5" customHeight="1" x14ac:dyDescent="0.15">
      <c r="D38" s="585"/>
      <c r="G38" s="574"/>
      <c r="H38" s="574"/>
      <c r="I38" s="574"/>
      <c r="J38" s="574"/>
      <c r="K38" s="574"/>
      <c r="L38" s="585"/>
      <c r="O38" s="575"/>
      <c r="P38" s="575"/>
      <c r="Q38" s="618"/>
      <c r="R38" s="50"/>
      <c r="S38" s="91"/>
    </row>
    <row r="39" spans="4:20" s="9" customFormat="1" ht="16.5" customHeight="1" x14ac:dyDescent="0.15">
      <c r="D39" s="585"/>
      <c r="G39" s="574"/>
      <c r="H39" s="574"/>
      <c r="I39" s="574"/>
      <c r="J39" s="574"/>
      <c r="K39" s="574"/>
      <c r="L39" s="585"/>
      <c r="O39" s="575"/>
      <c r="P39" s="575"/>
      <c r="Q39" s="618"/>
      <c r="R39" s="50"/>
      <c r="S39" s="91"/>
    </row>
    <row r="40" spans="4:20" s="9" customFormat="1" ht="16.5" customHeight="1" x14ac:dyDescent="0.15">
      <c r="D40" s="585"/>
      <c r="G40" s="574"/>
      <c r="H40" s="574"/>
      <c r="I40" s="574"/>
      <c r="J40" s="574"/>
      <c r="K40" s="574"/>
      <c r="L40" s="585"/>
      <c r="O40" s="575"/>
      <c r="P40" s="575"/>
      <c r="Q40" s="618"/>
      <c r="R40" s="50"/>
      <c r="S40" s="91"/>
    </row>
    <row r="41" spans="4:20" s="9" customFormat="1" ht="16.5" customHeight="1" x14ac:dyDescent="0.15">
      <c r="D41" s="585"/>
      <c r="G41" s="574"/>
      <c r="H41" s="574"/>
      <c r="I41" s="574"/>
      <c r="J41" s="574"/>
      <c r="K41" s="574"/>
      <c r="L41" s="585"/>
      <c r="O41" s="575"/>
      <c r="P41" s="575"/>
      <c r="Q41" s="618"/>
      <c r="R41" s="50"/>
      <c r="S41" s="91"/>
    </row>
    <row r="42" spans="4:20" s="9" customFormat="1" ht="16.5" customHeight="1" x14ac:dyDescent="0.15">
      <c r="D42" s="585"/>
      <c r="G42" s="574"/>
      <c r="H42" s="574"/>
      <c r="I42" s="574"/>
      <c r="J42" s="574"/>
      <c r="K42" s="574"/>
      <c r="L42" s="585"/>
      <c r="O42" s="575"/>
      <c r="P42" s="575"/>
      <c r="Q42" s="618"/>
      <c r="R42" s="50"/>
      <c r="S42" s="91"/>
    </row>
    <row r="43" spans="4:20" s="9" customFormat="1" ht="16.5" customHeight="1" x14ac:dyDescent="0.15">
      <c r="D43" s="585"/>
      <c r="G43" s="574"/>
      <c r="H43" s="574"/>
      <c r="I43" s="574"/>
      <c r="J43" s="574"/>
      <c r="K43" s="574"/>
      <c r="L43" s="585"/>
      <c r="O43" s="575"/>
      <c r="P43" s="575"/>
      <c r="Q43" s="618"/>
      <c r="R43" s="50"/>
      <c r="S43" s="91"/>
    </row>
    <row r="44" spans="4:20" s="9" customFormat="1" ht="16.5" customHeight="1" x14ac:dyDescent="0.15">
      <c r="D44" s="585"/>
      <c r="G44" s="574"/>
      <c r="H44" s="574"/>
      <c r="I44" s="574"/>
      <c r="J44" s="574"/>
      <c r="K44" s="574"/>
      <c r="L44" s="585"/>
      <c r="O44" s="575"/>
      <c r="P44" s="575"/>
      <c r="Q44" s="618"/>
      <c r="R44" s="50"/>
      <c r="S44" s="91"/>
    </row>
    <row r="45" spans="4:20" s="9" customFormat="1" ht="16.5" customHeight="1" x14ac:dyDescent="0.15">
      <c r="D45" s="585"/>
      <c r="G45" s="574"/>
      <c r="H45" s="574"/>
      <c r="I45" s="574"/>
      <c r="J45" s="574"/>
      <c r="K45" s="574"/>
      <c r="L45" s="585"/>
      <c r="O45" s="575"/>
      <c r="P45" s="575"/>
      <c r="Q45" s="618"/>
      <c r="R45" s="50"/>
      <c r="S45" s="91"/>
    </row>
    <row r="46" spans="4:20" s="9" customFormat="1" ht="16.5" customHeight="1" x14ac:dyDescent="0.15">
      <c r="D46" s="585"/>
      <c r="G46" s="574"/>
      <c r="H46" s="574"/>
      <c r="I46" s="574"/>
      <c r="J46" s="574"/>
      <c r="K46" s="574"/>
      <c r="L46" s="585"/>
      <c r="O46" s="575"/>
      <c r="P46" s="575"/>
      <c r="Q46" s="618"/>
      <c r="R46" s="50"/>
      <c r="S46" s="91"/>
    </row>
    <row r="47" spans="4:20" s="9" customFormat="1" ht="16.5" customHeight="1" x14ac:dyDescent="0.15">
      <c r="D47" s="585"/>
      <c r="G47" s="574"/>
      <c r="H47" s="574"/>
      <c r="I47" s="574"/>
      <c r="J47" s="574"/>
      <c r="K47" s="574"/>
      <c r="L47" s="585"/>
      <c r="O47" s="575"/>
      <c r="P47" s="575"/>
      <c r="Q47" s="618"/>
      <c r="R47" s="50"/>
      <c r="S47" s="91"/>
    </row>
    <row r="48" spans="4:20" s="9" customFormat="1" ht="16.5" customHeight="1" x14ac:dyDescent="0.15">
      <c r="D48" s="585"/>
      <c r="G48" s="574"/>
      <c r="H48" s="574"/>
      <c r="I48" s="574"/>
      <c r="J48" s="574"/>
      <c r="K48" s="574"/>
      <c r="L48" s="585"/>
      <c r="O48" s="575"/>
      <c r="P48" s="575"/>
      <c r="Q48" s="618"/>
      <c r="R48" s="50"/>
      <c r="S48" s="91"/>
    </row>
    <row r="49" spans="4:20" s="9" customFormat="1" ht="16.5" customHeight="1" x14ac:dyDescent="0.15">
      <c r="D49" s="585"/>
      <c r="G49" s="574"/>
      <c r="H49" s="574"/>
      <c r="I49" s="574"/>
      <c r="J49" s="574"/>
      <c r="K49" s="574"/>
      <c r="L49" s="585"/>
      <c r="O49" s="575"/>
      <c r="P49" s="575"/>
      <c r="Q49" s="618"/>
      <c r="R49" s="50"/>
      <c r="S49" s="91"/>
    </row>
    <row r="50" spans="4:20" s="9" customFormat="1" ht="16.5" customHeight="1" x14ac:dyDescent="0.15">
      <c r="D50" s="585"/>
      <c r="G50" s="574"/>
      <c r="H50" s="574"/>
      <c r="I50" s="574"/>
      <c r="J50" s="574"/>
      <c r="K50" s="574"/>
      <c r="L50" s="585"/>
      <c r="O50" s="575"/>
      <c r="P50" s="575"/>
      <c r="Q50" s="618"/>
      <c r="R50" s="50"/>
      <c r="S50" s="91"/>
    </row>
    <row r="51" spans="4:20" s="9" customFormat="1" ht="16.5" customHeight="1" x14ac:dyDescent="0.15">
      <c r="D51" s="585"/>
      <c r="G51" s="574"/>
      <c r="H51" s="574"/>
      <c r="I51" s="574"/>
      <c r="J51" s="574"/>
      <c r="K51" s="574"/>
      <c r="L51" s="585"/>
      <c r="O51" s="575"/>
      <c r="P51" s="575"/>
      <c r="Q51" s="618"/>
      <c r="R51" s="50"/>
      <c r="S51" s="91"/>
    </row>
    <row r="52" spans="4:20" s="9" customFormat="1" ht="16.5" customHeight="1" x14ac:dyDescent="0.15">
      <c r="D52" s="585"/>
      <c r="G52" s="574"/>
      <c r="H52" s="574"/>
      <c r="I52" s="574"/>
      <c r="J52" s="574"/>
      <c r="K52" s="574"/>
      <c r="L52" s="491"/>
      <c r="M52" s="491"/>
      <c r="N52" s="491"/>
      <c r="O52" s="569"/>
      <c r="P52" s="569"/>
      <c r="Q52" s="570"/>
      <c r="R52" s="540"/>
      <c r="S52" s="571"/>
      <c r="T52" s="491"/>
    </row>
  </sheetData>
  <mergeCells count="3">
    <mergeCell ref="N6:N16"/>
    <mergeCell ref="N17:N23"/>
    <mergeCell ref="N24:N34"/>
  </mergeCells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opLeftCell="B1" zoomScaleNormal="100" workbookViewId="0"/>
  </sheetViews>
  <sheetFormatPr defaultRowHeight="15" customHeight="1" x14ac:dyDescent="0.15"/>
  <cols>
    <col min="1" max="1" width="27.75" style="491" customWidth="1"/>
    <col min="2" max="5" width="19.5" style="491" customWidth="1"/>
    <col min="6" max="6" width="12.625" style="491" customWidth="1"/>
    <col min="7" max="8" width="19.5" style="491" customWidth="1"/>
    <col min="9" max="9" width="14.5" style="491" customWidth="1"/>
    <col min="10" max="16384" width="9" style="491"/>
  </cols>
  <sheetData>
    <row r="1" spans="1:9" ht="15" customHeight="1" x14ac:dyDescent="0.15">
      <c r="A1" s="566" t="s">
        <v>1</v>
      </c>
    </row>
    <row r="3" spans="1:9" ht="15" customHeight="1" x14ac:dyDescent="0.15">
      <c r="A3" s="16" t="s">
        <v>907</v>
      </c>
      <c r="C3" s="619"/>
    </row>
    <row r="4" spans="1:9" s="9" customFormat="1" ht="15" customHeight="1" x14ac:dyDescent="0.15">
      <c r="I4" s="73" t="s">
        <v>827</v>
      </c>
    </row>
    <row r="5" spans="1:9" s="9" customFormat="1" ht="15" customHeight="1" x14ac:dyDescent="0.15">
      <c r="A5" s="19" t="s">
        <v>805</v>
      </c>
      <c r="B5" s="22" t="s">
        <v>908</v>
      </c>
      <c r="C5" s="22" t="s">
        <v>830</v>
      </c>
      <c r="D5" s="22" t="s">
        <v>909</v>
      </c>
      <c r="E5" s="22" t="s">
        <v>910</v>
      </c>
      <c r="F5" s="18" t="s">
        <v>911</v>
      </c>
      <c r="G5" s="22" t="s">
        <v>912</v>
      </c>
      <c r="H5" s="22" t="s">
        <v>913</v>
      </c>
      <c r="I5" s="486" t="s">
        <v>914</v>
      </c>
    </row>
    <row r="6" spans="1:9" s="9" customFormat="1" ht="18" customHeight="1" x14ac:dyDescent="0.15">
      <c r="A6" s="82" t="s">
        <v>915</v>
      </c>
      <c r="B6" s="9">
        <v>33959221000</v>
      </c>
      <c r="C6" s="9">
        <v>39225876461</v>
      </c>
      <c r="D6" s="9">
        <v>34351643477</v>
      </c>
      <c r="E6" s="547">
        <v>392422477</v>
      </c>
      <c r="F6" s="91">
        <v>101.2</v>
      </c>
      <c r="G6" s="9">
        <v>32417719967</v>
      </c>
      <c r="H6" s="9">
        <v>1541501033</v>
      </c>
      <c r="I6" s="91">
        <v>95.5</v>
      </c>
    </row>
    <row r="7" spans="1:9" s="9" customFormat="1" ht="18" customHeight="1" x14ac:dyDescent="0.15">
      <c r="A7" s="82" t="s">
        <v>916</v>
      </c>
      <c r="B7" s="9">
        <v>2244452000</v>
      </c>
      <c r="C7" s="9">
        <v>2218448933</v>
      </c>
      <c r="D7" s="9">
        <v>2191092333</v>
      </c>
      <c r="E7" s="547">
        <v>-53359667</v>
      </c>
      <c r="F7" s="91">
        <v>97.6</v>
      </c>
      <c r="G7" s="9">
        <v>2135717792</v>
      </c>
      <c r="H7" s="9">
        <v>108734208</v>
      </c>
      <c r="I7" s="91">
        <v>95.2</v>
      </c>
    </row>
    <row r="8" spans="1:9" s="9" customFormat="1" ht="18" customHeight="1" x14ac:dyDescent="0.15">
      <c r="A8" s="620" t="s">
        <v>917</v>
      </c>
      <c r="B8" s="9">
        <v>12307701000</v>
      </c>
      <c r="C8" s="9">
        <v>12091340504</v>
      </c>
      <c r="D8" s="9">
        <v>11978093384</v>
      </c>
      <c r="E8" s="547">
        <v>-329607616</v>
      </c>
      <c r="F8" s="91">
        <v>97.3</v>
      </c>
      <c r="G8" s="9">
        <v>11549459317</v>
      </c>
      <c r="H8" s="9">
        <v>758241683</v>
      </c>
      <c r="I8" s="91">
        <v>93.8</v>
      </c>
    </row>
    <row r="9" spans="1:9" s="9" customFormat="1" ht="18" customHeight="1" x14ac:dyDescent="0.15">
      <c r="A9" s="620" t="s">
        <v>918</v>
      </c>
      <c r="B9" s="9">
        <v>403113000</v>
      </c>
      <c r="C9" s="9">
        <v>403648490</v>
      </c>
      <c r="D9" s="9">
        <v>403648490</v>
      </c>
      <c r="E9" s="547">
        <v>535490</v>
      </c>
      <c r="F9" s="91">
        <v>100.1</v>
      </c>
      <c r="G9" s="9">
        <v>235366588</v>
      </c>
      <c r="H9" s="9">
        <v>167746412</v>
      </c>
      <c r="I9" s="91">
        <v>58.4</v>
      </c>
    </row>
    <row r="10" spans="1:9" s="9" customFormat="1" ht="18" customHeight="1" x14ac:dyDescent="0.15">
      <c r="A10" s="620" t="s">
        <v>919</v>
      </c>
      <c r="B10" s="9">
        <v>5327000</v>
      </c>
      <c r="C10" s="9">
        <v>5289872</v>
      </c>
      <c r="D10" s="9">
        <v>5289872</v>
      </c>
      <c r="E10" s="547">
        <v>-37128</v>
      </c>
      <c r="F10" s="91">
        <v>99.3</v>
      </c>
      <c r="G10" s="9">
        <v>5289872</v>
      </c>
      <c r="H10" s="9">
        <v>37128</v>
      </c>
      <c r="I10" s="91">
        <v>99.3</v>
      </c>
    </row>
    <row r="11" spans="1:9" s="9" customFormat="1" ht="18" customHeight="1" x14ac:dyDescent="0.15">
      <c r="A11" s="620" t="s">
        <v>920</v>
      </c>
      <c r="B11" s="9">
        <v>375604000</v>
      </c>
      <c r="C11" s="9">
        <v>376093603</v>
      </c>
      <c r="D11" s="9">
        <v>376093603</v>
      </c>
      <c r="E11" s="547">
        <v>489603</v>
      </c>
      <c r="F11" s="91">
        <v>100.1</v>
      </c>
      <c r="G11" s="9">
        <v>300598805</v>
      </c>
      <c r="H11" s="9">
        <v>75005195</v>
      </c>
      <c r="I11" s="91">
        <v>80</v>
      </c>
    </row>
    <row r="12" spans="1:9" s="9" customFormat="1" ht="18" customHeight="1" x14ac:dyDescent="0.15">
      <c r="A12" s="620" t="s">
        <v>921</v>
      </c>
      <c r="B12" s="9">
        <v>1942937000</v>
      </c>
      <c r="C12" s="9">
        <v>1944954181</v>
      </c>
      <c r="D12" s="9">
        <v>1846814181</v>
      </c>
      <c r="E12" s="547">
        <v>-96122819</v>
      </c>
      <c r="F12" s="91">
        <v>95.1</v>
      </c>
      <c r="G12" s="9">
        <v>1762415656</v>
      </c>
      <c r="H12" s="9">
        <v>180521344</v>
      </c>
      <c r="I12" s="91">
        <v>90.7</v>
      </c>
    </row>
    <row r="13" spans="1:9" s="9" customFormat="1" ht="18" customHeight="1" x14ac:dyDescent="0.15">
      <c r="A13" s="620" t="s">
        <v>922</v>
      </c>
      <c r="B13" s="9">
        <v>11325782000</v>
      </c>
      <c r="C13" s="9">
        <v>11466180112</v>
      </c>
      <c r="D13" s="9">
        <v>10633432670</v>
      </c>
      <c r="E13" s="547">
        <v>-692349330</v>
      </c>
      <c r="F13" s="91">
        <v>93.9</v>
      </c>
      <c r="G13" s="9">
        <v>10394537519</v>
      </c>
      <c r="H13" s="9">
        <v>931244481</v>
      </c>
      <c r="I13" s="91">
        <v>91.8</v>
      </c>
    </row>
    <row r="14" spans="1:9" s="9" customFormat="1" ht="18" customHeight="1" x14ac:dyDescent="0.15">
      <c r="A14" s="620" t="s">
        <v>923</v>
      </c>
      <c r="B14" s="9">
        <v>576000000</v>
      </c>
      <c r="C14" s="9">
        <v>574247669</v>
      </c>
      <c r="D14" s="9">
        <v>574247669</v>
      </c>
      <c r="E14" s="547">
        <v>-1752331</v>
      </c>
      <c r="F14" s="91">
        <v>99.7</v>
      </c>
      <c r="G14" s="9">
        <v>574247669</v>
      </c>
      <c r="H14" s="9">
        <v>1752331</v>
      </c>
      <c r="I14" s="91">
        <v>99.7</v>
      </c>
    </row>
    <row r="15" spans="1:9" s="9" customFormat="1" ht="18" customHeight="1" x14ac:dyDescent="0.15">
      <c r="A15" s="603" t="s">
        <v>904</v>
      </c>
      <c r="B15" s="535">
        <v>63140137000</v>
      </c>
      <c r="C15" s="535">
        <v>68306079825</v>
      </c>
      <c r="D15" s="535">
        <v>62360355679</v>
      </c>
      <c r="E15" s="536">
        <v>-779781321</v>
      </c>
      <c r="F15" s="604">
        <v>98.8</v>
      </c>
      <c r="G15" s="535">
        <v>59375353185</v>
      </c>
      <c r="H15" s="535">
        <v>3764783815</v>
      </c>
      <c r="I15" s="604">
        <v>94</v>
      </c>
    </row>
    <row r="16" spans="1:9" s="9" customFormat="1" ht="18" customHeight="1" x14ac:dyDescent="0.15">
      <c r="I16" s="10" t="s">
        <v>824</v>
      </c>
    </row>
    <row r="17" spans="9:9" s="9" customFormat="1" ht="15" customHeight="1" x14ac:dyDescent="0.15">
      <c r="I17" s="10"/>
    </row>
  </sheetData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2"/>
  <sheetViews>
    <sheetView zoomScaleNormal="100" zoomScaleSheetLayoutView="115" workbookViewId="0"/>
  </sheetViews>
  <sheetFormatPr defaultColWidth="8.875" defaultRowHeight="15" customHeight="1" x14ac:dyDescent="0.15"/>
  <cols>
    <col min="1" max="1" width="26.375" style="621" customWidth="1"/>
    <col min="2" max="2" width="10.125" style="621" customWidth="1"/>
    <col min="3" max="3" width="6.125" style="621" customWidth="1"/>
    <col min="4" max="4" width="7.875" style="621" customWidth="1"/>
    <col min="5" max="5" width="5.125" style="621" customWidth="1"/>
    <col min="6" max="6" width="10" style="621" customWidth="1"/>
    <col min="7" max="7" width="6.125" style="621" customWidth="1"/>
    <col min="8" max="8" width="7.875" style="621" customWidth="1"/>
    <col min="9" max="9" width="5.125" style="621" customWidth="1"/>
    <col min="10" max="10" width="10" style="621" customWidth="1"/>
    <col min="11" max="11" width="6.125" style="622" customWidth="1"/>
    <col min="12" max="12" width="7.875" style="622" customWidth="1"/>
    <col min="13" max="13" width="5.125" style="623" customWidth="1"/>
    <col min="14" max="14" width="10" style="621" customWidth="1"/>
    <col min="15" max="15" width="6.125" style="622" customWidth="1"/>
    <col min="16" max="16" width="7.875" style="622" customWidth="1"/>
    <col min="17" max="17" width="7" style="623" customWidth="1"/>
    <col min="18" max="18" width="10" style="621" customWidth="1"/>
    <col min="19" max="19" width="6.125" style="621" customWidth="1"/>
    <col min="20" max="20" width="7.875" style="621" customWidth="1"/>
    <col min="21" max="21" width="5.125" style="621" customWidth="1"/>
    <col min="22" max="22" width="8.875" style="622" customWidth="1"/>
    <col min="23" max="16384" width="8.875" style="621"/>
  </cols>
  <sheetData>
    <row r="1" spans="1:22" ht="15" customHeight="1" x14ac:dyDescent="0.15">
      <c r="A1" s="566" t="s">
        <v>1</v>
      </c>
    </row>
    <row r="3" spans="1:22" ht="15" customHeight="1" x14ac:dyDescent="0.15">
      <c r="A3" s="16" t="s">
        <v>924</v>
      </c>
      <c r="O3" s="624"/>
      <c r="R3" s="625"/>
    </row>
    <row r="4" spans="1:22" s="626" customFormat="1" ht="15" customHeight="1" x14ac:dyDescent="0.15">
      <c r="A4" s="626" t="s">
        <v>925</v>
      </c>
      <c r="I4" s="627"/>
      <c r="L4" s="628"/>
      <c r="M4" s="627"/>
      <c r="O4" s="627"/>
      <c r="P4" s="628"/>
      <c r="U4" s="627" t="s">
        <v>768</v>
      </c>
      <c r="V4" s="628"/>
    </row>
    <row r="5" spans="1:22" s="626" customFormat="1" ht="15" customHeight="1" x14ac:dyDescent="0.15">
      <c r="A5" s="629" t="s">
        <v>926</v>
      </c>
      <c r="B5" s="630" t="s">
        <v>927</v>
      </c>
      <c r="C5" s="631"/>
      <c r="D5" s="631"/>
      <c r="E5" s="632"/>
      <c r="F5" s="630" t="s">
        <v>928</v>
      </c>
      <c r="G5" s="631"/>
      <c r="H5" s="631"/>
      <c r="I5" s="632"/>
      <c r="J5" s="630" t="s">
        <v>929</v>
      </c>
      <c r="K5" s="631"/>
      <c r="L5" s="631"/>
      <c r="M5" s="631"/>
      <c r="N5" s="630" t="s">
        <v>930</v>
      </c>
      <c r="O5" s="631"/>
      <c r="P5" s="631"/>
      <c r="Q5" s="631"/>
      <c r="R5" s="630" t="s">
        <v>931</v>
      </c>
      <c r="S5" s="631"/>
      <c r="T5" s="631"/>
      <c r="U5" s="632"/>
      <c r="V5" s="628"/>
    </row>
    <row r="6" spans="1:22" s="626" customFormat="1" ht="15" customHeight="1" x14ac:dyDescent="0.15">
      <c r="A6" s="633"/>
      <c r="B6" s="634" t="s">
        <v>932</v>
      </c>
      <c r="C6" s="635" t="s">
        <v>892</v>
      </c>
      <c r="D6" s="634" t="s">
        <v>933</v>
      </c>
      <c r="E6" s="636" t="s">
        <v>934</v>
      </c>
      <c r="F6" s="634" t="s">
        <v>932</v>
      </c>
      <c r="G6" s="635" t="s">
        <v>892</v>
      </c>
      <c r="H6" s="634" t="s">
        <v>933</v>
      </c>
      <c r="I6" s="636" t="s">
        <v>934</v>
      </c>
      <c r="J6" s="634" t="s">
        <v>932</v>
      </c>
      <c r="K6" s="635" t="s">
        <v>892</v>
      </c>
      <c r="L6" s="634" t="s">
        <v>933</v>
      </c>
      <c r="M6" s="636" t="s">
        <v>934</v>
      </c>
      <c r="N6" s="634" t="s">
        <v>932</v>
      </c>
      <c r="O6" s="637" t="s">
        <v>892</v>
      </c>
      <c r="P6" s="634" t="s">
        <v>933</v>
      </c>
      <c r="Q6" s="636" t="s">
        <v>934</v>
      </c>
      <c r="R6" s="634" t="s">
        <v>932</v>
      </c>
      <c r="S6" s="634" t="s">
        <v>892</v>
      </c>
      <c r="T6" s="634" t="s">
        <v>933</v>
      </c>
      <c r="U6" s="634" t="s">
        <v>934</v>
      </c>
      <c r="V6" s="628"/>
    </row>
    <row r="7" spans="1:22" s="626" customFormat="1" ht="16.5" customHeight="1" x14ac:dyDescent="0.15">
      <c r="A7" s="638" t="s">
        <v>935</v>
      </c>
      <c r="B7" s="639">
        <v>73199577</v>
      </c>
      <c r="C7" s="640">
        <v>100</v>
      </c>
      <c r="D7" s="641">
        <v>-3.7</v>
      </c>
      <c r="E7" s="639">
        <v>100</v>
      </c>
      <c r="F7" s="639">
        <v>76974237</v>
      </c>
      <c r="G7" s="640">
        <v>100</v>
      </c>
      <c r="H7" s="642">
        <v>5.1566691430470879</v>
      </c>
      <c r="I7" s="639">
        <v>105</v>
      </c>
      <c r="J7" s="639">
        <v>82709980</v>
      </c>
      <c r="K7" s="643">
        <v>100</v>
      </c>
      <c r="L7" s="642">
        <v>7.4515100422495983</v>
      </c>
      <c r="M7" s="639">
        <v>113</v>
      </c>
      <c r="N7" s="639">
        <v>86837323</v>
      </c>
      <c r="O7" s="640">
        <v>100</v>
      </c>
      <c r="P7" s="641">
        <v>4.9901390376348775</v>
      </c>
      <c r="Q7" s="639">
        <v>119</v>
      </c>
      <c r="R7" s="639">
        <v>92105169</v>
      </c>
      <c r="S7" s="640">
        <v>100</v>
      </c>
      <c r="T7" s="641">
        <v>6.1</v>
      </c>
      <c r="U7" s="639">
        <v>126</v>
      </c>
      <c r="V7" s="628"/>
    </row>
    <row r="8" spans="1:22" s="626" customFormat="1" ht="15" customHeight="1" x14ac:dyDescent="0.15">
      <c r="A8" s="25" t="s">
        <v>936</v>
      </c>
      <c r="B8" s="24">
        <v>45542511</v>
      </c>
      <c r="C8" s="644">
        <v>62.2</v>
      </c>
      <c r="D8" s="645">
        <v>8.6999999999999993</v>
      </c>
      <c r="E8" s="24">
        <v>100</v>
      </c>
      <c r="F8" s="24">
        <v>46083319</v>
      </c>
      <c r="G8" s="644">
        <v>59.9</v>
      </c>
      <c r="H8" s="645">
        <v>1.1874795397205817</v>
      </c>
      <c r="I8" s="24">
        <v>101</v>
      </c>
      <c r="J8" s="24">
        <v>45884957</v>
      </c>
      <c r="K8" s="646">
        <v>55.5</v>
      </c>
      <c r="L8" s="645">
        <v>-0.43044208686444652</v>
      </c>
      <c r="M8" s="24">
        <v>101</v>
      </c>
      <c r="N8" s="24">
        <v>45249604</v>
      </c>
      <c r="O8" s="644">
        <v>52.1</v>
      </c>
      <c r="P8" s="645">
        <v>-1.3846651311016811</v>
      </c>
      <c r="Q8" s="626">
        <v>99</v>
      </c>
      <c r="R8" s="24">
        <v>45535601</v>
      </c>
      <c r="S8" s="644">
        <v>49.4</v>
      </c>
      <c r="T8" s="645">
        <v>0.6</v>
      </c>
      <c r="U8" s="626">
        <v>100</v>
      </c>
      <c r="V8" s="628"/>
    </row>
    <row r="9" spans="1:22" s="626" customFormat="1" ht="15" customHeight="1" x14ac:dyDescent="0.15">
      <c r="A9" s="25" t="s">
        <v>937</v>
      </c>
      <c r="B9" s="24">
        <v>909388</v>
      </c>
      <c r="C9" s="644">
        <v>1.2</v>
      </c>
      <c r="D9" s="645">
        <v>-71</v>
      </c>
      <c r="E9" s="24">
        <v>100</v>
      </c>
      <c r="F9" s="24">
        <v>878942</v>
      </c>
      <c r="G9" s="644">
        <v>1.1000000000000001</v>
      </c>
      <c r="H9" s="645">
        <v>-3.3479658847488603</v>
      </c>
      <c r="I9" s="24">
        <v>97</v>
      </c>
      <c r="J9" s="24">
        <v>832453</v>
      </c>
      <c r="K9" s="646">
        <v>1</v>
      </c>
      <c r="L9" s="645">
        <v>-5.289199969963887</v>
      </c>
      <c r="M9" s="24">
        <v>92</v>
      </c>
      <c r="N9" s="24">
        <v>812985</v>
      </c>
      <c r="O9" s="644">
        <v>0.9</v>
      </c>
      <c r="P9" s="645">
        <v>-2.3386305292911413</v>
      </c>
      <c r="Q9" s="626">
        <v>89</v>
      </c>
      <c r="R9" s="24">
        <v>794914</v>
      </c>
      <c r="S9" s="644">
        <v>0.9</v>
      </c>
      <c r="T9" s="645">
        <v>-2.2000000000000002</v>
      </c>
      <c r="U9" s="626">
        <v>87</v>
      </c>
      <c r="V9" s="628"/>
    </row>
    <row r="10" spans="1:22" s="626" customFormat="1" ht="15" customHeight="1" x14ac:dyDescent="0.15">
      <c r="A10" s="25" t="s">
        <v>938</v>
      </c>
      <c r="B10" s="24">
        <v>195173</v>
      </c>
      <c r="C10" s="644">
        <v>0.3</v>
      </c>
      <c r="D10" s="645">
        <v>38.799999999999997</v>
      </c>
      <c r="E10" s="24">
        <v>100</v>
      </c>
      <c r="F10" s="24">
        <v>190554</v>
      </c>
      <c r="G10" s="644">
        <v>0.3</v>
      </c>
      <c r="H10" s="645">
        <v>-2.3666183334784985</v>
      </c>
      <c r="I10" s="24">
        <v>98</v>
      </c>
      <c r="J10" s="24">
        <v>155152</v>
      </c>
      <c r="K10" s="646">
        <v>0.2</v>
      </c>
      <c r="L10" s="645">
        <v>-18.578460698804534</v>
      </c>
      <c r="M10" s="24">
        <v>79</v>
      </c>
      <c r="N10" s="24">
        <v>139146</v>
      </c>
      <c r="O10" s="644">
        <v>0.2</v>
      </c>
      <c r="P10" s="645">
        <v>-10.316334948953287</v>
      </c>
      <c r="Q10" s="626">
        <v>71</v>
      </c>
      <c r="R10" s="24">
        <v>109912</v>
      </c>
      <c r="S10" s="644">
        <v>0.1</v>
      </c>
      <c r="T10" s="645">
        <v>-21</v>
      </c>
      <c r="U10" s="626">
        <v>56</v>
      </c>
      <c r="V10" s="628"/>
    </row>
    <row r="11" spans="1:22" s="626" customFormat="1" ht="15" customHeight="1" x14ac:dyDescent="0.15">
      <c r="A11" s="25" t="s">
        <v>939</v>
      </c>
      <c r="B11" s="24">
        <v>204634</v>
      </c>
      <c r="C11" s="644">
        <v>0.3</v>
      </c>
      <c r="D11" s="645">
        <v>21.6</v>
      </c>
      <c r="E11" s="24">
        <v>100</v>
      </c>
      <c r="F11" s="24">
        <v>75215</v>
      </c>
      <c r="G11" s="644">
        <v>0.1</v>
      </c>
      <c r="H11" s="645">
        <v>-63.244133428462526</v>
      </c>
      <c r="I11" s="24">
        <v>37</v>
      </c>
      <c r="J11" s="24">
        <v>59167</v>
      </c>
      <c r="K11" s="646">
        <v>0.1</v>
      </c>
      <c r="L11" s="645">
        <v>-21.336169647011904</v>
      </c>
      <c r="M11" s="24">
        <v>29</v>
      </c>
      <c r="N11" s="24">
        <v>74822</v>
      </c>
      <c r="O11" s="644">
        <v>0.1</v>
      </c>
      <c r="P11" s="645">
        <v>26.459005864755692</v>
      </c>
      <c r="Q11" s="626">
        <v>37</v>
      </c>
      <c r="R11" s="24">
        <v>85868</v>
      </c>
      <c r="S11" s="644">
        <v>0.1</v>
      </c>
      <c r="T11" s="645">
        <v>14.8</v>
      </c>
      <c r="U11" s="626">
        <v>42</v>
      </c>
      <c r="V11" s="628"/>
    </row>
    <row r="12" spans="1:22" s="626" customFormat="1" ht="15" customHeight="1" x14ac:dyDescent="0.15">
      <c r="A12" s="25" t="s">
        <v>940</v>
      </c>
      <c r="B12" s="24">
        <v>114517</v>
      </c>
      <c r="C12" s="644">
        <v>0.2</v>
      </c>
      <c r="D12" s="645">
        <v>-17.100000000000001</v>
      </c>
      <c r="E12" s="24">
        <v>100</v>
      </c>
      <c r="F12" s="24">
        <v>25997</v>
      </c>
      <c r="G12" s="644">
        <v>0</v>
      </c>
      <c r="H12" s="645">
        <v>-77.298567024983186</v>
      </c>
      <c r="I12" s="24">
        <v>23</v>
      </c>
      <c r="J12" s="24">
        <v>31755</v>
      </c>
      <c r="K12" s="646">
        <v>0</v>
      </c>
      <c r="L12" s="645">
        <v>22.148709466476891</v>
      </c>
      <c r="M12" s="24">
        <v>28</v>
      </c>
      <c r="N12" s="24">
        <v>25204</v>
      </c>
      <c r="O12" s="644">
        <v>0</v>
      </c>
      <c r="P12" s="645">
        <v>-20.629822075263739</v>
      </c>
      <c r="Q12" s="626">
        <v>22</v>
      </c>
      <c r="R12" s="24">
        <v>21317</v>
      </c>
      <c r="S12" s="644">
        <v>0</v>
      </c>
      <c r="T12" s="645">
        <v>-15.4</v>
      </c>
      <c r="U12" s="626">
        <v>19</v>
      </c>
      <c r="V12" s="628"/>
    </row>
    <row r="13" spans="1:22" s="626" customFormat="1" ht="15" customHeight="1" x14ac:dyDescent="0.15">
      <c r="A13" s="25" t="s">
        <v>941</v>
      </c>
      <c r="B13" s="24">
        <v>2467781</v>
      </c>
      <c r="C13" s="644">
        <v>3.4</v>
      </c>
      <c r="D13" s="645">
        <v>-0.8</v>
      </c>
      <c r="E13" s="24">
        <v>100</v>
      </c>
      <c r="F13" s="24">
        <v>2354948</v>
      </c>
      <c r="G13" s="644">
        <v>3.1</v>
      </c>
      <c r="H13" s="645">
        <v>-4.572245268117392</v>
      </c>
      <c r="I13" s="24">
        <v>95</v>
      </c>
      <c r="J13" s="24">
        <v>2512697</v>
      </c>
      <c r="K13" s="646">
        <v>3</v>
      </c>
      <c r="L13" s="645">
        <v>6.6986192476436779</v>
      </c>
      <c r="M13" s="24">
        <v>102</v>
      </c>
      <c r="N13" s="24">
        <v>2508379</v>
      </c>
      <c r="O13" s="644">
        <v>2.9</v>
      </c>
      <c r="P13" s="645">
        <v>-0.17184722232724825</v>
      </c>
      <c r="Q13" s="626">
        <v>102</v>
      </c>
      <c r="R13" s="24">
        <v>2535466</v>
      </c>
      <c r="S13" s="644">
        <v>2.7</v>
      </c>
      <c r="T13" s="645">
        <v>1.1000000000000001</v>
      </c>
      <c r="U13" s="626">
        <v>103</v>
      </c>
      <c r="V13" s="628"/>
    </row>
    <row r="14" spans="1:22" s="626" customFormat="1" ht="15" customHeight="1" x14ac:dyDescent="0.15">
      <c r="A14" s="25" t="s">
        <v>942</v>
      </c>
      <c r="B14" s="24">
        <v>672553</v>
      </c>
      <c r="C14" s="644">
        <v>0.9</v>
      </c>
      <c r="D14" s="645">
        <v>-14.9</v>
      </c>
      <c r="E14" s="24">
        <v>100</v>
      </c>
      <c r="F14" s="24">
        <v>610793</v>
      </c>
      <c r="G14" s="644">
        <v>0.8</v>
      </c>
      <c r="H14" s="645">
        <v>-9.1829194130425442</v>
      </c>
      <c r="I14" s="24">
        <v>91</v>
      </c>
      <c r="J14" s="24">
        <v>361679</v>
      </c>
      <c r="K14" s="646">
        <v>0.4</v>
      </c>
      <c r="L14" s="645">
        <v>-40.785339714109355</v>
      </c>
      <c r="M14" s="24">
        <v>54</v>
      </c>
      <c r="N14" s="24">
        <v>314001</v>
      </c>
      <c r="O14" s="644">
        <v>0.4</v>
      </c>
      <c r="P14" s="645">
        <v>-13.182407604533298</v>
      </c>
      <c r="Q14" s="626">
        <v>47</v>
      </c>
      <c r="R14" s="24">
        <v>182722</v>
      </c>
      <c r="S14" s="644">
        <v>0.2</v>
      </c>
      <c r="T14" s="645">
        <v>-41.8</v>
      </c>
      <c r="U14" s="626">
        <v>27</v>
      </c>
      <c r="V14" s="628"/>
    </row>
    <row r="15" spans="1:22" s="626" customFormat="1" ht="15" customHeight="1" x14ac:dyDescent="0.15">
      <c r="A15" s="25" t="s">
        <v>943</v>
      </c>
      <c r="B15" s="24">
        <v>277427</v>
      </c>
      <c r="C15" s="644">
        <v>0.4</v>
      </c>
      <c r="D15" s="645">
        <v>-77</v>
      </c>
      <c r="E15" s="24">
        <v>100</v>
      </c>
      <c r="F15" s="24">
        <v>719556</v>
      </c>
      <c r="G15" s="644">
        <v>0.9</v>
      </c>
      <c r="H15" s="645">
        <v>159.36768951832371</v>
      </c>
      <c r="I15" s="24">
        <v>259</v>
      </c>
      <c r="J15" s="24">
        <v>663743</v>
      </c>
      <c r="K15" s="646">
        <v>0.8</v>
      </c>
      <c r="L15" s="645">
        <v>-7.7565887853064952</v>
      </c>
      <c r="M15" s="24">
        <v>239</v>
      </c>
      <c r="N15" s="24">
        <v>622403</v>
      </c>
      <c r="O15" s="644">
        <v>0.7</v>
      </c>
      <c r="P15" s="645">
        <v>-6.2283142722409091</v>
      </c>
      <c r="Q15" s="626">
        <v>224</v>
      </c>
      <c r="R15" s="24">
        <v>615337</v>
      </c>
      <c r="S15" s="644">
        <v>0.7</v>
      </c>
      <c r="T15" s="645">
        <v>-1.1000000000000001</v>
      </c>
      <c r="U15" s="626">
        <v>222</v>
      </c>
      <c r="V15" s="628"/>
    </row>
    <row r="16" spans="1:22" s="626" customFormat="1" ht="15" customHeight="1" x14ac:dyDescent="0.15">
      <c r="A16" s="25" t="s">
        <v>944</v>
      </c>
      <c r="B16" s="24">
        <v>1446022</v>
      </c>
      <c r="C16" s="644">
        <v>2</v>
      </c>
      <c r="D16" s="645">
        <v>-48.8</v>
      </c>
      <c r="E16" s="24">
        <v>100</v>
      </c>
      <c r="F16" s="24">
        <v>1536115</v>
      </c>
      <c r="G16" s="644">
        <v>2</v>
      </c>
      <c r="H16" s="645">
        <v>6.23040313356229</v>
      </c>
      <c r="I16" s="24">
        <v>106</v>
      </c>
      <c r="J16" s="24">
        <v>1263493</v>
      </c>
      <c r="K16" s="646">
        <v>1.5</v>
      </c>
      <c r="L16" s="645">
        <v>-17.747499373419306</v>
      </c>
      <c r="M16" s="24">
        <v>87</v>
      </c>
      <c r="N16" s="24">
        <v>3687944</v>
      </c>
      <c r="O16" s="644">
        <v>4.2</v>
      </c>
      <c r="P16" s="645">
        <v>191.88479872860395</v>
      </c>
      <c r="Q16" s="626">
        <v>255</v>
      </c>
      <c r="R16" s="24">
        <v>4135133</v>
      </c>
      <c r="S16" s="644">
        <v>4.5</v>
      </c>
      <c r="T16" s="645">
        <v>12.1</v>
      </c>
      <c r="U16" s="626">
        <v>286</v>
      </c>
      <c r="V16" s="628"/>
    </row>
    <row r="17" spans="1:22" s="626" customFormat="1" ht="15" customHeight="1" x14ac:dyDescent="0.15">
      <c r="A17" s="647" t="s">
        <v>945</v>
      </c>
      <c r="B17" s="24">
        <v>262064</v>
      </c>
      <c r="C17" s="644">
        <v>0.4</v>
      </c>
      <c r="D17" s="645">
        <v>-11.3</v>
      </c>
      <c r="E17" s="24">
        <v>100</v>
      </c>
      <c r="F17" s="24">
        <v>276074</v>
      </c>
      <c r="G17" s="644">
        <v>0.4</v>
      </c>
      <c r="H17" s="645">
        <v>5.3460223456865519</v>
      </c>
      <c r="I17" s="24">
        <v>105</v>
      </c>
      <c r="J17" s="24">
        <v>300877</v>
      </c>
      <c r="K17" s="646">
        <v>0.4</v>
      </c>
      <c r="L17" s="645">
        <v>8.9841853995667798</v>
      </c>
      <c r="M17" s="24">
        <v>115</v>
      </c>
      <c r="N17" s="24">
        <v>338855</v>
      </c>
      <c r="O17" s="644">
        <v>0.4</v>
      </c>
      <c r="P17" s="645">
        <v>12.622433751998319</v>
      </c>
      <c r="Q17" s="626">
        <v>129</v>
      </c>
      <c r="R17" s="24">
        <v>509443</v>
      </c>
      <c r="S17" s="644">
        <v>0.6</v>
      </c>
      <c r="T17" s="645">
        <v>50.3</v>
      </c>
      <c r="U17" s="626">
        <v>194</v>
      </c>
      <c r="V17" s="628"/>
    </row>
    <row r="18" spans="1:22" s="626" customFormat="1" ht="15" customHeight="1" x14ac:dyDescent="0.15">
      <c r="A18" s="25" t="s">
        <v>946</v>
      </c>
      <c r="B18" s="24">
        <v>67951</v>
      </c>
      <c r="C18" s="644">
        <v>0.1</v>
      </c>
      <c r="D18" s="645">
        <v>0.9</v>
      </c>
      <c r="E18" s="24">
        <v>100</v>
      </c>
      <c r="F18" s="24">
        <v>62077</v>
      </c>
      <c r="G18" s="644">
        <v>0.1</v>
      </c>
      <c r="H18" s="645">
        <v>-8.6444643934599945</v>
      </c>
      <c r="I18" s="24">
        <v>91</v>
      </c>
      <c r="J18" s="24">
        <v>63387</v>
      </c>
      <c r="K18" s="646">
        <v>0.1</v>
      </c>
      <c r="L18" s="645">
        <v>2.1102823912237945</v>
      </c>
      <c r="M18" s="24">
        <v>93</v>
      </c>
      <c r="N18" s="24">
        <v>61737</v>
      </c>
      <c r="O18" s="644">
        <v>0.1</v>
      </c>
      <c r="P18" s="645">
        <v>-2.6030574092479553</v>
      </c>
      <c r="Q18" s="626">
        <v>91</v>
      </c>
      <c r="R18" s="24">
        <v>60315</v>
      </c>
      <c r="S18" s="644">
        <v>0.1</v>
      </c>
      <c r="T18" s="645">
        <v>-2.2999999999999998</v>
      </c>
      <c r="U18" s="626">
        <v>89</v>
      </c>
      <c r="V18" s="628"/>
    </row>
    <row r="19" spans="1:22" s="626" customFormat="1" ht="15" customHeight="1" x14ac:dyDescent="0.15">
      <c r="A19" s="25" t="s">
        <v>947</v>
      </c>
      <c r="B19" s="24">
        <v>1053517</v>
      </c>
      <c r="C19" s="644">
        <v>1.4</v>
      </c>
      <c r="D19" s="645">
        <v>-7.2</v>
      </c>
      <c r="E19" s="24">
        <v>100</v>
      </c>
      <c r="F19" s="24">
        <v>1027569</v>
      </c>
      <c r="G19" s="644">
        <v>1.3</v>
      </c>
      <c r="H19" s="645">
        <v>-2.4629882574272677</v>
      </c>
      <c r="I19" s="24">
        <v>98</v>
      </c>
      <c r="J19" s="24">
        <v>1056831</v>
      </c>
      <c r="K19" s="646">
        <v>1.3</v>
      </c>
      <c r="L19" s="645">
        <v>2.8476919798086531</v>
      </c>
      <c r="M19" s="24">
        <v>100</v>
      </c>
      <c r="N19" s="24">
        <v>1173750</v>
      </c>
      <c r="O19" s="644">
        <v>1.3</v>
      </c>
      <c r="P19" s="645">
        <v>11.063169040272292</v>
      </c>
      <c r="Q19" s="626">
        <v>111</v>
      </c>
      <c r="R19" s="24">
        <v>1178525</v>
      </c>
      <c r="S19" s="644">
        <v>1.3</v>
      </c>
      <c r="T19" s="645">
        <v>0.4</v>
      </c>
      <c r="U19" s="626">
        <v>112</v>
      </c>
      <c r="V19" s="628"/>
    </row>
    <row r="20" spans="1:22" s="626" customFormat="1" ht="15" customHeight="1" x14ac:dyDescent="0.15">
      <c r="A20" s="25" t="s">
        <v>948</v>
      </c>
      <c r="B20" s="24">
        <v>943491</v>
      </c>
      <c r="C20" s="644">
        <v>1.3</v>
      </c>
      <c r="D20" s="645">
        <v>-0.5</v>
      </c>
      <c r="E20" s="24">
        <v>100</v>
      </c>
      <c r="F20" s="24">
        <v>931368</v>
      </c>
      <c r="G20" s="644">
        <v>1.2</v>
      </c>
      <c r="H20" s="645">
        <v>-1.2849089180500872</v>
      </c>
      <c r="I20" s="24">
        <v>99</v>
      </c>
      <c r="J20" s="24">
        <v>919897</v>
      </c>
      <c r="K20" s="646">
        <v>1.1000000000000001</v>
      </c>
      <c r="L20" s="645">
        <v>-1.2316291734309148</v>
      </c>
      <c r="M20" s="24">
        <v>97</v>
      </c>
      <c r="N20" s="24">
        <v>927296</v>
      </c>
      <c r="O20" s="644">
        <v>1.1000000000000001</v>
      </c>
      <c r="P20" s="645">
        <v>0.80432918033215284</v>
      </c>
      <c r="Q20" s="626">
        <v>98</v>
      </c>
      <c r="R20" s="24">
        <v>927826</v>
      </c>
      <c r="S20" s="644">
        <v>1</v>
      </c>
      <c r="T20" s="645">
        <v>0.1</v>
      </c>
      <c r="U20" s="626">
        <v>98</v>
      </c>
      <c r="V20" s="628"/>
    </row>
    <row r="21" spans="1:22" s="626" customFormat="1" ht="15" customHeight="1" x14ac:dyDescent="0.15">
      <c r="A21" s="25" t="s">
        <v>949</v>
      </c>
      <c r="B21" s="24">
        <v>5810778</v>
      </c>
      <c r="C21" s="644">
        <v>7.9</v>
      </c>
      <c r="D21" s="645">
        <v>0.2</v>
      </c>
      <c r="E21" s="24">
        <v>100</v>
      </c>
      <c r="F21" s="24">
        <v>7406117</v>
      </c>
      <c r="G21" s="644">
        <v>9.6</v>
      </c>
      <c r="H21" s="645">
        <v>27.454826186786008</v>
      </c>
      <c r="I21" s="24">
        <v>127</v>
      </c>
      <c r="J21" s="24">
        <v>13147442</v>
      </c>
      <c r="K21" s="646">
        <v>15.9</v>
      </c>
      <c r="L21" s="645">
        <v>77.52139211411324</v>
      </c>
      <c r="M21" s="24">
        <v>226</v>
      </c>
      <c r="N21" s="24">
        <v>13357270</v>
      </c>
      <c r="O21" s="644">
        <v>15.4</v>
      </c>
      <c r="P21" s="645">
        <v>1.5959606439031937</v>
      </c>
      <c r="Q21" s="626">
        <v>230</v>
      </c>
      <c r="R21" s="24">
        <v>14278646</v>
      </c>
      <c r="S21" s="644">
        <v>15.5</v>
      </c>
      <c r="T21" s="645">
        <v>6.9</v>
      </c>
      <c r="U21" s="626">
        <v>246</v>
      </c>
      <c r="V21" s="628"/>
    </row>
    <row r="22" spans="1:22" s="626" customFormat="1" ht="15" customHeight="1" x14ac:dyDescent="0.15">
      <c r="A22" s="25" t="s">
        <v>950</v>
      </c>
      <c r="B22" s="24">
        <v>3539405</v>
      </c>
      <c r="C22" s="644">
        <v>4.8</v>
      </c>
      <c r="D22" s="645">
        <v>30.4</v>
      </c>
      <c r="E22" s="24">
        <v>100</v>
      </c>
      <c r="F22" s="24">
        <v>3840083</v>
      </c>
      <c r="G22" s="644">
        <v>5</v>
      </c>
      <c r="H22" s="645">
        <v>8.4951566718134863</v>
      </c>
      <c r="I22" s="24">
        <v>108</v>
      </c>
      <c r="J22" s="24">
        <v>3796900</v>
      </c>
      <c r="K22" s="646">
        <v>4.5999999999999996</v>
      </c>
      <c r="L22" s="645">
        <v>-1.1245329853547426</v>
      </c>
      <c r="M22" s="24">
        <v>107</v>
      </c>
      <c r="N22" s="24">
        <v>4729998</v>
      </c>
      <c r="O22" s="644">
        <v>5.4</v>
      </c>
      <c r="P22" s="645">
        <v>24.575258763728304</v>
      </c>
      <c r="Q22" s="626">
        <v>134</v>
      </c>
      <c r="R22" s="24">
        <v>5130272</v>
      </c>
      <c r="S22" s="644">
        <v>5.6</v>
      </c>
      <c r="T22" s="645">
        <v>8.5</v>
      </c>
      <c r="U22" s="626">
        <v>145</v>
      </c>
      <c r="V22" s="628"/>
    </row>
    <row r="23" spans="1:22" s="626" customFormat="1" ht="15" customHeight="1" x14ac:dyDescent="0.15">
      <c r="A23" s="25" t="s">
        <v>951</v>
      </c>
      <c r="B23" s="24">
        <v>143807</v>
      </c>
      <c r="C23" s="644">
        <v>0.2</v>
      </c>
      <c r="D23" s="645">
        <v>-9.8000000000000007</v>
      </c>
      <c r="E23" s="24">
        <v>100</v>
      </c>
      <c r="F23" s="24">
        <v>361330</v>
      </c>
      <c r="G23" s="644">
        <v>0.5</v>
      </c>
      <c r="H23" s="645">
        <v>151.26036980119187</v>
      </c>
      <c r="I23" s="24">
        <v>251</v>
      </c>
      <c r="J23" s="24">
        <v>364108</v>
      </c>
      <c r="K23" s="646">
        <v>0.5</v>
      </c>
      <c r="L23" s="645">
        <v>0.76882628068524195</v>
      </c>
      <c r="M23" s="24">
        <v>253</v>
      </c>
      <c r="N23" s="24">
        <v>104899</v>
      </c>
      <c r="O23" s="644">
        <v>0.1</v>
      </c>
      <c r="P23" s="645">
        <v>-71.190141386621548</v>
      </c>
      <c r="Q23" s="626">
        <v>73</v>
      </c>
      <c r="R23" s="24">
        <v>227908</v>
      </c>
      <c r="S23" s="644">
        <v>0.2</v>
      </c>
      <c r="T23" s="645">
        <v>117.3</v>
      </c>
      <c r="U23" s="626">
        <v>158</v>
      </c>
      <c r="V23" s="628"/>
    </row>
    <row r="24" spans="1:22" s="626" customFormat="1" ht="15" customHeight="1" x14ac:dyDescent="0.15">
      <c r="A24" s="25" t="s">
        <v>952</v>
      </c>
      <c r="B24" s="24">
        <v>4054</v>
      </c>
      <c r="C24" s="644">
        <v>0</v>
      </c>
      <c r="D24" s="645">
        <v>-18.8</v>
      </c>
      <c r="E24" s="24">
        <v>100</v>
      </c>
      <c r="F24" s="24">
        <v>13208</v>
      </c>
      <c r="G24" s="644">
        <v>0</v>
      </c>
      <c r="H24" s="645">
        <v>225.80167735569808</v>
      </c>
      <c r="I24" s="24">
        <v>326</v>
      </c>
      <c r="J24" s="24">
        <v>2883</v>
      </c>
      <c r="K24" s="646">
        <v>0</v>
      </c>
      <c r="L24" s="645">
        <v>-78.172319806178066</v>
      </c>
      <c r="M24" s="24">
        <v>71</v>
      </c>
      <c r="N24" s="24">
        <v>14018</v>
      </c>
      <c r="O24" s="644">
        <v>0</v>
      </c>
      <c r="P24" s="645">
        <v>386.22962192160946</v>
      </c>
      <c r="Q24" s="626">
        <v>346</v>
      </c>
      <c r="R24" s="24">
        <v>13716</v>
      </c>
      <c r="S24" s="644">
        <v>0</v>
      </c>
      <c r="T24" s="645">
        <v>-2.2000000000000002</v>
      </c>
      <c r="U24" s="626">
        <v>338</v>
      </c>
      <c r="V24" s="628"/>
    </row>
    <row r="25" spans="1:22" s="626" customFormat="1" ht="15" customHeight="1" x14ac:dyDescent="0.15">
      <c r="A25" s="25" t="s">
        <v>953</v>
      </c>
      <c r="B25" s="648">
        <v>700000</v>
      </c>
      <c r="C25" s="644">
        <v>0.9</v>
      </c>
      <c r="D25" s="645">
        <v>-12.5</v>
      </c>
      <c r="E25" s="24">
        <v>100</v>
      </c>
      <c r="F25" s="648">
        <v>823820</v>
      </c>
      <c r="G25" s="644">
        <v>1.1000000000000001</v>
      </c>
      <c r="H25" s="645">
        <v>17.688571428571432</v>
      </c>
      <c r="I25" s="24">
        <v>118</v>
      </c>
      <c r="J25" s="648">
        <v>1340000</v>
      </c>
      <c r="K25" s="646">
        <v>1.6</v>
      </c>
      <c r="L25" s="645">
        <v>62.656891068437282</v>
      </c>
      <c r="M25" s="24">
        <v>191</v>
      </c>
      <c r="N25" s="648">
        <v>1192632</v>
      </c>
      <c r="O25" s="644">
        <v>1.4</v>
      </c>
      <c r="P25" s="645">
        <v>-10.997611940298512</v>
      </c>
      <c r="Q25" s="626">
        <v>170</v>
      </c>
      <c r="R25" s="648">
        <v>1511434</v>
      </c>
      <c r="S25" s="644">
        <v>1.6</v>
      </c>
      <c r="T25" s="645">
        <v>26.7</v>
      </c>
      <c r="U25" s="626">
        <v>216</v>
      </c>
      <c r="V25" s="628"/>
    </row>
    <row r="26" spans="1:22" s="626" customFormat="1" ht="15" customHeight="1" x14ac:dyDescent="0.15">
      <c r="A26" s="25" t="s">
        <v>954</v>
      </c>
      <c r="B26" s="24">
        <v>3069768</v>
      </c>
      <c r="C26" s="644">
        <v>4.2</v>
      </c>
      <c r="D26" s="645">
        <v>-2.2999999999999998</v>
      </c>
      <c r="E26" s="24">
        <v>100</v>
      </c>
      <c r="F26" s="24">
        <v>3139009</v>
      </c>
      <c r="G26" s="644">
        <v>4.0999999999999996</v>
      </c>
      <c r="H26" s="645">
        <v>2.2555776201980127</v>
      </c>
      <c r="I26" s="24">
        <v>102</v>
      </c>
      <c r="J26" s="24">
        <v>2678489</v>
      </c>
      <c r="K26" s="646">
        <v>3.3</v>
      </c>
      <c r="L26" s="645">
        <v>-14.670872240251621</v>
      </c>
      <c r="M26" s="24">
        <v>87</v>
      </c>
      <c r="N26" s="24">
        <v>3212386</v>
      </c>
      <c r="O26" s="644">
        <v>3.7</v>
      </c>
      <c r="P26" s="645">
        <v>19.932768064382579</v>
      </c>
      <c r="Q26" s="626">
        <v>105</v>
      </c>
      <c r="R26" s="24">
        <v>4318801</v>
      </c>
      <c r="S26" s="644">
        <v>4.7</v>
      </c>
      <c r="T26" s="645">
        <v>34.4</v>
      </c>
      <c r="U26" s="626">
        <v>141</v>
      </c>
      <c r="V26" s="628"/>
    </row>
    <row r="27" spans="1:22" s="626" customFormat="1" ht="15" customHeight="1" x14ac:dyDescent="0.15">
      <c r="A27" s="25" t="s">
        <v>955</v>
      </c>
      <c r="B27" s="24">
        <v>2547700</v>
      </c>
      <c r="C27" s="644">
        <v>3.5</v>
      </c>
      <c r="D27" s="645">
        <v>14.8</v>
      </c>
      <c r="E27" s="24">
        <v>100</v>
      </c>
      <c r="F27" s="24">
        <v>2719217</v>
      </c>
      <c r="G27" s="644">
        <v>3.5</v>
      </c>
      <c r="H27" s="645">
        <v>6.7322290693566655</v>
      </c>
      <c r="I27" s="24">
        <v>107</v>
      </c>
      <c r="J27" s="24">
        <v>2678347</v>
      </c>
      <c r="K27" s="646">
        <v>3.2</v>
      </c>
      <c r="L27" s="645">
        <v>-1.5030061962689967</v>
      </c>
      <c r="M27" s="24">
        <v>105</v>
      </c>
      <c r="N27" s="24">
        <v>2673749</v>
      </c>
      <c r="O27" s="644">
        <v>3.1</v>
      </c>
      <c r="P27" s="645">
        <v>-0.17167305057933513</v>
      </c>
      <c r="Q27" s="626">
        <v>105</v>
      </c>
      <c r="R27" s="24">
        <v>2639156</v>
      </c>
      <c r="S27" s="644">
        <v>2.9</v>
      </c>
      <c r="T27" s="645">
        <v>-1.3</v>
      </c>
      <c r="U27" s="626">
        <v>104</v>
      </c>
      <c r="V27" s="628"/>
    </row>
    <row r="28" spans="1:22" s="626" customFormat="1" ht="15" customHeight="1" x14ac:dyDescent="0.15">
      <c r="A28" s="647" t="s">
        <v>956</v>
      </c>
      <c r="B28" s="24">
        <v>50000</v>
      </c>
      <c r="C28" s="644">
        <v>0.1</v>
      </c>
      <c r="D28" s="645">
        <v>0</v>
      </c>
      <c r="E28" s="24">
        <v>100</v>
      </c>
      <c r="F28" s="24">
        <v>70000</v>
      </c>
      <c r="G28" s="644">
        <v>0.1</v>
      </c>
      <c r="H28" s="645">
        <v>39.999999999999993</v>
      </c>
      <c r="I28" s="24">
        <v>140</v>
      </c>
      <c r="J28" s="24">
        <v>80000</v>
      </c>
      <c r="K28" s="646">
        <v>0.1</v>
      </c>
      <c r="L28" s="645">
        <v>14.285714285714279</v>
      </c>
      <c r="M28" s="24">
        <v>160</v>
      </c>
      <c r="N28" s="24">
        <v>60000</v>
      </c>
      <c r="O28" s="644">
        <v>0.1</v>
      </c>
      <c r="P28" s="645">
        <v>-25</v>
      </c>
      <c r="Q28" s="626">
        <v>120</v>
      </c>
      <c r="R28" s="24">
        <v>50000</v>
      </c>
      <c r="S28" s="644">
        <v>0.1</v>
      </c>
      <c r="T28" s="645">
        <v>-16.7</v>
      </c>
      <c r="U28" s="626">
        <v>100</v>
      </c>
      <c r="V28" s="628"/>
    </row>
    <row r="29" spans="1:22" s="626" customFormat="1" ht="15" customHeight="1" x14ac:dyDescent="0.15">
      <c r="A29" s="649" t="s">
        <v>957</v>
      </c>
      <c r="B29" s="650">
        <v>3489100</v>
      </c>
      <c r="C29" s="651">
        <v>4.8</v>
      </c>
      <c r="D29" s="652">
        <v>-43.9</v>
      </c>
      <c r="E29" s="650">
        <v>100</v>
      </c>
      <c r="F29" s="650">
        <v>4175000</v>
      </c>
      <c r="G29" s="651">
        <v>5.4</v>
      </c>
      <c r="H29" s="652">
        <v>19.658364621249035</v>
      </c>
      <c r="I29" s="650">
        <v>120</v>
      </c>
      <c r="J29" s="650">
        <v>4896600</v>
      </c>
      <c r="K29" s="653">
        <v>5.9</v>
      </c>
      <c r="L29" s="652">
        <v>17.28383233532935</v>
      </c>
      <c r="M29" s="650">
        <v>140</v>
      </c>
      <c r="N29" s="650">
        <v>5955100</v>
      </c>
      <c r="O29" s="651">
        <v>6.9</v>
      </c>
      <c r="P29" s="652">
        <v>21.617040395376375</v>
      </c>
      <c r="Q29" s="650">
        <v>171</v>
      </c>
      <c r="R29" s="650">
        <v>7802300</v>
      </c>
      <c r="S29" s="651">
        <v>8.5</v>
      </c>
      <c r="T29" s="652">
        <v>31</v>
      </c>
      <c r="U29" s="650">
        <v>224</v>
      </c>
      <c r="V29" s="628"/>
    </row>
    <row r="30" spans="1:22" ht="15" customHeight="1" x14ac:dyDescent="0.15">
      <c r="A30" s="626" t="s">
        <v>958</v>
      </c>
      <c r="I30" s="627"/>
      <c r="M30" s="627"/>
      <c r="N30" s="654"/>
      <c r="O30" s="655"/>
      <c r="P30" s="656"/>
      <c r="U30" s="648" t="s">
        <v>959</v>
      </c>
    </row>
    <row r="31" spans="1:22" s="626" customFormat="1" ht="26.25" customHeight="1" x14ac:dyDescent="0.15">
      <c r="K31" s="628"/>
      <c r="L31" s="628"/>
      <c r="M31" s="657"/>
      <c r="N31" s="24"/>
      <c r="O31" s="658"/>
      <c r="P31" s="659"/>
      <c r="Q31" s="660"/>
      <c r="V31" s="628"/>
    </row>
    <row r="32" spans="1:22" ht="15" customHeight="1" x14ac:dyDescent="0.15">
      <c r="A32" s="626" t="s">
        <v>960</v>
      </c>
      <c r="C32" s="626"/>
      <c r="D32" s="626"/>
      <c r="G32" s="626"/>
      <c r="I32" s="627"/>
      <c r="K32" s="626"/>
      <c r="M32" s="627"/>
      <c r="N32" s="654"/>
      <c r="O32" s="648"/>
      <c r="P32" s="656"/>
      <c r="S32" s="626"/>
      <c r="T32" s="626"/>
      <c r="U32" s="648" t="s">
        <v>768</v>
      </c>
    </row>
    <row r="33" spans="1:22" ht="15" customHeight="1" x14ac:dyDescent="0.15">
      <c r="A33" s="629" t="s">
        <v>926</v>
      </c>
      <c r="B33" s="630" t="s">
        <v>927</v>
      </c>
      <c r="C33" s="631"/>
      <c r="D33" s="631"/>
      <c r="E33" s="632"/>
      <c r="F33" s="630" t="s">
        <v>928</v>
      </c>
      <c r="G33" s="631"/>
      <c r="H33" s="631"/>
      <c r="I33" s="632"/>
      <c r="J33" s="630" t="s">
        <v>929</v>
      </c>
      <c r="K33" s="631"/>
      <c r="L33" s="631"/>
      <c r="M33" s="631"/>
      <c r="N33" s="630" t="s">
        <v>930</v>
      </c>
      <c r="O33" s="631"/>
      <c r="P33" s="631"/>
      <c r="Q33" s="631"/>
      <c r="R33" s="630" t="s">
        <v>931</v>
      </c>
      <c r="S33" s="631"/>
      <c r="T33" s="631"/>
      <c r="U33" s="632"/>
    </row>
    <row r="34" spans="1:22" ht="15" customHeight="1" x14ac:dyDescent="0.15">
      <c r="A34" s="633"/>
      <c r="B34" s="634" t="s">
        <v>932</v>
      </c>
      <c r="C34" s="634" t="s">
        <v>892</v>
      </c>
      <c r="D34" s="634" t="s">
        <v>933</v>
      </c>
      <c r="E34" s="636" t="s">
        <v>934</v>
      </c>
      <c r="F34" s="634" t="s">
        <v>932</v>
      </c>
      <c r="G34" s="634" t="s">
        <v>892</v>
      </c>
      <c r="H34" s="634" t="s">
        <v>933</v>
      </c>
      <c r="I34" s="636" t="s">
        <v>934</v>
      </c>
      <c r="J34" s="634" t="s">
        <v>932</v>
      </c>
      <c r="K34" s="634" t="s">
        <v>892</v>
      </c>
      <c r="L34" s="634" t="s">
        <v>933</v>
      </c>
      <c r="M34" s="636" t="s">
        <v>934</v>
      </c>
      <c r="N34" s="634" t="s">
        <v>932</v>
      </c>
      <c r="O34" s="661" t="s">
        <v>892</v>
      </c>
      <c r="P34" s="634" t="s">
        <v>933</v>
      </c>
      <c r="Q34" s="636" t="s">
        <v>934</v>
      </c>
      <c r="R34" s="634" t="s">
        <v>932</v>
      </c>
      <c r="S34" s="634" t="s">
        <v>892</v>
      </c>
      <c r="T34" s="634" t="s">
        <v>933</v>
      </c>
      <c r="U34" s="634" t="s">
        <v>934</v>
      </c>
    </row>
    <row r="35" spans="1:22" ht="16.5" customHeight="1" x14ac:dyDescent="0.15">
      <c r="A35" s="638" t="s">
        <v>935</v>
      </c>
      <c r="B35" s="662">
        <v>70060568</v>
      </c>
      <c r="C35" s="640">
        <v>100</v>
      </c>
      <c r="D35" s="641">
        <v>-4</v>
      </c>
      <c r="E35" s="662">
        <v>100</v>
      </c>
      <c r="F35" s="662">
        <v>74295749</v>
      </c>
      <c r="G35" s="640">
        <v>100</v>
      </c>
      <c r="H35" s="640">
        <v>6.0450280677142088</v>
      </c>
      <c r="I35" s="662">
        <v>106</v>
      </c>
      <c r="J35" s="662">
        <v>79497595</v>
      </c>
      <c r="K35" s="643">
        <v>100</v>
      </c>
      <c r="L35" s="640">
        <v>7.0015392132327881</v>
      </c>
      <c r="M35" s="662">
        <v>113</v>
      </c>
      <c r="N35" s="662">
        <v>82518522</v>
      </c>
      <c r="O35" s="640">
        <v>100</v>
      </c>
      <c r="P35" s="641">
        <v>3.8000231327752765</v>
      </c>
      <c r="Q35" s="662">
        <v>118</v>
      </c>
      <c r="R35" s="662">
        <v>88031625</v>
      </c>
      <c r="S35" s="640">
        <v>100</v>
      </c>
      <c r="T35" s="641">
        <v>6.7</v>
      </c>
      <c r="U35" s="662">
        <v>126</v>
      </c>
      <c r="V35" s="621"/>
    </row>
    <row r="36" spans="1:22" ht="15" customHeight="1" x14ac:dyDescent="0.15">
      <c r="A36" s="25" t="s">
        <v>890</v>
      </c>
      <c r="B36" s="24">
        <v>17295513</v>
      </c>
      <c r="C36" s="645">
        <v>24.7</v>
      </c>
      <c r="D36" s="645">
        <v>0.9</v>
      </c>
      <c r="E36" s="626">
        <v>100</v>
      </c>
      <c r="F36" s="24">
        <v>17112850</v>
      </c>
      <c r="G36" s="645">
        <v>23</v>
      </c>
      <c r="H36" s="645">
        <v>-1.0561294134496024</v>
      </c>
      <c r="I36" s="626">
        <v>99</v>
      </c>
      <c r="J36" s="24">
        <v>16720961</v>
      </c>
      <c r="K36" s="645">
        <v>21</v>
      </c>
      <c r="L36" s="645">
        <v>-2.2900276692660815</v>
      </c>
      <c r="M36" s="626">
        <v>97</v>
      </c>
      <c r="N36" s="24">
        <v>16216527</v>
      </c>
      <c r="O36" s="645">
        <v>19.7</v>
      </c>
      <c r="P36" s="645">
        <v>-3.0167763682960591</v>
      </c>
      <c r="Q36" s="626">
        <v>94</v>
      </c>
      <c r="R36" s="24">
        <v>16338040</v>
      </c>
      <c r="S36" s="645">
        <v>18.600000000000001</v>
      </c>
      <c r="T36" s="645">
        <v>0.7</v>
      </c>
      <c r="U36" s="626">
        <v>94</v>
      </c>
      <c r="V36" s="621"/>
    </row>
    <row r="37" spans="1:22" ht="15" customHeight="1" x14ac:dyDescent="0.15">
      <c r="A37" s="25" t="s">
        <v>897</v>
      </c>
      <c r="B37" s="24">
        <v>11039815</v>
      </c>
      <c r="C37" s="645">
        <v>15.8</v>
      </c>
      <c r="D37" s="645">
        <v>3.6</v>
      </c>
      <c r="E37" s="626">
        <v>100</v>
      </c>
      <c r="F37" s="24">
        <v>11091357</v>
      </c>
      <c r="G37" s="645">
        <v>14.9</v>
      </c>
      <c r="H37" s="645">
        <v>0.46687376554770399</v>
      </c>
      <c r="I37" s="626">
        <v>100</v>
      </c>
      <c r="J37" s="24">
        <v>11882096</v>
      </c>
      <c r="K37" s="645">
        <v>14.9</v>
      </c>
      <c r="L37" s="645">
        <v>7.1293260148419968</v>
      </c>
      <c r="M37" s="626">
        <v>108</v>
      </c>
      <c r="N37" s="24">
        <v>11893197</v>
      </c>
      <c r="O37" s="645">
        <v>14.4</v>
      </c>
      <c r="P37" s="645">
        <v>9.3426277653363421E-2</v>
      </c>
      <c r="Q37" s="626">
        <v>108</v>
      </c>
      <c r="R37" s="24">
        <v>12960077</v>
      </c>
      <c r="S37" s="645">
        <v>14.7</v>
      </c>
      <c r="T37" s="645">
        <v>9</v>
      </c>
      <c r="U37" s="626">
        <v>117</v>
      </c>
      <c r="V37" s="621"/>
    </row>
    <row r="38" spans="1:22" ht="15" customHeight="1" x14ac:dyDescent="0.15">
      <c r="A38" s="25" t="s">
        <v>898</v>
      </c>
      <c r="B38" s="24">
        <v>713907</v>
      </c>
      <c r="C38" s="645">
        <v>1</v>
      </c>
      <c r="D38" s="645">
        <v>16.399999999999999</v>
      </c>
      <c r="E38" s="626">
        <v>100</v>
      </c>
      <c r="F38" s="24">
        <v>374270</v>
      </c>
      <c r="G38" s="645">
        <v>0.5</v>
      </c>
      <c r="H38" s="645">
        <v>-47.574403948973739</v>
      </c>
      <c r="I38" s="626">
        <v>52</v>
      </c>
      <c r="J38" s="24">
        <v>426079</v>
      </c>
      <c r="K38" s="645">
        <v>0.5</v>
      </c>
      <c r="L38" s="645">
        <v>13.84268041788015</v>
      </c>
      <c r="M38" s="626">
        <v>60</v>
      </c>
      <c r="N38" s="24">
        <v>446773</v>
      </c>
      <c r="O38" s="645">
        <v>0.5</v>
      </c>
      <c r="P38" s="645">
        <v>4.8568457962021139</v>
      </c>
      <c r="Q38" s="626">
        <v>63</v>
      </c>
      <c r="R38" s="24">
        <v>460882</v>
      </c>
      <c r="S38" s="645">
        <v>0.5</v>
      </c>
      <c r="T38" s="645">
        <v>3.2</v>
      </c>
      <c r="U38" s="626">
        <v>65</v>
      </c>
      <c r="V38" s="621"/>
    </row>
    <row r="39" spans="1:22" ht="15" customHeight="1" x14ac:dyDescent="0.15">
      <c r="A39" s="25" t="s">
        <v>899</v>
      </c>
      <c r="B39" s="24">
        <v>5320406</v>
      </c>
      <c r="C39" s="645">
        <v>7.5</v>
      </c>
      <c r="D39" s="645">
        <v>2.1</v>
      </c>
      <c r="E39" s="626">
        <v>100</v>
      </c>
      <c r="F39" s="24">
        <v>6544761</v>
      </c>
      <c r="G39" s="645">
        <v>8.8000000000000007</v>
      </c>
      <c r="H39" s="645">
        <v>23.012435517139096</v>
      </c>
      <c r="I39" s="626">
        <v>123</v>
      </c>
      <c r="J39" s="24">
        <v>10717726</v>
      </c>
      <c r="K39" s="645">
        <v>13.5</v>
      </c>
      <c r="L39" s="645">
        <v>63.760387888877837</v>
      </c>
      <c r="M39" s="626">
        <v>201</v>
      </c>
      <c r="N39" s="24">
        <v>5609434</v>
      </c>
      <c r="O39" s="645">
        <v>6.8</v>
      </c>
      <c r="P39" s="645">
        <v>-47.662088021283623</v>
      </c>
      <c r="Q39" s="626">
        <v>105</v>
      </c>
      <c r="R39" s="24">
        <v>5652590</v>
      </c>
      <c r="S39" s="645">
        <v>6.4</v>
      </c>
      <c r="T39" s="645">
        <v>0.8</v>
      </c>
      <c r="U39" s="626">
        <v>106</v>
      </c>
      <c r="V39" s="621"/>
    </row>
    <row r="40" spans="1:22" ht="15" customHeight="1" x14ac:dyDescent="0.15">
      <c r="A40" s="25" t="s">
        <v>893</v>
      </c>
      <c r="B40" s="24">
        <v>10075975</v>
      </c>
      <c r="C40" s="645">
        <v>14.4</v>
      </c>
      <c r="D40" s="645">
        <v>7.3</v>
      </c>
      <c r="E40" s="626">
        <v>100</v>
      </c>
      <c r="F40" s="24">
        <v>10722505</v>
      </c>
      <c r="G40" s="645">
        <v>14.4</v>
      </c>
      <c r="H40" s="645">
        <v>6.4165502594041746</v>
      </c>
      <c r="I40" s="626">
        <v>106</v>
      </c>
      <c r="J40" s="24">
        <v>11846639</v>
      </c>
      <c r="K40" s="645">
        <v>14.9</v>
      </c>
      <c r="L40" s="645">
        <v>10.483874803509075</v>
      </c>
      <c r="M40" s="626">
        <v>118</v>
      </c>
      <c r="N40" s="24">
        <v>17317745</v>
      </c>
      <c r="O40" s="645">
        <v>21</v>
      </c>
      <c r="P40" s="645">
        <v>46.182769644622404</v>
      </c>
      <c r="Q40" s="626">
        <v>172</v>
      </c>
      <c r="R40" s="24">
        <v>19171941</v>
      </c>
      <c r="S40" s="645">
        <v>21.8</v>
      </c>
      <c r="T40" s="645">
        <v>10.7</v>
      </c>
      <c r="U40" s="626">
        <v>190</v>
      </c>
      <c r="V40" s="621"/>
    </row>
    <row r="41" spans="1:22" ht="15" customHeight="1" x14ac:dyDescent="0.15">
      <c r="A41" s="25" t="s">
        <v>902</v>
      </c>
      <c r="B41" s="24">
        <v>860333</v>
      </c>
      <c r="C41" s="645">
        <v>1.2</v>
      </c>
      <c r="D41" s="645">
        <v>-14.4</v>
      </c>
      <c r="E41" s="626">
        <v>100</v>
      </c>
      <c r="F41" s="24">
        <v>810397</v>
      </c>
      <c r="G41" s="645">
        <v>1.1000000000000001</v>
      </c>
      <c r="H41" s="645">
        <v>-5.8042641628299751</v>
      </c>
      <c r="I41" s="626">
        <v>94</v>
      </c>
      <c r="J41" s="24">
        <v>864739</v>
      </c>
      <c r="K41" s="645">
        <v>1.1000000000000001</v>
      </c>
      <c r="L41" s="645">
        <v>6.7056023159019595</v>
      </c>
      <c r="M41" s="626">
        <v>101</v>
      </c>
      <c r="N41" s="24">
        <v>1803160</v>
      </c>
      <c r="O41" s="645">
        <v>2.2000000000000002</v>
      </c>
      <c r="P41" s="645">
        <v>108.52072128121897</v>
      </c>
      <c r="Q41" s="626">
        <v>210</v>
      </c>
      <c r="R41" s="24">
        <v>2402944</v>
      </c>
      <c r="S41" s="645">
        <v>2.7</v>
      </c>
      <c r="T41" s="645">
        <v>33.299999999999997</v>
      </c>
      <c r="U41" s="626">
        <v>279</v>
      </c>
      <c r="V41" s="621"/>
    </row>
    <row r="42" spans="1:22" ht="15" customHeight="1" x14ac:dyDescent="0.15">
      <c r="A42" s="663" t="s">
        <v>961</v>
      </c>
      <c r="B42" s="24">
        <v>352700</v>
      </c>
      <c r="C42" s="645">
        <v>0.5</v>
      </c>
      <c r="D42" s="645">
        <v>29.5</v>
      </c>
      <c r="E42" s="626">
        <v>100</v>
      </c>
      <c r="F42" s="24">
        <v>410050</v>
      </c>
      <c r="G42" s="645">
        <v>0.6</v>
      </c>
      <c r="H42" s="645">
        <v>16.2602778565353</v>
      </c>
      <c r="I42" s="626">
        <v>116</v>
      </c>
      <c r="J42" s="24">
        <v>391230</v>
      </c>
      <c r="K42" s="645">
        <v>0.5</v>
      </c>
      <c r="L42" s="645">
        <v>-4.5896841848555026</v>
      </c>
      <c r="M42" s="626">
        <v>111</v>
      </c>
      <c r="N42" s="24">
        <v>492950</v>
      </c>
      <c r="O42" s="645">
        <v>0.6</v>
      </c>
      <c r="P42" s="645">
        <v>26.000051120824065</v>
      </c>
      <c r="Q42" s="626">
        <v>140</v>
      </c>
      <c r="R42" s="24">
        <v>530812</v>
      </c>
      <c r="S42" s="645">
        <v>0.6</v>
      </c>
      <c r="T42" s="645">
        <v>7.7</v>
      </c>
      <c r="U42" s="626">
        <v>150</v>
      </c>
      <c r="V42" s="621"/>
    </row>
    <row r="43" spans="1:22" ht="15" customHeight="1" x14ac:dyDescent="0.15">
      <c r="A43" s="663" t="s">
        <v>962</v>
      </c>
      <c r="B43" s="24">
        <v>9213390</v>
      </c>
      <c r="C43" s="645">
        <v>13.2</v>
      </c>
      <c r="D43" s="645">
        <v>3.4</v>
      </c>
      <c r="E43" s="626">
        <v>100</v>
      </c>
      <c r="F43" s="24">
        <v>9303987</v>
      </c>
      <c r="G43" s="645">
        <v>12.5</v>
      </c>
      <c r="H43" s="645">
        <v>0.98331884355269406</v>
      </c>
      <c r="I43" s="626">
        <v>101</v>
      </c>
      <c r="J43" s="24">
        <v>9114154</v>
      </c>
      <c r="K43" s="645">
        <v>11.5</v>
      </c>
      <c r="L43" s="645">
        <v>-2.0403403401143994</v>
      </c>
      <c r="M43" s="626">
        <v>99</v>
      </c>
      <c r="N43" s="24">
        <v>8736039</v>
      </c>
      <c r="O43" s="645">
        <v>10.6</v>
      </c>
      <c r="P43" s="645">
        <v>-4.1486571326312944</v>
      </c>
      <c r="Q43" s="626">
        <v>95</v>
      </c>
      <c r="R43" s="24">
        <v>8593198</v>
      </c>
      <c r="S43" s="645">
        <v>9.8000000000000007</v>
      </c>
      <c r="T43" s="645">
        <v>-1.6</v>
      </c>
      <c r="U43" s="626">
        <v>93</v>
      </c>
      <c r="V43" s="621"/>
    </row>
    <row r="44" spans="1:22" ht="15" customHeight="1" x14ac:dyDescent="0.15">
      <c r="A44" s="664" t="s">
        <v>963</v>
      </c>
      <c r="B44" s="24">
        <v>9213390</v>
      </c>
      <c r="C44" s="645">
        <v>13.2</v>
      </c>
      <c r="D44" s="645">
        <v>3.4</v>
      </c>
      <c r="E44" s="626">
        <v>100</v>
      </c>
      <c r="F44" s="24">
        <v>9303987</v>
      </c>
      <c r="G44" s="645">
        <v>12.5</v>
      </c>
      <c r="H44" s="645">
        <v>0.98331884355269406</v>
      </c>
      <c r="I44" s="626">
        <v>101</v>
      </c>
      <c r="J44" s="24">
        <v>9114154</v>
      </c>
      <c r="K44" s="645">
        <v>11.5</v>
      </c>
      <c r="L44" s="645">
        <v>-2.0403403401143994</v>
      </c>
      <c r="M44" s="626">
        <v>99</v>
      </c>
      <c r="N44" s="24">
        <v>8736039</v>
      </c>
      <c r="O44" s="645">
        <v>10.6</v>
      </c>
      <c r="P44" s="645">
        <v>-4.1486571326312944</v>
      </c>
      <c r="Q44" s="626">
        <v>95</v>
      </c>
      <c r="R44" s="24">
        <v>8593194</v>
      </c>
      <c r="S44" s="645">
        <v>9.8000000000000007</v>
      </c>
      <c r="T44" s="645">
        <v>-1.6</v>
      </c>
      <c r="U44" s="626">
        <v>93</v>
      </c>
      <c r="V44" s="621"/>
    </row>
    <row r="45" spans="1:22" ht="15" customHeight="1" x14ac:dyDescent="0.15">
      <c r="A45" s="664" t="s">
        <v>964</v>
      </c>
      <c r="B45" s="648" t="s">
        <v>965</v>
      </c>
      <c r="C45" s="648" t="s">
        <v>965</v>
      </c>
      <c r="D45" s="645" t="s">
        <v>965</v>
      </c>
      <c r="E45" s="665" t="s">
        <v>965</v>
      </c>
      <c r="F45" s="648" t="s">
        <v>965</v>
      </c>
      <c r="G45" s="648" t="s">
        <v>965</v>
      </c>
      <c r="H45" s="645" t="s">
        <v>965</v>
      </c>
      <c r="I45" s="665" t="s">
        <v>965</v>
      </c>
      <c r="J45" s="648" t="s">
        <v>965</v>
      </c>
      <c r="K45" s="648" t="s">
        <v>965</v>
      </c>
      <c r="L45" s="645" t="s">
        <v>965</v>
      </c>
      <c r="M45" s="665" t="s">
        <v>965</v>
      </c>
      <c r="N45" s="648" t="s">
        <v>965</v>
      </c>
      <c r="O45" s="648" t="s">
        <v>965</v>
      </c>
      <c r="P45" s="645" t="s">
        <v>965</v>
      </c>
      <c r="Q45" s="665" t="s">
        <v>965</v>
      </c>
      <c r="R45" s="666">
        <v>4</v>
      </c>
      <c r="S45" s="665">
        <v>0</v>
      </c>
      <c r="T45" s="665" t="s">
        <v>966</v>
      </c>
      <c r="U45" s="665" t="s">
        <v>965</v>
      </c>
      <c r="V45" s="621"/>
    </row>
    <row r="46" spans="1:22" ht="15" customHeight="1" x14ac:dyDescent="0.15">
      <c r="A46" s="25" t="s">
        <v>900</v>
      </c>
      <c r="B46" s="24">
        <v>9144384</v>
      </c>
      <c r="C46" s="645">
        <v>13.1</v>
      </c>
      <c r="D46" s="645">
        <v>-5.4</v>
      </c>
      <c r="E46" s="626">
        <v>100</v>
      </c>
      <c r="F46" s="24">
        <v>8531283</v>
      </c>
      <c r="G46" s="645">
        <v>11.5</v>
      </c>
      <c r="H46" s="645">
        <v>-6.7046725071913009</v>
      </c>
      <c r="I46" s="626">
        <v>93</v>
      </c>
      <c r="J46" s="24">
        <v>10253919</v>
      </c>
      <c r="K46" s="645">
        <v>12.9</v>
      </c>
      <c r="L46" s="645">
        <v>20.191992224381728</v>
      </c>
      <c r="M46" s="626">
        <v>112</v>
      </c>
      <c r="N46" s="24">
        <v>10413808</v>
      </c>
      <c r="O46" s="645">
        <v>12.6</v>
      </c>
      <c r="P46" s="645">
        <v>1.5592964992214187</v>
      </c>
      <c r="Q46" s="626">
        <v>114</v>
      </c>
      <c r="R46" s="24">
        <v>10262103</v>
      </c>
      <c r="S46" s="645">
        <v>11.7</v>
      </c>
      <c r="T46" s="645">
        <v>-1.5</v>
      </c>
      <c r="U46" s="626">
        <v>112</v>
      </c>
      <c r="V46" s="621"/>
    </row>
    <row r="47" spans="1:22" ht="15" customHeight="1" x14ac:dyDescent="0.15">
      <c r="A47" s="647" t="s">
        <v>967</v>
      </c>
      <c r="B47" s="24">
        <v>3617000</v>
      </c>
      <c r="C47" s="645">
        <v>5.2</v>
      </c>
      <c r="D47" s="645">
        <v>-0.6</v>
      </c>
      <c r="E47" s="626">
        <v>100</v>
      </c>
      <c r="F47" s="24">
        <v>3679000</v>
      </c>
      <c r="G47" s="645">
        <v>5</v>
      </c>
      <c r="H47" s="645">
        <v>1.7141277301631286</v>
      </c>
      <c r="I47" s="626">
        <v>102</v>
      </c>
      <c r="J47" s="24">
        <v>3540000</v>
      </c>
      <c r="K47" s="645">
        <v>4.5</v>
      </c>
      <c r="L47" s="645">
        <v>-3.7782005979885791</v>
      </c>
      <c r="M47" s="626">
        <v>98</v>
      </c>
      <c r="N47" s="24">
        <v>3650000</v>
      </c>
      <c r="O47" s="645">
        <v>4.4000000000000004</v>
      </c>
      <c r="P47" s="645">
        <v>3.1073446327683607</v>
      </c>
      <c r="Q47" s="626">
        <v>101</v>
      </c>
      <c r="R47" s="24">
        <v>3460000</v>
      </c>
      <c r="S47" s="645">
        <v>3.9</v>
      </c>
      <c r="T47" s="645">
        <v>-5.2</v>
      </c>
      <c r="U47" s="626">
        <v>96</v>
      </c>
      <c r="V47" s="621"/>
    </row>
    <row r="48" spans="1:22" ht="15" customHeight="1" x14ac:dyDescent="0.15">
      <c r="A48" s="25" t="s">
        <v>903</v>
      </c>
      <c r="B48" s="24">
        <v>6044145</v>
      </c>
      <c r="C48" s="645">
        <v>8.6</v>
      </c>
      <c r="D48" s="645">
        <v>-40</v>
      </c>
      <c r="E48" s="626">
        <v>100</v>
      </c>
      <c r="F48" s="24">
        <v>9394289</v>
      </c>
      <c r="G48" s="645">
        <v>12.7</v>
      </c>
      <c r="H48" s="645">
        <v>55.42792239431715</v>
      </c>
      <c r="I48" s="626">
        <v>155</v>
      </c>
      <c r="J48" s="24">
        <v>7280052</v>
      </c>
      <c r="K48" s="645">
        <v>9.1999999999999993</v>
      </c>
      <c r="L48" s="645">
        <v>-22.505556301280492</v>
      </c>
      <c r="M48" s="626">
        <v>120</v>
      </c>
      <c r="N48" s="24">
        <v>9588889</v>
      </c>
      <c r="O48" s="645">
        <v>11.6</v>
      </c>
      <c r="P48" s="645">
        <v>31.714567423419492</v>
      </c>
      <c r="Q48" s="626">
        <v>159</v>
      </c>
      <c r="R48" s="24">
        <v>11659038</v>
      </c>
      <c r="S48" s="645">
        <v>13.2</v>
      </c>
      <c r="T48" s="645">
        <v>21.6</v>
      </c>
      <c r="U48" s="626">
        <v>193</v>
      </c>
      <c r="V48" s="621"/>
    </row>
    <row r="49" spans="1:22" ht="15" customHeight="1" x14ac:dyDescent="0.15">
      <c r="A49" s="647" t="s">
        <v>968</v>
      </c>
      <c r="B49" s="24">
        <v>2750852</v>
      </c>
      <c r="C49" s="645">
        <v>3.9</v>
      </c>
      <c r="D49" s="645">
        <v>-29.6</v>
      </c>
      <c r="E49" s="626">
        <v>100</v>
      </c>
      <c r="F49" s="24">
        <v>3741545</v>
      </c>
      <c r="G49" s="645">
        <v>5</v>
      </c>
      <c r="H49" s="645">
        <v>36.014042194927256</v>
      </c>
      <c r="I49" s="626">
        <v>136</v>
      </c>
      <c r="J49" s="24">
        <v>2299819</v>
      </c>
      <c r="K49" s="667">
        <v>2.9</v>
      </c>
      <c r="L49" s="645">
        <v>-38.532905524322167</v>
      </c>
      <c r="M49" s="626">
        <v>84</v>
      </c>
      <c r="N49" s="24">
        <v>4490499</v>
      </c>
      <c r="O49" s="645">
        <v>5.4</v>
      </c>
      <c r="P49" s="645">
        <v>95.254452633011553</v>
      </c>
      <c r="Q49" s="626">
        <v>163</v>
      </c>
      <c r="R49" s="24">
        <v>4960290</v>
      </c>
      <c r="S49" s="645">
        <v>5.6</v>
      </c>
      <c r="T49" s="645">
        <v>10.5</v>
      </c>
      <c r="U49" s="626">
        <v>180</v>
      </c>
      <c r="V49" s="621"/>
    </row>
    <row r="50" spans="1:22" ht="15" customHeight="1" x14ac:dyDescent="0.15">
      <c r="A50" s="647" t="s">
        <v>969</v>
      </c>
      <c r="B50" s="24">
        <v>3163112</v>
      </c>
      <c r="C50" s="645">
        <v>4.5</v>
      </c>
      <c r="D50" s="645">
        <v>-46</v>
      </c>
      <c r="E50" s="626">
        <v>100</v>
      </c>
      <c r="F50" s="24">
        <v>5270526</v>
      </c>
      <c r="G50" s="645">
        <v>7.1</v>
      </c>
      <c r="H50" s="645">
        <v>66.624703772740261</v>
      </c>
      <c r="I50" s="626">
        <v>167</v>
      </c>
      <c r="J50" s="24">
        <v>4772176</v>
      </c>
      <c r="K50" s="668" t="s">
        <v>970</v>
      </c>
      <c r="L50" s="645">
        <v>-9.4554129891399885</v>
      </c>
      <c r="M50" s="626">
        <v>151</v>
      </c>
      <c r="N50" s="24">
        <v>5013615</v>
      </c>
      <c r="O50" s="645">
        <v>6.1</v>
      </c>
      <c r="P50" s="645">
        <v>5.0593062787290366</v>
      </c>
      <c r="Q50" s="626">
        <v>159</v>
      </c>
      <c r="R50" s="24">
        <v>6405845</v>
      </c>
      <c r="S50" s="645">
        <v>7.3</v>
      </c>
      <c r="T50" s="645">
        <v>27.8</v>
      </c>
      <c r="U50" s="626">
        <v>203</v>
      </c>
      <c r="V50" s="621"/>
    </row>
    <row r="51" spans="1:22" ht="15" customHeight="1" x14ac:dyDescent="0.15">
      <c r="A51" s="649" t="s">
        <v>971</v>
      </c>
      <c r="B51" s="650">
        <v>1420821</v>
      </c>
      <c r="C51" s="652">
        <v>2</v>
      </c>
      <c r="D51" s="652">
        <v>-50.6</v>
      </c>
      <c r="E51" s="650">
        <v>100</v>
      </c>
      <c r="F51" s="650">
        <v>1444022</v>
      </c>
      <c r="G51" s="652">
        <v>1.9</v>
      </c>
      <c r="H51" s="652">
        <v>1.6329291304112203</v>
      </c>
      <c r="I51" s="650">
        <v>102</v>
      </c>
      <c r="J51" s="650">
        <v>1236391</v>
      </c>
      <c r="K51" s="669" t="s">
        <v>972</v>
      </c>
      <c r="L51" s="652">
        <v>-14.378659050900888</v>
      </c>
      <c r="M51" s="650">
        <v>87</v>
      </c>
      <c r="N51" s="650">
        <v>1804832</v>
      </c>
      <c r="O51" s="652">
        <v>2.2000000000000002</v>
      </c>
      <c r="P51" s="652">
        <v>45.975828034982456</v>
      </c>
      <c r="Q51" s="650">
        <v>127</v>
      </c>
      <c r="R51" s="650">
        <v>2290431</v>
      </c>
      <c r="S51" s="652">
        <v>2.6</v>
      </c>
      <c r="T51" s="652">
        <v>26.9</v>
      </c>
      <c r="U51" s="650">
        <v>161</v>
      </c>
      <c r="V51" s="621"/>
    </row>
    <row r="52" spans="1:22" ht="15" customHeight="1" x14ac:dyDescent="0.15">
      <c r="A52" s="626" t="s">
        <v>958</v>
      </c>
      <c r="B52" s="626"/>
      <c r="C52" s="626"/>
      <c r="D52" s="626"/>
      <c r="I52" s="627"/>
      <c r="M52" s="627"/>
      <c r="N52" s="654"/>
      <c r="O52" s="655"/>
      <c r="P52" s="656"/>
      <c r="R52" s="626"/>
      <c r="S52" s="626"/>
      <c r="T52" s="626"/>
      <c r="U52" s="648" t="s">
        <v>959</v>
      </c>
      <c r="V52" s="621"/>
    </row>
  </sheetData>
  <mergeCells count="12">
    <mergeCell ref="A33:A34"/>
    <mergeCell ref="B33:E33"/>
    <mergeCell ref="F33:I33"/>
    <mergeCell ref="J33:M33"/>
    <mergeCell ref="N33:Q33"/>
    <mergeCell ref="R33:U33"/>
    <mergeCell ref="A5:A6"/>
    <mergeCell ref="B5:E5"/>
    <mergeCell ref="F5:I5"/>
    <mergeCell ref="J5:M5"/>
    <mergeCell ref="N5:Q5"/>
    <mergeCell ref="R5:U5"/>
  </mergeCells>
  <phoneticPr fontId="1"/>
  <hyperlinks>
    <hyperlink ref="A1" location="目次!R1C1" display="目次へもどる"/>
  </hyperlinks>
  <pageMargins left="0.78740157480314965" right="0.59055118110236227" top="0.94488188976377963" bottom="0.59055118110236227" header="0.51181102362204722" footer="0.51181102362204722"/>
  <pageSetup paperSize="9" orientation="portrait" r:id="rId1"/>
  <headerFooter alignWithMargins="0"/>
  <colBreaks count="1" manualBreakCount="1">
    <brk id="9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Normal="100" workbookViewId="0"/>
  </sheetViews>
  <sheetFormatPr defaultColWidth="8.875" defaultRowHeight="15" customHeight="1" x14ac:dyDescent="0.15"/>
  <cols>
    <col min="1" max="1" width="8.875" style="2" customWidth="1"/>
    <col min="2" max="6" width="15.625" style="2" customWidth="1"/>
    <col min="7" max="7" width="4.875" style="2" customWidth="1"/>
    <col min="8" max="9" width="9.25" style="2" customWidth="1"/>
    <col min="10" max="16384" width="8.875" style="2"/>
  </cols>
  <sheetData>
    <row r="1" spans="1:9" ht="15" customHeight="1" x14ac:dyDescent="0.15">
      <c r="A1" s="670" t="s">
        <v>1</v>
      </c>
    </row>
    <row r="3" spans="1:9" ht="15" customHeight="1" x14ac:dyDescent="0.15">
      <c r="A3" s="3" t="s">
        <v>973</v>
      </c>
      <c r="D3" s="9"/>
    </row>
    <row r="5" spans="1:9" ht="29.25" customHeight="1" x14ac:dyDescent="0.15">
      <c r="A5" s="671" t="s">
        <v>741</v>
      </c>
      <c r="B5" s="672" t="s">
        <v>974</v>
      </c>
      <c r="C5" s="672" t="s">
        <v>975</v>
      </c>
      <c r="D5" s="4" t="s">
        <v>976</v>
      </c>
      <c r="E5" s="672" t="s">
        <v>977</v>
      </c>
      <c r="F5" s="673" t="s">
        <v>978</v>
      </c>
      <c r="H5" s="674"/>
      <c r="I5" s="674"/>
    </row>
    <row r="6" spans="1:9" ht="16.5" customHeight="1" x14ac:dyDescent="0.15">
      <c r="A6" s="487" t="s">
        <v>7</v>
      </c>
      <c r="B6" s="5">
        <v>82709980</v>
      </c>
      <c r="C6" s="6">
        <v>45884957</v>
      </c>
      <c r="D6" s="84">
        <v>55.5</v>
      </c>
      <c r="E6" s="6">
        <v>140372</v>
      </c>
      <c r="F6" s="6">
        <v>337934</v>
      </c>
    </row>
    <row r="7" spans="1:9" ht="16.5" customHeight="1" x14ac:dyDescent="0.15">
      <c r="A7" s="488" t="s">
        <v>746</v>
      </c>
      <c r="B7" s="6">
        <v>86837323</v>
      </c>
      <c r="C7" s="6">
        <v>45249604</v>
      </c>
      <c r="D7" s="84">
        <v>52.1</v>
      </c>
      <c r="E7" s="6">
        <v>137642</v>
      </c>
      <c r="F7" s="6">
        <v>328398</v>
      </c>
    </row>
    <row r="8" spans="1:9" ht="16.5" customHeight="1" x14ac:dyDescent="0.15">
      <c r="A8" s="489" t="s">
        <v>747</v>
      </c>
      <c r="B8" s="675">
        <v>92105169</v>
      </c>
      <c r="C8" s="676">
        <v>45535601</v>
      </c>
      <c r="D8" s="677">
        <v>49.4</v>
      </c>
      <c r="E8" s="676">
        <v>138107</v>
      </c>
      <c r="F8" s="676">
        <v>326596</v>
      </c>
    </row>
    <row r="9" spans="1:9" ht="15" customHeight="1" x14ac:dyDescent="0.15">
      <c r="D9" s="678"/>
      <c r="F9" s="11" t="s">
        <v>979</v>
      </c>
    </row>
    <row r="10" spans="1:9" ht="15" customHeight="1" x14ac:dyDescent="0.15">
      <c r="F10" s="9"/>
    </row>
  </sheetData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copies="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zoomScale="115" workbookViewId="0"/>
  </sheetViews>
  <sheetFormatPr defaultColWidth="21.625" defaultRowHeight="15" customHeight="1" x14ac:dyDescent="0.15"/>
  <cols>
    <col min="1" max="1" width="36.625" style="9" customWidth="1"/>
    <col min="2" max="4" width="16.625" style="9" customWidth="1"/>
    <col min="5" max="16384" width="21.625" style="9"/>
  </cols>
  <sheetData>
    <row r="1" spans="1:4" ht="15" customHeight="1" x14ac:dyDescent="0.15">
      <c r="A1" s="566" t="s">
        <v>1</v>
      </c>
    </row>
    <row r="3" spans="1:4" ht="15" customHeight="1" x14ac:dyDescent="0.15">
      <c r="A3" s="16" t="s">
        <v>980</v>
      </c>
    </row>
    <row r="4" spans="1:4" ht="15" customHeight="1" x14ac:dyDescent="0.15">
      <c r="A4" s="9" t="s">
        <v>981</v>
      </c>
    </row>
    <row r="5" spans="1:4" ht="15" customHeight="1" x14ac:dyDescent="0.15">
      <c r="A5" s="679" t="s">
        <v>982</v>
      </c>
      <c r="B5" s="73"/>
      <c r="C5" s="73"/>
      <c r="D5" s="73" t="s">
        <v>728</v>
      </c>
    </row>
    <row r="6" spans="1:4" ht="15" customHeight="1" x14ac:dyDescent="0.15">
      <c r="A6" s="19" t="s">
        <v>779</v>
      </c>
      <c r="B6" s="22" t="s">
        <v>730</v>
      </c>
      <c r="C6" s="20" t="s">
        <v>731</v>
      </c>
      <c r="D6" s="20" t="s">
        <v>732</v>
      </c>
    </row>
    <row r="7" spans="1:4" ht="18" customHeight="1" x14ac:dyDescent="0.15">
      <c r="A7" s="98" t="s">
        <v>983</v>
      </c>
      <c r="B7" s="13">
        <v>68558036</v>
      </c>
      <c r="C7" s="13">
        <v>67162407</v>
      </c>
      <c r="D7" s="13">
        <v>67655228</v>
      </c>
    </row>
    <row r="8" spans="1:4" ht="16.5" customHeight="1" x14ac:dyDescent="0.15">
      <c r="A8" s="82" t="s">
        <v>984</v>
      </c>
      <c r="B8" s="14">
        <v>1229828</v>
      </c>
      <c r="C8" s="14">
        <v>1084824</v>
      </c>
      <c r="D8" s="14">
        <v>1403440</v>
      </c>
    </row>
    <row r="9" spans="1:4" ht="16.5" customHeight="1" x14ac:dyDescent="0.15">
      <c r="A9" s="82" t="s">
        <v>985</v>
      </c>
      <c r="B9" s="14">
        <v>1637287</v>
      </c>
      <c r="C9" s="14">
        <v>1325271</v>
      </c>
      <c r="D9" s="14">
        <v>1344047</v>
      </c>
    </row>
    <row r="10" spans="1:4" ht="16.5" customHeight="1" x14ac:dyDescent="0.15">
      <c r="A10" s="82" t="s">
        <v>986</v>
      </c>
      <c r="B10" s="14">
        <v>2457246</v>
      </c>
      <c r="C10" s="14">
        <v>2231526</v>
      </c>
      <c r="D10" s="14">
        <v>1993417</v>
      </c>
    </row>
    <row r="11" spans="1:4" ht="16.5" customHeight="1" x14ac:dyDescent="0.15">
      <c r="A11" s="82" t="s">
        <v>987</v>
      </c>
      <c r="B11" s="14">
        <v>268200</v>
      </c>
      <c r="C11" s="14">
        <v>223500</v>
      </c>
      <c r="D11" s="14">
        <v>178800</v>
      </c>
    </row>
    <row r="12" spans="1:4" ht="16.5" customHeight="1" x14ac:dyDescent="0.15">
      <c r="A12" s="82" t="s">
        <v>988</v>
      </c>
      <c r="B12" s="14">
        <v>1239511</v>
      </c>
      <c r="C12" s="14">
        <v>1050730</v>
      </c>
      <c r="D12" s="14">
        <v>883235</v>
      </c>
    </row>
    <row r="13" spans="1:4" ht="16.5" customHeight="1" x14ac:dyDescent="0.15">
      <c r="A13" s="82" t="s">
        <v>989</v>
      </c>
      <c r="B13" s="14">
        <v>9500</v>
      </c>
      <c r="C13" s="14">
        <v>9500</v>
      </c>
      <c r="D13" s="14">
        <v>9500</v>
      </c>
    </row>
    <row r="14" spans="1:4" ht="16.5" customHeight="1" x14ac:dyDescent="0.15">
      <c r="A14" s="82" t="s">
        <v>990</v>
      </c>
      <c r="B14" s="14">
        <v>23442070</v>
      </c>
      <c r="C14" s="14">
        <v>20925634</v>
      </c>
      <c r="D14" s="14">
        <v>18671834</v>
      </c>
    </row>
    <row r="15" spans="1:4" ht="16.5" customHeight="1" x14ac:dyDescent="0.15">
      <c r="A15" s="82" t="s">
        <v>991</v>
      </c>
      <c r="B15" s="14">
        <v>1290961</v>
      </c>
      <c r="C15" s="14">
        <v>1203693</v>
      </c>
      <c r="D15" s="14">
        <v>1212207</v>
      </c>
    </row>
    <row r="16" spans="1:4" ht="16.5" customHeight="1" x14ac:dyDescent="0.15">
      <c r="A16" s="82" t="s">
        <v>992</v>
      </c>
      <c r="B16" s="14">
        <v>5698370</v>
      </c>
      <c r="C16" s="14">
        <v>5479495</v>
      </c>
      <c r="D16" s="14">
        <v>6729854</v>
      </c>
    </row>
    <row r="17" spans="1:4" ht="15" customHeight="1" x14ac:dyDescent="0.15">
      <c r="A17" s="474" t="s">
        <v>993</v>
      </c>
      <c r="B17" s="8">
        <v>31285063</v>
      </c>
      <c r="C17" s="8">
        <v>33628234</v>
      </c>
      <c r="D17" s="8">
        <v>35228894</v>
      </c>
    </row>
    <row r="19" spans="1:4" ht="15" customHeight="1" x14ac:dyDescent="0.15">
      <c r="A19" s="9" t="s">
        <v>994</v>
      </c>
    </row>
    <row r="20" spans="1:4" ht="18" customHeight="1" x14ac:dyDescent="0.15">
      <c r="A20" s="19" t="s">
        <v>995</v>
      </c>
      <c r="B20" s="22" t="s">
        <v>730</v>
      </c>
      <c r="C20" s="20" t="s">
        <v>731</v>
      </c>
      <c r="D20" s="20" t="s">
        <v>732</v>
      </c>
    </row>
    <row r="21" spans="1:4" ht="16.5" customHeight="1" x14ac:dyDescent="0.15">
      <c r="A21" s="98" t="s">
        <v>983</v>
      </c>
      <c r="B21" s="13">
        <v>68558036</v>
      </c>
      <c r="C21" s="13">
        <v>67162407</v>
      </c>
      <c r="D21" s="13">
        <v>67655228</v>
      </c>
    </row>
    <row r="22" spans="1:4" ht="16.5" customHeight="1" x14ac:dyDescent="0.15">
      <c r="A22" s="82" t="s">
        <v>996</v>
      </c>
      <c r="B22" s="14">
        <v>39586162</v>
      </c>
      <c r="C22" s="14">
        <v>39204299</v>
      </c>
      <c r="D22" s="14">
        <v>41111975</v>
      </c>
    </row>
    <row r="23" spans="1:4" ht="16.5" customHeight="1" x14ac:dyDescent="0.15">
      <c r="A23" s="82" t="s">
        <v>997</v>
      </c>
      <c r="B23" s="14">
        <v>10233858</v>
      </c>
      <c r="C23" s="14">
        <v>11503730</v>
      </c>
      <c r="D23" s="14">
        <v>11518726</v>
      </c>
    </row>
    <row r="24" spans="1:4" ht="16.5" customHeight="1" x14ac:dyDescent="0.15">
      <c r="A24" s="680" t="s">
        <v>998</v>
      </c>
      <c r="B24" s="14">
        <v>6841632</v>
      </c>
      <c r="C24" s="14">
        <v>6084867</v>
      </c>
      <c r="D24" s="14">
        <v>5256240</v>
      </c>
    </row>
    <row r="25" spans="1:4" ht="16.5" customHeight="1" x14ac:dyDescent="0.15">
      <c r="A25" s="82" t="s">
        <v>999</v>
      </c>
      <c r="B25" s="14">
        <v>5028966</v>
      </c>
      <c r="C25" s="14">
        <v>4431608</v>
      </c>
      <c r="D25" s="14">
        <v>4630490</v>
      </c>
    </row>
    <row r="26" spans="1:4" ht="15" customHeight="1" x14ac:dyDescent="0.15">
      <c r="A26" s="474" t="s">
        <v>1000</v>
      </c>
      <c r="B26" s="8">
        <v>6867418</v>
      </c>
      <c r="C26" s="8">
        <v>5937903</v>
      </c>
      <c r="D26" s="8">
        <v>5137797</v>
      </c>
    </row>
    <row r="27" spans="1:4" ht="15" customHeight="1" x14ac:dyDescent="0.15">
      <c r="A27" s="9" t="s">
        <v>1001</v>
      </c>
      <c r="B27" s="10"/>
      <c r="C27" s="10"/>
      <c r="D27" s="10" t="s">
        <v>1002</v>
      </c>
    </row>
  </sheetData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opLeftCell="A34" zoomScale="115" zoomScaleNormal="115" workbookViewId="0"/>
  </sheetViews>
  <sheetFormatPr defaultColWidth="24.75" defaultRowHeight="15" customHeight="1" x14ac:dyDescent="0.15"/>
  <cols>
    <col min="1" max="1" width="30.625" style="9" customWidth="1"/>
    <col min="2" max="4" width="18.75" style="9" customWidth="1"/>
    <col min="5" max="16384" width="24.75" style="9"/>
  </cols>
  <sheetData>
    <row r="1" spans="1:4" ht="15" customHeight="1" x14ac:dyDescent="0.15">
      <c r="A1" s="566" t="s">
        <v>1</v>
      </c>
    </row>
    <row r="3" spans="1:4" ht="14.25" customHeight="1" x14ac:dyDescent="0.15">
      <c r="A3" s="16" t="s">
        <v>1003</v>
      </c>
    </row>
    <row r="4" spans="1:4" ht="12" customHeight="1" x14ac:dyDescent="0.15">
      <c r="B4" s="10"/>
      <c r="C4" s="10"/>
      <c r="D4" s="73" t="s">
        <v>728</v>
      </c>
    </row>
    <row r="5" spans="1:4" ht="11.1" customHeight="1" x14ac:dyDescent="0.15">
      <c r="A5" s="681" t="s">
        <v>779</v>
      </c>
      <c r="B5" s="634" t="s">
        <v>635</v>
      </c>
      <c r="C5" s="682" t="s">
        <v>182</v>
      </c>
      <c r="D5" s="682" t="s">
        <v>183</v>
      </c>
    </row>
    <row r="6" spans="1:4" ht="11.1" customHeight="1" x14ac:dyDescent="0.15">
      <c r="A6" s="683" t="s">
        <v>1004</v>
      </c>
      <c r="B6" s="14">
        <v>79497595</v>
      </c>
      <c r="C6" s="14">
        <v>82518522</v>
      </c>
      <c r="D6" s="14">
        <v>88031625</v>
      </c>
    </row>
    <row r="7" spans="1:4" ht="11.1" customHeight="1" x14ac:dyDescent="0.15">
      <c r="A7" s="683" t="s">
        <v>1005</v>
      </c>
      <c r="B7" s="14">
        <v>8908400</v>
      </c>
      <c r="C7" s="14">
        <v>8531705</v>
      </c>
      <c r="D7" s="14">
        <v>8390284</v>
      </c>
    </row>
    <row r="8" spans="1:4" ht="11.1" customHeight="1" x14ac:dyDescent="0.15">
      <c r="A8" s="684" t="s">
        <v>1006</v>
      </c>
      <c r="B8" s="14">
        <v>8908400</v>
      </c>
      <c r="C8" s="14">
        <v>8531705</v>
      </c>
      <c r="D8" s="14">
        <v>8390284</v>
      </c>
    </row>
    <row r="9" spans="1:4" ht="11.1" customHeight="1" x14ac:dyDescent="0.15">
      <c r="A9" s="684" t="s">
        <v>1007</v>
      </c>
      <c r="B9" s="685" t="s">
        <v>1008</v>
      </c>
      <c r="C9" s="685" t="s">
        <v>1008</v>
      </c>
      <c r="D9" s="685">
        <v>4</v>
      </c>
    </row>
    <row r="10" spans="1:4" ht="11.1" customHeight="1" x14ac:dyDescent="0.15">
      <c r="A10" s="686" t="s">
        <v>1009</v>
      </c>
      <c r="B10" s="8">
        <v>11.2</v>
      </c>
      <c r="C10" s="8">
        <v>10</v>
      </c>
      <c r="D10" s="8">
        <v>10</v>
      </c>
    </row>
    <row r="11" spans="1:4" ht="11.1" customHeight="1" x14ac:dyDescent="0.15">
      <c r="A11" s="687" t="s">
        <v>1010</v>
      </c>
      <c r="B11" s="13">
        <v>68558036</v>
      </c>
      <c r="C11" s="13">
        <v>67162407</v>
      </c>
      <c r="D11" s="13">
        <v>67655228</v>
      </c>
    </row>
    <row r="12" spans="1:4" ht="11.1" customHeight="1" x14ac:dyDescent="0.15">
      <c r="A12" s="684" t="s">
        <v>1011</v>
      </c>
      <c r="B12" s="14">
        <v>5479890</v>
      </c>
      <c r="C12" s="14">
        <v>5081779</v>
      </c>
      <c r="D12" s="14">
        <v>4608679</v>
      </c>
    </row>
    <row r="13" spans="1:4" ht="11.1" customHeight="1" x14ac:dyDescent="0.15">
      <c r="A13" s="684" t="s">
        <v>1012</v>
      </c>
      <c r="B13" s="14">
        <v>19642078</v>
      </c>
      <c r="C13" s="14">
        <v>16871793</v>
      </c>
      <c r="D13" s="14">
        <v>15070704</v>
      </c>
    </row>
    <row r="14" spans="1:4" ht="11.1" customHeight="1" x14ac:dyDescent="0.15">
      <c r="A14" s="684" t="s">
        <v>1013</v>
      </c>
      <c r="B14" s="14">
        <v>813145</v>
      </c>
      <c r="C14" s="14">
        <v>745150</v>
      </c>
      <c r="D14" s="14">
        <v>674622</v>
      </c>
    </row>
    <row r="15" spans="1:4" ht="11.1" customHeight="1" x14ac:dyDescent="0.15">
      <c r="A15" s="684" t="s">
        <v>1014</v>
      </c>
      <c r="B15" s="14">
        <v>4391327</v>
      </c>
      <c r="C15" s="14">
        <v>4446385</v>
      </c>
      <c r="D15" s="14">
        <v>5871327</v>
      </c>
    </row>
    <row r="16" spans="1:4" ht="11.1" customHeight="1" x14ac:dyDescent="0.15">
      <c r="A16" s="684" t="s">
        <v>1015</v>
      </c>
      <c r="B16" s="14">
        <v>925207</v>
      </c>
      <c r="C16" s="14">
        <v>855003</v>
      </c>
      <c r="D16" s="14">
        <v>774172</v>
      </c>
    </row>
    <row r="17" spans="1:4" ht="11.1" customHeight="1" x14ac:dyDescent="0.15">
      <c r="A17" s="684" t="s">
        <v>1016</v>
      </c>
      <c r="B17" s="14">
        <v>637056</v>
      </c>
      <c r="C17" s="14">
        <v>630018</v>
      </c>
      <c r="D17" s="14">
        <v>620739</v>
      </c>
    </row>
    <row r="18" spans="1:4" ht="11.1" customHeight="1" x14ac:dyDescent="0.15">
      <c r="A18" s="684" t="s">
        <v>1017</v>
      </c>
      <c r="B18" s="685">
        <v>175800</v>
      </c>
      <c r="C18" s="14">
        <v>193600</v>
      </c>
      <c r="D18" s="14">
        <v>305506</v>
      </c>
    </row>
    <row r="19" spans="1:4" ht="11.1" customHeight="1" x14ac:dyDescent="0.15">
      <c r="A19" s="684" t="s">
        <v>1018</v>
      </c>
      <c r="B19" s="14">
        <v>560164</v>
      </c>
      <c r="C19" s="14">
        <v>407315</v>
      </c>
      <c r="D19" s="14">
        <v>271620</v>
      </c>
    </row>
    <row r="20" spans="1:4" ht="11.1" customHeight="1" x14ac:dyDescent="0.15">
      <c r="A20" s="684" t="s">
        <v>1019</v>
      </c>
      <c r="B20" s="14">
        <v>135721</v>
      </c>
      <c r="C20" s="14">
        <v>132893</v>
      </c>
      <c r="D20" s="14">
        <v>347326</v>
      </c>
    </row>
    <row r="21" spans="1:4" ht="11.1" customHeight="1" x14ac:dyDescent="0.15">
      <c r="A21" s="688" t="s">
        <v>1020</v>
      </c>
      <c r="B21" s="14">
        <v>143670</v>
      </c>
      <c r="C21" s="14">
        <v>143670</v>
      </c>
      <c r="D21" s="14">
        <v>134092</v>
      </c>
    </row>
    <row r="22" spans="1:4" ht="11.1" customHeight="1" x14ac:dyDescent="0.15">
      <c r="A22" s="684" t="s">
        <v>1021</v>
      </c>
      <c r="B22" s="14">
        <v>1851075</v>
      </c>
      <c r="C22" s="14">
        <v>1687017</v>
      </c>
      <c r="D22" s="14">
        <v>1525431</v>
      </c>
    </row>
    <row r="23" spans="1:4" ht="11.1" customHeight="1" x14ac:dyDescent="0.15">
      <c r="A23" s="684" t="s">
        <v>1022</v>
      </c>
      <c r="B23" s="685">
        <v>1529870</v>
      </c>
      <c r="C23" s="685">
        <v>1196394</v>
      </c>
      <c r="D23" s="685">
        <v>859241</v>
      </c>
    </row>
    <row r="24" spans="1:4" ht="11.1" customHeight="1" x14ac:dyDescent="0.15">
      <c r="A24" s="684" t="s">
        <v>1023</v>
      </c>
      <c r="B24" s="14">
        <v>1942647</v>
      </c>
      <c r="C24" s="14">
        <v>1561064</v>
      </c>
      <c r="D24" s="14">
        <v>1176039</v>
      </c>
    </row>
    <row r="25" spans="1:4" ht="11.1" customHeight="1" x14ac:dyDescent="0.15">
      <c r="A25" s="689" t="s">
        <v>1024</v>
      </c>
      <c r="B25" s="14">
        <v>794545</v>
      </c>
      <c r="C25" s="14">
        <v>702294</v>
      </c>
      <c r="D25" s="14">
        <v>608107</v>
      </c>
    </row>
    <row r="26" spans="1:4" ht="11.1" customHeight="1" x14ac:dyDescent="0.15">
      <c r="A26" s="684" t="s">
        <v>1025</v>
      </c>
      <c r="B26" s="14">
        <v>1049829</v>
      </c>
      <c r="C26" s="14">
        <v>932679</v>
      </c>
      <c r="D26" s="14">
        <v>814116</v>
      </c>
    </row>
    <row r="27" spans="1:4" ht="11.1" customHeight="1" x14ac:dyDescent="0.15">
      <c r="A27" s="684" t="s">
        <v>1026</v>
      </c>
      <c r="B27" s="14">
        <v>345286</v>
      </c>
      <c r="C27" s="14">
        <v>313766</v>
      </c>
      <c r="D27" s="14">
        <v>281613</v>
      </c>
    </row>
    <row r="28" spans="1:4" ht="11.1" customHeight="1" x14ac:dyDescent="0.15">
      <c r="A28" s="684" t="s">
        <v>1027</v>
      </c>
      <c r="B28" s="14">
        <v>400609</v>
      </c>
      <c r="C28" s="14">
        <v>366128</v>
      </c>
      <c r="D28" s="14">
        <v>330920</v>
      </c>
    </row>
    <row r="29" spans="1:4" ht="11.1" customHeight="1" x14ac:dyDescent="0.15">
      <c r="A29" s="684" t="s">
        <v>1028</v>
      </c>
      <c r="B29" s="14">
        <v>437506</v>
      </c>
      <c r="C29" s="14">
        <v>401806</v>
      </c>
      <c r="D29" s="14">
        <v>365236</v>
      </c>
    </row>
    <row r="30" spans="1:4" ht="11.1" customHeight="1" x14ac:dyDescent="0.15">
      <c r="A30" s="684" t="s">
        <v>1029</v>
      </c>
      <c r="B30" s="14">
        <v>455380</v>
      </c>
      <c r="C30" s="14">
        <v>420801</v>
      </c>
      <c r="D30" s="14">
        <v>385910</v>
      </c>
    </row>
    <row r="31" spans="1:4" ht="11.1" customHeight="1" x14ac:dyDescent="0.15">
      <c r="A31" s="684" t="s">
        <v>1030</v>
      </c>
      <c r="B31" s="14">
        <v>469989</v>
      </c>
      <c r="C31" s="14">
        <v>437924</v>
      </c>
      <c r="D31" s="14">
        <v>405441</v>
      </c>
    </row>
    <row r="32" spans="1:4" ht="11.1" customHeight="1" x14ac:dyDescent="0.15">
      <c r="A32" s="684" t="s">
        <v>1031</v>
      </c>
      <c r="B32" s="14">
        <v>505002</v>
      </c>
      <c r="C32" s="14">
        <v>469343</v>
      </c>
      <c r="D32" s="14">
        <v>433199</v>
      </c>
    </row>
    <row r="33" spans="1:4" ht="11.1" customHeight="1" x14ac:dyDescent="0.15">
      <c r="A33" s="684" t="s">
        <v>1032</v>
      </c>
      <c r="B33" s="14">
        <v>550854</v>
      </c>
      <c r="C33" s="14">
        <v>519035</v>
      </c>
      <c r="D33" s="14">
        <v>486737</v>
      </c>
    </row>
    <row r="34" spans="1:4" ht="11.1" customHeight="1" x14ac:dyDescent="0.15">
      <c r="A34" s="684" t="s">
        <v>1033</v>
      </c>
      <c r="B34" s="14">
        <v>430441</v>
      </c>
      <c r="C34" s="14">
        <v>407635</v>
      </c>
      <c r="D34" s="14">
        <v>384440</v>
      </c>
    </row>
    <row r="35" spans="1:4" ht="11.1" customHeight="1" x14ac:dyDescent="0.15">
      <c r="A35" s="684" t="s">
        <v>1034</v>
      </c>
      <c r="B35" s="14">
        <v>83689</v>
      </c>
      <c r="C35" s="14">
        <v>49301</v>
      </c>
      <c r="D35" s="14">
        <v>27115</v>
      </c>
    </row>
    <row r="36" spans="1:4" ht="11.1" customHeight="1" x14ac:dyDescent="0.15">
      <c r="A36" s="689" t="s">
        <v>1035</v>
      </c>
      <c r="B36" s="14">
        <v>716985</v>
      </c>
      <c r="C36" s="14">
        <v>626226</v>
      </c>
      <c r="D36" s="14">
        <v>534035</v>
      </c>
    </row>
    <row r="37" spans="1:4" ht="11.1" customHeight="1" x14ac:dyDescent="0.15">
      <c r="A37" s="689" t="s">
        <v>1036</v>
      </c>
      <c r="B37" s="14">
        <v>1967809</v>
      </c>
      <c r="C37" s="14">
        <v>1817510</v>
      </c>
      <c r="D37" s="14">
        <v>1666006</v>
      </c>
    </row>
    <row r="38" spans="1:4" ht="11.1" customHeight="1" x14ac:dyDescent="0.15">
      <c r="A38" s="689" t="s">
        <v>1037</v>
      </c>
      <c r="B38" s="14">
        <v>3996312</v>
      </c>
      <c r="C38" s="14">
        <v>3665789</v>
      </c>
      <c r="D38" s="14">
        <v>3332166</v>
      </c>
    </row>
    <row r="39" spans="1:4" ht="11.1" customHeight="1" x14ac:dyDescent="0.15">
      <c r="A39" s="689" t="s">
        <v>1038</v>
      </c>
      <c r="B39" s="14">
        <v>3214816</v>
      </c>
      <c r="C39" s="14">
        <v>3013373</v>
      </c>
      <c r="D39" s="14">
        <v>2809099</v>
      </c>
    </row>
    <row r="40" spans="1:4" ht="11.1" customHeight="1" x14ac:dyDescent="0.15">
      <c r="A40" s="689" t="s">
        <v>1039</v>
      </c>
      <c r="B40" s="14">
        <v>2480504</v>
      </c>
      <c r="C40" s="14">
        <v>2295850</v>
      </c>
      <c r="D40" s="14">
        <v>2109368</v>
      </c>
    </row>
    <row r="41" spans="1:4" ht="11.1" customHeight="1" x14ac:dyDescent="0.15">
      <c r="A41" s="689" t="s">
        <v>1040</v>
      </c>
      <c r="B41" s="14">
        <v>2245539</v>
      </c>
      <c r="C41" s="14">
        <v>2051692</v>
      </c>
      <c r="D41" s="14">
        <v>1856485</v>
      </c>
    </row>
    <row r="42" spans="1:4" ht="11.1" customHeight="1" x14ac:dyDescent="0.15">
      <c r="A42" s="689" t="s">
        <v>1041</v>
      </c>
      <c r="B42" s="14">
        <v>2176640</v>
      </c>
      <c r="C42" s="14">
        <v>2037027</v>
      </c>
      <c r="D42" s="14">
        <v>1860576</v>
      </c>
    </row>
    <row r="43" spans="1:4" ht="11.1" customHeight="1" x14ac:dyDescent="0.15">
      <c r="A43" s="689" t="s">
        <v>1042</v>
      </c>
      <c r="B43" s="685">
        <v>2184300</v>
      </c>
      <c r="C43" s="14">
        <v>2184300</v>
      </c>
      <c r="D43" s="14">
        <v>2127660</v>
      </c>
    </row>
    <row r="44" spans="1:4" ht="11.1" customHeight="1" x14ac:dyDescent="0.15">
      <c r="A44" s="689" t="s">
        <v>1043</v>
      </c>
      <c r="B44" s="685">
        <v>3390200</v>
      </c>
      <c r="C44" s="14">
        <v>3390200</v>
      </c>
      <c r="D44" s="14">
        <v>3390200</v>
      </c>
    </row>
    <row r="45" spans="1:4" ht="11.1" customHeight="1" x14ac:dyDescent="0.15">
      <c r="A45" s="689" t="s">
        <v>1044</v>
      </c>
      <c r="B45" s="685" t="s">
        <v>1008</v>
      </c>
      <c r="C45" s="14">
        <v>4817400</v>
      </c>
      <c r="D45" s="14">
        <v>4817400</v>
      </c>
    </row>
    <row r="46" spans="1:4" ht="11.1" customHeight="1" x14ac:dyDescent="0.15">
      <c r="A46" s="689" t="s">
        <v>1045</v>
      </c>
      <c r="B46" s="685" t="s">
        <v>1008</v>
      </c>
      <c r="C46" s="685" t="s">
        <v>1008</v>
      </c>
      <c r="D46" s="14">
        <v>4194900</v>
      </c>
    </row>
    <row r="47" spans="1:4" ht="11.1" customHeight="1" x14ac:dyDescent="0.15">
      <c r="A47" s="684" t="s">
        <v>1046</v>
      </c>
      <c r="B47" s="685">
        <v>960351</v>
      </c>
      <c r="C47" s="685">
        <v>916327</v>
      </c>
      <c r="D47" s="685">
        <v>871341</v>
      </c>
    </row>
    <row r="48" spans="1:4" ht="15" customHeight="1" x14ac:dyDescent="0.15">
      <c r="A48" s="690" t="s">
        <v>1047</v>
      </c>
      <c r="B48" s="691">
        <v>1473800</v>
      </c>
      <c r="C48" s="691">
        <v>1373920</v>
      </c>
      <c r="D48" s="691">
        <v>1323660</v>
      </c>
    </row>
    <row r="49" spans="2:4" ht="15" customHeight="1" x14ac:dyDescent="0.15">
      <c r="B49" s="10"/>
      <c r="C49" s="10"/>
      <c r="D49" s="10" t="s">
        <v>824</v>
      </c>
    </row>
  </sheetData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28</vt:i4>
      </vt:variant>
    </vt:vector>
  </HeadingPairs>
  <TitlesOfParts>
    <vt:vector size="28" baseType="lpstr">
      <vt:lpstr>目次</vt:lpstr>
      <vt:lpstr>13-1</vt:lpstr>
      <vt:lpstr>13-2</vt:lpstr>
      <vt:lpstr>13-3</vt:lpstr>
      <vt:lpstr>13-4</vt:lpstr>
      <vt:lpstr>13-5</vt:lpstr>
      <vt:lpstr>13-6</vt:lpstr>
      <vt:lpstr>13-7</vt:lpstr>
      <vt:lpstr>13-8</vt:lpstr>
      <vt:lpstr>13-9</vt:lpstr>
      <vt:lpstr>13-10</vt:lpstr>
      <vt:lpstr>13-11</vt:lpstr>
      <vt:lpstr>13-12</vt:lpstr>
      <vt:lpstr>13-13</vt:lpstr>
      <vt:lpstr>13-14</vt:lpstr>
      <vt:lpstr>13-15</vt:lpstr>
      <vt:lpstr>13-16</vt:lpstr>
      <vt:lpstr>13-17</vt:lpstr>
      <vt:lpstr>13-18</vt:lpstr>
      <vt:lpstr>13-19</vt:lpstr>
      <vt:lpstr>13-20</vt:lpstr>
      <vt:lpstr>13-21</vt:lpstr>
      <vt:lpstr>13-22</vt:lpstr>
      <vt:lpstr>13-23</vt:lpstr>
      <vt:lpstr>13-24</vt:lpstr>
      <vt:lpstr>13-25</vt:lpstr>
      <vt:lpstr>13-26</vt:lpstr>
      <vt:lpstr>13-27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2016-11-22T06:54:01Z</dcterms:modified>
</cp:coreProperties>
</file>