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381" r:id="rId1"/>
    <sheet name="13-1" sheetId="382" r:id="rId2"/>
    <sheet name="13-2" sheetId="383" r:id="rId3"/>
    <sheet name="13-3" sheetId="384" r:id="rId4"/>
    <sheet name="13-4" sheetId="385" r:id="rId5"/>
    <sheet name="13-5" sheetId="386" r:id="rId6"/>
    <sheet name="13-6" sheetId="387" r:id="rId7"/>
    <sheet name="13-7" sheetId="388" r:id="rId8"/>
    <sheet name="13-8" sheetId="389" r:id="rId9"/>
    <sheet name="13-9" sheetId="390" r:id="rId10"/>
    <sheet name="13-10" sheetId="371" r:id="rId11"/>
    <sheet name="13-11" sheetId="372" r:id="rId12"/>
    <sheet name="13-12" sheetId="373" r:id="rId13"/>
    <sheet name="13-13" sheetId="374" r:id="rId14"/>
    <sheet name="13-14" sheetId="375" r:id="rId15"/>
    <sheet name="13-15" sheetId="376" r:id="rId16"/>
    <sheet name="13-16" sheetId="377" r:id="rId17"/>
    <sheet name="13-17" sheetId="378" r:id="rId18"/>
    <sheet name="13-18" sheetId="379" r:id="rId19"/>
    <sheet name="13-19" sheetId="380" r:id="rId20"/>
    <sheet name="13-20" sheetId="362" r:id="rId21"/>
    <sheet name="13-21" sheetId="363" r:id="rId22"/>
    <sheet name="13-22" sheetId="364" r:id="rId23"/>
    <sheet name="13-23" sheetId="365" r:id="rId24"/>
    <sheet name="13-24" sheetId="366" r:id="rId25"/>
    <sheet name="13-25" sheetId="367" r:id="rId26"/>
    <sheet name="13-26" sheetId="368" r:id="rId27"/>
    <sheet name="13-27" sheetId="369" r:id="rId28"/>
  </sheets>
  <definedNames>
    <definedName name="_xlnm._FilterDatabase" localSheetId="8" hidden="1">'13-8'!$C$3:$C$45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25">'13-25'!$A$1:$HZ$126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D49" i="389" l="1"/>
  <c r="U51" i="386"/>
  <c r="Q51" i="386"/>
  <c r="M51" i="386"/>
  <c r="I51" i="386"/>
  <c r="U50" i="386"/>
  <c r="Q50" i="386"/>
  <c r="M50" i="386"/>
  <c r="I50" i="386"/>
  <c r="U49" i="386"/>
  <c r="Q49" i="386"/>
  <c r="M49" i="386"/>
  <c r="I49" i="386"/>
  <c r="U48" i="386"/>
  <c r="Q48" i="386"/>
  <c r="M48" i="386"/>
  <c r="I48" i="386"/>
  <c r="U47" i="386"/>
  <c r="Q47" i="386"/>
  <c r="M47" i="386"/>
  <c r="I47" i="386"/>
  <c r="U46" i="386"/>
  <c r="Q46" i="386"/>
  <c r="M46" i="386"/>
  <c r="I46" i="386"/>
  <c r="U44" i="386"/>
  <c r="Q44" i="386"/>
  <c r="M44" i="386"/>
  <c r="I44" i="386"/>
  <c r="U43" i="386"/>
  <c r="Q43" i="386"/>
  <c r="M43" i="386"/>
  <c r="I43" i="386"/>
  <c r="U42" i="386"/>
  <c r="Q42" i="386"/>
  <c r="M42" i="386"/>
  <c r="I42" i="386"/>
  <c r="U41" i="386"/>
  <c r="Q41" i="386"/>
  <c r="M41" i="386"/>
  <c r="I41" i="386"/>
  <c r="U40" i="386"/>
  <c r="Q40" i="386"/>
  <c r="M40" i="386"/>
  <c r="I40" i="386"/>
  <c r="U39" i="386"/>
  <c r="Q39" i="386"/>
  <c r="M39" i="386"/>
  <c r="I39" i="386"/>
  <c r="U38" i="386"/>
  <c r="Q38" i="386"/>
  <c r="M38" i="386"/>
  <c r="I38" i="386"/>
  <c r="U37" i="386"/>
  <c r="Q37" i="386"/>
  <c r="M37" i="386"/>
  <c r="I37" i="386"/>
  <c r="U36" i="386"/>
  <c r="Q36" i="386"/>
  <c r="M36" i="386"/>
  <c r="I36" i="386"/>
  <c r="U35" i="386"/>
  <c r="Q35" i="386"/>
  <c r="M35" i="386"/>
  <c r="I35" i="386"/>
  <c r="U29" i="386"/>
  <c r="Q29" i="386"/>
  <c r="M29" i="386"/>
  <c r="I29" i="386"/>
  <c r="U28" i="386"/>
  <c r="Q28" i="386"/>
  <c r="M28" i="386"/>
  <c r="I28" i="386"/>
  <c r="U27" i="386"/>
  <c r="Q27" i="386"/>
  <c r="M27" i="386"/>
  <c r="I27" i="386"/>
  <c r="U26" i="386"/>
  <c r="Q26" i="386"/>
  <c r="M26" i="386"/>
  <c r="I26" i="386"/>
  <c r="U25" i="386"/>
  <c r="Q25" i="386"/>
  <c r="M25" i="386"/>
  <c r="I25" i="386"/>
  <c r="U24" i="386"/>
  <c r="Q24" i="386"/>
  <c r="M24" i="386"/>
  <c r="I24" i="386"/>
  <c r="U23" i="386"/>
  <c r="Q23" i="386"/>
  <c r="M23" i="386"/>
  <c r="I23" i="386"/>
  <c r="U22" i="386"/>
  <c r="Q22" i="386"/>
  <c r="M22" i="386"/>
  <c r="I22" i="386"/>
  <c r="U21" i="386"/>
  <c r="Q21" i="386"/>
  <c r="M21" i="386"/>
  <c r="I21" i="386"/>
  <c r="U20" i="386"/>
  <c r="Q20" i="386"/>
  <c r="M20" i="386"/>
  <c r="I20" i="386"/>
  <c r="U19" i="386"/>
  <c r="Q19" i="386"/>
  <c r="M19" i="386"/>
  <c r="I19" i="386"/>
  <c r="U18" i="386"/>
  <c r="Q18" i="386"/>
  <c r="M18" i="386"/>
  <c r="I18" i="386"/>
  <c r="U17" i="386"/>
  <c r="Q17" i="386"/>
  <c r="M17" i="386"/>
  <c r="I17" i="386"/>
  <c r="U16" i="386"/>
  <c r="Q16" i="386"/>
  <c r="M16" i="386"/>
  <c r="I16" i="386"/>
  <c r="U15" i="386"/>
  <c r="Q15" i="386"/>
  <c r="M15" i="386"/>
  <c r="I15" i="386"/>
  <c r="U14" i="386"/>
  <c r="Q14" i="386"/>
  <c r="M14" i="386"/>
  <c r="I14" i="386"/>
  <c r="U13" i="386"/>
  <c r="Q13" i="386"/>
  <c r="M13" i="386"/>
  <c r="I13" i="386"/>
  <c r="U12" i="386"/>
  <c r="Q12" i="386"/>
  <c r="M12" i="386"/>
  <c r="I12" i="386"/>
  <c r="U11" i="386"/>
  <c r="Q11" i="386"/>
  <c r="M11" i="386"/>
  <c r="I11" i="386"/>
  <c r="U10" i="386"/>
  <c r="Q10" i="386"/>
  <c r="M10" i="386"/>
  <c r="I10" i="386"/>
  <c r="U9" i="386"/>
  <c r="Q9" i="386"/>
  <c r="M9" i="386"/>
  <c r="I9" i="386"/>
  <c r="U8" i="386"/>
  <c r="Q8" i="386"/>
  <c r="M8" i="386"/>
  <c r="I8" i="386"/>
  <c r="U7" i="386"/>
  <c r="Q7" i="386"/>
  <c r="M7" i="386"/>
  <c r="I7" i="386"/>
  <c r="L34" i="384"/>
  <c r="P33" i="384"/>
  <c r="O33" i="384"/>
  <c r="Q33" i="384" s="1"/>
  <c r="Q32" i="384"/>
  <c r="R32" i="384" s="1"/>
  <c r="P32" i="384"/>
  <c r="O32" i="384"/>
  <c r="P31" i="384"/>
  <c r="O31" i="384"/>
  <c r="Q31" i="384" s="1"/>
  <c r="R31" i="384" s="1"/>
  <c r="Q30" i="384"/>
  <c r="P30" i="384"/>
  <c r="O30" i="384"/>
  <c r="P29" i="384"/>
  <c r="O29" i="384"/>
  <c r="Q29" i="384" s="1"/>
  <c r="Q28" i="384"/>
  <c r="P28" i="384"/>
  <c r="O28" i="384"/>
  <c r="P27" i="384"/>
  <c r="O27" i="384"/>
  <c r="Q27" i="384" s="1"/>
  <c r="Q26" i="384"/>
  <c r="P26" i="384"/>
  <c r="O26" i="384"/>
  <c r="P25" i="384"/>
  <c r="O25" i="384"/>
  <c r="Q25" i="384" s="1"/>
  <c r="Q24" i="384"/>
  <c r="R24" i="384" s="1"/>
  <c r="P24" i="384"/>
  <c r="O24" i="384"/>
  <c r="O34" i="384" s="1"/>
  <c r="L23" i="384"/>
  <c r="P22" i="384"/>
  <c r="O22" i="384"/>
  <c r="Q22" i="384" s="1"/>
  <c r="Q21" i="384"/>
  <c r="P21" i="384"/>
  <c r="O21" i="384"/>
  <c r="P20" i="384"/>
  <c r="O20" i="384"/>
  <c r="Q20" i="384" s="1"/>
  <c r="Q19" i="384"/>
  <c r="P19" i="384"/>
  <c r="O19" i="384"/>
  <c r="P18" i="384"/>
  <c r="O18" i="384"/>
  <c r="Q18" i="384" s="1"/>
  <c r="R18" i="384" s="1"/>
  <c r="S18" i="384" s="1"/>
  <c r="T18" i="384" s="1"/>
  <c r="Q17" i="384"/>
  <c r="R17" i="384" s="1"/>
  <c r="S17" i="384" s="1"/>
  <c r="P17" i="384"/>
  <c r="O17" i="384"/>
  <c r="O23" i="384" s="1"/>
  <c r="R23" i="384" s="1"/>
  <c r="P15" i="384"/>
  <c r="Q15" i="384" s="1"/>
  <c r="O15" i="384"/>
  <c r="H15" i="384"/>
  <c r="G15" i="384"/>
  <c r="P14" i="384"/>
  <c r="Q14" i="384" s="1"/>
  <c r="O14" i="384"/>
  <c r="H14" i="384"/>
  <c r="G14" i="384"/>
  <c r="P13" i="384"/>
  <c r="Q13" i="384" s="1"/>
  <c r="O13" i="384"/>
  <c r="H13" i="384"/>
  <c r="G13" i="384"/>
  <c r="D13" i="384"/>
  <c r="P12" i="384"/>
  <c r="Q12" i="384" s="1"/>
  <c r="O12" i="384"/>
  <c r="H12" i="384"/>
  <c r="G12" i="384"/>
  <c r="P11" i="384"/>
  <c r="Q11" i="384" s="1"/>
  <c r="O11" i="384"/>
  <c r="H11" i="384"/>
  <c r="G11" i="384"/>
  <c r="P10" i="384"/>
  <c r="Q10" i="384" s="1"/>
  <c r="O10" i="384"/>
  <c r="H10" i="384"/>
  <c r="G10" i="384"/>
  <c r="P9" i="384"/>
  <c r="Q9" i="384" s="1"/>
  <c r="O9" i="384"/>
  <c r="H9" i="384"/>
  <c r="G9" i="384"/>
  <c r="P8" i="384"/>
  <c r="Q8" i="384" s="1"/>
  <c r="O8" i="384"/>
  <c r="H8" i="384"/>
  <c r="G8" i="384"/>
  <c r="P7" i="384"/>
  <c r="Q7" i="384" s="1"/>
  <c r="R7" i="384" s="1"/>
  <c r="S7" i="384" s="1"/>
  <c r="T7" i="384" s="1"/>
  <c r="O7" i="384"/>
  <c r="H7" i="384"/>
  <c r="G7" i="384"/>
  <c r="D7" i="384"/>
  <c r="P6" i="384"/>
  <c r="Q6" i="384" s="1"/>
  <c r="O6" i="384"/>
  <c r="O16" i="384" s="1"/>
  <c r="R16" i="384" s="1"/>
  <c r="H6" i="384"/>
  <c r="G6" i="384"/>
  <c r="R8" i="384" l="1"/>
  <c r="S8" i="384" s="1"/>
  <c r="T8" i="384" s="1"/>
  <c r="R10" i="384"/>
  <c r="S10" i="384" s="1"/>
  <c r="T10" i="384" s="1"/>
  <c r="R12" i="384"/>
  <c r="S12" i="384" s="1"/>
  <c r="T12" i="384" s="1"/>
  <c r="S23" i="384"/>
  <c r="T17" i="384"/>
  <c r="R11" i="384"/>
  <c r="S11" i="384" s="1"/>
  <c r="T11" i="384" s="1"/>
  <c r="S24" i="384"/>
  <c r="R15" i="384"/>
  <c r="S15" i="384" s="1"/>
  <c r="T15" i="384" s="1"/>
  <c r="R19" i="384"/>
  <c r="S19" i="384" s="1"/>
  <c r="T19" i="384" s="1"/>
  <c r="R33" i="384"/>
  <c r="S33" i="384" s="1"/>
  <c r="T33" i="384" s="1"/>
  <c r="R9" i="384"/>
  <c r="S9" i="384" s="1"/>
  <c r="T9" i="384" s="1"/>
  <c r="R26" i="384"/>
  <c r="R21" i="384"/>
  <c r="S21" i="384" s="1"/>
  <c r="T21" i="384" s="1"/>
  <c r="R27" i="384"/>
  <c r="S27" i="384" s="1"/>
  <c r="T27" i="384" s="1"/>
  <c r="R28" i="384"/>
  <c r="S28" i="384" s="1"/>
  <c r="T28" i="384" s="1"/>
  <c r="R13" i="384"/>
  <c r="S13" i="384" s="1"/>
  <c r="T13" i="384" s="1"/>
  <c r="R14" i="384"/>
  <c r="S14" i="384" s="1"/>
  <c r="T14" i="384" s="1"/>
  <c r="R25" i="384"/>
  <c r="S25" i="384" s="1"/>
  <c r="T25" i="384" s="1"/>
  <c r="R20" i="384"/>
  <c r="S20" i="384" s="1"/>
  <c r="T20" i="384" s="1"/>
  <c r="R6" i="384"/>
  <c r="S6" i="384" s="1"/>
  <c r="R22" i="384"/>
  <c r="S22" i="384" s="1"/>
  <c r="T22" i="384" s="1"/>
  <c r="R29" i="384"/>
  <c r="S29" i="384" s="1"/>
  <c r="T29" i="384" s="1"/>
  <c r="R30" i="384"/>
  <c r="R34" i="384"/>
  <c r="S31" i="384" s="1"/>
  <c r="T31" i="384" s="1"/>
  <c r="S16" i="384" l="1"/>
  <c r="T6" i="384"/>
  <c r="S32" i="384"/>
  <c r="T32" i="384" s="1"/>
  <c r="S34" i="384"/>
  <c r="T24" i="384"/>
  <c r="S30" i="384"/>
  <c r="T30" i="384" s="1"/>
  <c r="S26" i="384"/>
  <c r="T26" i="384" s="1"/>
  <c r="S60" i="366" l="1"/>
  <c r="J60" i="366"/>
  <c r="U60" i="366" s="1"/>
  <c r="H60" i="366"/>
  <c r="Q59" i="366"/>
  <c r="F59" i="366"/>
  <c r="Q58" i="366"/>
  <c r="F58" i="366"/>
  <c r="Q57" i="366"/>
  <c r="F57" i="366"/>
  <c r="Q56" i="366"/>
  <c r="F56" i="366"/>
  <c r="Q55" i="366"/>
  <c r="F55" i="366"/>
  <c r="Q54" i="366"/>
  <c r="F54" i="366"/>
  <c r="U53" i="366"/>
  <c r="S53" i="366"/>
  <c r="Q53" i="366" s="1"/>
  <c r="F53" i="366"/>
  <c r="Q52" i="366"/>
  <c r="F52" i="366"/>
  <c r="Q51" i="366"/>
  <c r="F51" i="366"/>
  <c r="Q50" i="366"/>
  <c r="F50" i="366"/>
  <c r="Q49" i="366"/>
  <c r="F49" i="366"/>
  <c r="U48" i="366"/>
  <c r="S48" i="366"/>
  <c r="Q48" i="366" s="1"/>
  <c r="F48" i="366"/>
  <c r="Q47" i="366"/>
  <c r="F47" i="366"/>
  <c r="Q46" i="366"/>
  <c r="F46" i="366"/>
  <c r="Q45" i="366"/>
  <c r="F45" i="366"/>
  <c r="Q44" i="366"/>
  <c r="F44" i="366"/>
  <c r="Q43" i="366"/>
  <c r="F43" i="366"/>
  <c r="Q42" i="366"/>
  <c r="F42" i="366"/>
  <c r="Q41" i="366"/>
  <c r="F41" i="366"/>
  <c r="Q40" i="366"/>
  <c r="F40" i="366"/>
  <c r="Q39" i="366"/>
  <c r="F39" i="366"/>
  <c r="Q38" i="366"/>
  <c r="F38" i="366"/>
  <c r="U37" i="366"/>
  <c r="S37" i="366"/>
  <c r="Q37" i="366" s="1"/>
  <c r="F37" i="366"/>
  <c r="Q36" i="366"/>
  <c r="F36" i="366"/>
  <c r="Q35" i="366"/>
  <c r="F35" i="366"/>
  <c r="Q34" i="366"/>
  <c r="F34" i="366"/>
  <c r="Q33" i="366"/>
  <c r="F33" i="366"/>
  <c r="Q32" i="366"/>
  <c r="F32" i="366"/>
  <c r="Q31" i="366"/>
  <c r="F31" i="366"/>
  <c r="Q30" i="366"/>
  <c r="F30" i="366"/>
  <c r="Q29" i="366"/>
  <c r="F29" i="366"/>
  <c r="Q28" i="366"/>
  <c r="F28" i="366"/>
  <c r="Q27" i="366"/>
  <c r="F27" i="366"/>
  <c r="Q26" i="366"/>
  <c r="F26" i="366"/>
  <c r="Q25" i="366"/>
  <c r="F25" i="366"/>
  <c r="Q24" i="366"/>
  <c r="F24" i="366"/>
  <c r="Q23" i="366"/>
  <c r="F23" i="366"/>
  <c r="Q22" i="366"/>
  <c r="F22" i="366"/>
  <c r="Q21" i="366"/>
  <c r="F21" i="366"/>
  <c r="U20" i="366"/>
  <c r="S20" i="366"/>
  <c r="Q20" i="366" s="1"/>
  <c r="F20" i="366"/>
  <c r="Q19" i="366"/>
  <c r="F19" i="366"/>
  <c r="Q18" i="366"/>
  <c r="F18" i="366"/>
  <c r="Q17" i="366"/>
  <c r="F17" i="366"/>
  <c r="Q16" i="366"/>
  <c r="F16" i="366"/>
  <c r="Q15" i="366"/>
  <c r="F15" i="366"/>
  <c r="Q14" i="366"/>
  <c r="F14" i="366"/>
  <c r="Q13" i="366"/>
  <c r="F13" i="366"/>
  <c r="Q12" i="366"/>
  <c r="F12" i="366"/>
  <c r="Q11" i="366"/>
  <c r="F11" i="366"/>
  <c r="Q10" i="366"/>
  <c r="F10" i="366"/>
  <c r="Q9" i="366"/>
  <c r="F9" i="366"/>
  <c r="Q8" i="366"/>
  <c r="F8" i="366"/>
  <c r="Q7" i="366"/>
  <c r="F7" i="366"/>
  <c r="Q6" i="366"/>
  <c r="F6" i="366"/>
  <c r="Q60" i="366" l="1"/>
  <c r="F60" i="366"/>
</calcChain>
</file>

<file path=xl/comments1.xml><?xml version="1.0" encoding="utf-8"?>
<comments xmlns="http://schemas.openxmlformats.org/spreadsheetml/2006/main">
  <authors>
    <author>09NUSER</author>
  </authors>
  <commentList>
    <comment ref="H22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H25
</t>
        </r>
        <r>
          <rPr>
            <sz val="10"/>
            <color indexed="81"/>
            <rFont val="ＭＳ Ｐゴシック"/>
            <family val="3"/>
            <charset val="128"/>
          </rPr>
          <t>99.9981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05N282</author>
    <author>Administrator</author>
  </authors>
  <commentList>
    <comment ref="D5" authorId="0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
H25.3.31現在世帯数･人口を情報統計で確認して分母とする！
世帯数　139,326世帯
人口　　 330,428人</t>
        </r>
      </text>
    </comment>
    <comment ref="D7" authorId="1">
      <text>
        <r>
          <rPr>
            <sz val="9"/>
            <color indexed="81"/>
            <rFont val="ＭＳ Ｐゴシック"/>
            <family val="3"/>
            <charset val="128"/>
          </rPr>
          <t xml:space="preserve">端数調整-1
</t>
        </r>
      </text>
    </comment>
    <comment ref="D13" authorId="1">
      <text>
        <r>
          <rPr>
            <sz val="9"/>
            <color indexed="81"/>
            <rFont val="ＭＳ Ｐゴシック"/>
            <family val="3"/>
            <charset val="128"/>
          </rPr>
          <t xml:space="preserve">端数調整-1
</t>
        </r>
      </text>
    </comment>
  </commentList>
</comments>
</file>

<file path=xl/comments3.xml><?xml version="1.0" encoding="utf-8"?>
<comments xmlns="http://schemas.openxmlformats.org/spreadsheetml/2006/main">
  <authors>
    <author>05N282</author>
  </authors>
  <commentList>
    <comment ref="E5" authorId="0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
H24.3.31現在世帯数･人口を情報統計で確認して分母とする！
世帯数　139,425世帯
人口　　 329,712人</t>
        </r>
      </text>
    </comment>
  </commentList>
</comments>
</file>

<file path=xl/comments4.xml><?xml version="1.0" encoding="utf-8"?>
<comments xmlns="http://schemas.openxmlformats.org/spreadsheetml/2006/main">
  <authors>
    <author>02N099</author>
    <author>Administrator</author>
  </authors>
  <commentList>
    <comment ref="A19" authorId="0">
      <text>
        <r>
          <rPr>
            <b/>
            <sz val="9"/>
            <color indexed="81"/>
            <rFont val="ＭＳ Ｐゴシック"/>
            <family val="3"/>
            <charset val="128"/>
          </rPr>
          <t>02N099:</t>
        </r>
        <r>
          <rPr>
            <sz val="9"/>
            <color indexed="81"/>
            <rFont val="ＭＳ Ｐゴシック"/>
            <family val="3"/>
            <charset val="128"/>
          </rPr>
          <t xml:space="preserve">
ここに小児夜間分を入れているようです。
厚生福祉施設整備事業債+病院事業債</t>
        </r>
      </text>
    </comment>
    <comment ref="D49" authorId="1">
      <text>
        <r>
          <rPr>
            <sz val="9"/>
            <color indexed="81"/>
            <rFont val="ＭＳ Ｐゴシック"/>
            <family val="3"/>
            <charset val="128"/>
          </rPr>
          <t xml:space="preserve">端数調整-1
</t>
        </r>
      </text>
    </comment>
  </commentList>
</comments>
</file>

<file path=xl/sharedStrings.xml><?xml version="1.0" encoding="utf-8"?>
<sst xmlns="http://schemas.openxmlformats.org/spreadsheetml/2006/main" count="1452" uniqueCount="1081">
  <si>
    <t>目次</t>
    <rPh sb="0" eb="2">
      <t>モクジ</t>
    </rPh>
    <phoneticPr fontId="5"/>
  </si>
  <si>
    <t>目次へもどる</t>
    <rPh sb="0" eb="2">
      <t>モクジ</t>
    </rPh>
    <phoneticPr fontId="5"/>
  </si>
  <si>
    <t>-</t>
  </si>
  <si>
    <t>　　23</t>
  </si>
  <si>
    <t>平成22</t>
    <rPh sb="0" eb="2">
      <t>ヘイセイ</t>
    </rPh>
    <phoneticPr fontId="5"/>
  </si>
  <si>
    <t>　　24</t>
  </si>
  <si>
    <t>年度</t>
    <rPh sb="0" eb="2">
      <t>ネンド</t>
    </rPh>
    <phoneticPr fontId="5"/>
  </si>
  <si>
    <t>計</t>
    <rPh sb="0" eb="1">
      <t>ケイ</t>
    </rPh>
    <phoneticPr fontId="5"/>
  </si>
  <si>
    <t>その他</t>
    <rPh sb="0" eb="3">
      <t>ソノタ</t>
    </rPh>
    <phoneticPr fontId="5"/>
  </si>
  <si>
    <t>建物</t>
    <rPh sb="0" eb="2">
      <t>タテモノ</t>
    </rPh>
    <phoneticPr fontId="5"/>
  </si>
  <si>
    <t>　　25</t>
  </si>
  <si>
    <t>　　22</t>
  </si>
  <si>
    <t>13-20.歴代市長・副市長・収入役</t>
    <rPh sb="11" eb="14">
      <t>フクシチョウ</t>
    </rPh>
    <phoneticPr fontId="5"/>
  </si>
  <si>
    <t>13-21.市職員数の推移</t>
  </si>
  <si>
    <t>13-22.年齢別市職員数</t>
  </si>
  <si>
    <t>13-23.職員研修の状況</t>
  </si>
  <si>
    <t>13-24.部課所別市職員数</t>
  </si>
  <si>
    <t>13-25.越谷市行政機構図</t>
    <rPh sb="6" eb="9">
      <t>コー</t>
    </rPh>
    <rPh sb="9" eb="11">
      <t>ギョウセイ</t>
    </rPh>
    <rPh sb="11" eb="13">
      <t>キコウ</t>
    </rPh>
    <rPh sb="13" eb="14">
      <t>ズ</t>
    </rPh>
    <phoneticPr fontId="5"/>
  </si>
  <si>
    <t>13-26.請負契約実績状況</t>
    <rPh sb="6" eb="8">
      <t>ウケオイ</t>
    </rPh>
    <rPh sb="8" eb="10">
      <t>ケイヤク</t>
    </rPh>
    <rPh sb="10" eb="12">
      <t>ジッセキ</t>
    </rPh>
    <rPh sb="12" eb="14">
      <t>ジョウキョウ</t>
    </rPh>
    <phoneticPr fontId="5"/>
  </si>
  <si>
    <t>13-27.競争入札件数及び随意契約件数</t>
    <rPh sb="6" eb="10">
      <t>キョウソウニュウサツ</t>
    </rPh>
    <rPh sb="10" eb="12">
      <t>ケンスウ</t>
    </rPh>
    <rPh sb="12" eb="13">
      <t>オヨ</t>
    </rPh>
    <rPh sb="14" eb="16">
      <t>ズイイ</t>
    </rPh>
    <rPh sb="16" eb="18">
      <t>ケイヤク</t>
    </rPh>
    <rPh sb="18" eb="20">
      <t>ケンスウ</t>
    </rPh>
    <phoneticPr fontId="5"/>
  </si>
  <si>
    <t>行　　　政</t>
    <rPh sb="0" eb="1">
      <t>ギョウ</t>
    </rPh>
    <rPh sb="4" eb="5">
      <t>セイ</t>
    </rPh>
    <phoneticPr fontId="5"/>
  </si>
  <si>
    <t>13-20. 歴代市長・副市長・収入役</t>
    <rPh sb="12" eb="15">
      <t>フクシチョウ</t>
    </rPh>
    <phoneticPr fontId="5"/>
  </si>
  <si>
    <t xml:space="preserve"> （１）市長</t>
    <phoneticPr fontId="5"/>
  </si>
  <si>
    <t>就任順</t>
  </si>
  <si>
    <t>氏  名</t>
    <phoneticPr fontId="5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</si>
  <si>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</si>
  <si>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</si>
  <si>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</si>
  <si>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</si>
  <si>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昭和37年11月18日</t>
    <rPh sb="0" eb="2">
      <t>ショウワ</t>
    </rPh>
    <rPh sb="2" eb="5">
      <t>３３ネン</t>
    </rPh>
    <rPh sb="5" eb="8">
      <t>１１ガツ</t>
    </rPh>
    <phoneticPr fontId="5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</si>
  <si>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</si>
  <si>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昭和41年11月18日</t>
    <rPh sb="0" eb="2">
      <t>ショウワ</t>
    </rPh>
    <rPh sb="4" eb="5">
      <t>３３ネン</t>
    </rPh>
    <rPh sb="5" eb="8">
      <t>１１ガツ</t>
    </rPh>
    <phoneticPr fontId="5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</si>
  <si>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</si>
  <si>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昭和45年10月 1日</t>
    <rPh sb="0" eb="2">
      <t>ショウワ</t>
    </rPh>
    <rPh sb="4" eb="5">
      <t>３３ネン</t>
    </rPh>
    <rPh sb="5" eb="8">
      <t>１１ガツ</t>
    </rPh>
    <phoneticPr fontId="5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</si>
  <si>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</si>
  <si>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</si>
  <si>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昭和48年10月10日</t>
    <rPh sb="0" eb="2">
      <t>ショウワ</t>
    </rPh>
    <rPh sb="4" eb="5">
      <t>３３ネン</t>
    </rPh>
    <rPh sb="5" eb="8">
      <t>１１ガツ</t>
    </rPh>
    <phoneticPr fontId="5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</si>
  <si>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</si>
  <si>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</si>
  <si>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昭和52年11月10日</t>
    <rPh sb="0" eb="2">
      <t>ショウワ</t>
    </rPh>
    <rPh sb="4" eb="5">
      <t>３３ネン</t>
    </rPh>
    <rPh sb="5" eb="8">
      <t>１１ガツ</t>
    </rPh>
    <phoneticPr fontId="5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</si>
  <si>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</si>
  <si>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</si>
  <si>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昭和56年11月10日</t>
    <rPh sb="0" eb="2">
      <t>ショウワ</t>
    </rPh>
    <rPh sb="4" eb="5">
      <t>３３ネン</t>
    </rPh>
    <rPh sb="5" eb="8">
      <t>１１ガツ</t>
    </rPh>
    <phoneticPr fontId="5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</si>
  <si>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</si>
  <si>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昭和60年11月10日</t>
    <rPh sb="0" eb="2">
      <t>ショウワ</t>
    </rPh>
    <rPh sb="4" eb="5">
      <t>３３ネン</t>
    </rPh>
    <rPh sb="5" eb="8">
      <t>１１ガツ</t>
    </rPh>
    <phoneticPr fontId="5"/>
  </si>
  <si>
    <t>昭和60年11月11日</t>
    <rPh sb="0" eb="2">
      <t>ショウワ</t>
    </rPh>
    <rPh sb="4" eb="5">
      <t>３３ネン</t>
    </rPh>
    <rPh sb="5" eb="8">
      <t>１１ガツ</t>
    </rPh>
    <phoneticPr fontId="5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</si>
  <si>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5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</si>
  <si>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5"/>
  </si>
  <si>
    <t>平成 5年11月10日</t>
    <rPh sb="0" eb="2">
      <t>ヘイセイ</t>
    </rPh>
    <rPh sb="4" eb="5">
      <t>３３ネン</t>
    </rPh>
    <rPh sb="5" eb="8">
      <t>１１ガツ</t>
    </rPh>
    <phoneticPr fontId="5"/>
  </si>
  <si>
    <t>平成 5年11月11日</t>
    <rPh sb="0" eb="2">
      <t>ヘイセイ</t>
    </rPh>
    <rPh sb="4" eb="5">
      <t>３３ネン</t>
    </rPh>
    <rPh sb="5" eb="8">
      <t>１１ガツ</t>
    </rPh>
    <phoneticPr fontId="5"/>
  </si>
  <si>
    <t>平成 9年11月10日</t>
    <rPh sb="0" eb="2">
      <t>ヘイセイ</t>
    </rPh>
    <rPh sb="4" eb="5">
      <t>３３ネン</t>
    </rPh>
    <rPh sb="5" eb="8">
      <t>１１ガツ</t>
    </rPh>
    <phoneticPr fontId="5"/>
  </si>
  <si>
    <t>板川  文夫</t>
    <rPh sb="0" eb="1">
      <t>イタ</t>
    </rPh>
    <rPh sb="1" eb="2">
      <t>ガワ</t>
    </rPh>
    <rPh sb="4" eb="6">
      <t>フミオ</t>
    </rPh>
    <phoneticPr fontId="5"/>
  </si>
  <si>
    <t>平成 9年11月11日</t>
    <rPh sb="0" eb="2">
      <t>ヘイセイ</t>
    </rPh>
    <rPh sb="4" eb="5">
      <t>３３ネン</t>
    </rPh>
    <rPh sb="5" eb="8">
      <t>１１ガツ</t>
    </rPh>
    <phoneticPr fontId="5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</si>
  <si>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</si>
  <si>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</si>
  <si>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</si>
  <si>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</si>
  <si>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</si>
  <si>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高橋　努</t>
    <rPh sb="0" eb="2">
      <t>タカハシ</t>
    </rPh>
    <rPh sb="3" eb="4">
      <t>ツトム</t>
    </rPh>
    <phoneticPr fontId="5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</si>
  <si>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</si>
  <si>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</si>
  <si>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</si>
  <si>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 xml:space="preserve"> （２）副市長</t>
    <rPh sb="4" eb="7">
      <t>フクシチョウ</t>
    </rPh>
    <phoneticPr fontId="5"/>
  </si>
  <si>
    <t>氏  名</t>
    <phoneticPr fontId="5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</si>
  <si>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</si>
  <si>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</si>
  <si>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昭和37年11月25日</t>
    <rPh sb="0" eb="2">
      <t>ショウワ</t>
    </rPh>
    <rPh sb="2" eb="5">
      <t>３３ネン</t>
    </rPh>
    <rPh sb="5" eb="8">
      <t>１１ガツ</t>
    </rPh>
    <phoneticPr fontId="5"/>
  </si>
  <si>
    <t>昭和37年11月26日</t>
    <rPh sb="0" eb="2">
      <t>ショウワ</t>
    </rPh>
    <rPh sb="2" eb="5">
      <t>３３ネン</t>
    </rPh>
    <rPh sb="5" eb="8">
      <t>１１ガツ</t>
    </rPh>
    <phoneticPr fontId="5"/>
  </si>
  <si>
    <t>昭和41年11月25日</t>
    <rPh sb="0" eb="2">
      <t>ショウワ</t>
    </rPh>
    <rPh sb="4" eb="5">
      <t>３３ネン</t>
    </rPh>
    <rPh sb="5" eb="8">
      <t>１１ガツ</t>
    </rPh>
    <phoneticPr fontId="5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</si>
  <si>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</si>
  <si>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5"/>
  </si>
  <si>
    <t>昭和43年 4月16日</t>
    <rPh sb="0" eb="2">
      <t>ショウワ</t>
    </rPh>
    <rPh sb="3" eb="5">
      <t>３３ネン</t>
    </rPh>
    <rPh sb="7" eb="8">
      <t>１１ガツ</t>
    </rPh>
    <phoneticPr fontId="5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</si>
  <si>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</si>
  <si>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5"/>
  </si>
  <si>
    <t>昭和48年 8月10日</t>
    <rPh sb="0" eb="2">
      <t>ショウワ</t>
    </rPh>
    <rPh sb="4" eb="5">
      <t>３３ネン</t>
    </rPh>
    <rPh sb="7" eb="8">
      <t>１１ガツ</t>
    </rPh>
    <phoneticPr fontId="5"/>
  </si>
  <si>
    <t>昭和48年12月22日</t>
    <rPh sb="0" eb="2">
      <t>ショウワ</t>
    </rPh>
    <rPh sb="4" eb="5">
      <t>３３ネン</t>
    </rPh>
    <rPh sb="5" eb="8">
      <t>１１ガツ</t>
    </rPh>
    <phoneticPr fontId="5"/>
  </si>
  <si>
    <t>昭和52年12月 1日</t>
    <rPh sb="0" eb="2">
      <t>ショウワ</t>
    </rPh>
    <rPh sb="4" eb="5">
      <t>３３ネン</t>
    </rPh>
    <rPh sb="5" eb="8">
      <t>１１ガツ</t>
    </rPh>
    <phoneticPr fontId="5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</si>
  <si>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</si>
  <si>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5"/>
  </si>
  <si>
    <t>昭和57年 3月31日</t>
    <rPh sb="0" eb="2">
      <t>ショウワ</t>
    </rPh>
    <rPh sb="4" eb="5">
      <t>３３ネン</t>
    </rPh>
    <rPh sb="7" eb="8">
      <t>１１ガツ</t>
    </rPh>
    <phoneticPr fontId="5"/>
  </si>
  <si>
    <t>昭和57年 4月 1日</t>
    <rPh sb="0" eb="2">
      <t>ショウワ</t>
    </rPh>
    <rPh sb="4" eb="5">
      <t>３３ネン</t>
    </rPh>
    <rPh sb="7" eb="8">
      <t>１１ガツ</t>
    </rPh>
    <phoneticPr fontId="5"/>
  </si>
  <si>
    <t>昭和61年 3月31日</t>
    <rPh sb="0" eb="2">
      <t>ショウワ</t>
    </rPh>
    <rPh sb="4" eb="5">
      <t>３３ネン</t>
    </rPh>
    <rPh sb="7" eb="8">
      <t>１１ガツ</t>
    </rPh>
    <phoneticPr fontId="5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</si>
  <si>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</si>
  <si>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5"/>
  </si>
  <si>
    <t>平成 2年 3月31日</t>
    <rPh sb="0" eb="2">
      <t>ヘイセイ</t>
    </rPh>
    <rPh sb="4" eb="5">
      <t>３３ネン</t>
    </rPh>
    <rPh sb="7" eb="8">
      <t>１１ガツ</t>
    </rPh>
    <phoneticPr fontId="5"/>
  </si>
  <si>
    <t>平成 2年 4月 1日</t>
    <rPh sb="0" eb="2">
      <t>ヘイセイ</t>
    </rPh>
    <rPh sb="4" eb="5">
      <t>３３ネン</t>
    </rPh>
    <rPh sb="7" eb="8">
      <t>１１ガツ</t>
    </rPh>
    <phoneticPr fontId="5"/>
  </si>
  <si>
    <t>平成 6年 3月31日</t>
    <rPh sb="0" eb="2">
      <t>ヘイセイ</t>
    </rPh>
    <rPh sb="4" eb="5">
      <t>３３ネン</t>
    </rPh>
    <rPh sb="7" eb="8">
      <t>１１ガツ</t>
    </rPh>
    <phoneticPr fontId="5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</si>
  <si>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</si>
  <si>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5"/>
  </si>
  <si>
    <t>平成 7年 3月31日</t>
    <rPh sb="0" eb="2">
      <t>ヘイセイ</t>
    </rPh>
    <rPh sb="4" eb="5">
      <t>３３ネン</t>
    </rPh>
    <rPh sb="7" eb="8">
      <t>１１ガツ</t>
    </rPh>
    <phoneticPr fontId="5"/>
  </si>
  <si>
    <t>平成 6年 4月 1日</t>
    <rPh sb="0" eb="2">
      <t>ヘイセイ</t>
    </rPh>
    <rPh sb="4" eb="5">
      <t>３３ネン</t>
    </rPh>
    <rPh sb="7" eb="8">
      <t>１１ガツ</t>
    </rPh>
    <phoneticPr fontId="5"/>
  </si>
  <si>
    <t>平成10年 3月31日</t>
    <rPh sb="0" eb="2">
      <t>ヘイセイ</t>
    </rPh>
    <rPh sb="4" eb="5">
      <t>３３ネン</t>
    </rPh>
    <rPh sb="7" eb="8">
      <t>１１ガツ</t>
    </rPh>
    <phoneticPr fontId="5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</si>
  <si>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</si>
  <si>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5"/>
  </si>
  <si>
    <t>平成 9年 3月31日</t>
    <rPh sb="0" eb="2">
      <t>ヘイセイ</t>
    </rPh>
    <rPh sb="4" eb="5">
      <t>３３ネン</t>
    </rPh>
    <rPh sb="7" eb="8">
      <t>１１ガツ</t>
    </rPh>
    <phoneticPr fontId="5"/>
  </si>
  <si>
    <t>河﨑  和明</t>
    <rPh sb="0" eb="2">
      <t>カワサキ</t>
    </rPh>
    <rPh sb="4" eb="6">
      <t>カズアキ</t>
    </rPh>
    <phoneticPr fontId="5"/>
  </si>
  <si>
    <t>平成 9年 4月 1日</t>
    <rPh sb="0" eb="2">
      <t>ヘイセイ</t>
    </rPh>
    <rPh sb="4" eb="5">
      <t>３３ネン</t>
    </rPh>
    <rPh sb="7" eb="8">
      <t>１１ガツ</t>
    </rPh>
    <phoneticPr fontId="5"/>
  </si>
  <si>
    <t>平成12年 3月31日</t>
    <rPh sb="0" eb="2">
      <t>ヘイセイ</t>
    </rPh>
    <rPh sb="4" eb="5">
      <t>３３ネン</t>
    </rPh>
    <rPh sb="7" eb="8">
      <t>１１ガツ</t>
    </rPh>
    <phoneticPr fontId="5"/>
  </si>
  <si>
    <t>平成10年 4月 1日</t>
    <rPh sb="0" eb="2">
      <t>ヘイセイ</t>
    </rPh>
    <rPh sb="4" eb="5">
      <t>３３ネン</t>
    </rPh>
    <rPh sb="7" eb="8">
      <t>１１ガツ</t>
    </rPh>
    <phoneticPr fontId="5"/>
  </si>
  <si>
    <t>平成14年 3月31日</t>
    <rPh sb="0" eb="2">
      <t>ヘイセイ</t>
    </rPh>
    <rPh sb="4" eb="5">
      <t>３３ネン</t>
    </rPh>
    <rPh sb="7" eb="8">
      <t>１１ガツ</t>
    </rPh>
    <phoneticPr fontId="5"/>
  </si>
  <si>
    <t>河瀬　芳邦</t>
    <rPh sb="0" eb="2">
      <t>カワセ</t>
    </rPh>
    <rPh sb="3" eb="5">
      <t>ヨシクニ</t>
    </rPh>
    <phoneticPr fontId="5"/>
  </si>
  <si>
    <t>平成12年 4月 1日</t>
    <rPh sb="0" eb="2">
      <t>ヘイセイ</t>
    </rPh>
    <rPh sb="4" eb="5">
      <t>３３ネン</t>
    </rPh>
    <rPh sb="7" eb="8">
      <t>１１ガツ</t>
    </rPh>
    <phoneticPr fontId="5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</si>
  <si>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</si>
  <si>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平成14年 4月 1日</t>
    <rPh sb="0" eb="2">
      <t>ヘイセイ</t>
    </rPh>
    <rPh sb="4" eb="5">
      <t>３３ネン</t>
    </rPh>
    <rPh sb="7" eb="8">
      <t>１１ガツ</t>
    </rPh>
    <phoneticPr fontId="5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</si>
  <si>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</si>
  <si>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関根　勤</t>
    <rPh sb="0" eb="2">
      <t>セキネ</t>
    </rPh>
    <rPh sb="3" eb="4">
      <t>ツトム</t>
    </rPh>
    <phoneticPr fontId="5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</si>
  <si>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</si>
  <si>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</si>
  <si>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武藤　繁雄</t>
    <rPh sb="0" eb="2">
      <t>ムトウ</t>
    </rPh>
    <rPh sb="3" eb="5">
      <t>シゲオ</t>
    </rPh>
    <phoneticPr fontId="5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</si>
  <si>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</si>
  <si>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</si>
  <si>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</si>
  <si>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</si>
  <si>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</si>
  <si>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</si>
  <si>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</si>
  <si>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5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</si>
  <si>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5"/>
  </si>
  <si>
    <t xml:space="preserve"> （３）収入役</t>
    <phoneticPr fontId="5"/>
  </si>
  <si>
    <t>氏  名</t>
    <phoneticPr fontId="5"/>
  </si>
  <si>
    <t>浅見　英蔵</t>
  </si>
  <si>
    <t>昭和37年11月25日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</si>
  <si>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昭和37年11月26日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</si>
  <si>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昭和41年12月21日</t>
    <rPh sb="0" eb="2">
      <t>ショウワ</t>
    </rPh>
    <rPh sb="4" eb="5">
      <t>３３ネン</t>
    </rPh>
    <rPh sb="5" eb="8">
      <t>１１ガツ</t>
    </rPh>
    <phoneticPr fontId="5"/>
  </si>
  <si>
    <t>昭和45年12月20日</t>
    <rPh sb="0" eb="2">
      <t>ショウワ</t>
    </rPh>
    <rPh sb="4" eb="5">
      <t>３３ネン</t>
    </rPh>
    <rPh sb="5" eb="8">
      <t>１１ガツ</t>
    </rPh>
    <phoneticPr fontId="5"/>
  </si>
  <si>
    <t>中村　孝作</t>
  </si>
  <si>
    <t>昭和45年12月25日</t>
    <rPh sb="0" eb="2">
      <t>ショウワ</t>
    </rPh>
    <rPh sb="4" eb="5">
      <t>３３ネン</t>
    </rPh>
    <rPh sb="5" eb="8">
      <t>１１ガツ</t>
    </rPh>
    <phoneticPr fontId="5"/>
  </si>
  <si>
    <t>昭和49年 4月15日</t>
    <rPh sb="0" eb="2">
      <t>ショウワ</t>
    </rPh>
    <rPh sb="4" eb="5">
      <t>３３ネン</t>
    </rPh>
    <rPh sb="7" eb="8">
      <t>１１ガツ</t>
    </rPh>
    <phoneticPr fontId="5"/>
  </si>
  <si>
    <t>深井　嘉夫</t>
  </si>
  <si>
    <t>昭和49年 6月20日</t>
    <rPh sb="0" eb="2">
      <t>ショウワ</t>
    </rPh>
    <rPh sb="4" eb="5">
      <t>３３ネン</t>
    </rPh>
    <rPh sb="7" eb="8">
      <t>１１ガツ</t>
    </rPh>
    <phoneticPr fontId="5"/>
  </si>
  <si>
    <t>昭和53年 6月19日</t>
    <rPh sb="0" eb="2">
      <t>ショウワ</t>
    </rPh>
    <rPh sb="3" eb="5">
      <t>３３ネン</t>
    </rPh>
    <rPh sb="7" eb="8">
      <t>１１ガツ</t>
    </rPh>
    <phoneticPr fontId="5"/>
  </si>
  <si>
    <t>昭和53年 6月20日</t>
    <rPh sb="0" eb="2">
      <t>ショウワ</t>
    </rPh>
    <rPh sb="4" eb="5">
      <t>３３ネン</t>
    </rPh>
    <rPh sb="7" eb="8">
      <t>１１ガツ</t>
    </rPh>
    <phoneticPr fontId="5"/>
  </si>
  <si>
    <t>昭和57年 6月19日</t>
    <rPh sb="0" eb="2">
      <t>ショウワ</t>
    </rPh>
    <rPh sb="3" eb="5">
      <t>３３ネン</t>
    </rPh>
    <rPh sb="7" eb="8">
      <t>１１ガツ</t>
    </rPh>
    <phoneticPr fontId="5"/>
  </si>
  <si>
    <t>昭和57年 6月20日</t>
    <rPh sb="0" eb="2">
      <t>ショウワ</t>
    </rPh>
    <rPh sb="4" eb="5">
      <t>３３ネン</t>
    </rPh>
    <rPh sb="7" eb="8">
      <t>１１ガツ</t>
    </rPh>
    <phoneticPr fontId="5"/>
  </si>
  <si>
    <t>昭和61年 6月19日</t>
    <rPh sb="0" eb="2">
      <t>ショウワ</t>
    </rPh>
    <rPh sb="4" eb="5">
      <t>３３ネン</t>
    </rPh>
    <rPh sb="7" eb="8">
      <t>１１ガツ</t>
    </rPh>
    <phoneticPr fontId="5"/>
  </si>
  <si>
    <t>中村　正男</t>
  </si>
  <si>
    <t>昭和61年 6月20日</t>
    <rPh sb="0" eb="2">
      <t>ショウワ</t>
    </rPh>
    <rPh sb="4" eb="5">
      <t>３３ネン</t>
    </rPh>
    <rPh sb="7" eb="8">
      <t>１１ガツ</t>
    </rPh>
    <phoneticPr fontId="5"/>
  </si>
  <si>
    <t>平成 2年 6月19日</t>
    <rPh sb="0" eb="2">
      <t>ヘイセイ</t>
    </rPh>
    <rPh sb="4" eb="5">
      <t>３３ネン</t>
    </rPh>
    <rPh sb="7" eb="8">
      <t>１１ガツ</t>
    </rPh>
    <phoneticPr fontId="5"/>
  </si>
  <si>
    <t>平成 2年 6月20日</t>
    <rPh sb="0" eb="2">
      <t>ヘイセイ</t>
    </rPh>
    <rPh sb="4" eb="5">
      <t>３３ネン</t>
    </rPh>
    <rPh sb="7" eb="8">
      <t>１１ガツ</t>
    </rPh>
    <phoneticPr fontId="5"/>
  </si>
  <si>
    <t>平成 6年 6月19日</t>
    <rPh sb="0" eb="2">
      <t>ヘイセイ</t>
    </rPh>
    <rPh sb="4" eb="5">
      <t>３３ネン</t>
    </rPh>
    <rPh sb="7" eb="8">
      <t>１１ガツ</t>
    </rPh>
    <phoneticPr fontId="5"/>
  </si>
  <si>
    <t>平成 6年 6月20日</t>
    <rPh sb="0" eb="2">
      <t>ヘイセイ</t>
    </rPh>
    <rPh sb="4" eb="5">
      <t>３３ネン</t>
    </rPh>
    <rPh sb="7" eb="8">
      <t>１１ガツ</t>
    </rPh>
    <phoneticPr fontId="5"/>
  </si>
  <si>
    <t>平成10年 6月19日</t>
    <rPh sb="0" eb="2">
      <t>ヘイセイ</t>
    </rPh>
    <rPh sb="4" eb="5">
      <t>３３ネン</t>
    </rPh>
    <rPh sb="7" eb="8">
      <t>１１ガツ</t>
    </rPh>
    <phoneticPr fontId="5"/>
  </si>
  <si>
    <t>平成10年 6月20日</t>
    <rPh sb="0" eb="2">
      <t>ヘイセイ</t>
    </rPh>
    <rPh sb="4" eb="5">
      <t>３３ネン</t>
    </rPh>
    <rPh sb="7" eb="8">
      <t>１１ガツ</t>
    </rPh>
    <phoneticPr fontId="5"/>
  </si>
  <si>
    <t>平成14年 6月19日</t>
    <rPh sb="0" eb="2">
      <t>ヘイセイ</t>
    </rPh>
    <rPh sb="4" eb="5">
      <t>３３ネン</t>
    </rPh>
    <rPh sb="7" eb="8">
      <t>１１ガツ</t>
    </rPh>
    <phoneticPr fontId="5"/>
  </si>
  <si>
    <t>平成14年 6月20日</t>
    <rPh sb="0" eb="2">
      <t>ヘイセイ</t>
    </rPh>
    <rPh sb="4" eb="5">
      <t>３３ネン</t>
    </rPh>
    <rPh sb="7" eb="8">
      <t>１１ガツ</t>
    </rPh>
    <phoneticPr fontId="5"/>
  </si>
  <si>
    <t>平成18年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</si>
  <si>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杉本　昭彦</t>
    <rPh sb="0" eb="2">
      <t>スギモト</t>
    </rPh>
    <rPh sb="3" eb="5">
      <t>アキヒコ</t>
    </rPh>
    <phoneticPr fontId="5"/>
  </si>
  <si>
    <t>平成18年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</si>
  <si>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平成22年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</si>
  <si>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（注3）地方自治法の一部改正により平成19年4月から収入役の制度は廃止となる。
　　　 改正法施行の際、既に在職していた収入役は任期中に限り在職する。         　 資料：秘書課</t>
    <rPh sb="1" eb="2">
      <t>チュウ</t>
    </rPh>
    <rPh sb="4" eb="6">
      <t>チホウ</t>
    </rPh>
    <rPh sb="6" eb="8">
      <t>ジチ</t>
    </rPh>
    <rPh sb="8" eb="9">
      <t>ホウ</t>
    </rPh>
    <rPh sb="10" eb="12">
      <t>イチブ</t>
    </rPh>
    <rPh sb="12" eb="14">
      <t>カイセイ</t>
    </rPh>
    <rPh sb="17" eb="19">
      <t>ヘイセイ</t>
    </rPh>
    <rPh sb="21" eb="22">
      <t>ネン</t>
    </rPh>
    <rPh sb="23" eb="24">
      <t>ガツ</t>
    </rPh>
    <rPh sb="26" eb="28">
      <t>シュウニュウ</t>
    </rPh>
    <rPh sb="28" eb="29">
      <t>ヤク</t>
    </rPh>
    <rPh sb="30" eb="32">
      <t>セイド</t>
    </rPh>
    <rPh sb="33" eb="35">
      <t>ハイシ</t>
    </rPh>
    <rPh sb="44" eb="47">
      <t>カイセイホウ</t>
    </rPh>
    <rPh sb="47" eb="49">
      <t>セコウ</t>
    </rPh>
    <rPh sb="50" eb="51">
      <t>サイ</t>
    </rPh>
    <rPh sb="52" eb="53">
      <t>スデ</t>
    </rPh>
    <rPh sb="54" eb="56">
      <t>ザイショク</t>
    </rPh>
    <rPh sb="60" eb="62">
      <t>シュウニュウ</t>
    </rPh>
    <rPh sb="62" eb="63">
      <t>ヤク</t>
    </rPh>
    <rPh sb="64" eb="66">
      <t>ニンキ</t>
    </rPh>
    <rPh sb="66" eb="67">
      <t>ナカ</t>
    </rPh>
    <rPh sb="68" eb="69">
      <t>カギ</t>
    </rPh>
    <rPh sb="70" eb="72">
      <t>ザイショク</t>
    </rPh>
    <rPh sb="86" eb="88">
      <t>シリョウ</t>
    </rPh>
    <rPh sb="89" eb="91">
      <t>ヒショ</t>
    </rPh>
    <rPh sb="91" eb="92">
      <t>カ</t>
    </rPh>
    <phoneticPr fontId="5"/>
  </si>
  <si>
    <t>13-21. 市職員数の推移</t>
    <phoneticPr fontId="5"/>
  </si>
  <si>
    <t>（単位：人、％）</t>
    <phoneticPr fontId="5"/>
  </si>
  <si>
    <t>年
（4月1日）</t>
    <phoneticPr fontId="5"/>
  </si>
  <si>
    <t>総数</t>
  </si>
  <si>
    <t>男</t>
    <phoneticPr fontId="5"/>
  </si>
  <si>
    <t>女</t>
    <phoneticPr fontId="5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</si>
  <si>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5"/>
  </si>
  <si>
    <t>実数</t>
  </si>
  <si>
    <t>構成比</t>
  </si>
  <si>
    <t xml:space="preserve">   平成21</t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</si>
  <si>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5"/>
  </si>
  <si>
    <t>資料：人事課</t>
    <rPh sb="3" eb="5">
      <t>ジンジ</t>
    </rPh>
    <rPh sb="5" eb="6">
      <t>カ</t>
    </rPh>
    <phoneticPr fontId="5"/>
  </si>
  <si>
    <t>13-22. 年齢別市職員数</t>
  </si>
  <si>
    <t>各年4月1日</t>
  </si>
  <si>
    <t>（単位：人）</t>
  </si>
  <si>
    <t>区分</t>
  </si>
  <si>
    <t>平成23年</t>
    <rPh sb="0" eb="2">
      <t>ヘイセイ</t>
    </rPh>
    <phoneticPr fontId="5"/>
  </si>
  <si>
    <t>24年</t>
  </si>
  <si>
    <t>25年</t>
  </si>
  <si>
    <t>19歳以下</t>
  </si>
  <si>
    <t>20～23歳</t>
    <rPh sb="5" eb="6">
      <t>サイ</t>
    </rPh>
    <phoneticPr fontId="5"/>
  </si>
  <si>
    <t>24～27歳</t>
    <rPh sb="5" eb="6">
      <t>サイ</t>
    </rPh>
    <phoneticPr fontId="5"/>
  </si>
  <si>
    <t>28～31歳</t>
    <rPh sb="5" eb="6">
      <t>サイ</t>
    </rPh>
    <phoneticPr fontId="5"/>
  </si>
  <si>
    <t>32～35歳</t>
    <rPh sb="5" eb="6">
      <t>サイ</t>
    </rPh>
    <phoneticPr fontId="5"/>
  </si>
  <si>
    <t>36～39歳</t>
    <rPh sb="5" eb="6">
      <t>サイ</t>
    </rPh>
    <phoneticPr fontId="5"/>
  </si>
  <si>
    <t>40～43歳</t>
    <rPh sb="5" eb="6">
      <t>サイ</t>
    </rPh>
    <phoneticPr fontId="5"/>
  </si>
  <si>
    <t>44～47歳</t>
    <rPh sb="5" eb="6">
      <t>サイ</t>
    </rPh>
    <phoneticPr fontId="5"/>
  </si>
  <si>
    <t>48～51歳</t>
    <rPh sb="5" eb="6">
      <t>サイ</t>
    </rPh>
    <phoneticPr fontId="5"/>
  </si>
  <si>
    <t>52～55歳</t>
    <rPh sb="5" eb="6">
      <t>サイ</t>
    </rPh>
    <phoneticPr fontId="5"/>
  </si>
  <si>
    <t>56～59歳</t>
    <rPh sb="5" eb="6">
      <t>サイ</t>
    </rPh>
    <phoneticPr fontId="5"/>
  </si>
  <si>
    <t>60～64歳</t>
    <rPh sb="5" eb="6">
      <t>サイ</t>
    </rPh>
    <phoneticPr fontId="5"/>
  </si>
  <si>
    <t>65歳以上</t>
    <rPh sb="2" eb="3">
      <t>サイ</t>
    </rPh>
    <rPh sb="3" eb="5">
      <t>イジョウ</t>
    </rPh>
    <phoneticPr fontId="5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</si>
  <si>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5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</si>
  <si>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5"/>
  </si>
  <si>
    <t>13-23. 職員研修の状況</t>
    <phoneticPr fontId="5"/>
  </si>
  <si>
    <t>種  別</t>
    <rPh sb="0" eb="4">
      <t>シュベツ</t>
    </rPh>
    <phoneticPr fontId="5"/>
  </si>
  <si>
    <t>平成22年度</t>
    <rPh sb="0" eb="2">
      <t>ヘイセイ</t>
    </rPh>
    <phoneticPr fontId="5"/>
  </si>
  <si>
    <t>23年度</t>
  </si>
  <si>
    <t>24年度</t>
  </si>
  <si>
    <t>実施回数</t>
  </si>
  <si>
    <t>受講者数</t>
  </si>
  <si>
    <t>階層別研修</t>
    <rPh sb="0" eb="3">
      <t>カイソウベツ</t>
    </rPh>
    <rPh sb="3" eb="5">
      <t>ケンシュウ</t>
    </rPh>
    <phoneticPr fontId="5"/>
  </si>
  <si>
    <t>専門研修</t>
    <rPh sb="0" eb="2">
      <t>センモン</t>
    </rPh>
    <rPh sb="2" eb="4">
      <t>ケンシュウ</t>
    </rPh>
    <phoneticPr fontId="5"/>
  </si>
  <si>
    <t>特別研修</t>
  </si>
  <si>
    <t>自己啓発研修</t>
  </si>
  <si>
    <t>派遣研修</t>
  </si>
  <si>
    <t>13-24. 部課所別市職員数</t>
  </si>
  <si>
    <t>　部　課　所　名</t>
    <rPh sb="1" eb="4">
      <t>ブカ</t>
    </rPh>
    <rPh sb="5" eb="6">
      <t>ショ</t>
    </rPh>
    <rPh sb="7" eb="8">
      <t>メイ</t>
    </rPh>
    <phoneticPr fontId="5"/>
  </si>
  <si>
    <t>職員数</t>
    <rPh sb="0" eb="3">
      <t>ショクインスウ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</si>
  <si>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</si>
  <si>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</si>
  <si>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市長公室</t>
    <phoneticPr fontId="5"/>
  </si>
  <si>
    <t>秘書課</t>
  </si>
  <si>
    <t>市立病院</t>
    <phoneticPr fontId="5"/>
  </si>
  <si>
    <t>診療部</t>
    <rPh sb="0" eb="3">
      <t>シンリョウブ</t>
    </rPh>
    <phoneticPr fontId="5"/>
  </si>
  <si>
    <t>診療部門/救急部門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5"/>
  </si>
  <si>
    <t>広報広聴課</t>
  </si>
  <si>
    <t>リハビリテーション科</t>
    <rPh sb="9" eb="10">
      <t>カモク</t>
    </rPh>
    <phoneticPr fontId="5"/>
  </si>
  <si>
    <t>企画部</t>
    <rPh sb="0" eb="3">
      <t>キカクブ</t>
    </rPh>
    <phoneticPr fontId="5"/>
  </si>
  <si>
    <t>企画課</t>
    <rPh sb="0" eb="3">
      <t>キカクカ</t>
    </rPh>
    <phoneticPr fontId="5"/>
  </si>
  <si>
    <t>放射線科</t>
    <rPh sb="0" eb="4">
      <t>ホウシャセンカ</t>
    </rPh>
    <phoneticPr fontId="5"/>
  </si>
  <si>
    <t>財政課</t>
    <rPh sb="0" eb="2">
      <t>ザイセイ</t>
    </rPh>
    <rPh sb="2" eb="3">
      <t>カ</t>
    </rPh>
    <phoneticPr fontId="5"/>
  </si>
  <si>
    <t>内視鏡センター</t>
    <rPh sb="0" eb="3">
      <t>ナイシキョウ</t>
    </rPh>
    <phoneticPr fontId="5"/>
  </si>
  <si>
    <t>行政管理課</t>
    <rPh sb="0" eb="2">
      <t>ギョウセイ</t>
    </rPh>
    <rPh sb="2" eb="5">
      <t>カンリカ</t>
    </rPh>
    <phoneticPr fontId="5"/>
  </si>
  <si>
    <t>がん治療センター</t>
    <rPh sb="2" eb="4">
      <t>チリョウ</t>
    </rPh>
    <phoneticPr fontId="5"/>
  </si>
  <si>
    <t>情報統計課</t>
    <rPh sb="0" eb="2">
      <t>ジョウホウ</t>
    </rPh>
    <rPh sb="2" eb="4">
      <t>トウケイ</t>
    </rPh>
    <rPh sb="4" eb="5">
      <t>カ</t>
    </rPh>
    <phoneticPr fontId="5"/>
  </si>
  <si>
    <t>臨床検査科</t>
    <rPh sb="0" eb="4">
      <t>リンショウケンサ</t>
    </rPh>
    <rPh sb="4" eb="5">
      <t>カ</t>
    </rPh>
    <phoneticPr fontId="5"/>
  </si>
  <si>
    <t>財産管理課</t>
    <rPh sb="0" eb="2">
      <t>ザイサン</t>
    </rPh>
    <rPh sb="2" eb="5">
      <t>カンリカ</t>
    </rPh>
    <phoneticPr fontId="5"/>
  </si>
  <si>
    <t>手術室</t>
    <rPh sb="0" eb="3">
      <t>シュジュツシツ</t>
    </rPh>
    <phoneticPr fontId="5"/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</si>
  <si>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5"/>
  </si>
  <si>
    <t>薬剤科</t>
    <rPh sb="0" eb="2">
      <t>ヤクザイ</t>
    </rPh>
    <rPh sb="2" eb="3">
      <t>カ</t>
    </rPh>
    <phoneticPr fontId="5"/>
  </si>
  <si>
    <t>中核市推進室</t>
    <rPh sb="0" eb="3">
      <t>チュウカクシ</t>
    </rPh>
    <rPh sb="3" eb="6">
      <t>スイシンシツ</t>
    </rPh>
    <phoneticPr fontId="5"/>
  </si>
  <si>
    <t>栄養科</t>
    <rPh sb="0" eb="2">
      <t>エイヨウ</t>
    </rPh>
    <rPh sb="2" eb="3">
      <t>カ</t>
    </rPh>
    <phoneticPr fontId="5"/>
  </si>
  <si>
    <t>総務部</t>
    <rPh sb="0" eb="3">
      <t>ソウムブ</t>
    </rPh>
    <phoneticPr fontId="5"/>
  </si>
  <si>
    <t>文書法規課</t>
    <rPh sb="0" eb="2">
      <t>ブンショ</t>
    </rPh>
    <rPh sb="2" eb="4">
      <t>ホウキ</t>
    </rPh>
    <rPh sb="4" eb="5">
      <t>カ</t>
    </rPh>
    <phoneticPr fontId="5"/>
  </si>
  <si>
    <t>看護部</t>
    <rPh sb="0" eb="2">
      <t>カンゴ</t>
    </rPh>
    <rPh sb="2" eb="3">
      <t>ブ</t>
    </rPh>
    <phoneticPr fontId="5"/>
  </si>
  <si>
    <t>人事課</t>
    <rPh sb="0" eb="3">
      <t>ジンジカ</t>
    </rPh>
    <phoneticPr fontId="5"/>
  </si>
  <si>
    <t>事務部</t>
    <phoneticPr fontId="5"/>
  </si>
  <si>
    <t>庶務課</t>
    <rPh sb="0" eb="3">
      <t>ショムカ</t>
    </rPh>
    <phoneticPr fontId="5"/>
  </si>
  <si>
    <t>安全衛生管理課</t>
    <rPh sb="0" eb="7">
      <t>アンゼンエイセイカンリカ</t>
    </rPh>
    <phoneticPr fontId="5"/>
  </si>
  <si>
    <t>医事課</t>
    <rPh sb="0" eb="2">
      <t>イジ</t>
    </rPh>
    <rPh sb="2" eb="3">
      <t>カ</t>
    </rPh>
    <phoneticPr fontId="5"/>
  </si>
  <si>
    <t>契約課</t>
    <rPh sb="0" eb="2">
      <t>ケイヤク</t>
    </rPh>
    <rPh sb="2" eb="3">
      <t>カ</t>
    </rPh>
    <phoneticPr fontId="5"/>
  </si>
  <si>
    <t>出納課</t>
    <rPh sb="0" eb="2">
      <t>スイトウ</t>
    </rPh>
    <rPh sb="2" eb="3">
      <t>カ</t>
    </rPh>
    <phoneticPr fontId="5"/>
  </si>
  <si>
    <t>総務管理課</t>
    <rPh sb="0" eb="2">
      <t>ソウム</t>
    </rPh>
    <rPh sb="2" eb="5">
      <t>カンリカ</t>
    </rPh>
    <phoneticPr fontId="5"/>
  </si>
  <si>
    <t>議会事務局議事課</t>
    <rPh sb="0" eb="2">
      <t>ギカイ</t>
    </rPh>
    <rPh sb="2" eb="5">
      <t>ジムキョク</t>
    </rPh>
    <rPh sb="5" eb="7">
      <t>ギジ</t>
    </rPh>
    <rPh sb="7" eb="8">
      <t>カ</t>
    </rPh>
    <phoneticPr fontId="5"/>
  </si>
  <si>
    <t>工事検査課</t>
    <rPh sb="0" eb="2">
      <t>コウジ</t>
    </rPh>
    <rPh sb="2" eb="4">
      <t>ケンサ</t>
    </rPh>
    <rPh sb="4" eb="5">
      <t>カ</t>
    </rPh>
    <phoneticPr fontId="5"/>
  </si>
  <si>
    <t>教育委員会事務局</t>
    <rPh sb="0" eb="5">
      <t>キョウイクイインカイ</t>
    </rPh>
    <rPh sb="5" eb="8">
      <t>ジムキョク</t>
    </rPh>
    <phoneticPr fontId="5"/>
  </si>
  <si>
    <t>市民税務部</t>
    <rPh sb="0" eb="2">
      <t>シミン</t>
    </rPh>
    <rPh sb="2" eb="4">
      <t>ゼイム</t>
    </rPh>
    <rPh sb="4" eb="5">
      <t>ブ</t>
    </rPh>
    <phoneticPr fontId="5"/>
  </si>
  <si>
    <t>市民税課</t>
    <rPh sb="0" eb="3">
      <t>シミンゼイ</t>
    </rPh>
    <rPh sb="3" eb="4">
      <t>カ</t>
    </rPh>
    <phoneticPr fontId="5"/>
  </si>
  <si>
    <t>教育総務部</t>
    <rPh sb="0" eb="2">
      <t>キョウイク</t>
    </rPh>
    <rPh sb="2" eb="4">
      <t>ソウム</t>
    </rPh>
    <rPh sb="4" eb="5">
      <t>ブ</t>
    </rPh>
    <phoneticPr fontId="5"/>
  </si>
  <si>
    <t>教育総務課</t>
    <rPh sb="0" eb="2">
      <t>キョウイク</t>
    </rPh>
    <rPh sb="2" eb="5">
      <t>ソウムカ</t>
    </rPh>
    <phoneticPr fontId="5"/>
  </si>
  <si>
    <t>資産税課</t>
    <rPh sb="0" eb="3">
      <t>シサンゼイ</t>
    </rPh>
    <rPh sb="3" eb="4">
      <t>カ</t>
    </rPh>
    <phoneticPr fontId="5"/>
  </si>
  <si>
    <t>生涯学習課</t>
    <rPh sb="0" eb="2">
      <t>ショウガイ</t>
    </rPh>
    <rPh sb="2" eb="4">
      <t>ガクシュウ</t>
    </rPh>
    <rPh sb="4" eb="5">
      <t>カ</t>
    </rPh>
    <phoneticPr fontId="5"/>
  </si>
  <si>
    <t>収納課</t>
    <rPh sb="0" eb="2">
      <t>シュウノウ</t>
    </rPh>
    <rPh sb="2" eb="3">
      <t>カ</t>
    </rPh>
    <phoneticPr fontId="5"/>
  </si>
  <si>
    <t>スポーツ振興課</t>
    <rPh sb="4" eb="7">
      <t>シンコウカ</t>
    </rPh>
    <phoneticPr fontId="5"/>
  </si>
  <si>
    <t>市民課</t>
    <rPh sb="0" eb="3">
      <t>シミンカ</t>
    </rPh>
    <phoneticPr fontId="5"/>
  </si>
  <si>
    <t>図書館</t>
    <rPh sb="0" eb="3">
      <t>トショカン</t>
    </rPh>
    <phoneticPr fontId="5"/>
  </si>
  <si>
    <t>北部出張所</t>
    <rPh sb="0" eb="2">
      <t>ホクブ</t>
    </rPh>
    <rPh sb="2" eb="5">
      <t>シュッチョウジョ</t>
    </rPh>
    <phoneticPr fontId="5"/>
  </si>
  <si>
    <t>学校教育部</t>
    <rPh sb="0" eb="2">
      <t>ガッコウ</t>
    </rPh>
    <rPh sb="2" eb="4">
      <t>キョウイク</t>
    </rPh>
    <rPh sb="4" eb="5">
      <t>ブ</t>
    </rPh>
    <phoneticPr fontId="5"/>
  </si>
  <si>
    <t>学校管理課</t>
    <rPh sb="0" eb="2">
      <t>ガッコウ</t>
    </rPh>
    <rPh sb="2" eb="5">
      <t>カンリカ</t>
    </rPh>
    <phoneticPr fontId="5"/>
  </si>
  <si>
    <t>南部出張所</t>
    <rPh sb="0" eb="2">
      <t>ナンブ</t>
    </rPh>
    <rPh sb="2" eb="5">
      <t>シュッチョウジョ</t>
    </rPh>
    <phoneticPr fontId="5"/>
  </si>
  <si>
    <t>学務課</t>
    <rPh sb="0" eb="3">
      <t>ガクムカ</t>
    </rPh>
    <phoneticPr fontId="5"/>
  </si>
  <si>
    <t>協働安全部</t>
    <rPh sb="0" eb="2">
      <t>キョウドウ</t>
    </rPh>
    <rPh sb="2" eb="4">
      <t>アンゼン</t>
    </rPh>
    <phoneticPr fontId="5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</si>
  <si>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5"/>
  </si>
  <si>
    <t>指導課</t>
    <rPh sb="0" eb="2">
      <t>シドウ</t>
    </rPh>
    <rPh sb="2" eb="3">
      <t>カ</t>
    </rPh>
    <phoneticPr fontId="5"/>
  </si>
  <si>
    <t>地区センター</t>
    <rPh sb="0" eb="2">
      <t>チク</t>
    </rPh>
    <phoneticPr fontId="5"/>
  </si>
  <si>
    <t>給食課</t>
    <rPh sb="0" eb="2">
      <t>キュウショク</t>
    </rPh>
    <rPh sb="2" eb="3">
      <t>カ</t>
    </rPh>
    <phoneticPr fontId="5"/>
  </si>
  <si>
    <t>危機管理課</t>
    <rPh sb="0" eb="2">
      <t>キキ</t>
    </rPh>
    <rPh sb="2" eb="5">
      <t>カンリカ</t>
    </rPh>
    <phoneticPr fontId="5"/>
  </si>
  <si>
    <t xml:space="preserve"> 第一学校給食センター</t>
    <rPh sb="1" eb="3">
      <t>ダイイチ</t>
    </rPh>
    <rPh sb="3" eb="7">
      <t>ガッコウキュウショク</t>
    </rPh>
    <phoneticPr fontId="5"/>
  </si>
  <si>
    <t>くらし安心課</t>
    <rPh sb="3" eb="5">
      <t>アンシン</t>
    </rPh>
    <rPh sb="5" eb="6">
      <t>カ</t>
    </rPh>
    <phoneticPr fontId="5"/>
  </si>
  <si>
    <t xml:space="preserve"> 第二学校給食センター</t>
    <rPh sb="1" eb="2">
      <t>ダイイチ</t>
    </rPh>
    <rPh sb="2" eb="3">
      <t>２</t>
    </rPh>
    <rPh sb="3" eb="7">
      <t>ガッコウキュウショク</t>
    </rPh>
    <phoneticPr fontId="5"/>
  </si>
  <si>
    <t>福祉部</t>
    <rPh sb="0" eb="2">
      <t>フクシ</t>
    </rPh>
    <rPh sb="2" eb="3">
      <t>ブ</t>
    </rPh>
    <phoneticPr fontId="5"/>
  </si>
  <si>
    <t>社会福祉課</t>
    <rPh sb="0" eb="4">
      <t>シャカイフクシ</t>
    </rPh>
    <rPh sb="4" eb="5">
      <t>カ</t>
    </rPh>
    <phoneticPr fontId="5"/>
  </si>
  <si>
    <t xml:space="preserve"> 第三学校給食センター</t>
    <rPh sb="1" eb="2">
      <t>ダイイチ</t>
    </rPh>
    <rPh sb="2" eb="3">
      <t>３</t>
    </rPh>
    <rPh sb="3" eb="7">
      <t>ガッコウキュウショク</t>
    </rPh>
    <phoneticPr fontId="5"/>
  </si>
  <si>
    <t>障害福祉課</t>
    <rPh sb="0" eb="2">
      <t>ショウガイ</t>
    </rPh>
    <rPh sb="2" eb="4">
      <t>フクシ</t>
    </rPh>
    <rPh sb="4" eb="5">
      <t>カ</t>
    </rPh>
    <phoneticPr fontId="5"/>
  </si>
  <si>
    <t>小　　　学　　　校</t>
    <phoneticPr fontId="5"/>
  </si>
  <si>
    <t>高齢介護課</t>
    <rPh sb="0" eb="2">
      <t>コウレイ</t>
    </rPh>
    <rPh sb="2" eb="4">
      <t>カイゴ</t>
    </rPh>
    <rPh sb="4" eb="5">
      <t>カ</t>
    </rPh>
    <phoneticPr fontId="5"/>
  </si>
  <si>
    <t>中　　　学　　　校</t>
    <phoneticPr fontId="5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</si>
  <si>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5"/>
  </si>
  <si>
    <t>選挙管理委員会事務局</t>
    <rPh sb="0" eb="7">
      <t>センキョカンリイインカイ</t>
    </rPh>
    <rPh sb="7" eb="10">
      <t>ジムキョク</t>
    </rPh>
    <phoneticPr fontId="5"/>
  </si>
  <si>
    <t>子ども家庭部</t>
    <rPh sb="0" eb="1">
      <t>コ</t>
    </rPh>
    <rPh sb="3" eb="5">
      <t>カテイ</t>
    </rPh>
    <rPh sb="5" eb="6">
      <t>ブ</t>
    </rPh>
    <phoneticPr fontId="5"/>
  </si>
  <si>
    <t>子育て支援課</t>
    <rPh sb="0" eb="2">
      <t>コソダ</t>
    </rPh>
    <rPh sb="3" eb="5">
      <t>シエン</t>
    </rPh>
    <rPh sb="5" eb="6">
      <t>カ</t>
    </rPh>
    <phoneticPr fontId="5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</si>
  <si>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5"/>
  </si>
  <si>
    <t>児童発達支援センター</t>
    <rPh sb="0" eb="2">
      <t>ジドウ</t>
    </rPh>
    <rPh sb="2" eb="4">
      <t>ハッタツ</t>
    </rPh>
    <rPh sb="4" eb="6">
      <t>シエン</t>
    </rPh>
    <phoneticPr fontId="5"/>
  </si>
  <si>
    <t>農業委員会事務局</t>
    <rPh sb="0" eb="2">
      <t>ノウギョウ</t>
    </rPh>
    <rPh sb="2" eb="5">
      <t>イインカイ</t>
    </rPh>
    <rPh sb="5" eb="8">
      <t>ジムキョク</t>
    </rPh>
    <phoneticPr fontId="5"/>
  </si>
  <si>
    <t>保育課</t>
    <rPh sb="0" eb="2">
      <t>ホイク</t>
    </rPh>
    <rPh sb="2" eb="3">
      <t>カ</t>
    </rPh>
    <phoneticPr fontId="5"/>
  </si>
  <si>
    <t>消防本部</t>
    <rPh sb="0" eb="2">
      <t>ショウボウ</t>
    </rPh>
    <rPh sb="2" eb="4">
      <t>ホンブ</t>
    </rPh>
    <phoneticPr fontId="5"/>
  </si>
  <si>
    <t>保育所</t>
    <rPh sb="0" eb="2">
      <t>ホイク</t>
    </rPh>
    <rPh sb="2" eb="3">
      <t>ショ</t>
    </rPh>
    <phoneticPr fontId="5"/>
  </si>
  <si>
    <t>総務課</t>
    <rPh sb="0" eb="3">
      <t>ソウムカ</t>
    </rPh>
    <phoneticPr fontId="5"/>
  </si>
  <si>
    <t>青少年課</t>
    <rPh sb="0" eb="4">
      <t>セイショウネンカ</t>
    </rPh>
    <phoneticPr fontId="5"/>
  </si>
  <si>
    <t>予防課</t>
    <rPh sb="0" eb="3">
      <t>ヨボウカ</t>
    </rPh>
    <phoneticPr fontId="5"/>
  </si>
  <si>
    <t>コスモス／ヒマワリ</t>
    <phoneticPr fontId="5"/>
  </si>
  <si>
    <t>警防課</t>
    <rPh sb="0" eb="2">
      <t>ケイボウ</t>
    </rPh>
    <rPh sb="2" eb="3">
      <t>カ</t>
    </rPh>
    <phoneticPr fontId="5"/>
  </si>
  <si>
    <t>保健医療部</t>
    <rPh sb="0" eb="2">
      <t>ホケン</t>
    </rPh>
    <rPh sb="2" eb="4">
      <t>イリョウ</t>
    </rPh>
    <rPh sb="4" eb="5">
      <t>ブ</t>
    </rPh>
    <phoneticPr fontId="5"/>
  </si>
  <si>
    <t>地域医療課</t>
    <rPh sb="0" eb="2">
      <t>チイキ</t>
    </rPh>
    <rPh sb="2" eb="4">
      <t>イリョウ</t>
    </rPh>
    <rPh sb="4" eb="5">
      <t>カ</t>
    </rPh>
    <phoneticPr fontId="5"/>
  </si>
  <si>
    <t>指令課</t>
    <rPh sb="0" eb="2">
      <t>シレイ</t>
    </rPh>
    <rPh sb="2" eb="3">
      <t>カ</t>
    </rPh>
    <phoneticPr fontId="5"/>
  </si>
  <si>
    <t>市民健康課</t>
    <rPh sb="0" eb="5">
      <t>シミンケンコウカ</t>
    </rPh>
    <phoneticPr fontId="5"/>
  </si>
  <si>
    <t>本署</t>
    <rPh sb="0" eb="2">
      <t>ホンショ</t>
    </rPh>
    <phoneticPr fontId="5"/>
  </si>
  <si>
    <t>保健所準備室</t>
    <rPh sb="0" eb="3">
      <t>ホケンジョ</t>
    </rPh>
    <rPh sb="3" eb="6">
      <t>ジュンビシツ</t>
    </rPh>
    <phoneticPr fontId="5"/>
  </si>
  <si>
    <t>谷中分署</t>
    <rPh sb="0" eb="2">
      <t>ヤナカ</t>
    </rPh>
    <rPh sb="2" eb="4">
      <t>ブンショ</t>
    </rPh>
    <phoneticPr fontId="5"/>
  </si>
  <si>
    <t>環境経済部</t>
    <rPh sb="0" eb="2">
      <t>カンキョウ</t>
    </rPh>
    <rPh sb="2" eb="4">
      <t>ケイザイ</t>
    </rPh>
    <rPh sb="4" eb="5">
      <t>ブ</t>
    </rPh>
    <phoneticPr fontId="5"/>
  </si>
  <si>
    <t>環境政策課</t>
    <rPh sb="0" eb="2">
      <t>カンキョウ</t>
    </rPh>
    <rPh sb="2" eb="4">
      <t>セイサク</t>
    </rPh>
    <rPh sb="4" eb="5">
      <t>カ</t>
    </rPh>
    <phoneticPr fontId="5"/>
  </si>
  <si>
    <t>蒲生分署</t>
    <rPh sb="0" eb="2">
      <t>ガモウ</t>
    </rPh>
    <rPh sb="2" eb="4">
      <t>ブンショ</t>
    </rPh>
    <phoneticPr fontId="5"/>
  </si>
  <si>
    <t>環境資源課</t>
    <rPh sb="0" eb="2">
      <t>カンキョウ</t>
    </rPh>
    <rPh sb="2" eb="4">
      <t>シゲン</t>
    </rPh>
    <rPh sb="4" eb="5">
      <t>カ</t>
    </rPh>
    <phoneticPr fontId="5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</si>
  <si>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5"/>
  </si>
  <si>
    <t>リサイクルプラザ</t>
    <phoneticPr fontId="5"/>
  </si>
  <si>
    <t>大相模分署</t>
    <rPh sb="0" eb="3">
      <t>オオサガミ</t>
    </rPh>
    <rPh sb="3" eb="5">
      <t>ブンショ</t>
    </rPh>
    <phoneticPr fontId="5"/>
  </si>
  <si>
    <t>産業支援課</t>
    <rPh sb="0" eb="2">
      <t>サンギョウ</t>
    </rPh>
    <rPh sb="2" eb="4">
      <t>シエン</t>
    </rPh>
    <rPh sb="4" eb="5">
      <t>カ</t>
    </rPh>
    <phoneticPr fontId="5"/>
  </si>
  <si>
    <t>大袋分署</t>
    <rPh sb="0" eb="2">
      <t>オオブクロ</t>
    </rPh>
    <rPh sb="2" eb="4">
      <t>ブンショ</t>
    </rPh>
    <phoneticPr fontId="5"/>
  </si>
  <si>
    <t>農業振興課</t>
    <rPh sb="0" eb="2">
      <t>ノウギョウ</t>
    </rPh>
    <rPh sb="2" eb="4">
      <t>シンコウ</t>
    </rPh>
    <rPh sb="4" eb="5">
      <t>カ</t>
    </rPh>
    <phoneticPr fontId="5"/>
  </si>
  <si>
    <t>越谷･松伏水道企業団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5"/>
  </si>
  <si>
    <t>建設部</t>
    <rPh sb="0" eb="2">
      <t>ケンセツ</t>
    </rPh>
    <rPh sb="2" eb="3">
      <t>ブ</t>
    </rPh>
    <phoneticPr fontId="5"/>
  </si>
  <si>
    <t>道路総務課</t>
    <rPh sb="0" eb="2">
      <t>ドウロ</t>
    </rPh>
    <rPh sb="2" eb="5">
      <t>ソウムカ</t>
    </rPh>
    <phoneticPr fontId="5"/>
  </si>
  <si>
    <t>総務課</t>
    <rPh sb="0" eb="2">
      <t>ソウム</t>
    </rPh>
    <rPh sb="2" eb="3">
      <t>カ</t>
    </rPh>
    <phoneticPr fontId="5"/>
  </si>
  <si>
    <t>総務課</t>
    <rPh sb="0" eb="2">
      <t>ソウム</t>
    </rPh>
    <rPh sb="2" eb="3">
      <t>カ</t>
    </rPh>
    <phoneticPr fontId="6"/>
  </si>
  <si>
    <t>道路建設課</t>
    <rPh sb="0" eb="2">
      <t>ドウロ</t>
    </rPh>
    <rPh sb="2" eb="4">
      <t>ケンセツ</t>
    </rPh>
    <rPh sb="4" eb="5">
      <t>カ</t>
    </rPh>
    <phoneticPr fontId="5"/>
  </si>
  <si>
    <t>お客さま課</t>
    <rPh sb="1" eb="2">
      <t>キャク</t>
    </rPh>
    <rPh sb="4" eb="5">
      <t>カ</t>
    </rPh>
    <phoneticPr fontId="5"/>
  </si>
  <si>
    <t>お客さま課</t>
    <rPh sb="1" eb="2">
      <t>キャク</t>
    </rPh>
    <rPh sb="4" eb="5">
      <t>カ</t>
    </rPh>
    <phoneticPr fontId="6"/>
  </si>
  <si>
    <t>治水課</t>
  </si>
  <si>
    <t>施設課</t>
    <rPh sb="0" eb="2">
      <t>シセツ</t>
    </rPh>
    <rPh sb="2" eb="3">
      <t>カ</t>
    </rPh>
    <phoneticPr fontId="5"/>
  </si>
  <si>
    <t>施設課</t>
    <rPh sb="0" eb="2">
      <t>シセツ</t>
    </rPh>
    <rPh sb="2" eb="3">
      <t>カ</t>
    </rPh>
    <phoneticPr fontId="6"/>
  </si>
  <si>
    <t>下水道課</t>
  </si>
  <si>
    <t>配水管理課</t>
    <rPh sb="0" eb="2">
      <t>ハイスイ</t>
    </rPh>
    <rPh sb="2" eb="4">
      <t>カンリ</t>
    </rPh>
    <rPh sb="4" eb="5">
      <t>カ</t>
    </rPh>
    <phoneticPr fontId="5"/>
  </si>
  <si>
    <t>配水管理課</t>
    <rPh sb="0" eb="2">
      <t>ハイスイ</t>
    </rPh>
    <rPh sb="2" eb="4">
      <t>カンリ</t>
    </rPh>
    <rPh sb="4" eb="5">
      <t>カ</t>
    </rPh>
    <phoneticPr fontId="6"/>
  </si>
  <si>
    <t>営繕課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</si>
  <si>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5"/>
  </si>
  <si>
    <t>維持管理課</t>
    <rPh sb="0" eb="2">
      <t>イジ</t>
    </rPh>
    <rPh sb="2" eb="5">
      <t>カンリカ</t>
    </rPh>
    <phoneticPr fontId="5"/>
  </si>
  <si>
    <t>計画課</t>
    <rPh sb="0" eb="2">
      <t>ケイカク</t>
    </rPh>
    <rPh sb="2" eb="3">
      <t>カ</t>
    </rPh>
    <phoneticPr fontId="5"/>
  </si>
  <si>
    <t>都市整備部</t>
  </si>
  <si>
    <t>都市計画課</t>
    <rPh sb="0" eb="4">
      <t>トシケイカク</t>
    </rPh>
    <rPh sb="4" eb="5">
      <t>カ</t>
    </rPh>
    <phoneticPr fontId="5"/>
  </si>
  <si>
    <t>市街地整備課</t>
  </si>
  <si>
    <t>資源エネルギー課</t>
    <rPh sb="0" eb="2">
      <t>シゲン</t>
    </rPh>
    <rPh sb="7" eb="8">
      <t>カ</t>
    </rPh>
    <phoneticPr fontId="5"/>
  </si>
  <si>
    <t>公園緑地課</t>
  </si>
  <si>
    <t>資源リサイクル課</t>
    <rPh sb="0" eb="2">
      <t>シゲン</t>
    </rPh>
    <rPh sb="7" eb="8">
      <t>カ</t>
    </rPh>
    <phoneticPr fontId="5"/>
  </si>
  <si>
    <t>開発指導課</t>
  </si>
  <si>
    <t>建設準備室</t>
    <rPh sb="0" eb="2">
      <t>ケンセツ</t>
    </rPh>
    <rPh sb="2" eb="5">
      <t>ジュンビシツ</t>
    </rPh>
    <phoneticPr fontId="5"/>
  </si>
  <si>
    <t>建築住宅課</t>
  </si>
  <si>
    <t>議会事務局</t>
    <rPh sb="0" eb="1">
      <t>ギジ</t>
    </rPh>
    <rPh sb="1" eb="2">
      <t>カイ</t>
    </rPh>
    <rPh sb="2" eb="5">
      <t>ジムキョク</t>
    </rPh>
    <phoneticPr fontId="5"/>
  </si>
  <si>
    <t>小　　　計</t>
    <rPh sb="0" eb="1">
      <t>ショウ</t>
    </rPh>
    <rPh sb="4" eb="5">
      <t>ケイ</t>
    </rPh>
    <phoneticPr fontId="5"/>
  </si>
  <si>
    <t>合　　計</t>
    <rPh sb="0" eb="1">
      <t>ゴウ</t>
    </rPh>
    <rPh sb="3" eb="4">
      <t>ケイ</t>
    </rPh>
    <phoneticPr fontId="5"/>
  </si>
  <si>
    <t>市長</t>
    <rPh sb="0" eb="2">
      <t>シチョウ</t>
    </rPh>
    <phoneticPr fontId="5"/>
  </si>
  <si>
    <t>教育委員会</t>
    <rPh sb="0" eb="2">
      <t>キョウイク</t>
    </rPh>
    <rPh sb="2" eb="5">
      <t>イインカイ</t>
    </rPh>
    <phoneticPr fontId="5"/>
  </si>
  <si>
    <t>13-25．越谷市行政機構図　（平成25年4月1日現在）</t>
    <rPh sb="6" eb="9">
      <t>コシガヤシ</t>
    </rPh>
    <rPh sb="9" eb="11">
      <t>ギョウセイ</t>
    </rPh>
    <rPh sb="11" eb="13">
      <t>キコウ</t>
    </rPh>
    <rPh sb="13" eb="14">
      <t>ズ</t>
    </rPh>
    <rPh sb="16" eb="18">
      <t>ヘー</t>
    </rPh>
    <rPh sb="20" eb="21">
      <t>ネン</t>
    </rPh>
    <rPh sb="22" eb="23">
      <t>ツキ</t>
    </rPh>
    <rPh sb="24" eb="25">
      <t>ニチ</t>
    </rPh>
    <rPh sb="25" eb="27">
      <t>ゲンザイ</t>
    </rPh>
    <phoneticPr fontId="5"/>
  </si>
  <si>
    <t>２１部６５課１３１係</t>
    <rPh sb="2" eb="3">
      <t>ブ</t>
    </rPh>
    <rPh sb="5" eb="6">
      <t>カ</t>
    </rPh>
    <rPh sb="9" eb="10">
      <t>カカリ</t>
    </rPh>
    <phoneticPr fontId="5"/>
  </si>
  <si>
    <t>副市長</t>
    <rPh sb="0" eb="3">
      <t>フクシチョウ</t>
    </rPh>
    <phoneticPr fontId="5"/>
  </si>
  <si>
    <t>教育長</t>
    <rPh sb="0" eb="3">
      <t>キョウイクチョウ</t>
    </rPh>
    <phoneticPr fontId="5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</si>
  <si>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5"/>
  </si>
  <si>
    <t>※Ｇはグループの略</t>
    <rPh sb="8" eb="9">
      <t>リャク</t>
    </rPh>
    <phoneticPr fontId="5"/>
  </si>
  <si>
    <t>市長公室</t>
    <rPh sb="0" eb="2">
      <t>シチョウ</t>
    </rPh>
    <rPh sb="2" eb="4">
      <t>コウシツ</t>
    </rPh>
    <phoneticPr fontId="5"/>
  </si>
  <si>
    <t>企画部</t>
    <rPh sb="0" eb="2">
      <t>キカク</t>
    </rPh>
    <rPh sb="2" eb="3">
      <t>ブ</t>
    </rPh>
    <phoneticPr fontId="5"/>
  </si>
  <si>
    <t>総務部</t>
    <rPh sb="0" eb="2">
      <t>ソウム</t>
    </rPh>
    <rPh sb="2" eb="3">
      <t>ブ</t>
    </rPh>
    <phoneticPr fontId="5"/>
  </si>
  <si>
    <t>協働安全部</t>
    <rPh sb="0" eb="2">
      <t>キョウドウ</t>
    </rPh>
    <rPh sb="2" eb="4">
      <t>アンゼン</t>
    </rPh>
    <rPh sb="4" eb="5">
      <t>ブ</t>
    </rPh>
    <phoneticPr fontId="5"/>
  </si>
  <si>
    <t>都市整備部</t>
    <rPh sb="0" eb="2">
      <t>トシ</t>
    </rPh>
    <rPh sb="2" eb="4">
      <t>セイビ</t>
    </rPh>
    <rPh sb="4" eb="5">
      <t>ブ</t>
    </rPh>
    <phoneticPr fontId="5"/>
  </si>
  <si>
    <t>市立病院</t>
    <rPh sb="0" eb="2">
      <t>シリツ</t>
    </rPh>
    <rPh sb="2" eb="4">
      <t>ビョウイン</t>
    </rPh>
    <phoneticPr fontId="5"/>
  </si>
  <si>
    <t>会計管理者</t>
    <rPh sb="0" eb="2">
      <t>カイケイ</t>
    </rPh>
    <rPh sb="2" eb="5">
      <t>カンリシャ</t>
    </rPh>
    <phoneticPr fontId="5"/>
  </si>
  <si>
    <t>事務局</t>
    <rPh sb="0" eb="3">
      <t>ジムキョク</t>
    </rPh>
    <phoneticPr fontId="5"/>
  </si>
  <si>
    <t>政策監</t>
    <rPh sb="0" eb="2">
      <t>セイサク</t>
    </rPh>
    <rPh sb="2" eb="3">
      <t>カン</t>
    </rPh>
    <phoneticPr fontId="5"/>
  </si>
  <si>
    <t>企画課</t>
    <rPh sb="0" eb="2">
      <t>キカク</t>
    </rPh>
    <rPh sb="2" eb="3">
      <t>カ</t>
    </rPh>
    <phoneticPr fontId="5"/>
  </si>
  <si>
    <t>社会福祉課</t>
    <rPh sb="0" eb="2">
      <t>シャカイ</t>
    </rPh>
    <rPh sb="2" eb="4">
      <t>フクシ</t>
    </rPh>
    <rPh sb="4" eb="5">
      <t>カ</t>
    </rPh>
    <phoneticPr fontId="5"/>
  </si>
  <si>
    <t>道路総務課</t>
    <rPh sb="0" eb="2">
      <t>ドウロ</t>
    </rPh>
    <rPh sb="2" eb="4">
      <t>ソウム</t>
    </rPh>
    <rPh sb="4" eb="5">
      <t>カ</t>
    </rPh>
    <phoneticPr fontId="5"/>
  </si>
  <si>
    <t>都市計画課</t>
    <rPh sb="0" eb="2">
      <t>トシ</t>
    </rPh>
    <rPh sb="2" eb="4">
      <t>ケイカク</t>
    </rPh>
    <rPh sb="4" eb="5">
      <t>カ</t>
    </rPh>
    <phoneticPr fontId="5"/>
  </si>
  <si>
    <t>診療部</t>
    <rPh sb="0" eb="2">
      <t>シンリョウ</t>
    </rPh>
    <rPh sb="2" eb="3">
      <t>ブ</t>
    </rPh>
    <phoneticPr fontId="5"/>
  </si>
  <si>
    <t>教育総務課</t>
    <rPh sb="0" eb="2">
      <t>キョウイク</t>
    </rPh>
    <rPh sb="2" eb="4">
      <t>ソウム</t>
    </rPh>
    <rPh sb="4" eb="5">
      <t>カ</t>
    </rPh>
    <phoneticPr fontId="5"/>
  </si>
  <si>
    <t>企画担当</t>
    <rPh sb="0" eb="2">
      <t>キカク</t>
    </rPh>
    <rPh sb="2" eb="4">
      <t>タントウ</t>
    </rPh>
    <phoneticPr fontId="5"/>
  </si>
  <si>
    <t>法制担当</t>
    <rPh sb="0" eb="2">
      <t>ホウセイ</t>
    </rPh>
    <rPh sb="2" eb="4">
      <t>タントウ</t>
    </rPh>
    <phoneticPr fontId="5"/>
  </si>
  <si>
    <t>税制係</t>
    <rPh sb="0" eb="2">
      <t>ゼイセイ</t>
    </rPh>
    <rPh sb="2" eb="3">
      <t>カカリ</t>
    </rPh>
    <phoneticPr fontId="5"/>
  </si>
  <si>
    <t>協働推進担当</t>
    <rPh sb="0" eb="2">
      <t>キョウドウ</t>
    </rPh>
    <rPh sb="2" eb="4">
      <t>スイシン</t>
    </rPh>
    <rPh sb="4" eb="6">
      <t>タントウ</t>
    </rPh>
    <phoneticPr fontId="5"/>
  </si>
  <si>
    <t>社会福祉係</t>
    <rPh sb="0" eb="2">
      <t>シャカイ</t>
    </rPh>
    <rPh sb="2" eb="4">
      <t>フクシ</t>
    </rPh>
    <rPh sb="4" eb="5">
      <t>カカリ</t>
    </rPh>
    <phoneticPr fontId="5"/>
  </si>
  <si>
    <t>少子政策係</t>
    <rPh sb="0" eb="2">
      <t>ショウシ</t>
    </rPh>
    <rPh sb="2" eb="4">
      <t>セイサク</t>
    </rPh>
    <rPh sb="4" eb="5">
      <t>カカリ</t>
    </rPh>
    <phoneticPr fontId="5"/>
  </si>
  <si>
    <t>地域医療担当</t>
    <rPh sb="0" eb="2">
      <t>チイキ</t>
    </rPh>
    <rPh sb="2" eb="4">
      <t>イリョウ</t>
    </rPh>
    <rPh sb="4" eb="6">
      <t>タントウ</t>
    </rPh>
    <phoneticPr fontId="5"/>
  </si>
  <si>
    <t>地球温暖化対策係</t>
    <rPh sb="0" eb="2">
      <t>チキュウ</t>
    </rPh>
    <rPh sb="2" eb="5">
      <t>オンダンカ</t>
    </rPh>
    <rPh sb="5" eb="7">
      <t>タイサク</t>
    </rPh>
    <rPh sb="7" eb="8">
      <t>カカリ</t>
    </rPh>
    <phoneticPr fontId="5"/>
  </si>
  <si>
    <t>道路総務担当</t>
    <rPh sb="0" eb="2">
      <t>ドウロ</t>
    </rPh>
    <rPh sb="2" eb="4">
      <t>ソウム</t>
    </rPh>
    <rPh sb="4" eb="6">
      <t>タントウ</t>
    </rPh>
    <phoneticPr fontId="5"/>
  </si>
  <si>
    <t>庶務係</t>
    <rPh sb="0" eb="2">
      <t>ショム</t>
    </rPh>
    <rPh sb="2" eb="3">
      <t>カカリ</t>
    </rPh>
    <phoneticPr fontId="5"/>
  </si>
  <si>
    <t>照査係</t>
    <rPh sb="0" eb="2">
      <t>ショウサ</t>
    </rPh>
    <rPh sb="2" eb="3">
      <t>カカリ</t>
    </rPh>
    <phoneticPr fontId="5"/>
  </si>
  <si>
    <t>教育総務担当</t>
    <rPh sb="0" eb="2">
      <t>キョウイク</t>
    </rPh>
    <rPh sb="2" eb="4">
      <t>ソウム</t>
    </rPh>
    <rPh sb="4" eb="6">
      <t>タントウ</t>
    </rPh>
    <phoneticPr fontId="5"/>
  </si>
  <si>
    <t>学校管理担当</t>
    <rPh sb="0" eb="2">
      <t>ガッコウ</t>
    </rPh>
    <rPh sb="2" eb="4">
      <t>カンリ</t>
    </rPh>
    <rPh sb="4" eb="6">
      <t>タントウ</t>
    </rPh>
    <phoneticPr fontId="5"/>
  </si>
  <si>
    <t>計画財政係</t>
    <rPh sb="0" eb="2">
      <t>ケイカク</t>
    </rPh>
    <rPh sb="2" eb="4">
      <t>ザイセイ</t>
    </rPh>
    <rPh sb="4" eb="5">
      <t>カカリ</t>
    </rPh>
    <phoneticPr fontId="5"/>
  </si>
  <si>
    <t>秘書課</t>
    <rPh sb="0" eb="3">
      <t>ヒショカ</t>
    </rPh>
    <phoneticPr fontId="5"/>
  </si>
  <si>
    <t>看護事務担当</t>
    <rPh sb="0" eb="2">
      <t>カンゴ</t>
    </rPh>
    <rPh sb="2" eb="4">
      <t>ジム</t>
    </rPh>
    <rPh sb="4" eb="6">
      <t>タントウ</t>
    </rPh>
    <phoneticPr fontId="5"/>
  </si>
  <si>
    <t>管理Ｇ、境界Ｇ、交通環境Ｇ</t>
    <rPh sb="0" eb="2">
      <t>カンリ</t>
    </rPh>
    <rPh sb="4" eb="6">
      <t>キョウカイ</t>
    </rPh>
    <rPh sb="8" eb="10">
      <t>コウツウ</t>
    </rPh>
    <rPh sb="10" eb="12">
      <t>カンキョウ</t>
    </rPh>
    <phoneticPr fontId="5"/>
  </si>
  <si>
    <t>中央診療部門</t>
    <rPh sb="0" eb="2">
      <t>チュウオウ</t>
    </rPh>
    <rPh sb="2" eb="4">
      <t>シンリョウ</t>
    </rPh>
    <rPh sb="4" eb="6">
      <t>ブモン</t>
    </rPh>
    <phoneticPr fontId="5"/>
  </si>
  <si>
    <t>教育政策Ｇ、教育支援Ｇ</t>
    <rPh sb="0" eb="2">
      <t>キョウイク</t>
    </rPh>
    <rPh sb="2" eb="4">
      <t>セイサク</t>
    </rPh>
    <rPh sb="6" eb="8">
      <t>キョウイク</t>
    </rPh>
    <rPh sb="8" eb="10">
      <t>シエン</t>
    </rPh>
    <phoneticPr fontId="5"/>
  </si>
  <si>
    <t>学校財務Ｇ、学校施設Ｇ</t>
    <rPh sb="0" eb="2">
      <t>ガッコウ</t>
    </rPh>
    <rPh sb="2" eb="4">
      <t>ザイム</t>
    </rPh>
    <rPh sb="6" eb="8">
      <t>ガッコウ</t>
    </rPh>
    <rPh sb="8" eb="10">
      <t>シセツ</t>
    </rPh>
    <phoneticPr fontId="5"/>
  </si>
  <si>
    <t>情報公開センター</t>
    <rPh sb="0" eb="2">
      <t>ジョウホウ</t>
    </rPh>
    <rPh sb="2" eb="4">
      <t>コウカイ</t>
    </rPh>
    <phoneticPr fontId="5"/>
  </si>
  <si>
    <t>市民税第１係</t>
    <rPh sb="0" eb="3">
      <t>シミンゼイ</t>
    </rPh>
    <rPh sb="3" eb="4">
      <t>ダイ</t>
    </rPh>
    <rPh sb="5" eb="6">
      <t>ガカリ</t>
    </rPh>
    <phoneticPr fontId="5"/>
  </si>
  <si>
    <t>市民活動支援担当</t>
    <rPh sb="0" eb="2">
      <t>シミン</t>
    </rPh>
    <rPh sb="2" eb="4">
      <t>カツドウ</t>
    </rPh>
    <rPh sb="4" eb="6">
      <t>シエン</t>
    </rPh>
    <rPh sb="6" eb="8">
      <t>タントウ</t>
    </rPh>
    <phoneticPr fontId="5"/>
  </si>
  <si>
    <t>保護担当</t>
    <rPh sb="0" eb="2">
      <t>ホゴ</t>
    </rPh>
    <rPh sb="2" eb="4">
      <t>タントウ</t>
    </rPh>
    <phoneticPr fontId="5"/>
  </si>
  <si>
    <t>児童福祉担当</t>
    <rPh sb="0" eb="2">
      <t>ジドウ</t>
    </rPh>
    <rPh sb="2" eb="4">
      <t>フクシ</t>
    </rPh>
    <rPh sb="4" eb="6">
      <t>タントウ</t>
    </rPh>
    <phoneticPr fontId="5"/>
  </si>
  <si>
    <t>小児夜間急患診療所</t>
    <rPh sb="0" eb="2">
      <t>ショウニ</t>
    </rPh>
    <rPh sb="2" eb="4">
      <t>ヤカン</t>
    </rPh>
    <rPh sb="4" eb="6">
      <t>キュウカン</t>
    </rPh>
    <rPh sb="6" eb="9">
      <t>シンリョウジョ</t>
    </rPh>
    <phoneticPr fontId="5"/>
  </si>
  <si>
    <t>都市計画担当</t>
    <rPh sb="0" eb="2">
      <t>トシ</t>
    </rPh>
    <rPh sb="2" eb="4">
      <t>ケイカク</t>
    </rPh>
    <rPh sb="4" eb="6">
      <t>タントウ</t>
    </rPh>
    <phoneticPr fontId="5"/>
  </si>
  <si>
    <t>出納係</t>
    <rPh sb="0" eb="2">
      <t>スイトウ</t>
    </rPh>
    <rPh sb="2" eb="3">
      <t>カカリ</t>
    </rPh>
    <phoneticPr fontId="5"/>
  </si>
  <si>
    <t>経営企画係</t>
    <rPh sb="0" eb="2">
      <t>ケイエイ</t>
    </rPh>
    <rPh sb="2" eb="4">
      <t>キカク</t>
    </rPh>
    <rPh sb="4" eb="5">
      <t>カカリ</t>
    </rPh>
    <phoneticPr fontId="5"/>
  </si>
  <si>
    <t>広報係</t>
    <rPh sb="0" eb="2">
      <t>コウホウ</t>
    </rPh>
    <rPh sb="2" eb="3">
      <t>カカリ</t>
    </rPh>
    <phoneticPr fontId="5"/>
  </si>
  <si>
    <t>秘書担当</t>
    <rPh sb="0" eb="2">
      <t>ヒショ</t>
    </rPh>
    <rPh sb="2" eb="4">
      <t>タントウ</t>
    </rPh>
    <phoneticPr fontId="5"/>
  </si>
  <si>
    <t>外来・救急担当</t>
    <rPh sb="0" eb="2">
      <t>ガイライ</t>
    </rPh>
    <rPh sb="3" eb="5">
      <t>キュウキュウ</t>
    </rPh>
    <rPh sb="5" eb="7">
      <t>タントウ</t>
    </rPh>
    <phoneticPr fontId="5"/>
  </si>
  <si>
    <t>環境対策係</t>
    <rPh sb="0" eb="2">
      <t>カンキョウ</t>
    </rPh>
    <rPh sb="2" eb="4">
      <t>タイサク</t>
    </rPh>
    <rPh sb="4" eb="5">
      <t>カカリ</t>
    </rPh>
    <phoneticPr fontId="5"/>
  </si>
  <si>
    <t>調剤担当</t>
    <rPh sb="0" eb="2">
      <t>チョウザイ</t>
    </rPh>
    <rPh sb="2" eb="4">
      <t>タントウ</t>
    </rPh>
    <phoneticPr fontId="5"/>
  </si>
  <si>
    <t>リハビリテーション科</t>
    <rPh sb="9" eb="10">
      <t>カ</t>
    </rPh>
    <phoneticPr fontId="5"/>
  </si>
  <si>
    <t>学務課</t>
    <rPh sb="0" eb="2">
      <t>ガクム</t>
    </rPh>
    <rPh sb="2" eb="3">
      <t>カ</t>
    </rPh>
    <phoneticPr fontId="5"/>
  </si>
  <si>
    <t>財政担当</t>
    <rPh sb="0" eb="2">
      <t>ザイセイ</t>
    </rPh>
    <rPh sb="2" eb="4">
      <t>タントウ</t>
    </rPh>
    <phoneticPr fontId="5"/>
  </si>
  <si>
    <t>市民税第２係</t>
    <rPh sb="0" eb="3">
      <t>シミンゼイ</t>
    </rPh>
    <rPh sb="3" eb="4">
      <t>ダイ</t>
    </rPh>
    <rPh sb="5" eb="6">
      <t>カカリ</t>
    </rPh>
    <phoneticPr fontId="5"/>
  </si>
  <si>
    <t>福祉なんでも相談窓口担当</t>
    <rPh sb="0" eb="2">
      <t>フクシ</t>
    </rPh>
    <rPh sb="6" eb="8">
      <t>ソウダン</t>
    </rPh>
    <rPh sb="8" eb="10">
      <t>マドグチ</t>
    </rPh>
    <rPh sb="10" eb="12">
      <t>タントウ</t>
    </rPh>
    <phoneticPr fontId="5"/>
  </si>
  <si>
    <t>手当・助成係</t>
    <rPh sb="0" eb="2">
      <t>テアテ</t>
    </rPh>
    <rPh sb="3" eb="5">
      <t>ジョセイ</t>
    </rPh>
    <rPh sb="5" eb="6">
      <t>カカリ</t>
    </rPh>
    <phoneticPr fontId="5"/>
  </si>
  <si>
    <t>街づくり支援担当</t>
    <rPh sb="0" eb="1">
      <t>マチ</t>
    </rPh>
    <rPh sb="4" eb="6">
      <t>シエン</t>
    </rPh>
    <rPh sb="6" eb="8">
      <t>タントウ</t>
    </rPh>
    <phoneticPr fontId="5"/>
  </si>
  <si>
    <t>広報広聴課</t>
    <rPh sb="0" eb="2">
      <t>コウホウ</t>
    </rPh>
    <rPh sb="2" eb="4">
      <t>コウチョウ</t>
    </rPh>
    <rPh sb="4" eb="5">
      <t>カ</t>
    </rPh>
    <phoneticPr fontId="5"/>
  </si>
  <si>
    <t>人事課</t>
    <rPh sb="0" eb="2">
      <t>ジンジ</t>
    </rPh>
    <rPh sb="2" eb="3">
      <t>カ</t>
    </rPh>
    <phoneticPr fontId="5"/>
  </si>
  <si>
    <t>国際化担当</t>
    <rPh sb="0" eb="3">
      <t>コクサイカ</t>
    </rPh>
    <rPh sb="3" eb="5">
      <t>タントウ</t>
    </rPh>
    <phoneticPr fontId="5"/>
  </si>
  <si>
    <t>中央滅菌室・手術室担当</t>
    <rPh sb="0" eb="2">
      <t>チュウオウ</t>
    </rPh>
    <rPh sb="2" eb="4">
      <t>メッキン</t>
    </rPh>
    <rPh sb="4" eb="5">
      <t>シツ</t>
    </rPh>
    <rPh sb="6" eb="9">
      <t>シュジュツシツ</t>
    </rPh>
    <rPh sb="9" eb="11">
      <t>タントウ</t>
    </rPh>
    <phoneticPr fontId="5"/>
  </si>
  <si>
    <t>成人夜間急患診療所</t>
    <rPh sb="0" eb="2">
      <t>セイジン</t>
    </rPh>
    <rPh sb="2" eb="4">
      <t>ヤカン</t>
    </rPh>
    <rPh sb="4" eb="6">
      <t>キュウカン</t>
    </rPh>
    <rPh sb="6" eb="9">
      <t>シンリョウジョ</t>
    </rPh>
    <phoneticPr fontId="5"/>
  </si>
  <si>
    <t>環境衛生係</t>
    <rPh sb="0" eb="2">
      <t>カンキョウ</t>
    </rPh>
    <rPh sb="2" eb="4">
      <t>エイセイ</t>
    </rPh>
    <rPh sb="4" eb="5">
      <t>カカリ</t>
    </rPh>
    <phoneticPr fontId="5"/>
  </si>
  <si>
    <t>道路建設担当</t>
    <rPh sb="0" eb="2">
      <t>ドウロ</t>
    </rPh>
    <rPh sb="2" eb="4">
      <t>ケンセツ</t>
    </rPh>
    <rPh sb="4" eb="6">
      <t>タントウ</t>
    </rPh>
    <phoneticPr fontId="5"/>
  </si>
  <si>
    <t>薬剤管理担当</t>
    <rPh sb="0" eb="2">
      <t>ヤクザイ</t>
    </rPh>
    <rPh sb="2" eb="4">
      <t>カンリ</t>
    </rPh>
    <rPh sb="4" eb="6">
      <t>タントウ</t>
    </rPh>
    <phoneticPr fontId="5"/>
  </si>
  <si>
    <t>生涯学習担当</t>
    <rPh sb="0" eb="2">
      <t>ショウガイ</t>
    </rPh>
    <rPh sb="2" eb="4">
      <t>ガクシュウ</t>
    </rPh>
    <rPh sb="4" eb="6">
      <t>タントウ</t>
    </rPh>
    <phoneticPr fontId="5"/>
  </si>
  <si>
    <t>人事・学務担当</t>
    <rPh sb="0" eb="2">
      <t>ジンジ</t>
    </rPh>
    <rPh sb="3" eb="5">
      <t>ガクム</t>
    </rPh>
    <rPh sb="5" eb="7">
      <t>タントウ</t>
    </rPh>
    <phoneticPr fontId="5"/>
  </si>
  <si>
    <t>行政管理課</t>
    <rPh sb="0" eb="2">
      <t>ギョウセイ</t>
    </rPh>
    <rPh sb="2" eb="4">
      <t>カンリ</t>
    </rPh>
    <rPh sb="4" eb="5">
      <t>カ</t>
    </rPh>
    <phoneticPr fontId="5"/>
  </si>
  <si>
    <t>理学療法担当</t>
    <rPh sb="0" eb="2">
      <t>リガク</t>
    </rPh>
    <rPh sb="2" eb="4">
      <t>リョウホウ</t>
    </rPh>
    <rPh sb="4" eb="6">
      <t>タントウ</t>
    </rPh>
    <phoneticPr fontId="5"/>
  </si>
  <si>
    <t>料金係</t>
    <rPh sb="0" eb="2">
      <t>リョウキン</t>
    </rPh>
    <rPh sb="2" eb="3">
      <t>カカリ</t>
    </rPh>
    <phoneticPr fontId="5"/>
  </si>
  <si>
    <t>広報担当</t>
    <rPh sb="0" eb="2">
      <t>コウホウ</t>
    </rPh>
    <rPh sb="2" eb="4">
      <t>タントウ</t>
    </rPh>
    <phoneticPr fontId="5"/>
  </si>
  <si>
    <t>人事担当</t>
    <rPh sb="0" eb="2">
      <t>ジンジ</t>
    </rPh>
    <rPh sb="2" eb="4">
      <t>タントウ</t>
    </rPh>
    <phoneticPr fontId="5"/>
  </si>
  <si>
    <r>
      <t>地区センター
　　　</t>
    </r>
    <r>
      <rPr>
        <sz val="10"/>
        <rFont val="ＭＳ ゴシック"/>
        <family val="3"/>
        <charset val="128"/>
      </rPr>
      <t>（13ヵ所）</t>
    </r>
    <rPh sb="0" eb="2">
      <t>チク</t>
    </rPh>
    <rPh sb="14" eb="15">
      <t>ショ</t>
    </rPh>
    <phoneticPr fontId="5"/>
  </si>
  <si>
    <t>企画・用地Ｇ、補修Ｇ、工務Ｇ</t>
    <rPh sb="0" eb="2">
      <t>キカク</t>
    </rPh>
    <rPh sb="3" eb="5">
      <t>ヨウチ</t>
    </rPh>
    <rPh sb="7" eb="9">
      <t>ホシュウ</t>
    </rPh>
    <rPh sb="11" eb="13">
      <t>コウム</t>
    </rPh>
    <phoneticPr fontId="5"/>
  </si>
  <si>
    <t>市街地整備課</t>
    <rPh sb="0" eb="3">
      <t>シガイチ</t>
    </rPh>
    <rPh sb="3" eb="5">
      <t>セイビ</t>
    </rPh>
    <rPh sb="5" eb="6">
      <t>カ</t>
    </rPh>
    <phoneticPr fontId="5"/>
  </si>
  <si>
    <t>放射線対策担当</t>
    <rPh sb="0" eb="3">
      <t>ホウシャセン</t>
    </rPh>
    <rPh sb="3" eb="5">
      <t>タイサク</t>
    </rPh>
    <rPh sb="5" eb="7">
      <t>タントウ</t>
    </rPh>
    <phoneticPr fontId="5"/>
  </si>
  <si>
    <t>研究室</t>
    <rPh sb="0" eb="3">
      <t>ケンキュウシツ</t>
    </rPh>
    <phoneticPr fontId="5"/>
  </si>
  <si>
    <t>各病棟担当</t>
    <rPh sb="0" eb="3">
      <t>カクビョウトウ</t>
    </rPh>
    <rPh sb="3" eb="5">
      <t>タントウ</t>
    </rPh>
    <phoneticPr fontId="5"/>
  </si>
  <si>
    <t>文化振興係</t>
    <rPh sb="0" eb="2">
      <t>ブンカ</t>
    </rPh>
    <rPh sb="2" eb="4">
      <t>シンコウ</t>
    </rPh>
    <rPh sb="4" eb="5">
      <t>カカリ</t>
    </rPh>
    <phoneticPr fontId="5"/>
  </si>
  <si>
    <t>教職員Ｇ、学事Ｇ、保健Ｇ</t>
    <rPh sb="0" eb="3">
      <t>キョウショクイン</t>
    </rPh>
    <rPh sb="5" eb="7">
      <t>ガクジ</t>
    </rPh>
    <rPh sb="9" eb="11">
      <t>ホケン</t>
    </rPh>
    <phoneticPr fontId="5"/>
  </si>
  <si>
    <t>行政管理担当</t>
    <rPh sb="0" eb="2">
      <t>ギョウセイ</t>
    </rPh>
    <rPh sb="2" eb="4">
      <t>カンリ</t>
    </rPh>
    <rPh sb="4" eb="6">
      <t>タントウ</t>
    </rPh>
    <phoneticPr fontId="5"/>
  </si>
  <si>
    <t>土地第１係</t>
    <rPh sb="0" eb="2">
      <t>トチ</t>
    </rPh>
    <rPh sb="2" eb="3">
      <t>ダイ</t>
    </rPh>
    <rPh sb="4" eb="5">
      <t>ガカリ</t>
    </rPh>
    <phoneticPr fontId="5"/>
  </si>
  <si>
    <t>作業療法担当</t>
    <rPh sb="0" eb="2">
      <t>サギョウ</t>
    </rPh>
    <rPh sb="2" eb="4">
      <t>リョウホウ</t>
    </rPh>
    <rPh sb="4" eb="6">
      <t>タントウ</t>
    </rPh>
    <phoneticPr fontId="5"/>
  </si>
  <si>
    <t>収納係</t>
    <rPh sb="0" eb="2">
      <t>シュウノウ</t>
    </rPh>
    <rPh sb="2" eb="3">
      <t>カカリ</t>
    </rPh>
    <phoneticPr fontId="5"/>
  </si>
  <si>
    <t>情報公開担当</t>
    <rPh sb="0" eb="2">
      <t>ジョウホウ</t>
    </rPh>
    <rPh sb="2" eb="4">
      <t>コウカイ</t>
    </rPh>
    <rPh sb="4" eb="6">
      <t>タントウ</t>
    </rPh>
    <phoneticPr fontId="5"/>
  </si>
  <si>
    <t>広聴担当</t>
    <rPh sb="0" eb="2">
      <t>コウチョウ</t>
    </rPh>
    <rPh sb="2" eb="4">
      <t>タントウ</t>
    </rPh>
    <phoneticPr fontId="5"/>
  </si>
  <si>
    <t>給与担当</t>
    <rPh sb="0" eb="2">
      <t>キュウヨ</t>
    </rPh>
    <rPh sb="2" eb="4">
      <t>タントウ</t>
    </rPh>
    <phoneticPr fontId="5"/>
  </si>
  <si>
    <r>
      <t>市民会館
　　　</t>
    </r>
    <r>
      <rPr>
        <sz val="10"/>
        <rFont val="ＭＳ ゴシック"/>
        <family val="3"/>
        <charset val="128"/>
      </rPr>
      <t>（2館）</t>
    </r>
    <rPh sb="0" eb="2">
      <t>シミン</t>
    </rPh>
    <rPh sb="2" eb="4">
      <t>カイカン</t>
    </rPh>
    <rPh sb="10" eb="11">
      <t>カン</t>
    </rPh>
    <phoneticPr fontId="5"/>
  </si>
  <si>
    <t>市民健康課</t>
    <rPh sb="0" eb="2">
      <t>シミン</t>
    </rPh>
    <rPh sb="2" eb="4">
      <t>ケンコウ</t>
    </rPh>
    <rPh sb="4" eb="5">
      <t>カ</t>
    </rPh>
    <phoneticPr fontId="5"/>
  </si>
  <si>
    <t>治水課</t>
    <rPh sb="0" eb="2">
      <t>チスイ</t>
    </rPh>
    <rPh sb="2" eb="3">
      <t>カ</t>
    </rPh>
    <phoneticPr fontId="5"/>
  </si>
  <si>
    <t>管理係</t>
    <rPh sb="0" eb="2">
      <t>カンリ</t>
    </rPh>
    <rPh sb="2" eb="3">
      <t>カカリ</t>
    </rPh>
    <phoneticPr fontId="5"/>
  </si>
  <si>
    <t>行政改革Ｇ、組織・定数Ｇ</t>
    <rPh sb="0" eb="2">
      <t>ギョウセイ</t>
    </rPh>
    <rPh sb="2" eb="4">
      <t>カイカク</t>
    </rPh>
    <rPh sb="6" eb="8">
      <t>ソシキ</t>
    </rPh>
    <rPh sb="9" eb="11">
      <t>テイスウ</t>
    </rPh>
    <phoneticPr fontId="5"/>
  </si>
  <si>
    <t>障害福祉推進係</t>
    <rPh sb="0" eb="2">
      <t>ショウガイ</t>
    </rPh>
    <rPh sb="2" eb="4">
      <t>フクシ</t>
    </rPh>
    <rPh sb="4" eb="6">
      <t>スイシン</t>
    </rPh>
    <rPh sb="6" eb="7">
      <t>カカリ</t>
    </rPh>
    <phoneticPr fontId="5"/>
  </si>
  <si>
    <t>図書室</t>
    <rPh sb="0" eb="3">
      <t>トショシツ</t>
    </rPh>
    <phoneticPr fontId="5"/>
  </si>
  <si>
    <t>事務部</t>
    <rPh sb="0" eb="2">
      <t>ジム</t>
    </rPh>
    <rPh sb="2" eb="3">
      <t>ブ</t>
    </rPh>
    <phoneticPr fontId="5"/>
  </si>
  <si>
    <t>文化財係</t>
    <rPh sb="0" eb="3">
      <t>ブンカザイ</t>
    </rPh>
    <rPh sb="3" eb="4">
      <t>カカリ</t>
    </rPh>
    <phoneticPr fontId="5"/>
  </si>
  <si>
    <t>土地第２係</t>
    <rPh sb="0" eb="2">
      <t>トチ</t>
    </rPh>
    <rPh sb="2" eb="3">
      <t>ダイ</t>
    </rPh>
    <rPh sb="4" eb="5">
      <t>カカリ</t>
    </rPh>
    <phoneticPr fontId="5"/>
  </si>
  <si>
    <t>放射線科</t>
    <rPh sb="0" eb="2">
      <t>ホウシャ</t>
    </rPh>
    <rPh sb="2" eb="3">
      <t>セン</t>
    </rPh>
    <rPh sb="3" eb="4">
      <t>カ</t>
    </rPh>
    <phoneticPr fontId="5"/>
  </si>
  <si>
    <t>検針係</t>
    <rPh sb="0" eb="2">
      <t>ケンシン</t>
    </rPh>
    <rPh sb="2" eb="3">
      <t>カカリ</t>
    </rPh>
    <phoneticPr fontId="5"/>
  </si>
  <si>
    <t>営繕係</t>
    <rPh sb="0" eb="2">
      <t>エイゼン</t>
    </rPh>
    <rPh sb="2" eb="3">
      <t>カカリ</t>
    </rPh>
    <phoneticPr fontId="5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</si>
  <si>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5"/>
  </si>
  <si>
    <r>
      <t>交流館
　　　</t>
    </r>
    <r>
      <rPr>
        <sz val="10"/>
        <rFont val="ＭＳ ゴシック"/>
        <family val="3"/>
        <charset val="128"/>
      </rPr>
      <t>（8館）</t>
    </r>
    <rPh sb="0" eb="2">
      <t>コウリュウ</t>
    </rPh>
    <rPh sb="2" eb="3">
      <t>カン</t>
    </rPh>
    <rPh sb="9" eb="10">
      <t>カン</t>
    </rPh>
    <phoneticPr fontId="5"/>
  </si>
  <si>
    <t>成人保健担当</t>
    <rPh sb="0" eb="2">
      <t>セイジン</t>
    </rPh>
    <rPh sb="2" eb="4">
      <t>ホケン</t>
    </rPh>
    <rPh sb="4" eb="6">
      <t>タントウ</t>
    </rPh>
    <phoneticPr fontId="5"/>
  </si>
  <si>
    <t>治水担当</t>
    <rPh sb="0" eb="2">
      <t>チスイ</t>
    </rPh>
    <rPh sb="2" eb="4">
      <t>タントウ</t>
    </rPh>
    <phoneticPr fontId="5"/>
  </si>
  <si>
    <t>換地係</t>
    <rPh sb="0" eb="2">
      <t>カンチ</t>
    </rPh>
    <rPh sb="2" eb="3">
      <t>カカリ</t>
    </rPh>
    <phoneticPr fontId="5"/>
  </si>
  <si>
    <t>環境美化担当</t>
    <rPh sb="0" eb="2">
      <t>カンキョウ</t>
    </rPh>
    <rPh sb="2" eb="4">
      <t>ビカ</t>
    </rPh>
    <rPh sb="4" eb="6">
      <t>タントウ</t>
    </rPh>
    <phoneticPr fontId="5"/>
  </si>
  <si>
    <r>
      <t>公民館
　　　</t>
    </r>
    <r>
      <rPr>
        <sz val="10"/>
        <rFont val="ＭＳ ゴシック"/>
        <family val="3"/>
        <charset val="128"/>
      </rPr>
      <t>（13館）</t>
    </r>
    <rPh sb="0" eb="3">
      <t>コウミンカン</t>
    </rPh>
    <rPh sb="10" eb="11">
      <t>カン</t>
    </rPh>
    <phoneticPr fontId="5"/>
  </si>
  <si>
    <t>教育指導担当</t>
    <rPh sb="0" eb="2">
      <t>キョウイク</t>
    </rPh>
    <rPh sb="2" eb="4">
      <t>シドウ</t>
    </rPh>
    <rPh sb="4" eb="6">
      <t>タントウ</t>
    </rPh>
    <phoneticPr fontId="5"/>
  </si>
  <si>
    <t>家屋係</t>
    <rPh sb="0" eb="2">
      <t>カオク</t>
    </rPh>
    <rPh sb="2" eb="3">
      <t>カカリ</t>
    </rPh>
    <phoneticPr fontId="5"/>
  </si>
  <si>
    <t>自立支援担当</t>
    <rPh sb="0" eb="2">
      <t>ジリツ</t>
    </rPh>
    <rPh sb="2" eb="4">
      <t>シエン</t>
    </rPh>
    <rPh sb="4" eb="6">
      <t>タントウ</t>
    </rPh>
    <phoneticPr fontId="5"/>
  </si>
  <si>
    <t>企画調整Ｇ、工務Ｇ、施設管理Ｇ</t>
    <rPh sb="0" eb="2">
      <t>キカク</t>
    </rPh>
    <rPh sb="2" eb="4">
      <t>チョウセイ</t>
    </rPh>
    <rPh sb="6" eb="8">
      <t>コウム</t>
    </rPh>
    <rPh sb="10" eb="12">
      <t>シセツ</t>
    </rPh>
    <rPh sb="12" eb="14">
      <t>カンリ</t>
    </rPh>
    <phoneticPr fontId="5"/>
  </si>
  <si>
    <t>一般Ｘ線撮影担当</t>
    <rPh sb="0" eb="2">
      <t>イッパン</t>
    </rPh>
    <rPh sb="2" eb="4">
      <t>エックスセン</t>
    </rPh>
    <rPh sb="4" eb="6">
      <t>サツエイ</t>
    </rPh>
    <rPh sb="6" eb="8">
      <t>タントウ</t>
    </rPh>
    <phoneticPr fontId="5"/>
  </si>
  <si>
    <t>安全衛生管理担当</t>
    <rPh sb="0" eb="2">
      <t>アンゼン</t>
    </rPh>
    <rPh sb="2" eb="4">
      <t>エイセイ</t>
    </rPh>
    <rPh sb="4" eb="6">
      <t>カンリ</t>
    </rPh>
    <rPh sb="6" eb="8">
      <t>タントウ</t>
    </rPh>
    <phoneticPr fontId="5"/>
  </si>
  <si>
    <t>市民活動支援センター</t>
    <rPh sb="0" eb="2">
      <t>シミン</t>
    </rPh>
    <rPh sb="2" eb="4">
      <t>カツドウ</t>
    </rPh>
    <rPh sb="4" eb="6">
      <t>シエン</t>
    </rPh>
    <phoneticPr fontId="5"/>
  </si>
  <si>
    <t>保育担当</t>
    <rPh sb="0" eb="2">
      <t>ホイク</t>
    </rPh>
    <rPh sb="2" eb="4">
      <t>タントウ</t>
    </rPh>
    <phoneticPr fontId="5"/>
  </si>
  <si>
    <t>母子保健担当</t>
    <rPh sb="0" eb="2">
      <t>ボシ</t>
    </rPh>
    <rPh sb="2" eb="4">
      <t>ホケン</t>
    </rPh>
    <rPh sb="4" eb="6">
      <t>タントウ</t>
    </rPh>
    <phoneticPr fontId="5"/>
  </si>
  <si>
    <t>工務担当</t>
    <rPh sb="0" eb="2">
      <t>コウム</t>
    </rPh>
    <rPh sb="2" eb="4">
      <t>タントウ</t>
    </rPh>
    <phoneticPr fontId="5"/>
  </si>
  <si>
    <t>情報推進担当</t>
    <rPh sb="0" eb="2">
      <t>ジョウホウ</t>
    </rPh>
    <rPh sb="2" eb="4">
      <t>スイシン</t>
    </rPh>
    <rPh sb="4" eb="6">
      <t>タントウ</t>
    </rPh>
    <phoneticPr fontId="5"/>
  </si>
  <si>
    <t>リサイクルプラザ</t>
    <phoneticPr fontId="5"/>
  </si>
  <si>
    <t>栄養係</t>
    <rPh sb="0" eb="2">
      <t>エイヨウ</t>
    </rPh>
    <rPh sb="2" eb="3">
      <t>カカリ</t>
    </rPh>
    <phoneticPr fontId="5"/>
  </si>
  <si>
    <t>生徒指導担当</t>
    <rPh sb="0" eb="2">
      <t>セイト</t>
    </rPh>
    <rPh sb="2" eb="4">
      <t>シドウ</t>
    </rPh>
    <rPh sb="4" eb="6">
      <t>タントウ</t>
    </rPh>
    <phoneticPr fontId="5"/>
  </si>
  <si>
    <t>しらこばと</t>
    <phoneticPr fontId="5"/>
  </si>
  <si>
    <t>下水道課</t>
    <rPh sb="0" eb="3">
      <t>ゲスイドウ</t>
    </rPh>
    <rPh sb="3" eb="4">
      <t>カ</t>
    </rPh>
    <phoneticPr fontId="5"/>
  </si>
  <si>
    <t>東越谷Ｇ、七左第一Ｇ、西大袋Ｇ</t>
    <rPh sb="0" eb="3">
      <t>ヒガシコシガヤ</t>
    </rPh>
    <rPh sb="5" eb="6">
      <t>ナナ</t>
    </rPh>
    <rPh sb="6" eb="7">
      <t>ヒダリ</t>
    </rPh>
    <rPh sb="7" eb="9">
      <t>ダイイチ</t>
    </rPh>
    <rPh sb="11" eb="12">
      <t>ニシ</t>
    </rPh>
    <rPh sb="12" eb="14">
      <t>オオフクロ</t>
    </rPh>
    <phoneticPr fontId="5"/>
  </si>
  <si>
    <t>庶務担当</t>
    <rPh sb="0" eb="2">
      <t>ショム</t>
    </rPh>
    <rPh sb="2" eb="4">
      <t>タントウ</t>
    </rPh>
    <phoneticPr fontId="5"/>
  </si>
  <si>
    <t>科学技術体験センター</t>
    <rPh sb="0" eb="2">
      <t>カガク</t>
    </rPh>
    <rPh sb="2" eb="4">
      <t>ギジュツ</t>
    </rPh>
    <rPh sb="4" eb="6">
      <t>タイケン</t>
    </rPh>
    <phoneticPr fontId="5"/>
  </si>
  <si>
    <t>工務係</t>
    <rPh sb="0" eb="2">
      <t>コウム</t>
    </rPh>
    <rPh sb="2" eb="3">
      <t>カカリ</t>
    </rPh>
    <phoneticPr fontId="5"/>
  </si>
  <si>
    <r>
      <t>保育所
　　　</t>
    </r>
    <r>
      <rPr>
        <sz val="10"/>
        <rFont val="ＭＳ ゴシック"/>
        <family val="3"/>
        <charset val="128"/>
      </rPr>
      <t>(18ヵ所)</t>
    </r>
    <rPh sb="0" eb="2">
      <t>ホイク</t>
    </rPh>
    <rPh sb="2" eb="3">
      <t>ショ</t>
    </rPh>
    <rPh sb="11" eb="12">
      <t>ショ</t>
    </rPh>
    <phoneticPr fontId="5"/>
  </si>
  <si>
    <t>保健センター</t>
    <rPh sb="0" eb="2">
      <t>ホケン</t>
    </rPh>
    <phoneticPr fontId="5"/>
  </si>
  <si>
    <t>造影Ｘ線撮影担当</t>
    <rPh sb="0" eb="2">
      <t>ゾウエイ</t>
    </rPh>
    <rPh sb="2" eb="4">
      <t>エックスセン</t>
    </rPh>
    <rPh sb="4" eb="6">
      <t>サツエイ</t>
    </rPh>
    <rPh sb="6" eb="8">
      <t>タントウ</t>
    </rPh>
    <phoneticPr fontId="5"/>
  </si>
  <si>
    <t>運転管理担当</t>
    <rPh sb="0" eb="2">
      <t>ウンテン</t>
    </rPh>
    <rPh sb="2" eb="4">
      <t>カンリ</t>
    </rPh>
    <rPh sb="4" eb="6">
      <t>タントウ</t>
    </rPh>
    <phoneticPr fontId="5"/>
  </si>
  <si>
    <t>統計担当</t>
    <rPh sb="0" eb="2">
      <t>トウケイ</t>
    </rPh>
    <rPh sb="2" eb="4">
      <t>タントウ</t>
    </rPh>
    <phoneticPr fontId="5"/>
  </si>
  <si>
    <t>危機管理課</t>
    <rPh sb="0" eb="2">
      <t>キキ</t>
    </rPh>
    <rPh sb="2" eb="4">
      <t>カンリ</t>
    </rPh>
    <rPh sb="4" eb="5">
      <t>カ</t>
    </rPh>
    <phoneticPr fontId="5"/>
  </si>
  <si>
    <t>調理係</t>
    <rPh sb="0" eb="2">
      <t>チョウリ</t>
    </rPh>
    <rPh sb="2" eb="3">
      <t>カカリ</t>
    </rPh>
    <phoneticPr fontId="5"/>
  </si>
  <si>
    <t>教育センター</t>
    <rPh sb="0" eb="2">
      <t>キョウイク</t>
    </rPh>
    <phoneticPr fontId="5"/>
  </si>
  <si>
    <t>こばと館</t>
    <rPh sb="3" eb="4">
      <t>カン</t>
    </rPh>
    <phoneticPr fontId="5"/>
  </si>
  <si>
    <t>下水道担当</t>
    <rPh sb="0" eb="3">
      <t>ゲスイドウ</t>
    </rPh>
    <rPh sb="3" eb="5">
      <t>タントウ</t>
    </rPh>
    <phoneticPr fontId="5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</si>
  <si>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5"/>
  </si>
  <si>
    <t>経営調整担当</t>
    <rPh sb="0" eb="2">
      <t>ケイエイ</t>
    </rPh>
    <rPh sb="2" eb="4">
      <t>チョウセイ</t>
    </rPh>
    <rPh sb="4" eb="6">
      <t>タントウ</t>
    </rPh>
    <phoneticPr fontId="5"/>
  </si>
  <si>
    <t>維持管理係</t>
    <rPh sb="0" eb="2">
      <t>イジ</t>
    </rPh>
    <rPh sb="2" eb="4">
      <t>カンリ</t>
    </rPh>
    <rPh sb="4" eb="5">
      <t>カカリ</t>
    </rPh>
    <phoneticPr fontId="5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</si>
  <si>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5"/>
  </si>
  <si>
    <t>発電担当</t>
    <rPh sb="0" eb="2">
      <t>ハツデン</t>
    </rPh>
    <rPh sb="2" eb="4">
      <t>タントウ</t>
    </rPh>
    <phoneticPr fontId="5"/>
  </si>
  <si>
    <t>財産管理課</t>
    <rPh sb="0" eb="2">
      <t>ザイサン</t>
    </rPh>
    <rPh sb="2" eb="4">
      <t>カンリ</t>
    </rPh>
    <rPh sb="4" eb="5">
      <t>カ</t>
    </rPh>
    <phoneticPr fontId="5"/>
  </si>
  <si>
    <t>契約担当</t>
    <rPh sb="0" eb="2">
      <t>ケイヤク</t>
    </rPh>
    <rPh sb="2" eb="4">
      <t>タントウ</t>
    </rPh>
    <phoneticPr fontId="5"/>
  </si>
  <si>
    <t>危機管理担当</t>
    <rPh sb="0" eb="2">
      <t>キキ</t>
    </rPh>
    <rPh sb="2" eb="4">
      <t>カンリ</t>
    </rPh>
    <rPh sb="4" eb="6">
      <t>タントウ</t>
    </rPh>
    <phoneticPr fontId="5"/>
  </si>
  <si>
    <t>青少年課</t>
    <rPh sb="0" eb="3">
      <t>セイショウネン</t>
    </rPh>
    <rPh sb="3" eb="4">
      <t>カ</t>
    </rPh>
    <phoneticPr fontId="5"/>
  </si>
  <si>
    <t>計画Ｇ、営業Ｇ、施設Ｇ</t>
    <rPh sb="0" eb="2">
      <t>ケイカク</t>
    </rPh>
    <rPh sb="4" eb="6">
      <t>エイギョウ</t>
    </rPh>
    <rPh sb="8" eb="10">
      <t>シセツ</t>
    </rPh>
    <phoneticPr fontId="5"/>
  </si>
  <si>
    <t>ＲＩ検査担当</t>
    <rPh sb="2" eb="4">
      <t>ケンサ</t>
    </rPh>
    <rPh sb="4" eb="6">
      <t>タントウ</t>
    </rPh>
    <phoneticPr fontId="5"/>
  </si>
  <si>
    <t>納税第１係</t>
    <rPh sb="0" eb="2">
      <t>ノウゼイ</t>
    </rPh>
    <rPh sb="2" eb="3">
      <t>ダイ</t>
    </rPh>
    <rPh sb="4" eb="5">
      <t>ガカリ</t>
    </rPh>
    <phoneticPr fontId="5"/>
  </si>
  <si>
    <t>商工観光担当</t>
    <rPh sb="0" eb="2">
      <t>ショウコウ</t>
    </rPh>
    <rPh sb="2" eb="4">
      <t>カンコウ</t>
    </rPh>
    <rPh sb="4" eb="6">
      <t>タントウ</t>
    </rPh>
    <phoneticPr fontId="5"/>
  </si>
  <si>
    <t>管理担当</t>
    <rPh sb="0" eb="2">
      <t>カンリ</t>
    </rPh>
    <rPh sb="2" eb="4">
      <t>タントウ</t>
    </rPh>
    <phoneticPr fontId="5"/>
  </si>
  <si>
    <t>給水装置係</t>
    <rPh sb="0" eb="2">
      <t>キュウスイ</t>
    </rPh>
    <rPh sb="2" eb="4">
      <t>ソウチ</t>
    </rPh>
    <rPh sb="4" eb="5">
      <t>カカリ</t>
    </rPh>
    <phoneticPr fontId="5"/>
  </si>
  <si>
    <t>工事契約Ｇ、物品契約Ｇ</t>
    <rPh sb="0" eb="2">
      <t>コウジ</t>
    </rPh>
    <rPh sb="2" eb="4">
      <t>ケイヤク</t>
    </rPh>
    <rPh sb="6" eb="8">
      <t>ブッピン</t>
    </rPh>
    <rPh sb="8" eb="10">
      <t>ケイヤク</t>
    </rPh>
    <phoneticPr fontId="5"/>
  </si>
  <si>
    <t>危機管理Ｇ、防災Ｇ</t>
    <rPh sb="0" eb="2">
      <t>キキ</t>
    </rPh>
    <rPh sb="2" eb="4">
      <t>カンリ</t>
    </rPh>
    <rPh sb="6" eb="8">
      <t>ボウサイ</t>
    </rPh>
    <phoneticPr fontId="5"/>
  </si>
  <si>
    <t>保健所準備担当</t>
    <rPh sb="0" eb="3">
      <t>ホケンジョ</t>
    </rPh>
    <rPh sb="3" eb="5">
      <t>ジュンビ</t>
    </rPh>
    <rPh sb="5" eb="7">
      <t>タントウ</t>
    </rPh>
    <phoneticPr fontId="5"/>
  </si>
  <si>
    <t>公園緑地課</t>
    <rPh sb="0" eb="2">
      <t>コウエン</t>
    </rPh>
    <rPh sb="2" eb="4">
      <t>リョクチ</t>
    </rPh>
    <rPh sb="4" eb="5">
      <t>カ</t>
    </rPh>
    <phoneticPr fontId="5"/>
  </si>
  <si>
    <t>救急部門</t>
    <rPh sb="0" eb="2">
      <t>キュウキュウ</t>
    </rPh>
    <rPh sb="2" eb="4">
      <t>ブモン</t>
    </rPh>
    <phoneticPr fontId="5"/>
  </si>
  <si>
    <t>財産管理担当</t>
    <rPh sb="0" eb="2">
      <t>ザイサン</t>
    </rPh>
    <rPh sb="2" eb="4">
      <t>カンリ</t>
    </rPh>
    <rPh sb="4" eb="6">
      <t>タントウ</t>
    </rPh>
    <phoneticPr fontId="5"/>
  </si>
  <si>
    <t>青少年担当</t>
    <rPh sb="0" eb="3">
      <t>セイショウネン</t>
    </rPh>
    <rPh sb="3" eb="5">
      <t>タントウ</t>
    </rPh>
    <phoneticPr fontId="5"/>
  </si>
  <si>
    <t>営繕課</t>
    <rPh sb="0" eb="2">
      <t>エイゼン</t>
    </rPh>
    <rPh sb="2" eb="3">
      <t>カ</t>
    </rPh>
    <phoneticPr fontId="5"/>
  </si>
  <si>
    <t>放射線治療担当</t>
    <rPh sb="0" eb="2">
      <t>ホウシャ</t>
    </rPh>
    <rPh sb="2" eb="3">
      <t>セン</t>
    </rPh>
    <rPh sb="3" eb="5">
      <t>チリョウ</t>
    </rPh>
    <rPh sb="5" eb="7">
      <t>タントウ</t>
    </rPh>
    <phoneticPr fontId="5"/>
  </si>
  <si>
    <t>納税第２係</t>
    <rPh sb="0" eb="2">
      <t>ノウゼイ</t>
    </rPh>
    <rPh sb="2" eb="3">
      <t>ダイ</t>
    </rPh>
    <rPh sb="4" eb="5">
      <t>カカリ</t>
    </rPh>
    <phoneticPr fontId="5"/>
  </si>
  <si>
    <t>長寿政策担当</t>
    <rPh sb="0" eb="2">
      <t>チョウジュ</t>
    </rPh>
    <rPh sb="2" eb="4">
      <t>セイサク</t>
    </rPh>
    <rPh sb="4" eb="6">
      <t>タントウ</t>
    </rPh>
    <phoneticPr fontId="5"/>
  </si>
  <si>
    <t>雇用支援担当</t>
    <rPh sb="0" eb="2">
      <t>コヨウ</t>
    </rPh>
    <rPh sb="2" eb="4">
      <t>シエン</t>
    </rPh>
    <rPh sb="4" eb="6">
      <t>タントウ</t>
    </rPh>
    <phoneticPr fontId="5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</si>
  <si>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5"/>
  </si>
  <si>
    <t>総務管理課</t>
    <rPh sb="0" eb="2">
      <t>ソウム</t>
    </rPh>
    <rPh sb="2" eb="4">
      <t>カンリ</t>
    </rPh>
    <rPh sb="4" eb="5">
      <t>カ</t>
    </rPh>
    <phoneticPr fontId="5"/>
  </si>
  <si>
    <t>計画管理係</t>
    <rPh sb="0" eb="2">
      <t>ケイカク</t>
    </rPh>
    <rPh sb="2" eb="4">
      <t>カンリ</t>
    </rPh>
    <rPh sb="4" eb="5">
      <t>カカリ</t>
    </rPh>
    <phoneticPr fontId="5"/>
  </si>
  <si>
    <t>救急科</t>
    <rPh sb="0" eb="2">
      <t>キュウキュウ</t>
    </rPh>
    <rPh sb="2" eb="3">
      <t>カ</t>
    </rPh>
    <phoneticPr fontId="5"/>
  </si>
  <si>
    <t>公有地担当</t>
    <rPh sb="0" eb="3">
      <t>コウユウチ</t>
    </rPh>
    <rPh sb="3" eb="5">
      <t>タントウ</t>
    </rPh>
    <phoneticPr fontId="5"/>
  </si>
  <si>
    <t>学童保育担当</t>
    <rPh sb="0" eb="2">
      <t>ガクドウ</t>
    </rPh>
    <rPh sb="2" eb="4">
      <t>ホイク</t>
    </rPh>
    <rPh sb="4" eb="6">
      <t>タントウ</t>
    </rPh>
    <phoneticPr fontId="5"/>
  </si>
  <si>
    <t>営繕担当</t>
    <rPh sb="0" eb="2">
      <t>エイゼン</t>
    </rPh>
    <rPh sb="2" eb="4">
      <t>タントウ</t>
    </rPh>
    <phoneticPr fontId="5"/>
  </si>
  <si>
    <t>給食係</t>
    <rPh sb="0" eb="2">
      <t>キュウショク</t>
    </rPh>
    <rPh sb="2" eb="3">
      <t>カカリ</t>
    </rPh>
    <phoneticPr fontId="5"/>
  </si>
  <si>
    <t>資源リサイクル担当</t>
    <rPh sb="0" eb="2">
      <t>シゲン</t>
    </rPh>
    <rPh sb="7" eb="9">
      <t>タントウ</t>
    </rPh>
    <phoneticPr fontId="5"/>
  </si>
  <si>
    <t>債権回収係</t>
    <rPh sb="0" eb="2">
      <t>サイケン</t>
    </rPh>
    <rPh sb="2" eb="4">
      <t>カイシュウ</t>
    </rPh>
    <rPh sb="4" eb="5">
      <t>カカリ</t>
    </rPh>
    <phoneticPr fontId="5"/>
  </si>
  <si>
    <t>認定担当</t>
    <rPh sb="0" eb="2">
      <t>ニンテイ</t>
    </rPh>
    <rPh sb="2" eb="4">
      <t>タントウ</t>
    </rPh>
    <phoneticPr fontId="5"/>
  </si>
  <si>
    <t>中心市街地活性化担当</t>
    <rPh sb="0" eb="2">
      <t>チュウシン</t>
    </rPh>
    <rPh sb="2" eb="5">
      <t>シガイチ</t>
    </rPh>
    <rPh sb="5" eb="8">
      <t>カッセイカ</t>
    </rPh>
    <rPh sb="8" eb="10">
      <t>タントウ</t>
    </rPh>
    <phoneticPr fontId="5"/>
  </si>
  <si>
    <t>放射線管理担当</t>
    <rPh sb="0" eb="2">
      <t>ホウシャ</t>
    </rPh>
    <rPh sb="2" eb="3">
      <t>セン</t>
    </rPh>
    <rPh sb="3" eb="5">
      <t>カンリ</t>
    </rPh>
    <rPh sb="5" eb="7">
      <t>タントウ</t>
    </rPh>
    <phoneticPr fontId="5"/>
  </si>
  <si>
    <t>医事担当</t>
    <rPh sb="0" eb="2">
      <t>イジ</t>
    </rPh>
    <rPh sb="2" eb="4">
      <t>タントウ</t>
    </rPh>
    <phoneticPr fontId="5"/>
  </si>
  <si>
    <t>配水管理係</t>
    <rPh sb="0" eb="2">
      <t>ハイスイ</t>
    </rPh>
    <rPh sb="2" eb="4">
      <t>カンリ</t>
    </rPh>
    <rPh sb="4" eb="5">
      <t>カカリ</t>
    </rPh>
    <phoneticPr fontId="5"/>
  </si>
  <si>
    <t>総務管理係</t>
    <rPh sb="0" eb="5">
      <t>ソウムカンリカカリ</t>
    </rPh>
    <phoneticPr fontId="5"/>
  </si>
  <si>
    <t>市民生活係</t>
    <rPh sb="0" eb="2">
      <t>シミン</t>
    </rPh>
    <rPh sb="2" eb="4">
      <t>セイカツ</t>
    </rPh>
    <rPh sb="4" eb="5">
      <t>カカリ</t>
    </rPh>
    <phoneticPr fontId="5"/>
  </si>
  <si>
    <t>施設保全Ｇ、建築Ｇ、設備Ｇ</t>
    <rPh sb="0" eb="2">
      <t>シセツ</t>
    </rPh>
    <rPh sb="2" eb="4">
      <t>ホゼン</t>
    </rPh>
    <rPh sb="6" eb="8">
      <t>ケンチク</t>
    </rPh>
    <rPh sb="10" eb="12">
      <t>セツビ</t>
    </rPh>
    <phoneticPr fontId="5"/>
  </si>
  <si>
    <t>公園施設係</t>
    <rPh sb="0" eb="2">
      <t>コウエン</t>
    </rPh>
    <rPh sb="2" eb="4">
      <t>シセツ</t>
    </rPh>
    <rPh sb="4" eb="5">
      <t>カカリ</t>
    </rPh>
    <phoneticPr fontId="5"/>
  </si>
  <si>
    <t>診療部門</t>
    <rPh sb="0" eb="2">
      <t>シンリョウ</t>
    </rPh>
    <rPh sb="2" eb="4">
      <t>ブモン</t>
    </rPh>
    <phoneticPr fontId="5"/>
  </si>
  <si>
    <t>保存民家</t>
    <rPh sb="0" eb="2">
      <t>ホゾン</t>
    </rPh>
    <rPh sb="2" eb="4">
      <t>ミンカ</t>
    </rPh>
    <phoneticPr fontId="5"/>
  </si>
  <si>
    <t>児童館コスモス</t>
    <rPh sb="0" eb="3">
      <t>ジドウカン</t>
    </rPh>
    <phoneticPr fontId="5"/>
  </si>
  <si>
    <t>第一学校給食センター</t>
    <rPh sb="0" eb="2">
      <t>ダイイチ</t>
    </rPh>
    <rPh sb="2" eb="4">
      <t>ガッコウ</t>
    </rPh>
    <rPh sb="4" eb="6">
      <t>キュウショク</t>
    </rPh>
    <phoneticPr fontId="5"/>
  </si>
  <si>
    <t>給付担当</t>
    <rPh sb="0" eb="2">
      <t>キュウフ</t>
    </rPh>
    <rPh sb="2" eb="4">
      <t>タントウ</t>
    </rPh>
    <phoneticPr fontId="5"/>
  </si>
  <si>
    <t>診療録管理担当</t>
    <rPh sb="0" eb="3">
      <t>シンリョウロク</t>
    </rPh>
    <rPh sb="3" eb="5">
      <t>カンリ</t>
    </rPh>
    <rPh sb="5" eb="7">
      <t>タントウ</t>
    </rPh>
    <phoneticPr fontId="5"/>
  </si>
  <si>
    <t>水質係</t>
    <rPh sb="0" eb="2">
      <t>スイシツ</t>
    </rPh>
    <rPh sb="2" eb="3">
      <t>カカリ</t>
    </rPh>
    <phoneticPr fontId="5"/>
  </si>
  <si>
    <t>庁舎管理係</t>
    <rPh sb="0" eb="2">
      <t>チョウシャ</t>
    </rPh>
    <rPh sb="2" eb="4">
      <t>カンリ</t>
    </rPh>
    <rPh sb="4" eb="5">
      <t>ガカリ</t>
    </rPh>
    <phoneticPr fontId="5"/>
  </si>
  <si>
    <t>防犯・交通安全係</t>
    <rPh sb="0" eb="2">
      <t>ボウハン</t>
    </rPh>
    <rPh sb="3" eb="5">
      <t>コウツウ</t>
    </rPh>
    <rPh sb="5" eb="7">
      <t>アンゼン</t>
    </rPh>
    <rPh sb="7" eb="8">
      <t>カカリ</t>
    </rPh>
    <phoneticPr fontId="5"/>
  </si>
  <si>
    <t>維持管理課</t>
    <rPh sb="0" eb="2">
      <t>イジ</t>
    </rPh>
    <rPh sb="2" eb="4">
      <t>カンリ</t>
    </rPh>
    <rPh sb="4" eb="5">
      <t>カ</t>
    </rPh>
    <phoneticPr fontId="5"/>
  </si>
  <si>
    <t>開発指導課</t>
    <rPh sb="0" eb="2">
      <t>カイハツ</t>
    </rPh>
    <rPh sb="2" eb="4">
      <t>シドウ</t>
    </rPh>
    <rPh sb="4" eb="5">
      <t>カ</t>
    </rPh>
    <phoneticPr fontId="5"/>
  </si>
  <si>
    <t>内科</t>
    <rPh sb="0" eb="2">
      <t>ナイカ</t>
    </rPh>
    <phoneticPr fontId="5"/>
  </si>
  <si>
    <t>越谷コミュニティセンター</t>
    <rPh sb="0" eb="2">
      <t>コシガヤ</t>
    </rPh>
    <phoneticPr fontId="5"/>
  </si>
  <si>
    <t>産業雇用支援センター</t>
    <rPh sb="0" eb="2">
      <t>サンギョウ</t>
    </rPh>
    <rPh sb="2" eb="4">
      <t>コヨウ</t>
    </rPh>
    <rPh sb="4" eb="6">
      <t>シエン</t>
    </rPh>
    <phoneticPr fontId="5"/>
  </si>
  <si>
    <t>保険料担当</t>
    <rPh sb="0" eb="2">
      <t>ホケン</t>
    </rPh>
    <rPh sb="2" eb="3">
      <t>リョウ</t>
    </rPh>
    <rPh sb="3" eb="5">
      <t>タントウ</t>
    </rPh>
    <phoneticPr fontId="5"/>
  </si>
  <si>
    <t>児童館ヒマワリ</t>
    <rPh sb="0" eb="3">
      <t>ジドウカン</t>
    </rPh>
    <phoneticPr fontId="5"/>
  </si>
  <si>
    <t>第二学校給食センター</t>
    <rPh sb="0" eb="2">
      <t>ダイ２</t>
    </rPh>
    <rPh sb="2" eb="4">
      <t>ガッコウ</t>
    </rPh>
    <rPh sb="4" eb="6">
      <t>キュウショク</t>
    </rPh>
    <phoneticPr fontId="5"/>
  </si>
  <si>
    <t>工事検査係</t>
    <rPh sb="0" eb="2">
      <t>コウジ</t>
    </rPh>
    <rPh sb="2" eb="4">
      <t>ケンサ</t>
    </rPh>
    <rPh sb="4" eb="5">
      <t>カカリ</t>
    </rPh>
    <phoneticPr fontId="5"/>
  </si>
  <si>
    <t>建設準備担当</t>
    <rPh sb="0" eb="2">
      <t>ケンセツ</t>
    </rPh>
    <rPh sb="2" eb="4">
      <t>ジュンビ</t>
    </rPh>
    <rPh sb="4" eb="6">
      <t>タントウ</t>
    </rPh>
    <phoneticPr fontId="5"/>
  </si>
  <si>
    <t>人権・男女共同参画推進担当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3">
      <t>タントウ</t>
    </rPh>
    <phoneticPr fontId="5"/>
  </si>
  <si>
    <t>維持管理担当</t>
    <rPh sb="0" eb="2">
      <t>イジ</t>
    </rPh>
    <rPh sb="2" eb="4">
      <t>カンリ</t>
    </rPh>
    <rPh sb="4" eb="6">
      <t>タントウ</t>
    </rPh>
    <phoneticPr fontId="5"/>
  </si>
  <si>
    <t>神経内科</t>
    <rPh sb="0" eb="2">
      <t>シンケイ</t>
    </rPh>
    <rPh sb="2" eb="4">
      <t>ナイカ</t>
    </rPh>
    <phoneticPr fontId="5"/>
  </si>
  <si>
    <t>医療連携担当</t>
    <rPh sb="0" eb="2">
      <t>イリョウ</t>
    </rPh>
    <rPh sb="2" eb="4">
      <t>レンケイ</t>
    </rPh>
    <rPh sb="4" eb="6">
      <t>タントウ</t>
    </rPh>
    <phoneticPr fontId="5"/>
  </si>
  <si>
    <t>消費生活センター</t>
    <rPh sb="0" eb="2">
      <t>ショウヒ</t>
    </rPh>
    <rPh sb="2" eb="4">
      <t>セイカツ</t>
    </rPh>
    <phoneticPr fontId="5"/>
  </si>
  <si>
    <t>スポーツ振興課</t>
    <rPh sb="4" eb="6">
      <t>シンコウ</t>
    </rPh>
    <rPh sb="6" eb="7">
      <t>カ</t>
    </rPh>
    <phoneticPr fontId="5"/>
  </si>
  <si>
    <t>戸籍係</t>
    <rPh sb="0" eb="2">
      <t>コセキ</t>
    </rPh>
    <rPh sb="2" eb="3">
      <t>カカリ</t>
    </rPh>
    <phoneticPr fontId="5"/>
  </si>
  <si>
    <t>地域包括総合支援センター</t>
    <rPh sb="0" eb="2">
      <t>チイキ</t>
    </rPh>
    <rPh sb="2" eb="4">
      <t>ホウカツ</t>
    </rPh>
    <rPh sb="4" eb="6">
      <t>ソウゴウ</t>
    </rPh>
    <rPh sb="6" eb="8">
      <t>シエン</t>
    </rPh>
    <phoneticPr fontId="5"/>
  </si>
  <si>
    <t>管理Ｇ、道路・水路Ｇ、環境・緑地Ｇ</t>
    <rPh sb="0" eb="2">
      <t>カンリ</t>
    </rPh>
    <rPh sb="4" eb="6">
      <t>ドウロ</t>
    </rPh>
    <rPh sb="7" eb="9">
      <t>スイロ</t>
    </rPh>
    <rPh sb="11" eb="13">
      <t>カンキョウ</t>
    </rPh>
    <rPh sb="14" eb="16">
      <t>リョクチ</t>
    </rPh>
    <phoneticPr fontId="5"/>
  </si>
  <si>
    <t>東埼玉資源環境組合
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10" eb="12">
      <t>ギカイ</t>
    </rPh>
    <phoneticPr fontId="5"/>
  </si>
  <si>
    <t>人権推進Ｇ、男女共同参画推進Ｇ</t>
    <rPh sb="0" eb="2">
      <t>ジンケン</t>
    </rPh>
    <rPh sb="2" eb="4">
      <t>スイシン</t>
    </rPh>
    <rPh sb="6" eb="8">
      <t>ダンジョ</t>
    </rPh>
    <rPh sb="8" eb="10">
      <t>キョウドウ</t>
    </rPh>
    <rPh sb="10" eb="12">
      <t>サンカク</t>
    </rPh>
    <rPh sb="12" eb="14">
      <t>スイシン</t>
    </rPh>
    <phoneticPr fontId="5"/>
  </si>
  <si>
    <t>検査担当</t>
    <rPh sb="0" eb="2">
      <t>ケンサ</t>
    </rPh>
    <rPh sb="2" eb="4">
      <t>タントウ</t>
    </rPh>
    <phoneticPr fontId="5"/>
  </si>
  <si>
    <t>開発指導担当</t>
    <rPh sb="0" eb="2">
      <t>カイハツ</t>
    </rPh>
    <rPh sb="2" eb="4">
      <t>シドウ</t>
    </rPh>
    <rPh sb="4" eb="6">
      <t>タントウ</t>
    </rPh>
    <phoneticPr fontId="5"/>
  </si>
  <si>
    <t>呼吸器科</t>
    <rPh sb="0" eb="3">
      <t>コキュウキ</t>
    </rPh>
    <rPh sb="3" eb="4">
      <t>カ</t>
    </rPh>
    <phoneticPr fontId="5"/>
  </si>
  <si>
    <t>第三学校給食センター</t>
    <rPh sb="0" eb="2">
      <t>ダイ３</t>
    </rPh>
    <rPh sb="2" eb="4">
      <t>ガッコウ</t>
    </rPh>
    <rPh sb="4" eb="6">
      <t>キュウショク</t>
    </rPh>
    <phoneticPr fontId="5"/>
  </si>
  <si>
    <t>総務担当</t>
    <rPh sb="0" eb="2">
      <t>ソウム</t>
    </rPh>
    <rPh sb="2" eb="4">
      <t>タントウ</t>
    </rPh>
    <phoneticPr fontId="5"/>
  </si>
  <si>
    <t>臨床検査科</t>
    <rPh sb="0" eb="2">
      <t>リンショウ</t>
    </rPh>
    <rPh sb="2" eb="4">
      <t>ケンサ</t>
    </rPh>
    <rPh sb="4" eb="5">
      <t>カ</t>
    </rPh>
    <phoneticPr fontId="5"/>
  </si>
  <si>
    <t>住民記録係</t>
    <rPh sb="0" eb="2">
      <t>ジュウミン</t>
    </rPh>
    <rPh sb="2" eb="4">
      <t>キロク</t>
    </rPh>
    <rPh sb="4" eb="5">
      <t>カカリ</t>
    </rPh>
    <phoneticPr fontId="5"/>
  </si>
  <si>
    <t>市議会</t>
    <rPh sb="0" eb="1">
      <t>シ</t>
    </rPh>
    <rPh sb="1" eb="3">
      <t>ギカイ</t>
    </rPh>
    <phoneticPr fontId="5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</si>
  <si>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5"/>
  </si>
  <si>
    <t>庶務Ｇ、施設・消防団Ｇ</t>
    <rPh sb="0" eb="2">
      <t>ショム</t>
    </rPh>
    <rPh sb="4" eb="6">
      <t>シセツ</t>
    </rPh>
    <rPh sb="7" eb="10">
      <t>ショウボウダン</t>
    </rPh>
    <phoneticPr fontId="5"/>
  </si>
  <si>
    <t>農業振興係</t>
    <rPh sb="0" eb="2">
      <t>ノウギョウ</t>
    </rPh>
    <rPh sb="2" eb="4">
      <t>シンコウ</t>
    </rPh>
    <rPh sb="4" eb="5">
      <t>カカリ</t>
    </rPh>
    <phoneticPr fontId="5"/>
  </si>
  <si>
    <t>建築住宅課</t>
    <rPh sb="0" eb="2">
      <t>ケンチク</t>
    </rPh>
    <rPh sb="2" eb="4">
      <t>ジュウタク</t>
    </rPh>
    <rPh sb="4" eb="5">
      <t>カ</t>
    </rPh>
    <phoneticPr fontId="5"/>
  </si>
  <si>
    <t>消化器科</t>
    <rPh sb="0" eb="2">
      <t>ショウカ</t>
    </rPh>
    <rPh sb="2" eb="3">
      <t>キ</t>
    </rPh>
    <rPh sb="3" eb="4">
      <t>カ</t>
    </rPh>
    <phoneticPr fontId="5"/>
  </si>
  <si>
    <t>けやき荘</t>
    <rPh sb="3" eb="4">
      <t>ソウ</t>
    </rPh>
    <phoneticPr fontId="5"/>
  </si>
  <si>
    <t>血液検査担当</t>
    <rPh sb="0" eb="2">
      <t>ケツエキ</t>
    </rPh>
    <rPh sb="2" eb="4">
      <t>ケンサ</t>
    </rPh>
    <rPh sb="4" eb="6">
      <t>タントウ</t>
    </rPh>
    <phoneticPr fontId="5"/>
  </si>
  <si>
    <t>振興係</t>
    <rPh sb="0" eb="2">
      <t>シンコウ</t>
    </rPh>
    <rPh sb="2" eb="3">
      <t>カカリ</t>
    </rPh>
    <phoneticPr fontId="5"/>
  </si>
  <si>
    <t>小学校（30校）</t>
    <rPh sb="0" eb="3">
      <t>ショウガッコウ</t>
    </rPh>
    <rPh sb="6" eb="7">
      <t>コウ</t>
    </rPh>
    <phoneticPr fontId="5"/>
  </si>
  <si>
    <t>国民年金係</t>
    <rPh sb="0" eb="2">
      <t>コクミン</t>
    </rPh>
    <rPh sb="2" eb="4">
      <t>ネンキン</t>
    </rPh>
    <rPh sb="4" eb="5">
      <t>カカリ</t>
    </rPh>
    <phoneticPr fontId="5"/>
  </si>
  <si>
    <t>土地改良係</t>
    <rPh sb="0" eb="2">
      <t>トチ</t>
    </rPh>
    <rPh sb="2" eb="4">
      <t>カイリョウ</t>
    </rPh>
    <rPh sb="4" eb="5">
      <t>カカリ</t>
    </rPh>
    <phoneticPr fontId="5"/>
  </si>
  <si>
    <t>建築担当</t>
    <rPh sb="0" eb="2">
      <t>ケンチク</t>
    </rPh>
    <rPh sb="2" eb="4">
      <t>タントウ</t>
    </rPh>
    <phoneticPr fontId="5"/>
  </si>
  <si>
    <t>循環器科</t>
    <rPh sb="0" eb="3">
      <t>ジュンカンキ</t>
    </rPh>
    <rPh sb="3" eb="4">
      <t>カ</t>
    </rPh>
    <phoneticPr fontId="5"/>
  </si>
  <si>
    <t>くすのき荘</t>
    <rPh sb="4" eb="5">
      <t>ソウ</t>
    </rPh>
    <phoneticPr fontId="5"/>
  </si>
  <si>
    <t>血清検査担当</t>
    <rPh sb="0" eb="2">
      <t>ケッセイ</t>
    </rPh>
    <rPh sb="2" eb="4">
      <t>ケンサ</t>
    </rPh>
    <rPh sb="4" eb="6">
      <t>タントウ</t>
    </rPh>
    <phoneticPr fontId="5"/>
  </si>
  <si>
    <r>
      <t>体育館
　　　　</t>
    </r>
    <r>
      <rPr>
        <sz val="10"/>
        <rFont val="ＭＳ ゴシック"/>
        <family val="3"/>
        <charset val="128"/>
      </rPr>
      <t>（6館）</t>
    </r>
    <rPh sb="0" eb="3">
      <t>タイイクカン</t>
    </rPh>
    <rPh sb="10" eb="11">
      <t>カン</t>
    </rPh>
    <phoneticPr fontId="5"/>
  </si>
  <si>
    <t>中学校（15校）</t>
    <rPh sb="0" eb="3">
      <t>チュウガッコウ</t>
    </rPh>
    <rPh sb="6" eb="7">
      <t>コウ</t>
    </rPh>
    <phoneticPr fontId="5"/>
  </si>
  <si>
    <t>議会係</t>
    <rPh sb="0" eb="2">
      <t>ギカイ</t>
    </rPh>
    <rPh sb="2" eb="3">
      <t>カカリ</t>
    </rPh>
    <phoneticPr fontId="5"/>
  </si>
  <si>
    <t>パスポートセンター</t>
    <phoneticPr fontId="5"/>
  </si>
  <si>
    <t>予防担当</t>
    <rPh sb="0" eb="2">
      <t>ヨボウ</t>
    </rPh>
    <rPh sb="2" eb="4">
      <t>タントウ</t>
    </rPh>
    <phoneticPr fontId="5"/>
  </si>
  <si>
    <t>農業技術センター</t>
    <rPh sb="0" eb="2">
      <t>ノウギョウ</t>
    </rPh>
    <rPh sb="2" eb="4">
      <t>ギジュツ</t>
    </rPh>
    <phoneticPr fontId="5"/>
  </si>
  <si>
    <t>住宅担当</t>
    <rPh sb="0" eb="2">
      <t>ジュウタク</t>
    </rPh>
    <rPh sb="2" eb="4">
      <t>タントウ</t>
    </rPh>
    <phoneticPr fontId="5"/>
  </si>
  <si>
    <t>小児科</t>
    <rPh sb="0" eb="3">
      <t>ショウニカ</t>
    </rPh>
    <phoneticPr fontId="5"/>
  </si>
  <si>
    <t>中核市推進担当</t>
    <rPh sb="0" eb="3">
      <t>チュウカクシ</t>
    </rPh>
    <rPh sb="3" eb="5">
      <t>スイシン</t>
    </rPh>
    <rPh sb="5" eb="7">
      <t>タントウ</t>
    </rPh>
    <phoneticPr fontId="5"/>
  </si>
  <si>
    <t>ゆりのき荘</t>
    <rPh sb="4" eb="5">
      <t>ソウ</t>
    </rPh>
    <phoneticPr fontId="5"/>
  </si>
  <si>
    <t>生化学検査担当</t>
    <rPh sb="0" eb="1">
      <t>セイ</t>
    </rPh>
    <rPh sb="1" eb="3">
      <t>カガク</t>
    </rPh>
    <rPh sb="3" eb="5">
      <t>ケンサ</t>
    </rPh>
    <rPh sb="5" eb="7">
      <t>タントウ</t>
    </rPh>
    <phoneticPr fontId="5"/>
  </si>
  <si>
    <t>議事課</t>
    <rPh sb="0" eb="2">
      <t>ギジ</t>
    </rPh>
    <rPh sb="2" eb="3">
      <t>カ</t>
    </rPh>
    <phoneticPr fontId="5"/>
  </si>
  <si>
    <t>斎場</t>
    <rPh sb="0" eb="2">
      <t>サイジョウ</t>
    </rPh>
    <phoneticPr fontId="5"/>
  </si>
  <si>
    <t>屋外体育施設</t>
    <rPh sb="0" eb="2">
      <t>オクガイ</t>
    </rPh>
    <rPh sb="2" eb="4">
      <t>タイイク</t>
    </rPh>
    <rPh sb="4" eb="6">
      <t>シセツ</t>
    </rPh>
    <phoneticPr fontId="5"/>
  </si>
  <si>
    <t>保安担当</t>
    <rPh sb="0" eb="2">
      <t>ホアン</t>
    </rPh>
    <rPh sb="2" eb="4">
      <t>タントウ</t>
    </rPh>
    <phoneticPr fontId="5"/>
  </si>
  <si>
    <t>外科</t>
    <rPh sb="0" eb="2">
      <t>ゲカ</t>
    </rPh>
    <phoneticPr fontId="5"/>
  </si>
  <si>
    <t>北部出張所</t>
    <rPh sb="0" eb="2">
      <t>ホクブ</t>
    </rPh>
    <rPh sb="2" eb="4">
      <t>シュッチョウ</t>
    </rPh>
    <rPh sb="4" eb="5">
      <t>ジョ</t>
    </rPh>
    <phoneticPr fontId="5"/>
  </si>
  <si>
    <t>細菌検査担当</t>
    <rPh sb="0" eb="2">
      <t>サイキン</t>
    </rPh>
    <rPh sb="2" eb="4">
      <t>ケンサ</t>
    </rPh>
    <rPh sb="4" eb="6">
      <t>タントウ</t>
    </rPh>
    <phoneticPr fontId="5"/>
  </si>
  <si>
    <t>市民プール</t>
    <rPh sb="0" eb="2">
      <t>シミン</t>
    </rPh>
    <phoneticPr fontId="5"/>
  </si>
  <si>
    <t>査察調査担当</t>
    <rPh sb="0" eb="2">
      <t>ササツ</t>
    </rPh>
    <rPh sb="2" eb="4">
      <t>チョウサ</t>
    </rPh>
    <rPh sb="4" eb="6">
      <t>タントウ</t>
    </rPh>
    <phoneticPr fontId="5"/>
  </si>
  <si>
    <t>整形外科</t>
    <rPh sb="0" eb="2">
      <t>セイケイ</t>
    </rPh>
    <rPh sb="2" eb="4">
      <t>ゲカ</t>
    </rPh>
    <phoneticPr fontId="5"/>
  </si>
  <si>
    <t>給付係</t>
    <rPh sb="0" eb="2">
      <t>キュウフ</t>
    </rPh>
    <rPh sb="2" eb="3">
      <t>カカリ</t>
    </rPh>
    <phoneticPr fontId="5"/>
  </si>
  <si>
    <t>議事係</t>
    <rPh sb="0" eb="2">
      <t>ギジ</t>
    </rPh>
    <rPh sb="2" eb="3">
      <t>カカリ</t>
    </rPh>
    <phoneticPr fontId="5"/>
  </si>
  <si>
    <t>窓口担当</t>
    <rPh sb="0" eb="2">
      <t>マドグチ</t>
    </rPh>
    <rPh sb="2" eb="4">
      <t>タントウ</t>
    </rPh>
    <phoneticPr fontId="5"/>
  </si>
  <si>
    <t>病理・細胞診検査担当</t>
    <rPh sb="0" eb="2">
      <t>ビョウリ</t>
    </rPh>
    <rPh sb="3" eb="5">
      <t>サイボウ</t>
    </rPh>
    <rPh sb="5" eb="6">
      <t>ミ</t>
    </rPh>
    <rPh sb="6" eb="8">
      <t>ケンサ</t>
    </rPh>
    <rPh sb="8" eb="10">
      <t>タントウ</t>
    </rPh>
    <phoneticPr fontId="5"/>
  </si>
  <si>
    <t>脳神経外科</t>
    <rPh sb="0" eb="3">
      <t>ノウシンケイ</t>
    </rPh>
    <rPh sb="3" eb="5">
      <t>ゲカ</t>
    </rPh>
    <phoneticPr fontId="5"/>
  </si>
  <si>
    <t>保険担当</t>
    <rPh sb="0" eb="2">
      <t>ホケン</t>
    </rPh>
    <rPh sb="2" eb="4">
      <t>タントウ</t>
    </rPh>
    <phoneticPr fontId="5"/>
  </si>
  <si>
    <t>調査係</t>
    <rPh sb="0" eb="2">
      <t>チョウサ</t>
    </rPh>
    <rPh sb="2" eb="3">
      <t>カカリ</t>
    </rPh>
    <phoneticPr fontId="5"/>
  </si>
  <si>
    <t>南部出張所</t>
    <rPh sb="0" eb="2">
      <t>ナンブ</t>
    </rPh>
    <rPh sb="2" eb="4">
      <t>シュッチョウ</t>
    </rPh>
    <rPh sb="4" eb="5">
      <t>ジョ</t>
    </rPh>
    <phoneticPr fontId="5"/>
  </si>
  <si>
    <t>警防救助担当</t>
    <rPh sb="0" eb="2">
      <t>ケイボウ</t>
    </rPh>
    <rPh sb="2" eb="4">
      <t>キュウジョ</t>
    </rPh>
    <rPh sb="4" eb="6">
      <t>タントウ</t>
    </rPh>
    <phoneticPr fontId="5"/>
  </si>
  <si>
    <t>皮膚科</t>
    <rPh sb="0" eb="3">
      <t>ヒフカ</t>
    </rPh>
    <phoneticPr fontId="5"/>
  </si>
  <si>
    <t>生理機能検査担当</t>
    <rPh sb="0" eb="2">
      <t>セイリ</t>
    </rPh>
    <rPh sb="2" eb="4">
      <t>キノウ</t>
    </rPh>
    <rPh sb="4" eb="6">
      <t>ケンサ</t>
    </rPh>
    <rPh sb="6" eb="8">
      <t>タントウ</t>
    </rPh>
    <phoneticPr fontId="5"/>
  </si>
  <si>
    <t>奉仕担当</t>
    <rPh sb="0" eb="2">
      <t>ホウシ</t>
    </rPh>
    <rPh sb="2" eb="4">
      <t>タントウ</t>
    </rPh>
    <phoneticPr fontId="5"/>
  </si>
  <si>
    <t>救急担当</t>
    <rPh sb="0" eb="2">
      <t>キュウキュウ</t>
    </rPh>
    <rPh sb="2" eb="4">
      <t>タントウ</t>
    </rPh>
    <phoneticPr fontId="5"/>
  </si>
  <si>
    <t>泌尿器科</t>
    <rPh sb="0" eb="3">
      <t>ヒニョウキ</t>
    </rPh>
    <rPh sb="3" eb="4">
      <t>カ</t>
    </rPh>
    <phoneticPr fontId="5"/>
  </si>
  <si>
    <t>後期高齢者医療係</t>
    <rPh sb="0" eb="2">
      <t>コウキ</t>
    </rPh>
    <rPh sb="2" eb="5">
      <t>コウレイシャ</t>
    </rPh>
    <rPh sb="5" eb="7">
      <t>イリョウ</t>
    </rPh>
    <rPh sb="7" eb="8">
      <t>カカリ</t>
    </rPh>
    <phoneticPr fontId="5"/>
  </si>
  <si>
    <t>輸血担当</t>
    <rPh sb="0" eb="2">
      <t>ユケツ</t>
    </rPh>
    <rPh sb="2" eb="4">
      <t>タントウ</t>
    </rPh>
    <phoneticPr fontId="5"/>
  </si>
  <si>
    <t>産科</t>
    <rPh sb="0" eb="2">
      <t>サンカ</t>
    </rPh>
    <phoneticPr fontId="5"/>
  </si>
  <si>
    <t>ＭＥ機器担当</t>
    <rPh sb="2" eb="4">
      <t>キキ</t>
    </rPh>
    <rPh sb="4" eb="6">
      <t>タントウ</t>
    </rPh>
    <phoneticPr fontId="5"/>
  </si>
  <si>
    <t>指令第１担当</t>
    <rPh sb="0" eb="2">
      <t>シレイ</t>
    </rPh>
    <rPh sb="2" eb="3">
      <t>ダイ</t>
    </rPh>
    <rPh sb="4" eb="6">
      <t>タントウ</t>
    </rPh>
    <phoneticPr fontId="5"/>
  </si>
  <si>
    <t>婦人科</t>
    <rPh sb="0" eb="3">
      <t>フジンカ</t>
    </rPh>
    <phoneticPr fontId="5"/>
  </si>
  <si>
    <t>選挙管理委員会</t>
    <rPh sb="0" eb="2">
      <t>センキョ</t>
    </rPh>
    <rPh sb="2" eb="4">
      <t>カンリ</t>
    </rPh>
    <rPh sb="4" eb="7">
      <t>イインカイ</t>
    </rPh>
    <phoneticPr fontId="5"/>
  </si>
  <si>
    <t>監査委員</t>
    <rPh sb="0" eb="2">
      <t>カンサ</t>
    </rPh>
    <rPh sb="2" eb="4">
      <t>イイン</t>
    </rPh>
    <phoneticPr fontId="5"/>
  </si>
  <si>
    <t>公平委員会</t>
    <rPh sb="0" eb="2">
      <t>コウヘイ</t>
    </rPh>
    <rPh sb="2" eb="4">
      <t>イイン</t>
    </rPh>
    <rPh sb="4" eb="5">
      <t>カイ</t>
    </rPh>
    <phoneticPr fontId="5"/>
  </si>
  <si>
    <t>農業委員会</t>
    <rPh sb="0" eb="2">
      <t>ノウギョウ</t>
    </rPh>
    <rPh sb="2" eb="4">
      <t>イイン</t>
    </rPh>
    <rPh sb="4" eb="5">
      <t>カイ</t>
    </rPh>
    <phoneticPr fontId="5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</si>
  <si>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5"/>
  </si>
  <si>
    <t>土地開発公社</t>
    <rPh sb="0" eb="2">
      <t>トチ</t>
    </rPh>
    <rPh sb="2" eb="4">
      <t>カイハツ</t>
    </rPh>
    <rPh sb="4" eb="6">
      <t>コウシャ</t>
    </rPh>
    <phoneticPr fontId="5"/>
  </si>
  <si>
    <t>指令第２担当</t>
    <rPh sb="0" eb="2">
      <t>シレイ</t>
    </rPh>
    <rPh sb="2" eb="3">
      <t>ダイ</t>
    </rPh>
    <rPh sb="4" eb="6">
      <t>タントウ</t>
    </rPh>
    <phoneticPr fontId="5"/>
  </si>
  <si>
    <t>眼科</t>
    <rPh sb="0" eb="2">
      <t>ガンカ</t>
    </rPh>
    <phoneticPr fontId="5"/>
  </si>
  <si>
    <t>指令第３担当</t>
    <rPh sb="0" eb="2">
      <t>シレイ</t>
    </rPh>
    <rPh sb="2" eb="3">
      <t>ダイ</t>
    </rPh>
    <rPh sb="4" eb="6">
      <t>タントウ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</si>
  <si>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</si>
  <si>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選挙係</t>
    <rPh sb="0" eb="2">
      <t>センキョ</t>
    </rPh>
    <rPh sb="2" eb="3">
      <t>カカリ</t>
    </rPh>
    <phoneticPr fontId="5"/>
  </si>
  <si>
    <t>監査課</t>
    <rPh sb="0" eb="2">
      <t>カンサ</t>
    </rPh>
    <rPh sb="2" eb="3">
      <t>カ</t>
    </rPh>
    <phoneticPr fontId="5"/>
  </si>
  <si>
    <t>農地係</t>
    <rPh sb="0" eb="2">
      <t>ノウチ</t>
    </rPh>
    <rPh sb="2" eb="3">
      <t>カカリ</t>
    </rPh>
    <phoneticPr fontId="5"/>
  </si>
  <si>
    <t>消防署</t>
    <rPh sb="0" eb="3">
      <t>ショウボウショ</t>
    </rPh>
    <phoneticPr fontId="5"/>
  </si>
  <si>
    <t>監査係</t>
    <rPh sb="0" eb="2">
      <t>カンサ</t>
    </rPh>
    <rPh sb="2" eb="3">
      <t>カカリ</t>
    </rPh>
    <phoneticPr fontId="5"/>
  </si>
  <si>
    <t>放射線科</t>
    <rPh sb="0" eb="3">
      <t>ホウシャセン</t>
    </rPh>
    <rPh sb="3" eb="4">
      <t>カ</t>
    </rPh>
    <phoneticPr fontId="5"/>
  </si>
  <si>
    <t>麻酔科</t>
    <rPh sb="0" eb="3">
      <t>マスイカ</t>
    </rPh>
    <phoneticPr fontId="5"/>
  </si>
  <si>
    <t>資料：行政管理課</t>
    <rPh sb="0" eb="2">
      <t>シリョウ</t>
    </rPh>
    <rPh sb="3" eb="5">
      <t>ギョウセイ</t>
    </rPh>
    <rPh sb="5" eb="7">
      <t>カンリ</t>
    </rPh>
    <rPh sb="7" eb="8">
      <t>カ</t>
    </rPh>
    <phoneticPr fontId="5"/>
  </si>
  <si>
    <t>間久里分署</t>
    <rPh sb="0" eb="1">
      <t>マ</t>
    </rPh>
    <rPh sb="1" eb="3">
      <t>クリ</t>
    </rPh>
    <rPh sb="3" eb="5">
      <t>ブンショ</t>
    </rPh>
    <phoneticPr fontId="5"/>
  </si>
  <si>
    <t>大相模分署</t>
    <rPh sb="0" eb="1">
      <t>オオ</t>
    </rPh>
    <rPh sb="1" eb="3">
      <t>サガミ</t>
    </rPh>
    <rPh sb="3" eb="5">
      <t>ブンショ</t>
    </rPh>
    <phoneticPr fontId="5"/>
  </si>
  <si>
    <t>大袋分署</t>
    <rPh sb="0" eb="2">
      <t>オオフクロ</t>
    </rPh>
    <rPh sb="2" eb="4">
      <t>ブンショ</t>
    </rPh>
    <phoneticPr fontId="5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</si>
  <si>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5"/>
  </si>
  <si>
    <t>（単位:千円）</t>
    <rPh sb="1" eb="3">
      <t>タンイ</t>
    </rPh>
    <rPh sb="4" eb="6">
      <t>センエン</t>
    </rPh>
    <phoneticPr fontId="5"/>
  </si>
  <si>
    <t>工事名</t>
    <rPh sb="0" eb="3">
      <t>コウジメイ</t>
    </rPh>
    <phoneticPr fontId="5"/>
  </si>
  <si>
    <t>平成22年度</t>
    <rPh sb="0" eb="2">
      <t>ヘー</t>
    </rPh>
    <phoneticPr fontId="5"/>
  </si>
  <si>
    <t>請負件数</t>
    <rPh sb="0" eb="2">
      <t>ウケオイ</t>
    </rPh>
    <rPh sb="2" eb="4">
      <t>ケンスウ</t>
    </rPh>
    <phoneticPr fontId="5"/>
  </si>
  <si>
    <t>請負額</t>
    <rPh sb="0" eb="2">
      <t>ウケオイ</t>
    </rPh>
    <rPh sb="2" eb="3">
      <t>ガク</t>
    </rPh>
    <phoneticPr fontId="5"/>
  </si>
  <si>
    <t>総 数</t>
    <rPh sb="0" eb="1">
      <t>フサ</t>
    </rPh>
    <rPh sb="2" eb="3">
      <t>カズ</t>
    </rPh>
    <phoneticPr fontId="5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</si>
  <si>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5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</si>
  <si>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5"/>
  </si>
  <si>
    <t>その他の工事</t>
    <rPh sb="0" eb="3">
      <t>ソノタ</t>
    </rPh>
    <rPh sb="4" eb="6">
      <t>コウジ</t>
    </rPh>
    <phoneticPr fontId="5"/>
  </si>
  <si>
    <t>（注）単位未満は、四捨五入のため総数と内訳が一致しない場合もある。</t>
  </si>
  <si>
    <t>資料：契約課</t>
    <rPh sb="0" eb="2">
      <t>シリョウ</t>
    </rPh>
    <rPh sb="3" eb="5">
      <t>ケイヤク</t>
    </rPh>
    <rPh sb="5" eb="6">
      <t>ショムカ</t>
    </rPh>
    <phoneticPr fontId="5"/>
  </si>
  <si>
    <t xml:space="preserve"> </t>
    <phoneticPr fontId="5"/>
  </si>
  <si>
    <t>13-27.　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5"/>
  </si>
  <si>
    <t>（単位:件）</t>
    <rPh sb="1" eb="3">
      <t>タンイ</t>
    </rPh>
    <rPh sb="4" eb="5">
      <t>ケン</t>
    </rPh>
    <phoneticPr fontId="5"/>
  </si>
  <si>
    <t>平成22年度</t>
    <rPh sb="0" eb="2">
      <t>ヘー</t>
    </rPh>
    <rPh sb="4" eb="6">
      <t>ネンド</t>
    </rPh>
    <phoneticPr fontId="5"/>
  </si>
  <si>
    <t>23年度</t>
    <rPh sb="2" eb="4">
      <t>ネンド</t>
    </rPh>
    <phoneticPr fontId="5"/>
  </si>
  <si>
    <t>24年度</t>
    <rPh sb="2" eb="4">
      <t>ネンド</t>
    </rPh>
    <phoneticPr fontId="5"/>
  </si>
  <si>
    <t>一般競争入札</t>
    <rPh sb="0" eb="2">
      <t>イッパン</t>
    </rPh>
    <rPh sb="2" eb="4">
      <t>キョウソウ</t>
    </rPh>
    <rPh sb="4" eb="6">
      <t>ニュウサツ</t>
    </rPh>
    <phoneticPr fontId="5"/>
  </si>
  <si>
    <t>指名競争入札</t>
    <rPh sb="0" eb="2">
      <t>シメイ</t>
    </rPh>
    <rPh sb="2" eb="4">
      <t>キョウソウ</t>
    </rPh>
    <rPh sb="4" eb="6">
      <t>ニュウサツ</t>
    </rPh>
    <phoneticPr fontId="5"/>
  </si>
  <si>
    <t>随意
契約</t>
    <rPh sb="0" eb="2">
      <t>ズイイ</t>
    </rPh>
    <rPh sb="3" eb="5">
      <t>ケイヤク</t>
    </rPh>
    <phoneticPr fontId="5"/>
  </si>
  <si>
    <t>資料：契約課</t>
  </si>
  <si>
    <t>13-10.市税税率一覧</t>
    <rPh sb="6" eb="8">
      <t>シゼイ</t>
    </rPh>
    <rPh sb="8" eb="10">
      <t>ゼイリツ</t>
    </rPh>
    <rPh sb="10" eb="12">
      <t>イチラン</t>
    </rPh>
    <phoneticPr fontId="5"/>
  </si>
  <si>
    <t>13-11.市税収入の推移</t>
    <rPh sb="6" eb="8">
      <t>シゼイ</t>
    </rPh>
    <rPh sb="8" eb="10">
      <t>シュウニュウ</t>
    </rPh>
    <rPh sb="11" eb="13">
      <t>スイイ</t>
    </rPh>
    <phoneticPr fontId="5"/>
  </si>
  <si>
    <t>13-12.市たばこ税売渡し本数・調定額</t>
    <rPh sb="6" eb="7">
      <t>イチ</t>
    </rPh>
    <rPh sb="10" eb="11">
      <t>ゼイ</t>
    </rPh>
    <rPh sb="11" eb="13">
      <t>ウリワタ</t>
    </rPh>
    <rPh sb="14" eb="16">
      <t>ホンスウ</t>
    </rPh>
    <rPh sb="17" eb="18">
      <t>チョウ</t>
    </rPh>
    <rPh sb="18" eb="19">
      <t>テイ</t>
    </rPh>
    <rPh sb="19" eb="20">
      <t>ガク</t>
    </rPh>
    <phoneticPr fontId="5"/>
  </si>
  <si>
    <t>13-13.軽自動車税課税台数･調定額</t>
    <rPh sb="6" eb="7">
      <t>ケイ</t>
    </rPh>
    <rPh sb="7" eb="11">
      <t>ジドウシャゼイ</t>
    </rPh>
    <rPh sb="11" eb="13">
      <t>カゼイ</t>
    </rPh>
    <rPh sb="13" eb="15">
      <t>ダイスウ</t>
    </rPh>
    <rPh sb="16" eb="19">
      <t>チョウテイガク</t>
    </rPh>
    <phoneticPr fontId="5"/>
  </si>
  <si>
    <t>13-14.個人市民税納税義務者数・調定額（現年課税分）</t>
    <rPh sb="6" eb="8">
      <t>コジン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5"/>
  </si>
  <si>
    <t>13-15.法人市民税納税義務者数・調定額（現年課税分）</t>
    <rPh sb="6" eb="8">
      <t>ホウジン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5"/>
  </si>
  <si>
    <t>13-16.固定資産税資産別納税義務者</t>
    <rPh sb="6" eb="11">
      <t>コテイシサンゼイ</t>
    </rPh>
    <rPh sb="11" eb="14">
      <t>シサンベツ</t>
    </rPh>
    <rPh sb="14" eb="18">
      <t>ノウゼイギム</t>
    </rPh>
    <rPh sb="18" eb="19">
      <t>シャ</t>
    </rPh>
    <phoneticPr fontId="5"/>
  </si>
  <si>
    <t>13-17.固定資産税資産別調定額（現年課税分）</t>
    <rPh sb="6" eb="11">
      <t>コテイシサンゼイ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5"/>
  </si>
  <si>
    <t>13-18.都市計画税資産別調定額（現年課税分）</t>
    <rPh sb="6" eb="11">
      <t>トシケイカクゼイ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5"/>
  </si>
  <si>
    <t>13-19.公有財産</t>
    <rPh sb="6" eb="10">
      <t>コウユウザイサン</t>
    </rPh>
    <phoneticPr fontId="5"/>
  </si>
  <si>
    <t>市　　　税</t>
    <rPh sb="0" eb="1">
      <t>シ</t>
    </rPh>
    <rPh sb="4" eb="5">
      <t>ゼイ</t>
    </rPh>
    <phoneticPr fontId="5"/>
  </si>
  <si>
    <t>13-10. 市税税率一覧</t>
    <rPh sb="7" eb="9">
      <t>シゼイ</t>
    </rPh>
    <rPh sb="9" eb="11">
      <t>ゼイリツ</t>
    </rPh>
    <rPh sb="11" eb="13">
      <t>イチラン</t>
    </rPh>
    <phoneticPr fontId="5"/>
  </si>
  <si>
    <t>(単位:円）</t>
    <rPh sb="1" eb="3">
      <t>タンイ</t>
    </rPh>
    <rPh sb="4" eb="5">
      <t>エン</t>
    </rPh>
    <phoneticPr fontId="5"/>
  </si>
  <si>
    <t>税  目</t>
    <rPh sb="0" eb="4">
      <t>ゼイモク</t>
    </rPh>
    <phoneticPr fontId="5"/>
  </si>
  <si>
    <t>区  分</t>
    <rPh sb="0" eb="1">
      <t>ク</t>
    </rPh>
    <rPh sb="3" eb="4">
      <t>ブン</t>
    </rPh>
    <phoneticPr fontId="5"/>
  </si>
  <si>
    <t>税  率</t>
    <rPh sb="0" eb="4">
      <t>ゼイリツ</t>
    </rPh>
    <phoneticPr fontId="5"/>
  </si>
  <si>
    <t>普　　通　　税</t>
    <rPh sb="0" eb="4">
      <t>フツウ</t>
    </rPh>
    <rPh sb="6" eb="7">
      <t>ゼイ</t>
    </rPh>
    <phoneticPr fontId="5"/>
  </si>
  <si>
    <t xml:space="preserve"> 市民税</t>
    <rPh sb="1" eb="4">
      <t>シミンゼイ</t>
    </rPh>
    <phoneticPr fontId="5"/>
  </si>
  <si>
    <t xml:space="preserve"> 個人均等割</t>
    <rPh sb="1" eb="3">
      <t>コジン</t>
    </rPh>
    <rPh sb="3" eb="6">
      <t>キントウワ</t>
    </rPh>
    <phoneticPr fontId="5"/>
  </si>
  <si>
    <t xml:space="preserve"> 法人均等割</t>
    <rPh sb="1" eb="3">
      <t>ホウジン</t>
    </rPh>
    <rPh sb="3" eb="6">
      <t>キントウワ</t>
    </rPh>
    <phoneticPr fontId="5"/>
  </si>
  <si>
    <t>1号</t>
    <rPh sb="0" eb="2">
      <t>１ゴウ</t>
    </rPh>
    <phoneticPr fontId="5"/>
  </si>
  <si>
    <t>2号</t>
    <rPh sb="0" eb="2">
      <t>２ゴウ</t>
    </rPh>
    <phoneticPr fontId="5"/>
  </si>
  <si>
    <t>3号</t>
  </si>
  <si>
    <t>4号</t>
  </si>
  <si>
    <t>5号</t>
  </si>
  <si>
    <t>6号</t>
  </si>
  <si>
    <t>7号</t>
  </si>
  <si>
    <t>8号</t>
  </si>
  <si>
    <t>9号</t>
  </si>
  <si>
    <t xml:space="preserve"> 個人所得割</t>
    <rPh sb="1" eb="3">
      <t>コジン</t>
    </rPh>
    <rPh sb="3" eb="5">
      <t>ショトク</t>
    </rPh>
    <rPh sb="5" eb="6">
      <t>キントウワ</t>
    </rPh>
    <phoneticPr fontId="5"/>
  </si>
  <si>
    <t>6/100</t>
    <phoneticPr fontId="5"/>
  </si>
  <si>
    <t xml:space="preserve"> 法人税割</t>
    <rPh sb="1" eb="3">
      <t>ホウジン</t>
    </rPh>
    <rPh sb="3" eb="4">
      <t>ゼイ</t>
    </rPh>
    <rPh sb="4" eb="5">
      <t>キントウワ</t>
    </rPh>
    <phoneticPr fontId="5"/>
  </si>
  <si>
    <t>14.7/100又は12.9/100</t>
    <rPh sb="8" eb="9">
      <t>マタ</t>
    </rPh>
    <phoneticPr fontId="5"/>
  </si>
  <si>
    <t xml:space="preserve"> 固定資産税</t>
    <rPh sb="1" eb="6">
      <t>コテイシサンゼイ</t>
    </rPh>
    <phoneticPr fontId="5"/>
  </si>
  <si>
    <t xml:space="preserve"> 土地</t>
    <rPh sb="1" eb="3">
      <t>トチ</t>
    </rPh>
    <phoneticPr fontId="5"/>
  </si>
  <si>
    <t>1.4/100</t>
    <phoneticPr fontId="5"/>
  </si>
  <si>
    <t xml:space="preserve"> 家屋</t>
    <rPh sb="1" eb="3">
      <t>カオク</t>
    </rPh>
    <phoneticPr fontId="5"/>
  </si>
  <si>
    <t xml:space="preserve"> 償却資産</t>
    <rPh sb="1" eb="5">
      <t>ショウキャクシサン</t>
    </rPh>
    <phoneticPr fontId="5"/>
  </si>
  <si>
    <t xml:space="preserve"> 軽自動車税</t>
    <rPh sb="1" eb="2">
      <t>ケイ</t>
    </rPh>
    <rPh sb="2" eb="6">
      <t>ジドウシャゼイ</t>
    </rPh>
    <phoneticPr fontId="5"/>
  </si>
  <si>
    <t xml:space="preserve"> 原付自転車 50cc以下</t>
    <rPh sb="1" eb="3">
      <t>ゲンツキ</t>
    </rPh>
    <rPh sb="3" eb="6">
      <t>ジテンシャ</t>
    </rPh>
    <rPh sb="11" eb="13">
      <t>イカ</t>
    </rPh>
    <phoneticPr fontId="5"/>
  </si>
  <si>
    <t xml:space="preserve"> 原付自転車 90cc以下</t>
    <rPh sb="1" eb="3">
      <t>ゲンツキ</t>
    </rPh>
    <rPh sb="3" eb="6">
      <t>ジテンシャ</t>
    </rPh>
    <phoneticPr fontId="5"/>
  </si>
  <si>
    <t xml:space="preserve"> 原付自転車125cc以下</t>
    <rPh sb="1" eb="3">
      <t>ゲンツキ</t>
    </rPh>
    <rPh sb="3" eb="6">
      <t>ジテンシャ</t>
    </rPh>
    <rPh sb="11" eb="13">
      <t>イカ</t>
    </rPh>
    <phoneticPr fontId="5"/>
  </si>
  <si>
    <t xml:space="preserve"> ミニカー</t>
    <phoneticPr fontId="5"/>
  </si>
  <si>
    <t xml:space="preserve"> 軽自動車2輪（250cc以下）</t>
    <rPh sb="1" eb="5">
      <t>ケイジドウシャ</t>
    </rPh>
    <rPh sb="6" eb="7">
      <t>リン</t>
    </rPh>
    <rPh sb="13" eb="15">
      <t>イカ</t>
    </rPh>
    <phoneticPr fontId="5"/>
  </si>
  <si>
    <t xml:space="preserve"> 軽自動車3輪</t>
    <rPh sb="1" eb="5">
      <t>ケイジドウシャ</t>
    </rPh>
    <phoneticPr fontId="5"/>
  </si>
  <si>
    <t xml:space="preserve"> 軽自動車4輪乗用</t>
    <rPh sb="1" eb="5">
      <t>ケイジドウシャ</t>
    </rPh>
    <rPh sb="7" eb="9">
      <t>ジョウヨウ</t>
    </rPh>
    <phoneticPr fontId="5"/>
  </si>
  <si>
    <t>(営)</t>
    <rPh sb="1" eb="2">
      <t>エイ</t>
    </rPh>
    <phoneticPr fontId="5"/>
  </si>
  <si>
    <t>(自)</t>
    <rPh sb="1" eb="2">
      <t>ジ</t>
    </rPh>
    <phoneticPr fontId="5"/>
  </si>
  <si>
    <t xml:space="preserve"> 軽自動車4輪貨物</t>
    <rPh sb="1" eb="5">
      <t>ケイジドウシャ</t>
    </rPh>
    <rPh sb="7" eb="9">
      <t>カモツ</t>
    </rPh>
    <phoneticPr fontId="5"/>
  </si>
  <si>
    <t xml:space="preserve"> 小型特殊</t>
    <rPh sb="1" eb="3">
      <t>コガタ</t>
    </rPh>
    <rPh sb="3" eb="5">
      <t>トクシュ</t>
    </rPh>
    <phoneticPr fontId="5"/>
  </si>
  <si>
    <t>(農)</t>
    <rPh sb="1" eb="2">
      <t>ノウギョウ</t>
    </rPh>
    <phoneticPr fontId="5"/>
  </si>
  <si>
    <t>(他)</t>
    <rPh sb="1" eb="2">
      <t>ホカ</t>
    </rPh>
    <phoneticPr fontId="5"/>
  </si>
  <si>
    <t xml:space="preserve"> 2輪小型自動車（250cc超）</t>
    <rPh sb="1" eb="2">
      <t>２ゴウ</t>
    </rPh>
    <rPh sb="2" eb="3">
      <t>リン</t>
    </rPh>
    <rPh sb="3" eb="5">
      <t>コガタ</t>
    </rPh>
    <rPh sb="5" eb="8">
      <t>ジドウシャ</t>
    </rPh>
    <rPh sb="14" eb="15">
      <t>コ</t>
    </rPh>
    <phoneticPr fontId="5"/>
  </si>
  <si>
    <t xml:space="preserve"> 市たばこ税</t>
    <rPh sb="1" eb="2">
      <t>シ</t>
    </rPh>
    <rPh sb="5" eb="6">
      <t>ゼイ</t>
    </rPh>
    <phoneticPr fontId="5"/>
  </si>
  <si>
    <t>－</t>
    <phoneticPr fontId="5"/>
  </si>
  <si>
    <t>1,000本につき5,262円</t>
    <rPh sb="5" eb="6">
      <t>ホン</t>
    </rPh>
    <rPh sb="14" eb="15">
      <t>エン</t>
    </rPh>
    <phoneticPr fontId="5"/>
  </si>
  <si>
    <t>（旧3級品は2,495円）</t>
    <phoneticPr fontId="5"/>
  </si>
  <si>
    <t xml:space="preserve"> 特別土地保有税</t>
    <rPh sb="1" eb="3">
      <t>トクベツ</t>
    </rPh>
    <rPh sb="3" eb="5">
      <t>トチ</t>
    </rPh>
    <rPh sb="5" eb="8">
      <t>ホユウゼイ</t>
    </rPh>
    <phoneticPr fontId="5"/>
  </si>
  <si>
    <t xml:space="preserve"> 保有分</t>
    <rPh sb="1" eb="3">
      <t>ホユウ</t>
    </rPh>
    <rPh sb="3" eb="4">
      <t>ブン</t>
    </rPh>
    <phoneticPr fontId="5"/>
  </si>
  <si>
    <t xml:space="preserve"> 取得分</t>
    <rPh sb="1" eb="3">
      <t>シュトク</t>
    </rPh>
    <rPh sb="3" eb="4">
      <t>ブン</t>
    </rPh>
    <phoneticPr fontId="5"/>
  </si>
  <si>
    <t>3/100</t>
    <phoneticPr fontId="5"/>
  </si>
  <si>
    <t>目的税</t>
    <rPh sb="0" eb="3">
      <t>モクテキゼイ</t>
    </rPh>
    <phoneticPr fontId="5"/>
  </si>
  <si>
    <t xml:space="preserve"> 入湯税</t>
    <rPh sb="1" eb="3">
      <t>ニュウトウ</t>
    </rPh>
    <rPh sb="3" eb="4">
      <t>ゼイ</t>
    </rPh>
    <phoneticPr fontId="5"/>
  </si>
  <si>
    <t>1人1日につき150円</t>
    <rPh sb="0" eb="2">
      <t>１ニン</t>
    </rPh>
    <rPh sb="2" eb="4">
      <t>１ニチ</t>
    </rPh>
    <rPh sb="10" eb="11">
      <t>エン</t>
    </rPh>
    <phoneticPr fontId="5"/>
  </si>
  <si>
    <t xml:space="preserve"> 事業所税</t>
    <rPh sb="1" eb="4">
      <t>ジギョウショ</t>
    </rPh>
    <rPh sb="4" eb="5">
      <t>ゼイ</t>
    </rPh>
    <phoneticPr fontId="5"/>
  </si>
  <si>
    <t xml:space="preserve"> 資産割</t>
    <rPh sb="1" eb="3">
      <t>シサン</t>
    </rPh>
    <rPh sb="3" eb="4">
      <t>ワリ</t>
    </rPh>
    <phoneticPr fontId="5"/>
  </si>
  <si>
    <t>事業所床面積1㎡につき600円</t>
    <rPh sb="0" eb="3">
      <t>ジギョウショ</t>
    </rPh>
    <rPh sb="3" eb="4">
      <t>ユカ</t>
    </rPh>
    <rPh sb="4" eb="6">
      <t>メンセキ</t>
    </rPh>
    <rPh sb="14" eb="15">
      <t>エン</t>
    </rPh>
    <phoneticPr fontId="5"/>
  </si>
  <si>
    <t xml:space="preserve"> 従業者割</t>
    <rPh sb="1" eb="4">
      <t>ジュウギョウシャ</t>
    </rPh>
    <rPh sb="4" eb="5">
      <t>ワリ</t>
    </rPh>
    <phoneticPr fontId="5"/>
  </si>
  <si>
    <t>従業者給与総額の0.25/100</t>
    <rPh sb="0" eb="3">
      <t>ジュウギョウシャ</t>
    </rPh>
    <rPh sb="3" eb="5">
      <t>キュウヨ</t>
    </rPh>
    <rPh sb="5" eb="7">
      <t>ソウガク</t>
    </rPh>
    <phoneticPr fontId="5"/>
  </si>
  <si>
    <t xml:space="preserve"> 都市計画税</t>
    <rPh sb="1" eb="6">
      <t>トシケイカクゼイ</t>
    </rPh>
    <phoneticPr fontId="5"/>
  </si>
  <si>
    <t xml:space="preserve"> 土地･家屋</t>
    <rPh sb="1" eb="3">
      <t>トチ</t>
    </rPh>
    <rPh sb="4" eb="6">
      <t>カオク</t>
    </rPh>
    <phoneticPr fontId="5"/>
  </si>
  <si>
    <t>0.2/100</t>
    <phoneticPr fontId="5"/>
  </si>
  <si>
    <t>資料：市民税課</t>
    <rPh sb="3" eb="5">
      <t>シミン</t>
    </rPh>
    <phoneticPr fontId="5"/>
  </si>
  <si>
    <t>13-11. 市税収入の推移</t>
    <rPh sb="7" eb="9">
      <t>シゼイ</t>
    </rPh>
    <rPh sb="9" eb="11">
      <t>シュウニュウ</t>
    </rPh>
    <rPh sb="12" eb="14">
      <t>スイイ</t>
    </rPh>
    <phoneticPr fontId="5"/>
  </si>
  <si>
    <t>(単位:千円）</t>
    <rPh sb="1" eb="3">
      <t>タンイ</t>
    </rPh>
    <rPh sb="4" eb="6">
      <t>センエン</t>
    </rPh>
    <phoneticPr fontId="5"/>
  </si>
  <si>
    <t>区 分</t>
    <rPh sb="0" eb="1">
      <t>ク</t>
    </rPh>
    <rPh sb="2" eb="3">
      <t>ブン</t>
    </rPh>
    <phoneticPr fontId="5"/>
  </si>
  <si>
    <t>平成22年度</t>
    <rPh sb="0" eb="2">
      <t>ヘー</t>
    </rPh>
    <rPh sb="4" eb="6">
      <t>８ネンド</t>
    </rPh>
    <phoneticPr fontId="5"/>
  </si>
  <si>
    <t>23年度</t>
    <rPh sb="2" eb="4">
      <t>８ネンド</t>
    </rPh>
    <phoneticPr fontId="5"/>
  </si>
  <si>
    <t>24年度</t>
    <rPh sb="2" eb="4">
      <t>８ネンド</t>
    </rPh>
    <phoneticPr fontId="5"/>
  </si>
  <si>
    <t>総 額</t>
    <rPh sb="0" eb="1">
      <t>フサ</t>
    </rPh>
    <rPh sb="2" eb="3">
      <t>ガク</t>
    </rPh>
    <phoneticPr fontId="5"/>
  </si>
  <si>
    <t>普通税</t>
    <rPh sb="0" eb="2">
      <t>フツウ</t>
    </rPh>
    <rPh sb="2" eb="3">
      <t>ゼイ</t>
    </rPh>
    <phoneticPr fontId="5"/>
  </si>
  <si>
    <t xml:space="preserve"> 軽自動車税</t>
    <rPh sb="1" eb="6">
      <t>ケイジドウシャゼイ</t>
    </rPh>
    <phoneticPr fontId="5"/>
  </si>
  <si>
    <t xml:space="preserve"> 市たばこ税</t>
    <rPh sb="1" eb="2">
      <t>シミンゼイ</t>
    </rPh>
    <rPh sb="5" eb="6">
      <t>ゼイ</t>
    </rPh>
    <phoneticPr fontId="5"/>
  </si>
  <si>
    <t xml:space="preserve"> 特別土地保有税</t>
    <rPh sb="1" eb="3">
      <t>トクベツ</t>
    </rPh>
    <rPh sb="3" eb="5">
      <t>トチ</t>
    </rPh>
    <rPh sb="5" eb="7">
      <t>ホユウ</t>
    </rPh>
    <rPh sb="7" eb="8">
      <t>ゼイ</t>
    </rPh>
    <phoneticPr fontId="5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</si>
  <si>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5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</si>
  <si>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5"/>
  </si>
  <si>
    <t>(単位:本、円）</t>
    <rPh sb="1" eb="3">
      <t>タンイ</t>
    </rPh>
    <rPh sb="4" eb="5">
      <t>ホン</t>
    </rPh>
    <rPh sb="6" eb="7">
      <t>エン</t>
    </rPh>
    <phoneticPr fontId="5"/>
  </si>
  <si>
    <t>売渡し本数</t>
    <rPh sb="0" eb="2">
      <t>ウリワタ</t>
    </rPh>
    <rPh sb="3" eb="5">
      <t>ホンスウ</t>
    </rPh>
    <phoneticPr fontId="5"/>
  </si>
  <si>
    <t>前年対比</t>
    <rPh sb="0" eb="2">
      <t>ゼンネン</t>
    </rPh>
    <rPh sb="2" eb="4">
      <t>タイヒ</t>
    </rPh>
    <phoneticPr fontId="5"/>
  </si>
  <si>
    <t>調定額</t>
    <rPh sb="0" eb="1">
      <t>チョウ</t>
    </rPh>
    <rPh sb="1" eb="2">
      <t>テイ</t>
    </rPh>
    <rPh sb="2" eb="3">
      <t>ガク</t>
    </rPh>
    <phoneticPr fontId="5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</si>
  <si>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5"/>
  </si>
  <si>
    <t>(注) 前年対比の数値は、前年を100とした場合の比率。</t>
    <rPh sb="1" eb="2">
      <t>チュウ</t>
    </rPh>
    <rPh sb="4" eb="6">
      <t>ゼンネン</t>
    </rPh>
    <rPh sb="6" eb="8">
      <t>タイヒ</t>
    </rPh>
    <rPh sb="9" eb="11">
      <t>スウチ</t>
    </rPh>
    <rPh sb="13" eb="15">
      <t>ゼンネン</t>
    </rPh>
    <rPh sb="22" eb="24">
      <t>バアイ</t>
    </rPh>
    <rPh sb="25" eb="27">
      <t>ヒリツ</t>
    </rPh>
    <phoneticPr fontId="5"/>
  </si>
  <si>
    <t>資料:市民税課</t>
    <rPh sb="0" eb="2">
      <t>シリョウ</t>
    </rPh>
    <rPh sb="3" eb="6">
      <t>シミンゼイ</t>
    </rPh>
    <rPh sb="6" eb="7">
      <t>カ</t>
    </rPh>
    <phoneticPr fontId="5"/>
  </si>
  <si>
    <t>13-13. 軽自動車税課税台数･調定額</t>
    <rPh sb="7" eb="8">
      <t>ケイ</t>
    </rPh>
    <rPh sb="8" eb="12">
      <t>ジドウシャゼイ</t>
    </rPh>
    <rPh sb="12" eb="14">
      <t>カゼイ</t>
    </rPh>
    <rPh sb="14" eb="16">
      <t>ダイスウ</t>
    </rPh>
    <rPh sb="17" eb="20">
      <t>チョウテイガク</t>
    </rPh>
    <phoneticPr fontId="5"/>
  </si>
  <si>
    <t>(単位:台、円）</t>
    <rPh sb="1" eb="3">
      <t>タンイ</t>
    </rPh>
    <rPh sb="4" eb="5">
      <t>ダイ</t>
    </rPh>
    <rPh sb="6" eb="7">
      <t>エン</t>
    </rPh>
    <phoneticPr fontId="5"/>
  </si>
  <si>
    <t>課税台数</t>
    <rPh sb="0" eb="2">
      <t>カゼイ</t>
    </rPh>
    <rPh sb="2" eb="4">
      <t>ダイスウ</t>
    </rPh>
    <phoneticPr fontId="5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</si>
  <si>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5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</si>
  <si>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5"/>
  </si>
  <si>
    <t xml:space="preserve"> (単位:人、円）</t>
    <rPh sb="2" eb="4">
      <t>タンイ</t>
    </rPh>
    <rPh sb="5" eb="6">
      <t>ヒト</t>
    </rPh>
    <rPh sb="7" eb="8">
      <t>エン</t>
    </rPh>
    <phoneticPr fontId="5"/>
  </si>
  <si>
    <t>納税義務者数</t>
    <rPh sb="0" eb="4">
      <t>ノウゼイギム</t>
    </rPh>
    <rPh sb="4" eb="5">
      <t>シャ</t>
    </rPh>
    <rPh sb="5" eb="6">
      <t>スウ</t>
    </rPh>
    <phoneticPr fontId="5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</si>
  <si>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5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</si>
  <si>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5"/>
  </si>
  <si>
    <t>(単位:社、円）</t>
    <rPh sb="1" eb="3">
      <t>タンイ</t>
    </rPh>
    <rPh sb="4" eb="5">
      <t>シャ</t>
    </rPh>
    <rPh sb="6" eb="7">
      <t>エン</t>
    </rPh>
    <phoneticPr fontId="5"/>
  </si>
  <si>
    <t xml:space="preserve"> 納税義務者1社   当り平均税額</t>
    <rPh sb="1" eb="5">
      <t>ノウゼイギム</t>
    </rPh>
    <rPh sb="5" eb="6">
      <t>シャ</t>
    </rPh>
    <rPh sb="6" eb="8">
      <t>１リ</t>
    </rPh>
    <rPh sb="11" eb="12">
      <t>アタ</t>
    </rPh>
    <rPh sb="13" eb="15">
      <t>ヘイキン</t>
    </rPh>
    <rPh sb="15" eb="17">
      <t>ゼイガク</t>
    </rPh>
    <phoneticPr fontId="5"/>
  </si>
  <si>
    <t>13-16. 固定資産税資産別納税義務者</t>
  </si>
  <si>
    <t>(単位:人、%）</t>
  </si>
  <si>
    <t>年度</t>
  </si>
  <si>
    <t>土地･家屋</t>
  </si>
  <si>
    <t>償却資産</t>
  </si>
  <si>
    <t>合計</t>
  </si>
  <si>
    <t>前年対比</t>
  </si>
  <si>
    <t>平成22</t>
  </si>
  <si>
    <t>資料:資産税課</t>
  </si>
  <si>
    <t>13-17. 固定資産税資産別調定額（現年課税分）</t>
  </si>
  <si>
    <t>(単位:千円、%）</t>
  </si>
  <si>
    <t>土地</t>
  </si>
  <si>
    <t>家屋</t>
  </si>
  <si>
    <t>13-18. 都市計画税資産別調定額（現年課税分）</t>
  </si>
  <si>
    <t>(単位:千円、％）</t>
  </si>
  <si>
    <t>13-19. 公有財産</t>
    <rPh sb="7" eb="11">
      <t>コウユウザイサン</t>
    </rPh>
    <phoneticPr fontId="5"/>
  </si>
  <si>
    <t>各年3月31日現在</t>
    <rPh sb="0" eb="1">
      <t>カク</t>
    </rPh>
    <rPh sb="1" eb="2">
      <t>ネン</t>
    </rPh>
    <rPh sb="3" eb="4">
      <t>ガツ</t>
    </rPh>
    <rPh sb="5" eb="7">
      <t>１ニチ</t>
    </rPh>
    <rPh sb="7" eb="9">
      <t>ゲンザイ</t>
    </rPh>
    <phoneticPr fontId="5"/>
  </si>
  <si>
    <t>(単位：㎡）</t>
    <rPh sb="1" eb="3">
      <t>タンイ</t>
    </rPh>
    <phoneticPr fontId="5"/>
  </si>
  <si>
    <t>平成年</t>
    <rPh sb="0" eb="2">
      <t>ヘイセイ</t>
    </rPh>
    <rPh sb="2" eb="3">
      <t>ネン</t>
    </rPh>
    <phoneticPr fontId="5"/>
  </si>
  <si>
    <t>種別</t>
    <rPh sb="0" eb="2">
      <t>シュベツ</t>
    </rPh>
    <phoneticPr fontId="5"/>
  </si>
  <si>
    <t>合計</t>
    <rPh sb="0" eb="2">
      <t>ゴウケイ</t>
    </rPh>
    <phoneticPr fontId="5"/>
  </si>
  <si>
    <t>行政財産</t>
    <rPh sb="0" eb="2">
      <t>ギョウセイ</t>
    </rPh>
    <rPh sb="2" eb="4">
      <t>ザイサン</t>
    </rPh>
    <phoneticPr fontId="5"/>
  </si>
  <si>
    <t>普通財産</t>
    <rPh sb="0" eb="2">
      <t>フツウ</t>
    </rPh>
    <rPh sb="2" eb="4">
      <t>ザイサン</t>
    </rPh>
    <phoneticPr fontId="5"/>
  </si>
  <si>
    <t>本庁舎</t>
    <rPh sb="0" eb="2">
      <t>ホンチョウ</t>
    </rPh>
    <rPh sb="2" eb="3">
      <t>シャ</t>
    </rPh>
    <phoneticPr fontId="5"/>
  </si>
  <si>
    <t>公共用財産</t>
    <rPh sb="0" eb="2">
      <t>コウキョウ</t>
    </rPh>
    <rPh sb="2" eb="3">
      <t>ヨウ</t>
    </rPh>
    <rPh sb="3" eb="5">
      <t>ザイサン</t>
    </rPh>
    <phoneticPr fontId="5"/>
  </si>
  <si>
    <t>宅地</t>
    <rPh sb="0" eb="2">
      <t>タクチ</t>
    </rPh>
    <phoneticPr fontId="5"/>
  </si>
  <si>
    <t>田畑</t>
    <rPh sb="0" eb="1">
      <t>デン</t>
    </rPh>
    <rPh sb="1" eb="2">
      <t>ハタ</t>
    </rPh>
    <phoneticPr fontId="5"/>
  </si>
  <si>
    <t>山林</t>
    <rPh sb="0" eb="2">
      <t>サンリン</t>
    </rPh>
    <phoneticPr fontId="5"/>
  </si>
  <si>
    <t>学校</t>
    <rPh sb="0" eb="2">
      <t>ガッコウ</t>
    </rPh>
    <phoneticPr fontId="5"/>
  </si>
  <si>
    <t>公営住宅</t>
    <rPh sb="0" eb="2">
      <t>コウエイ</t>
    </rPh>
    <rPh sb="2" eb="4">
      <t>ジュウタク</t>
    </rPh>
    <phoneticPr fontId="5"/>
  </si>
  <si>
    <t>公園</t>
    <rPh sb="0" eb="2">
      <t>コウエン</t>
    </rPh>
    <phoneticPr fontId="5"/>
  </si>
  <si>
    <t>土地</t>
    <rPh sb="0" eb="2">
      <t>トチ</t>
    </rPh>
    <phoneticPr fontId="5"/>
  </si>
  <si>
    <t>-</t>
    <phoneticPr fontId="5"/>
  </si>
  <si>
    <t>資料：財産管理課</t>
    <rPh sb="0" eb="2">
      <t>シリョウ</t>
    </rPh>
    <rPh sb="3" eb="5">
      <t>ザイサン</t>
    </rPh>
    <rPh sb="5" eb="7">
      <t>カンリ</t>
    </rPh>
    <rPh sb="7" eb="8">
      <t>カ</t>
    </rPh>
    <phoneticPr fontId="5"/>
  </si>
  <si>
    <t>13-1.平成25年度予算総括表</t>
  </si>
  <si>
    <t>13-2.平成24年度一般会計決算状況(目的別内訳）</t>
  </si>
  <si>
    <t>13-3.平成24年度一般会計決算状況(性質別内訳）</t>
  </si>
  <si>
    <t>13-4.平成24年度特別会計決算状況</t>
  </si>
  <si>
    <t>13-5.一般会計決算額の推移</t>
    <rPh sb="5" eb="9">
      <t>イッパンカイケイ</t>
    </rPh>
    <rPh sb="9" eb="11">
      <t>ケッサン</t>
    </rPh>
    <rPh sb="11" eb="12">
      <t>ガク</t>
    </rPh>
    <rPh sb="13" eb="15">
      <t>スイイ</t>
    </rPh>
    <phoneticPr fontId="5"/>
  </si>
  <si>
    <t>13-6.一般会計歳入総額に占める市税の割合</t>
    <rPh sb="5" eb="9">
      <t>イッパンカイケイ</t>
    </rPh>
    <rPh sb="9" eb="11">
      <t>サイニュウ</t>
    </rPh>
    <rPh sb="11" eb="13">
      <t>ソウガク</t>
    </rPh>
    <rPh sb="14" eb="15">
      <t>シ</t>
    </rPh>
    <rPh sb="17" eb="19">
      <t>シゼイ</t>
    </rPh>
    <rPh sb="20" eb="22">
      <t>ワリアイ</t>
    </rPh>
    <phoneticPr fontId="5"/>
  </si>
  <si>
    <t>13-7.市債現在高(一般会計）</t>
    <rPh sb="5" eb="7">
      <t>シサイ</t>
    </rPh>
    <rPh sb="7" eb="10">
      <t>ゲンザイダカ</t>
    </rPh>
    <rPh sb="11" eb="15">
      <t>イッパンカイケイ</t>
    </rPh>
    <phoneticPr fontId="5"/>
  </si>
  <si>
    <t>13-8.年度別市債の状況(一般会計）</t>
    <rPh sb="5" eb="7">
      <t>ネンド</t>
    </rPh>
    <rPh sb="7" eb="8">
      <t>ベツ</t>
    </rPh>
    <rPh sb="8" eb="10">
      <t>シサイ</t>
    </rPh>
    <rPh sb="11" eb="13">
      <t>ジョウキョウ</t>
    </rPh>
    <rPh sb="14" eb="16">
      <t>イッパン</t>
    </rPh>
    <rPh sb="16" eb="18">
      <t>カイケイ</t>
    </rPh>
    <phoneticPr fontId="5"/>
  </si>
  <si>
    <t>13-9.自主財源と依存財源</t>
    <rPh sb="5" eb="7">
      <t>ジシュ</t>
    </rPh>
    <rPh sb="7" eb="9">
      <t>ザイゲン</t>
    </rPh>
    <rPh sb="10" eb="12">
      <t>イゾン</t>
    </rPh>
    <rPh sb="12" eb="14">
      <t>ザイゲン</t>
    </rPh>
    <phoneticPr fontId="5"/>
  </si>
  <si>
    <t>財　　　政</t>
    <rPh sb="0" eb="1">
      <t>ザイ</t>
    </rPh>
    <rPh sb="4" eb="5">
      <t>セイ</t>
    </rPh>
    <phoneticPr fontId="5"/>
  </si>
  <si>
    <t>13-1. 平成25年度予算総括表</t>
  </si>
  <si>
    <t>(単位：千円、%）</t>
  </si>
  <si>
    <t>会計名</t>
  </si>
  <si>
    <t>24年度予算額
(当初）</t>
  </si>
  <si>
    <t>25年度予算額
(当初）</t>
  </si>
  <si>
    <t>比較増減額</t>
  </si>
  <si>
    <t>増減率</t>
  </si>
  <si>
    <t>一般会計</t>
  </si>
  <si>
    <t>特別会計</t>
  </si>
  <si>
    <t>△1.0</t>
  </si>
  <si>
    <t>国民健康保険</t>
  </si>
  <si>
    <t>後期高齢者医療</t>
  </si>
  <si>
    <t>介護保険</t>
  </si>
  <si>
    <t>東越谷土地区画整理事業費</t>
  </si>
  <si>
    <t>七左第一土地区画整理事業費</t>
  </si>
  <si>
    <t>西大袋土地区画整理事業費</t>
  </si>
  <si>
    <t>公共下水道事業費</t>
  </si>
  <si>
    <t>公共用地先行取得事業費</t>
  </si>
  <si>
    <t>越谷駅東口駐車場事業費</t>
  </si>
  <si>
    <t>合　　計</t>
  </si>
  <si>
    <t>資料：財政課</t>
  </si>
  <si>
    <t>13-2. 平成24年度一般会計決算状況(目的別内訳）</t>
  </si>
  <si>
    <t xml:space="preserve"> (1)歳  入</t>
  </si>
  <si>
    <t>(単位：円、%）</t>
  </si>
  <si>
    <t>款</t>
  </si>
  <si>
    <t>予算額　Ａ</t>
  </si>
  <si>
    <t>調定額</t>
  </si>
  <si>
    <t>決算額　Ｂ</t>
  </si>
  <si>
    <t>Ｂ－Ａ</t>
  </si>
  <si>
    <t>決算額構成比</t>
  </si>
  <si>
    <t>収入率　Ｂ/Ａ</t>
  </si>
  <si>
    <t>市  税</t>
  </si>
  <si>
    <t>地方譲与税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</si>
  <si>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</si>
  <si>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</si>
  <si>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</si>
  <si>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</si>
  <si>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</si>
  <si>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</si>
  <si>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</si>
  <si>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</si>
  <si>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</si>
  <si>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</si>
  <si>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</si>
  <si>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</si>
  <si>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</si>
  <si>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</si>
  <si>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</si>
  <si>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</si>
  <si>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</si>
  <si>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  債</t>
  </si>
  <si>
    <t>歳入合計</t>
  </si>
  <si>
    <t xml:space="preserve"> (2)歳  出</t>
  </si>
  <si>
    <t>Ａ－Ｂ</t>
  </si>
  <si>
    <t>執行率　Ｂ/Ａ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</si>
  <si>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</si>
  <si>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</si>
  <si>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</si>
  <si>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</si>
  <si>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</si>
  <si>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</si>
  <si>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</si>
  <si>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</si>
  <si>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</si>
  <si>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</si>
  <si>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</si>
  <si>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</si>
  <si>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</si>
  <si>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予備費</t>
  </si>
  <si>
    <t>歳出合計</t>
  </si>
  <si>
    <t>13-3. 平成24年度一般会計決算状況(性質別内訳）</t>
    <rPh sb="6" eb="8">
      <t>ヘイセイ</t>
    </rPh>
    <rPh sb="10" eb="12">
      <t>ネンド</t>
    </rPh>
    <rPh sb="12" eb="16">
      <t>イッパンカイケイ</t>
    </rPh>
    <rPh sb="16" eb="20">
      <t>ケッサンジョウキョウ</t>
    </rPh>
    <rPh sb="21" eb="23">
      <t>セイシツ</t>
    </rPh>
    <rPh sb="23" eb="24">
      <t>ベツ</t>
    </rPh>
    <rPh sb="24" eb="26">
      <t>ウチワケ</t>
    </rPh>
    <phoneticPr fontId="5"/>
  </si>
  <si>
    <t>※構成比については、『主要施策の成果報告』の数値に合わせます。</t>
    <rPh sb="1" eb="4">
      <t>コウセイヒ</t>
    </rPh>
    <rPh sb="11" eb="13">
      <t>シュヨウ</t>
    </rPh>
    <rPh sb="13" eb="14">
      <t>セ</t>
    </rPh>
    <rPh sb="14" eb="15">
      <t>サク</t>
    </rPh>
    <rPh sb="16" eb="18">
      <t>セイカ</t>
    </rPh>
    <rPh sb="18" eb="20">
      <t>ホウコク</t>
    </rPh>
    <rPh sb="22" eb="24">
      <t>スウチ</t>
    </rPh>
    <rPh sb="25" eb="26">
      <t>ア</t>
    </rPh>
    <phoneticPr fontId="5"/>
  </si>
  <si>
    <t>区分</t>
    <rPh sb="0" eb="2">
      <t>クブン</t>
    </rPh>
    <phoneticPr fontId="5"/>
  </si>
  <si>
    <t>決算額(千円）</t>
    <rPh sb="0" eb="3">
      <t>ケッサンガク</t>
    </rPh>
    <rPh sb="4" eb="6">
      <t>センエン</t>
    </rPh>
    <phoneticPr fontId="5"/>
  </si>
  <si>
    <t>構成比(%)</t>
    <rPh sb="0" eb="3">
      <t>コウセイヒ</t>
    </rPh>
    <phoneticPr fontId="5"/>
  </si>
  <si>
    <t>1世帯当り(円)</t>
    <rPh sb="1" eb="3">
      <t>セタイ</t>
    </rPh>
    <rPh sb="3" eb="4">
      <t>ア</t>
    </rPh>
    <rPh sb="6" eb="7">
      <t>エン</t>
    </rPh>
    <phoneticPr fontId="5"/>
  </si>
  <si>
    <t>1人当り(円）</t>
    <rPh sb="0" eb="2">
      <t>１リ</t>
    </rPh>
    <rPh sb="2" eb="3">
      <t>アタ</t>
    </rPh>
    <rPh sb="5" eb="6">
      <t>エン</t>
    </rPh>
    <phoneticPr fontId="5"/>
  </si>
  <si>
    <t>世帯当たり端数調整欄</t>
    <rPh sb="0" eb="2">
      <t>セタイ</t>
    </rPh>
    <rPh sb="2" eb="3">
      <t>ア</t>
    </rPh>
    <rPh sb="5" eb="7">
      <t>ハスウ</t>
    </rPh>
    <rPh sb="7" eb="9">
      <t>チョウセイ</t>
    </rPh>
    <rPh sb="9" eb="10">
      <t>ラン</t>
    </rPh>
    <phoneticPr fontId="5"/>
  </si>
  <si>
    <t>１人当たり端数調整欄</t>
    <rPh sb="1" eb="2">
      <t>ニン</t>
    </rPh>
    <rPh sb="2" eb="3">
      <t>ア</t>
    </rPh>
    <rPh sb="5" eb="7">
      <t>ハスウ</t>
    </rPh>
    <rPh sb="7" eb="9">
      <t>チョウセイ</t>
    </rPh>
    <rPh sb="9" eb="10">
      <t>ラン</t>
    </rPh>
    <phoneticPr fontId="5"/>
  </si>
  <si>
    <t>Ａ(切捨て)</t>
    <rPh sb="2" eb="4">
      <t>キリス</t>
    </rPh>
    <phoneticPr fontId="5"/>
  </si>
  <si>
    <t>Ｂ(そのまま)</t>
    <phoneticPr fontId="5"/>
  </si>
  <si>
    <t>Ｂ－Ａ</t>
    <phoneticPr fontId="5"/>
  </si>
  <si>
    <t>順位</t>
    <rPh sb="0" eb="2">
      <t>ジュンイ</t>
    </rPh>
    <phoneticPr fontId="5"/>
  </si>
  <si>
    <t>結果</t>
    <rPh sb="0" eb="2">
      <t>ケッカ</t>
    </rPh>
    <phoneticPr fontId="5"/>
  </si>
  <si>
    <t>処理</t>
    <rPh sb="0" eb="2">
      <t>ショリ</t>
    </rPh>
    <phoneticPr fontId="5"/>
  </si>
  <si>
    <t xml:space="preserve"> 人件費</t>
    <rPh sb="1" eb="4">
      <t>ジンケンヒ</t>
    </rPh>
    <phoneticPr fontId="5"/>
  </si>
  <si>
    <t>総人口H18.04.01</t>
    <rPh sb="0" eb="3">
      <t>ソウジンコウ</t>
    </rPh>
    <phoneticPr fontId="5"/>
  </si>
  <si>
    <t>構成比</t>
    <rPh sb="0" eb="3">
      <t>コウセイヒ</t>
    </rPh>
    <phoneticPr fontId="5"/>
  </si>
  <si>
    <t xml:space="preserve"> 扶助費</t>
    <rPh sb="1" eb="4">
      <t>フジョヒ</t>
    </rPh>
    <phoneticPr fontId="5"/>
  </si>
  <si>
    <t>人</t>
    <rPh sb="0" eb="1">
      <t>ニン</t>
    </rPh>
    <phoneticPr fontId="5"/>
  </si>
  <si>
    <t xml:space="preserve"> 公債費</t>
    <rPh sb="1" eb="4">
      <t>コウサイヒ</t>
    </rPh>
    <phoneticPr fontId="5"/>
  </si>
  <si>
    <t>世帯</t>
    <rPh sb="0" eb="2">
      <t>セタイ</t>
    </rPh>
    <phoneticPr fontId="5"/>
  </si>
  <si>
    <t xml:space="preserve"> 物件費</t>
    <rPh sb="1" eb="4">
      <t>ブッケンヒ</t>
    </rPh>
    <phoneticPr fontId="5"/>
  </si>
  <si>
    <t xml:space="preserve"> 維持補修費</t>
    <rPh sb="1" eb="3">
      <t>イジ</t>
    </rPh>
    <rPh sb="3" eb="5">
      <t>ホシュウ</t>
    </rPh>
    <rPh sb="5" eb="6">
      <t>ヒ</t>
    </rPh>
    <phoneticPr fontId="5"/>
  </si>
  <si>
    <t xml:space="preserve"> 補助費等</t>
    <rPh sb="1" eb="3">
      <t>ホジョ</t>
    </rPh>
    <rPh sb="3" eb="4">
      <t>ヒ</t>
    </rPh>
    <rPh sb="4" eb="5">
      <t>トウ</t>
    </rPh>
    <phoneticPr fontId="5"/>
  </si>
  <si>
    <t xml:space="preserve"> 繰出金</t>
    <rPh sb="1" eb="3">
      <t>クリダ</t>
    </rPh>
    <rPh sb="3" eb="4">
      <t>キン</t>
    </rPh>
    <phoneticPr fontId="5"/>
  </si>
  <si>
    <t xml:space="preserve"> 投資及び出資金、貸付金</t>
    <rPh sb="1" eb="3">
      <t>トウシ</t>
    </rPh>
    <rPh sb="3" eb="4">
      <t>オヨ</t>
    </rPh>
    <rPh sb="5" eb="8">
      <t>シュッシキン</t>
    </rPh>
    <rPh sb="9" eb="12">
      <t>カシツケキン</t>
    </rPh>
    <phoneticPr fontId="5"/>
  </si>
  <si>
    <t xml:space="preserve"> 積立金</t>
    <rPh sb="1" eb="4">
      <t>ツミタテキン</t>
    </rPh>
    <phoneticPr fontId="5"/>
  </si>
  <si>
    <t xml:space="preserve"> 投資的経費</t>
    <rPh sb="1" eb="4">
      <t>トウシテキ</t>
    </rPh>
    <rPh sb="4" eb="6">
      <t>ケイヒ</t>
    </rPh>
    <phoneticPr fontId="5"/>
  </si>
  <si>
    <t>合　計</t>
    <rPh sb="0" eb="3">
      <t>ゴウケイ</t>
    </rPh>
    <phoneticPr fontId="5"/>
  </si>
  <si>
    <t>資料：財政課</t>
    <rPh sb="0" eb="2">
      <t>シリョウ</t>
    </rPh>
    <rPh sb="3" eb="6">
      <t>ザイセイカ</t>
    </rPh>
    <phoneticPr fontId="5"/>
  </si>
  <si>
    <t>世帯割</t>
    <rPh sb="0" eb="2">
      <t>セタイ</t>
    </rPh>
    <rPh sb="2" eb="3">
      <t>ワリ</t>
    </rPh>
    <phoneticPr fontId="5"/>
  </si>
  <si>
    <t>人口割</t>
    <rPh sb="0" eb="2">
      <t>ジンコウ</t>
    </rPh>
    <rPh sb="2" eb="3">
      <t>ワリ</t>
    </rPh>
    <phoneticPr fontId="5"/>
  </si>
  <si>
    <t>13-4. 平成24年度特別会計決算状況</t>
  </si>
  <si>
    <t>予算額Ａ</t>
  </si>
  <si>
    <t>収入済額Ｂ</t>
  </si>
  <si>
    <t>収入率 Ｂ/Ａ</t>
  </si>
  <si>
    <t>支出済額Ｃ</t>
  </si>
  <si>
    <t>Ａ－Ｃ</t>
  </si>
  <si>
    <t>執行率 Ｃ/Ａ</t>
  </si>
  <si>
    <t xml:space="preserve"> 国民健康保険</t>
  </si>
  <si>
    <t xml:space="preserve"> 後期高齢者医療</t>
  </si>
  <si>
    <t xml:space="preserve"> 介護保険</t>
  </si>
  <si>
    <t xml:space="preserve"> 東越谷土地区画整理事業費</t>
  </si>
  <si>
    <t xml:space="preserve"> 七左第一土地区画整理事業費</t>
  </si>
  <si>
    <t xml:space="preserve"> 西大袋土地区画整理事業費</t>
  </si>
  <si>
    <t xml:space="preserve"> 公共下水道事業費</t>
  </si>
  <si>
    <t xml:space="preserve"> 公共用地先行取得事業費</t>
  </si>
  <si>
    <t xml:space="preserve"> 越谷駅東口駐車場事業費</t>
  </si>
  <si>
    <t>合　計</t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</si>
  <si>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5"/>
  </si>
  <si>
    <t xml:space="preserve"> (1)歳入</t>
    <rPh sb="4" eb="6">
      <t>サイニュウ</t>
    </rPh>
    <phoneticPr fontId="5"/>
  </si>
  <si>
    <t>(単位:千円、%）</t>
    <rPh sb="1" eb="3">
      <t>タンイ</t>
    </rPh>
    <rPh sb="4" eb="6">
      <t>センエン</t>
    </rPh>
    <phoneticPr fontId="5"/>
  </si>
  <si>
    <t>区  分</t>
    <rPh sb="0" eb="4">
      <t>クブン</t>
    </rPh>
    <phoneticPr fontId="5"/>
  </si>
  <si>
    <t>平成20年度</t>
    <rPh sb="0" eb="2">
      <t>ヘイセイ</t>
    </rPh>
    <rPh sb="4" eb="6">
      <t>８ネンド</t>
    </rPh>
    <phoneticPr fontId="5"/>
  </si>
  <si>
    <t>21年度</t>
    <rPh sb="2" eb="4">
      <t>８ネンド</t>
    </rPh>
    <phoneticPr fontId="5"/>
  </si>
  <si>
    <t>22年度</t>
    <rPh sb="2" eb="4">
      <t>８ネンド</t>
    </rPh>
    <phoneticPr fontId="5"/>
  </si>
  <si>
    <t>23年度</t>
    <phoneticPr fontId="5"/>
  </si>
  <si>
    <t>24年度</t>
    <phoneticPr fontId="5"/>
  </si>
  <si>
    <t>決算額</t>
    <rPh sb="0" eb="2">
      <t>ケッサン</t>
    </rPh>
    <rPh sb="2" eb="3">
      <t>ガク</t>
    </rPh>
    <phoneticPr fontId="5"/>
  </si>
  <si>
    <t>前年度比</t>
    <rPh sb="0" eb="4">
      <t>ゼンネンドヒ</t>
    </rPh>
    <phoneticPr fontId="5"/>
  </si>
  <si>
    <t>指数</t>
    <rPh sb="0" eb="2">
      <t>シスウ</t>
    </rPh>
    <phoneticPr fontId="5"/>
  </si>
  <si>
    <t>総  計</t>
    <rPh sb="0" eb="4">
      <t>ソウケイ</t>
    </rPh>
    <phoneticPr fontId="5"/>
  </si>
  <si>
    <t xml:space="preserve"> 市  税</t>
    <rPh sb="1" eb="5">
      <t>シゼイ</t>
    </rPh>
    <phoneticPr fontId="5"/>
  </si>
  <si>
    <t xml:space="preserve"> 地方譲与税</t>
    <rPh sb="1" eb="3">
      <t>チホウ</t>
    </rPh>
    <rPh sb="3" eb="5">
      <t>ジョウヨ</t>
    </rPh>
    <rPh sb="5" eb="6">
      <t>ゼイ</t>
    </rPh>
    <phoneticPr fontId="5"/>
  </si>
  <si>
    <t xml:space="preserve"> 利子割交付金</t>
    <rPh sb="1" eb="3">
      <t>リシ</t>
    </rPh>
    <rPh sb="3" eb="4">
      <t>ワリ</t>
    </rPh>
    <rPh sb="4" eb="7">
      <t>コウフキン</t>
    </rPh>
    <phoneticPr fontId="5"/>
  </si>
  <si>
    <t xml:space="preserve"> 配当割交付金</t>
    <rPh sb="1" eb="3">
      <t>ハイトウ</t>
    </rPh>
    <rPh sb="3" eb="4">
      <t>ワリ</t>
    </rPh>
    <rPh sb="4" eb="7">
      <t>コウフキン</t>
    </rPh>
    <phoneticPr fontId="5"/>
  </si>
  <si>
    <t xml:space="preserve"> 株式等譲渡所得割交付金</t>
    <rPh sb="1" eb="3">
      <t>カブシキ</t>
    </rPh>
    <rPh sb="3" eb="4">
      <t>トウ</t>
    </rPh>
    <rPh sb="4" eb="6">
      <t>ジョウト</t>
    </rPh>
    <rPh sb="6" eb="8">
      <t>ショトク</t>
    </rPh>
    <rPh sb="8" eb="9">
      <t>ワ</t>
    </rPh>
    <rPh sb="9" eb="12">
      <t>コウフキン</t>
    </rPh>
    <phoneticPr fontId="5"/>
  </si>
  <si>
    <t xml:space="preserve"> 地方消費税交付金</t>
    <rPh sb="1" eb="3">
      <t>チホウ</t>
    </rPh>
    <rPh sb="3" eb="6">
      <t>ショウヒゼイ</t>
    </rPh>
    <rPh sb="6" eb="9">
      <t>コウフキン</t>
    </rPh>
    <phoneticPr fontId="5"/>
  </si>
  <si>
    <t xml:space="preserve"> 自動車取得税交付金</t>
    <rPh sb="1" eb="7">
      <t>ジドウシャシュトクゼイ</t>
    </rPh>
    <rPh sb="7" eb="10">
      <t>コウフキン</t>
    </rPh>
    <phoneticPr fontId="5"/>
  </si>
  <si>
    <t xml:space="preserve"> 地方特例交付金</t>
    <rPh sb="1" eb="3">
      <t>チホウ</t>
    </rPh>
    <rPh sb="3" eb="5">
      <t>トクレイ</t>
    </rPh>
    <rPh sb="5" eb="8">
      <t>コウフキン</t>
    </rPh>
    <phoneticPr fontId="5"/>
  </si>
  <si>
    <t xml:space="preserve"> 地方交付税</t>
    <rPh sb="1" eb="6">
      <t>チホウコウフゼイ</t>
    </rPh>
    <phoneticPr fontId="5"/>
  </si>
  <si>
    <t xml:space="preserve"> うち特別交付税</t>
    <rPh sb="3" eb="5">
      <t>トクベツ</t>
    </rPh>
    <rPh sb="5" eb="8">
      <t>コウフゼイ</t>
    </rPh>
    <phoneticPr fontId="5"/>
  </si>
  <si>
    <t xml:space="preserve"> 交通安全対策特別交付金</t>
    <rPh sb="1" eb="3">
      <t>コウツウ</t>
    </rPh>
    <rPh sb="3" eb="7">
      <t>アンゼンタイサク</t>
    </rPh>
    <rPh sb="7" eb="9">
      <t>トクベツ</t>
    </rPh>
    <rPh sb="9" eb="12">
      <t>コウフキン</t>
    </rPh>
    <phoneticPr fontId="5"/>
  </si>
  <si>
    <t xml:space="preserve"> 分担金及び負担金</t>
    <rPh sb="1" eb="4">
      <t>ブンタンキン</t>
    </rPh>
    <rPh sb="4" eb="5">
      <t>オヨ</t>
    </rPh>
    <rPh sb="6" eb="9">
      <t>フタンキン</t>
    </rPh>
    <phoneticPr fontId="5"/>
  </si>
  <si>
    <t xml:space="preserve"> 使用料及び手数料</t>
    <rPh sb="1" eb="4">
      <t>シヨウリョウ</t>
    </rPh>
    <rPh sb="4" eb="5">
      <t>オヨ</t>
    </rPh>
    <rPh sb="6" eb="9">
      <t>テスウリョウ</t>
    </rPh>
    <phoneticPr fontId="5"/>
  </si>
  <si>
    <t xml:space="preserve"> 国庫支出金</t>
    <rPh sb="1" eb="3">
      <t>コッコ</t>
    </rPh>
    <rPh sb="3" eb="6">
      <t>シシュツキン</t>
    </rPh>
    <phoneticPr fontId="5"/>
  </si>
  <si>
    <t xml:space="preserve"> 県支出金</t>
    <rPh sb="1" eb="2">
      <t>ケン</t>
    </rPh>
    <rPh sb="2" eb="5">
      <t>シシュツキン</t>
    </rPh>
    <phoneticPr fontId="5"/>
  </si>
  <si>
    <t xml:space="preserve"> 財産収入</t>
    <rPh sb="1" eb="3">
      <t>ザイサン</t>
    </rPh>
    <rPh sb="3" eb="5">
      <t>シュウニュウ</t>
    </rPh>
    <phoneticPr fontId="5"/>
  </si>
  <si>
    <t xml:space="preserve"> 寄附金</t>
    <rPh sb="1" eb="4">
      <t>キフキン</t>
    </rPh>
    <phoneticPr fontId="5"/>
  </si>
  <si>
    <t xml:space="preserve"> 繰入金</t>
    <rPh sb="1" eb="4">
      <t>クリイレキン</t>
    </rPh>
    <phoneticPr fontId="5"/>
  </si>
  <si>
    <t xml:space="preserve"> 繰越金</t>
    <rPh sb="1" eb="4">
      <t>クリコシキン</t>
    </rPh>
    <phoneticPr fontId="5"/>
  </si>
  <si>
    <t xml:space="preserve"> 諸収入</t>
    <rPh sb="1" eb="2">
      <t>ショ</t>
    </rPh>
    <rPh sb="2" eb="4">
      <t>シュウニュウ</t>
    </rPh>
    <phoneticPr fontId="5"/>
  </si>
  <si>
    <t xml:space="preserve"> うち収益事業収入</t>
    <rPh sb="3" eb="5">
      <t>シュウエキ</t>
    </rPh>
    <rPh sb="5" eb="7">
      <t>ジギョウ</t>
    </rPh>
    <rPh sb="7" eb="9">
      <t>シュウニュウ</t>
    </rPh>
    <phoneticPr fontId="5"/>
  </si>
  <si>
    <t xml:space="preserve"> 地方債</t>
    <rPh sb="1" eb="4">
      <t>チホウサイ</t>
    </rPh>
    <phoneticPr fontId="5"/>
  </si>
  <si>
    <t>（注）指数は平成20年度=100。</t>
    <rPh sb="1" eb="2">
      <t>チュウイ</t>
    </rPh>
    <rPh sb="3" eb="5">
      <t>シスウ</t>
    </rPh>
    <rPh sb="6" eb="8">
      <t>ヘイセイ</t>
    </rPh>
    <rPh sb="10" eb="12">
      <t>４ネンド</t>
    </rPh>
    <phoneticPr fontId="5"/>
  </si>
  <si>
    <t>資料：財政課</t>
    <rPh sb="0" eb="2">
      <t>シリョウ</t>
    </rPh>
    <rPh sb="3" eb="5">
      <t>ザイセイ</t>
    </rPh>
    <rPh sb="5" eb="6">
      <t>カ</t>
    </rPh>
    <phoneticPr fontId="5"/>
  </si>
  <si>
    <t xml:space="preserve"> (2)歳出</t>
    <rPh sb="4" eb="6">
      <t>サイシュツ</t>
    </rPh>
    <phoneticPr fontId="5"/>
  </si>
  <si>
    <t xml:space="preserve"> 投資及び出資金･貸付金</t>
    <rPh sb="1" eb="3">
      <t>トウシ</t>
    </rPh>
    <rPh sb="3" eb="4">
      <t>オヨ</t>
    </rPh>
    <rPh sb="5" eb="8">
      <t>シュッシキン</t>
    </rPh>
    <rPh sb="9" eb="12">
      <t>カシツケキン</t>
    </rPh>
    <phoneticPr fontId="5"/>
  </si>
  <si>
    <t xml:space="preserve"> 公債費</t>
    <rPh sb="1" eb="3">
      <t>コウサイ</t>
    </rPh>
    <rPh sb="3" eb="4">
      <t>ヒ</t>
    </rPh>
    <phoneticPr fontId="5"/>
  </si>
  <si>
    <t>元利償還金</t>
    <rPh sb="0" eb="2">
      <t>ガンリ</t>
    </rPh>
    <rPh sb="2" eb="4">
      <t>ショウカン</t>
    </rPh>
    <rPh sb="4" eb="5">
      <t>キン</t>
    </rPh>
    <phoneticPr fontId="5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</si>
  <si>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5"/>
  </si>
  <si>
    <t>-</t>
    <phoneticPr fontId="5"/>
  </si>
  <si>
    <t>皆増</t>
    <rPh sb="0" eb="1">
      <t>ミナ</t>
    </rPh>
    <rPh sb="1" eb="2">
      <t>フ</t>
    </rPh>
    <phoneticPr fontId="5"/>
  </si>
  <si>
    <t>皆減</t>
    <rPh sb="0" eb="1">
      <t>ミナ</t>
    </rPh>
    <rPh sb="1" eb="2">
      <t>ゲン</t>
    </rPh>
    <phoneticPr fontId="5"/>
  </si>
  <si>
    <t xml:space="preserve"> うち下水道事業への繰出金</t>
    <rPh sb="3" eb="4">
      <t>ゲ</t>
    </rPh>
    <rPh sb="4" eb="8">
      <t>スイドウジギョウ</t>
    </rPh>
    <rPh sb="10" eb="12">
      <t>クリダ</t>
    </rPh>
    <rPh sb="12" eb="13">
      <t>キン</t>
    </rPh>
    <phoneticPr fontId="5"/>
  </si>
  <si>
    <t xml:space="preserve"> うち補助事業</t>
    <rPh sb="3" eb="5">
      <t>ホジョ</t>
    </rPh>
    <rPh sb="5" eb="7">
      <t>ジギョウ</t>
    </rPh>
    <phoneticPr fontId="5"/>
  </si>
  <si>
    <t xml:space="preserve"> うち単独事業</t>
    <rPh sb="3" eb="5">
      <t>タンドク</t>
    </rPh>
    <rPh sb="5" eb="7">
      <t>ジギョウ</t>
    </rPh>
    <phoneticPr fontId="5"/>
  </si>
  <si>
    <t>6.0</t>
  </si>
  <si>
    <t xml:space="preserve"> 投資的経費のうち用地費</t>
    <rPh sb="1" eb="4">
      <t>トウシテキ</t>
    </rPh>
    <rPh sb="4" eb="6">
      <t>ケイヒ</t>
    </rPh>
    <rPh sb="9" eb="11">
      <t>ヨウチ</t>
    </rPh>
    <rPh sb="11" eb="12">
      <t>ヒ</t>
    </rPh>
    <phoneticPr fontId="5"/>
  </si>
  <si>
    <t>1.6</t>
  </si>
  <si>
    <t>13-6. 一般会計歳入総額に占める市税の割合</t>
  </si>
  <si>
    <t>一般会計歳入
総額(千円）</t>
  </si>
  <si>
    <t>市税収入総額
(千円）</t>
  </si>
  <si>
    <t>割合（％）</t>
  </si>
  <si>
    <t>市民1人当り市税
負担額(円)</t>
  </si>
  <si>
    <t>1世帯当り市税
負担額(円）</t>
  </si>
  <si>
    <t>資料:財政課</t>
  </si>
  <si>
    <t>13-7. 市債現在高(一般会計）</t>
    <rPh sb="6" eb="8">
      <t>シサイ</t>
    </rPh>
    <rPh sb="8" eb="11">
      <t>ゲンザイダカ</t>
    </rPh>
    <rPh sb="12" eb="16">
      <t>イッパンカイケイ</t>
    </rPh>
    <phoneticPr fontId="5"/>
  </si>
  <si>
    <t>各年度末</t>
    <rPh sb="0" eb="3">
      <t>カクネンド</t>
    </rPh>
    <rPh sb="3" eb="4">
      <t>マツ</t>
    </rPh>
    <phoneticPr fontId="5"/>
  </si>
  <si>
    <t xml:space="preserve"> (1) 目的別</t>
    <rPh sb="5" eb="8">
      <t>モクテキベツ</t>
    </rPh>
    <phoneticPr fontId="5"/>
  </si>
  <si>
    <t>総　額</t>
    <rPh sb="0" eb="1">
      <t>フサ</t>
    </rPh>
    <rPh sb="2" eb="3">
      <t>ガク</t>
    </rPh>
    <phoneticPr fontId="5"/>
  </si>
  <si>
    <t xml:space="preserve"> 総務債</t>
    <rPh sb="1" eb="3">
      <t>ソウム</t>
    </rPh>
    <rPh sb="3" eb="4">
      <t>サイ</t>
    </rPh>
    <phoneticPr fontId="5"/>
  </si>
  <si>
    <t xml:space="preserve"> 民生債</t>
    <rPh sb="1" eb="3">
      <t>ミンセイ</t>
    </rPh>
    <rPh sb="3" eb="4">
      <t>サイ</t>
    </rPh>
    <phoneticPr fontId="5"/>
  </si>
  <si>
    <t xml:space="preserve"> 衛生債</t>
    <rPh sb="1" eb="3">
      <t>エイセイ</t>
    </rPh>
    <rPh sb="3" eb="4">
      <t>サイ</t>
    </rPh>
    <phoneticPr fontId="5"/>
  </si>
  <si>
    <t xml:space="preserve"> 労働債</t>
    <rPh sb="1" eb="3">
      <t>ロウドウ</t>
    </rPh>
    <rPh sb="3" eb="4">
      <t>サイ</t>
    </rPh>
    <phoneticPr fontId="5"/>
  </si>
  <si>
    <t xml:space="preserve"> 農林水産業債</t>
    <rPh sb="1" eb="3">
      <t>ノウリン</t>
    </rPh>
    <rPh sb="3" eb="6">
      <t>スイサンギョウ</t>
    </rPh>
    <rPh sb="6" eb="7">
      <t>サイ</t>
    </rPh>
    <phoneticPr fontId="5"/>
  </si>
  <si>
    <t xml:space="preserve"> 商工債</t>
    <rPh sb="1" eb="3">
      <t>ショウコウ</t>
    </rPh>
    <rPh sb="3" eb="4">
      <t>サイ</t>
    </rPh>
    <phoneticPr fontId="5"/>
  </si>
  <si>
    <t xml:space="preserve"> 土木債</t>
    <rPh sb="1" eb="3">
      <t>ドボク</t>
    </rPh>
    <rPh sb="3" eb="4">
      <t>サイ</t>
    </rPh>
    <phoneticPr fontId="5"/>
  </si>
  <si>
    <t xml:space="preserve"> 消防債</t>
    <rPh sb="1" eb="3">
      <t>ショウボウ</t>
    </rPh>
    <rPh sb="3" eb="4">
      <t>サイ</t>
    </rPh>
    <phoneticPr fontId="5"/>
  </si>
  <si>
    <t xml:space="preserve"> 教育債</t>
    <rPh sb="1" eb="3">
      <t>キョウイク</t>
    </rPh>
    <rPh sb="3" eb="4">
      <t>サイ</t>
    </rPh>
    <phoneticPr fontId="5"/>
  </si>
  <si>
    <t xml:space="preserve"> その他（特例債）</t>
    <rPh sb="3" eb="4">
      <t>タ</t>
    </rPh>
    <rPh sb="5" eb="7">
      <t>トクレイ</t>
    </rPh>
    <rPh sb="7" eb="8">
      <t>サイ</t>
    </rPh>
    <phoneticPr fontId="5"/>
  </si>
  <si>
    <t xml:space="preserve"> (2) 借入先別</t>
    <rPh sb="5" eb="8">
      <t>カリイレサキ</t>
    </rPh>
    <rPh sb="8" eb="9">
      <t>ベツ</t>
    </rPh>
    <phoneticPr fontId="5"/>
  </si>
  <si>
    <t>借入先</t>
    <rPh sb="0" eb="3">
      <t>カリイレサキ</t>
    </rPh>
    <phoneticPr fontId="5"/>
  </si>
  <si>
    <t xml:space="preserve"> 財務省</t>
    <rPh sb="1" eb="4">
      <t>ザイムショウ</t>
    </rPh>
    <phoneticPr fontId="5"/>
  </si>
  <si>
    <t xml:space="preserve"> 地方公共団体金融機構</t>
    <rPh sb="1" eb="3">
      <t>チホウ</t>
    </rPh>
    <rPh sb="3" eb="5">
      <t>コウキョウ</t>
    </rPh>
    <rPh sb="5" eb="7">
      <t>ダンタイ</t>
    </rPh>
    <rPh sb="7" eb="9">
      <t>キンユウ</t>
    </rPh>
    <rPh sb="9" eb="11">
      <t>キコウ</t>
    </rPh>
    <phoneticPr fontId="5"/>
  </si>
  <si>
    <t xml:space="preserve"> （株）ゆうちょ銀行・（株）かんぽ生命保険</t>
    <rPh sb="2" eb="3">
      <t>カブ</t>
    </rPh>
    <rPh sb="8" eb="10">
      <t>ギンコウ</t>
    </rPh>
    <rPh sb="12" eb="13">
      <t>カブ</t>
    </rPh>
    <rPh sb="17" eb="19">
      <t>セイメイ</t>
    </rPh>
    <rPh sb="19" eb="21">
      <t>ホケン</t>
    </rPh>
    <phoneticPr fontId="5"/>
  </si>
  <si>
    <t xml:space="preserve"> 銀行</t>
    <rPh sb="1" eb="3">
      <t>ギンコウ</t>
    </rPh>
    <phoneticPr fontId="5"/>
  </si>
  <si>
    <t xml:space="preserve"> その他</t>
    <rPh sb="1" eb="4">
      <t>ソノタ</t>
    </rPh>
    <phoneticPr fontId="5"/>
  </si>
  <si>
    <t>資料:財政課</t>
    <rPh sb="0" eb="2">
      <t>シリョウ</t>
    </rPh>
    <rPh sb="3" eb="5">
      <t>ザイセイ</t>
    </rPh>
    <rPh sb="5" eb="6">
      <t>カ</t>
    </rPh>
    <phoneticPr fontId="5"/>
  </si>
  <si>
    <t>13-8. 年度別市債の状況(一般会計）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5"/>
  </si>
  <si>
    <t>23年度</t>
    <phoneticPr fontId="5"/>
  </si>
  <si>
    <t>24年度</t>
    <phoneticPr fontId="5"/>
  </si>
  <si>
    <t xml:space="preserve"> 歳出決算額</t>
    <rPh sb="1" eb="3">
      <t>サイシュツ</t>
    </rPh>
    <rPh sb="3" eb="5">
      <t>ケッサン</t>
    </rPh>
    <rPh sb="5" eb="6">
      <t>ガク</t>
    </rPh>
    <phoneticPr fontId="5"/>
  </si>
  <si>
    <t xml:space="preserve"> 公債費決算額</t>
    <rPh sb="1" eb="4">
      <t>コウサイヒ</t>
    </rPh>
    <rPh sb="4" eb="6">
      <t>ケッサン</t>
    </rPh>
    <rPh sb="6" eb="7">
      <t>ガク</t>
    </rPh>
    <phoneticPr fontId="5"/>
  </si>
  <si>
    <t xml:space="preserve"> 元利償還額</t>
    <rPh sb="1" eb="3">
      <t>ガンリ</t>
    </rPh>
    <rPh sb="3" eb="5">
      <t>ショウカン</t>
    </rPh>
    <rPh sb="5" eb="6">
      <t>ガク</t>
    </rPh>
    <phoneticPr fontId="5"/>
  </si>
  <si>
    <t xml:space="preserve"> 一時借入金利子</t>
    <rPh sb="1" eb="3">
      <t>イチジ</t>
    </rPh>
    <rPh sb="3" eb="6">
      <t>カリイレキン</t>
    </rPh>
    <rPh sb="6" eb="8">
      <t>リシ</t>
    </rPh>
    <phoneticPr fontId="5"/>
  </si>
  <si>
    <t>-</t>
    <phoneticPr fontId="5"/>
  </si>
  <si>
    <t xml:space="preserve"> 対歳出決算額比(%)</t>
    <rPh sb="1" eb="2">
      <t>タイ</t>
    </rPh>
    <rPh sb="2" eb="4">
      <t>サイシュツ</t>
    </rPh>
    <rPh sb="4" eb="6">
      <t>ケッサン</t>
    </rPh>
    <rPh sb="6" eb="7">
      <t>ガク</t>
    </rPh>
    <rPh sb="7" eb="8">
      <t>ヒレイ</t>
    </rPh>
    <phoneticPr fontId="5"/>
  </si>
  <si>
    <t>市債年度末現在高</t>
    <rPh sb="0" eb="2">
      <t>シサイ</t>
    </rPh>
    <rPh sb="2" eb="5">
      <t>ネンドマツ</t>
    </rPh>
    <rPh sb="5" eb="8">
      <t>ゲンザイダカ</t>
    </rPh>
    <phoneticPr fontId="5"/>
  </si>
  <si>
    <t xml:space="preserve"> 一般公共事業債</t>
    <rPh sb="1" eb="3">
      <t>イッパン</t>
    </rPh>
    <rPh sb="3" eb="5">
      <t>コウキョウ</t>
    </rPh>
    <rPh sb="5" eb="7">
      <t>ジギョウヒ</t>
    </rPh>
    <rPh sb="7" eb="8">
      <t>サイ</t>
    </rPh>
    <phoneticPr fontId="5"/>
  </si>
  <si>
    <t xml:space="preserve"> 一般単独事業債</t>
    <rPh sb="1" eb="3">
      <t>イッパン</t>
    </rPh>
    <rPh sb="3" eb="5">
      <t>タンドク</t>
    </rPh>
    <rPh sb="5" eb="7">
      <t>ジギョウヒ</t>
    </rPh>
    <rPh sb="7" eb="8">
      <t>サイ</t>
    </rPh>
    <phoneticPr fontId="5"/>
  </si>
  <si>
    <t xml:space="preserve"> 公営住宅建設事業債</t>
    <rPh sb="1" eb="3">
      <t>コウエイ</t>
    </rPh>
    <rPh sb="3" eb="5">
      <t>ジュウタク</t>
    </rPh>
    <rPh sb="5" eb="7">
      <t>ケンセツ</t>
    </rPh>
    <rPh sb="7" eb="9">
      <t>ジギョウヒ</t>
    </rPh>
    <rPh sb="9" eb="10">
      <t>サイ</t>
    </rPh>
    <phoneticPr fontId="5"/>
  </si>
  <si>
    <t xml:space="preserve"> 学校教育施設等整備事業債</t>
    <rPh sb="1" eb="3">
      <t>ガッコウ</t>
    </rPh>
    <rPh sb="3" eb="5">
      <t>キョウイク</t>
    </rPh>
    <rPh sb="5" eb="7">
      <t>シセツ</t>
    </rPh>
    <rPh sb="7" eb="8">
      <t>トウ</t>
    </rPh>
    <rPh sb="8" eb="10">
      <t>セイビ</t>
    </rPh>
    <rPh sb="10" eb="13">
      <t>ジギョウサイ</t>
    </rPh>
    <phoneticPr fontId="5"/>
  </si>
  <si>
    <t xml:space="preserve"> 一般廃棄物処理事業債</t>
    <rPh sb="1" eb="3">
      <t>イッパン</t>
    </rPh>
    <rPh sb="3" eb="6">
      <t>ハイキブツ</t>
    </rPh>
    <rPh sb="6" eb="8">
      <t>ショリ</t>
    </rPh>
    <rPh sb="8" eb="11">
      <t>ジギョウサイ</t>
    </rPh>
    <phoneticPr fontId="5"/>
  </si>
  <si>
    <t xml:space="preserve"> 一般補助施設整備事業債</t>
    <phoneticPr fontId="5"/>
  </si>
  <si>
    <t xml:space="preserve"> 施設整備事業債</t>
    <phoneticPr fontId="5"/>
  </si>
  <si>
    <t xml:space="preserve"> 厚生福祉施設整備事業債</t>
    <rPh sb="1" eb="3">
      <t>コウセイ</t>
    </rPh>
    <rPh sb="3" eb="5">
      <t>フクシ</t>
    </rPh>
    <rPh sb="5" eb="7">
      <t>シセツ</t>
    </rPh>
    <rPh sb="7" eb="9">
      <t>セイビ</t>
    </rPh>
    <rPh sb="9" eb="12">
      <t>ジギョウサイ</t>
    </rPh>
    <phoneticPr fontId="5"/>
  </si>
  <si>
    <t xml:space="preserve"> 社会福祉施設整備事業債</t>
    <rPh sb="1" eb="3">
      <t>シャカイ</t>
    </rPh>
    <rPh sb="3" eb="5">
      <t>フクシ</t>
    </rPh>
    <rPh sb="5" eb="7">
      <t>シセツ</t>
    </rPh>
    <rPh sb="7" eb="9">
      <t>セイビ</t>
    </rPh>
    <rPh sb="9" eb="11">
      <t>ジギョウ</t>
    </rPh>
    <rPh sb="11" eb="12">
      <t>サイ</t>
    </rPh>
    <phoneticPr fontId="5"/>
  </si>
  <si>
    <t xml:space="preserve"> 緊急防災・減災事業債</t>
    <rPh sb="1" eb="3">
      <t>キンキュウ</t>
    </rPh>
    <rPh sb="3" eb="5">
      <t>ボウサイ</t>
    </rPh>
    <rPh sb="6" eb="8">
      <t>ゲンサイ</t>
    </rPh>
    <rPh sb="8" eb="11">
      <t>ジギョウサイ</t>
    </rPh>
    <phoneticPr fontId="5"/>
  </si>
  <si>
    <t xml:space="preserve">  国の予算貸付･政府関係機関貸付債</t>
    <rPh sb="2" eb="3">
      <t>クニ</t>
    </rPh>
    <rPh sb="4" eb="6">
      <t>ヨサン</t>
    </rPh>
    <rPh sb="6" eb="8">
      <t>カシツケ</t>
    </rPh>
    <rPh sb="9" eb="11">
      <t>セイフ</t>
    </rPh>
    <rPh sb="11" eb="13">
      <t>カンケイ</t>
    </rPh>
    <rPh sb="13" eb="15">
      <t>キカン</t>
    </rPh>
    <rPh sb="15" eb="17">
      <t>カシツケ</t>
    </rPh>
    <rPh sb="17" eb="18">
      <t>サイ</t>
    </rPh>
    <phoneticPr fontId="5"/>
  </si>
  <si>
    <t xml:space="preserve"> 財源対策債</t>
    <rPh sb="1" eb="3">
      <t>ザイゲン</t>
    </rPh>
    <rPh sb="3" eb="5">
      <t>タイサク</t>
    </rPh>
    <rPh sb="5" eb="6">
      <t>サイ</t>
    </rPh>
    <phoneticPr fontId="5"/>
  </si>
  <si>
    <t xml:space="preserve"> 減税補てん債(平成7年度分）</t>
    <rPh sb="1" eb="3">
      <t>ゲンシュウ</t>
    </rPh>
    <rPh sb="3" eb="4">
      <t>ホ</t>
    </rPh>
    <rPh sb="6" eb="7">
      <t>サイ</t>
    </rPh>
    <rPh sb="8" eb="10">
      <t>ヘイセイ</t>
    </rPh>
    <phoneticPr fontId="5"/>
  </si>
  <si>
    <t xml:space="preserve"> 減税補てん債(平成8年度分）</t>
    <rPh sb="1" eb="3">
      <t>ゲンシュウ</t>
    </rPh>
    <rPh sb="3" eb="4">
      <t>ホ</t>
    </rPh>
    <rPh sb="6" eb="7">
      <t>サイ</t>
    </rPh>
    <rPh sb="8" eb="10">
      <t>ヘイセイ</t>
    </rPh>
    <phoneticPr fontId="5"/>
  </si>
  <si>
    <t xml:space="preserve"> 臨時税収補てん債(平成9年度分)</t>
    <rPh sb="1" eb="3">
      <t>リンジ</t>
    </rPh>
    <rPh sb="3" eb="5">
      <t>ゼイシュウ</t>
    </rPh>
    <rPh sb="5" eb="9">
      <t>ホテンサイ</t>
    </rPh>
    <rPh sb="10" eb="12">
      <t>ヘイセイ</t>
    </rPh>
    <rPh sb="13" eb="15">
      <t>ネンド</t>
    </rPh>
    <rPh sb="15" eb="16">
      <t>ブン</t>
    </rPh>
    <phoneticPr fontId="5"/>
  </si>
  <si>
    <t xml:space="preserve"> 減税補てん債(平成10年度分)</t>
    <rPh sb="1" eb="2">
      <t>ゲン</t>
    </rPh>
    <rPh sb="2" eb="3">
      <t>ゼイ</t>
    </rPh>
    <rPh sb="3" eb="7">
      <t>ホテンサイ</t>
    </rPh>
    <rPh sb="8" eb="10">
      <t>ヘイセイ</t>
    </rPh>
    <rPh sb="12" eb="14">
      <t>ネンド</t>
    </rPh>
    <rPh sb="14" eb="15">
      <t>ブン</t>
    </rPh>
    <phoneticPr fontId="5"/>
  </si>
  <si>
    <t xml:space="preserve"> 減税補てん債(平成11年度分)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</si>
  <si>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減税補てん債(平成12年度分)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</si>
  <si>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減税補てん債(平成13年度分)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</si>
  <si>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減税補てん債(平成14年度分)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</si>
  <si>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減税補てん債(平成15年度分)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</si>
  <si>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減税補てん債(平成16年度分)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</si>
  <si>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減税補てん債(平成17年度分)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</si>
  <si>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減税補てん債(平成18年度分)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</si>
  <si>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臨時財政特例債</t>
    <rPh sb="1" eb="3">
      <t>リンジ</t>
    </rPh>
    <rPh sb="3" eb="5">
      <t>ザイセイ</t>
    </rPh>
    <rPh sb="5" eb="7">
      <t>トクレイ</t>
    </rPh>
    <rPh sb="7" eb="8">
      <t>サイ</t>
    </rPh>
    <phoneticPr fontId="5"/>
  </si>
  <si>
    <t xml:space="preserve"> 臨時財政対策債(平成13年度分)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</si>
  <si>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臨時財政対策債(平成14年度分)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</si>
  <si>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臨時財政対策債(平成15年度分)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</si>
  <si>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臨時財政対策債(平成16年度分)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</si>
  <si>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臨時財政対策債(平成17年度分)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</si>
  <si>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臨時財政対策債(平成18年度分)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</si>
  <si>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臨時財政対策債(平成19年度分)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</si>
  <si>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臨時財政対策債(平成20年度分)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</si>
  <si>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臨時財政対策債(平成21年度分)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</si>
  <si>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臨時財政対策債(平成22年度分)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</si>
  <si>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臨時財政対策債(平成23年度分)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</si>
  <si>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臨時財政対策債(平成24年度分)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</si>
  <si>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一般会計出資債</t>
    <rPh sb="1" eb="3">
      <t>イッパン</t>
    </rPh>
    <rPh sb="3" eb="5">
      <t>カイケイ</t>
    </rPh>
    <rPh sb="5" eb="7">
      <t>シュッシ</t>
    </rPh>
    <rPh sb="7" eb="8">
      <t>サイ</t>
    </rPh>
    <phoneticPr fontId="5"/>
  </si>
  <si>
    <t xml:space="preserve"> 県貸付金</t>
    <rPh sb="1" eb="2">
      <t>ケン</t>
    </rPh>
    <rPh sb="2" eb="5">
      <t>カシツケキン</t>
    </rPh>
    <phoneticPr fontId="5"/>
  </si>
  <si>
    <t>13-9. 自主財源と依存財源</t>
  </si>
  <si>
    <t xml:space="preserve">  平成24年度決算</t>
  </si>
  <si>
    <t>自主財源</t>
  </si>
  <si>
    <t>依存財源</t>
  </si>
  <si>
    <t>款  別</t>
  </si>
  <si>
    <t>決算額</t>
  </si>
  <si>
    <t xml:space="preserve"> 市  税</t>
  </si>
  <si>
    <t xml:space="preserve"> 地方譲与税</t>
  </si>
  <si>
    <t xml:space="preserve"> 分担金及び負担金</t>
  </si>
  <si>
    <t xml:space="preserve"> 利子割交付金</t>
  </si>
  <si>
    <t xml:space="preserve"> 使用料及び手数料</t>
  </si>
  <si>
    <t xml:space="preserve"> 配当割交付金</t>
  </si>
  <si>
    <t xml:space="preserve"> 財産収入</t>
  </si>
  <si>
    <t xml:space="preserve"> 株式等譲渡所得割交付金</t>
  </si>
  <si>
    <t xml:space="preserve"> 寄附金</t>
  </si>
  <si>
    <t xml:space="preserve"> 地方消費税交付金</t>
  </si>
  <si>
    <t xml:space="preserve"> 繰入金</t>
  </si>
  <si>
    <t xml:space="preserve"> 自動車取得税交付金</t>
  </si>
  <si>
    <t xml:space="preserve"> 繰越金</t>
  </si>
  <si>
    <t xml:space="preserve"> 地方特例交付金</t>
  </si>
  <si>
    <t xml:space="preserve"> 諸収入</t>
  </si>
  <si>
    <t xml:space="preserve"> 地方交付税</t>
  </si>
  <si>
    <t xml:space="preserve"> 交通安全対策特別交付金</t>
  </si>
  <si>
    <t xml:space="preserve"> 国庫支出金</t>
  </si>
  <si>
    <t xml:space="preserve"> 県支出金</t>
  </si>
  <si>
    <t xml:space="preserve"> 市  債</t>
  </si>
  <si>
    <t>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</si>
</sst>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76" formatCode="#,##0_ ;[Red]\-#,##0\ "/>
    <numFmt numFmtId="177" formatCode="#,##0;\-#,##0;&quot;-&quot;"/>
    <numFmt numFmtId="178" formatCode="0_);[Red]\(0\)"/>
    <numFmt numFmtId="180" formatCode="#,##0.0_ ;[Red]\-#,##0.0\ "/>
    <numFmt numFmtId="182" formatCode="0.0_ "/>
    <numFmt numFmtId="183" formatCode="#,##0.0;[Red]\-#,##0.0"/>
    <numFmt numFmtId="184" formatCode="\(General\)"/>
    <numFmt numFmtId="185" formatCode="0_);\(0\)"/>
    <numFmt numFmtId="186" formatCode="[$-411]ggge&quot;年&quot;m&quot;月&quot;d&quot;日&quot;;@"/>
    <numFmt numFmtId="187" formatCode="#,##0.00_ ;[Red]\-#,##0.00\ "/>
    <numFmt numFmtId="188" formatCode="#,##0.0000;[Red]\-#,##0.0000"/>
    <numFmt numFmtId="189" formatCode="#,##0.0000000;[Red]\-#,##0.0000000"/>
    <numFmt numFmtId="190" formatCode="#,##0.00000;[Red]\-#,##0.00000"/>
    <numFmt numFmtId="191" formatCode="#,##0.0;&quot;△ &quot;#,##0.0"/>
    <numFmt numFmtId="192" formatCode="#,##0;&quot;△ &quot;#,##0"/>
    <numFmt numFmtId="193" formatCode="0.0;&quot;△ &quot;0.0"/>
    <numFmt numFmtId="194" formatCode="0.0"/>
    <numFmt numFmtId="195" formatCode="0;&quot;△ &quot;0"/>
    <numFmt numFmtId="196" formatCode="#,##0.0000000;&quot;▲ &quot;#,##0.0000000"/>
    <numFmt numFmtId="197" formatCode="0.000"/>
    <numFmt numFmtId="198" formatCode="0.000_);[Red]\(0.000\)"/>
    <numFmt numFmtId="199" formatCode="#,##0.000;[Red]\-#,##0.000"/>
    <numFmt numFmtId="200" formatCode="#,##0_ "/>
    <numFmt numFmtId="201" formatCode="#,##0.0_ "/>
    <numFmt numFmtId="202" formatCode="#,##0.000000;[Red]\-#,##0.000000"/>
    <numFmt numFmtId="203" formatCode="0.0_);[Red]\(0.0\)"/>
  </numFmts>
  <fonts count="5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2.65"/>
      <color indexed="12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HGｺﾞｼｯｸM"/>
      <family val="3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1"/>
      <color indexed="8"/>
      <name val="ｺﾞｼｯｸ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ｺﾞｼｯｸ"/>
      <family val="3"/>
      <charset val="128"/>
    </font>
    <font>
      <sz val="9"/>
      <color rgb="FFFF0000"/>
      <name val="ＭＳ 明朝"/>
      <family val="1"/>
      <charset val="128"/>
    </font>
    <font>
      <sz val="9.5"/>
      <name val="ｺﾞｼｯｸ"/>
      <family val="3"/>
      <charset val="128"/>
    </font>
    <font>
      <sz val="9.5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7" fontId="14" fillId="0" borderId="0" applyFill="0" applyBorder="0" applyAlignment="0"/>
    <xf numFmtId="0" fontId="15" fillId="0" borderId="15" applyNumberFormat="0" applyAlignment="0" applyProtection="0">
      <alignment horizontal="left" vertical="center"/>
    </xf>
    <xf numFmtId="0" fontId="15" fillId="0" borderId="14">
      <alignment horizontal="left" vertical="center"/>
    </xf>
    <xf numFmtId="0" fontId="16" fillId="0" borderId="0"/>
    <xf numFmtId="0" fontId="2" fillId="0" borderId="0"/>
    <xf numFmtId="0" fontId="2" fillId="0" borderId="0"/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2" fillId="0" borderId="0"/>
  </cellStyleXfs>
  <cellXfs count="754">
    <xf numFmtId="0" fontId="0" fillId="0" borderId="0" xfId="0">
      <alignment vertical="center"/>
    </xf>
    <xf numFmtId="0" fontId="2" fillId="0" borderId="0" xfId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0" fontId="2" fillId="0" borderId="0" xfId="1" applyFont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horizontal="right" vertical="center"/>
    </xf>
    <xf numFmtId="0" fontId="4" fillId="0" borderId="0" xfId="7" applyFont="1" applyFill="1" applyAlignment="1" applyProtection="1">
      <alignment vertical="center"/>
    </xf>
    <xf numFmtId="0" fontId="4" fillId="0" borderId="0" xfId="7" applyFont="1" applyFill="1" applyAlignment="1" applyProtection="1">
      <alignment horizontal="right" vertical="center"/>
    </xf>
    <xf numFmtId="0" fontId="4" fillId="0" borderId="0" xfId="7" applyFont="1" applyFill="1" applyBorder="1" applyAlignment="1" applyProtection="1">
      <alignment vertical="center"/>
    </xf>
    <xf numFmtId="38" fontId="4" fillId="0" borderId="11" xfId="2" applyFont="1" applyFill="1" applyBorder="1" applyAlignment="1" applyProtection="1">
      <alignment vertical="center"/>
    </xf>
    <xf numFmtId="38" fontId="4" fillId="0" borderId="12" xfId="2" quotePrefix="1" applyFont="1" applyFill="1" applyBorder="1" applyAlignment="1" applyProtection="1">
      <alignment horizontal="center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0" fontId="4" fillId="0" borderId="12" xfId="7" quotePrefix="1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Alignment="1" applyProtection="1">
      <alignment vertical="center"/>
    </xf>
    <xf numFmtId="0" fontId="4" fillId="0" borderId="7" xfId="7" quotePrefix="1" applyFont="1" applyFill="1" applyBorder="1" applyAlignment="1" applyProtection="1">
      <alignment horizontal="center" vertical="center"/>
    </xf>
    <xf numFmtId="176" fontId="4" fillId="0" borderId="11" xfId="2" applyNumberFormat="1" applyFont="1" applyFill="1" applyBorder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176" fontId="9" fillId="0" borderId="13" xfId="2" applyNumberFormat="1" applyFont="1" applyFill="1" applyBorder="1" applyAlignment="1" applyProtection="1">
      <alignment vertical="center"/>
    </xf>
    <xf numFmtId="176" fontId="9" fillId="0" borderId="10" xfId="2" applyNumberFormat="1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right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12" fillId="0" borderId="0" xfId="13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left" vertical="center" indent="1"/>
    </xf>
    <xf numFmtId="38" fontId="9" fillId="0" borderId="13" xfId="2" applyFont="1" applyFill="1" applyBorder="1" applyAlignment="1" applyProtection="1">
      <alignment vertical="center"/>
    </xf>
    <xf numFmtId="38" fontId="9" fillId="0" borderId="10" xfId="2" applyFont="1" applyFill="1" applyBorder="1" applyAlignment="1" applyProtection="1">
      <alignment vertical="center"/>
    </xf>
    <xf numFmtId="180" fontId="4" fillId="0" borderId="0" xfId="2" applyNumberFormat="1" applyFont="1" applyFill="1" applyBorder="1" applyAlignment="1" applyProtection="1">
      <alignment vertical="center"/>
    </xf>
    <xf numFmtId="180" fontId="4" fillId="0" borderId="11" xfId="2" applyNumberFormat="1" applyFont="1" applyFill="1" applyBorder="1" applyAlignment="1" applyProtection="1">
      <alignment vertical="center"/>
    </xf>
    <xf numFmtId="0" fontId="20" fillId="0" borderId="0" xfId="7" applyFont="1" applyFill="1" applyAlignment="1" applyProtection="1">
      <alignment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176" fontId="4" fillId="0" borderId="0" xfId="2" applyNumberFormat="1" applyFont="1" applyFill="1" applyAlignment="1" applyProtection="1">
      <alignment horizontal="right" vertical="center"/>
    </xf>
    <xf numFmtId="0" fontId="21" fillId="0" borderId="0" xfId="7" applyFont="1" applyFill="1" applyAlignment="1" applyProtection="1">
      <alignment vertical="center"/>
    </xf>
    <xf numFmtId="38" fontId="4" fillId="0" borderId="6" xfId="2" applyFont="1" applyFill="1" applyBorder="1" applyAlignment="1" applyProtection="1">
      <alignment vertical="center"/>
    </xf>
    <xf numFmtId="0" fontId="3" fillId="0" borderId="0" xfId="3" applyFill="1" applyAlignment="1" applyProtection="1">
      <alignment vertical="center"/>
    </xf>
    <xf numFmtId="0" fontId="3" fillId="0" borderId="0" xfId="3" applyFont="1">
      <alignment vertical="center"/>
    </xf>
    <xf numFmtId="0" fontId="10" fillId="0" borderId="0" xfId="13" applyFont="1" applyAlignment="1" applyProtection="1">
      <alignment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3" fillId="0" borderId="0" xfId="3" applyAlignment="1" applyProtection="1">
      <alignment vertical="center"/>
    </xf>
    <xf numFmtId="0" fontId="4" fillId="0" borderId="0" xfId="7" applyFont="1" applyAlignment="1" applyProtection="1">
      <alignment vertical="center"/>
    </xf>
    <xf numFmtId="0" fontId="19" fillId="0" borderId="0" xfId="7" applyFont="1" applyAlignment="1" applyProtection="1">
      <alignment horizontal="center" vertical="top"/>
    </xf>
    <xf numFmtId="0" fontId="6" fillId="0" borderId="0" xfId="7" applyFont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4" fillId="0" borderId="12" xfId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left" vertical="center" indent="1"/>
    </xf>
    <xf numFmtId="58" fontId="4" fillId="0" borderId="0" xfId="7" applyNumberFormat="1" applyFont="1" applyAlignment="1" applyProtection="1">
      <alignment horizontal="left" vertical="center" indent="1"/>
    </xf>
    <xf numFmtId="0" fontId="4" fillId="0" borderId="0" xfId="1" applyFont="1" applyFill="1" applyBorder="1" applyAlignment="1" applyProtection="1">
      <alignment horizontal="left" vertical="center" indent="1"/>
    </xf>
    <xf numFmtId="49" fontId="4" fillId="0" borderId="0" xfId="1" applyNumberFormat="1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indent="1"/>
    </xf>
    <xf numFmtId="49" fontId="4" fillId="0" borderId="11" xfId="1" applyNumberFormat="1" applyFont="1" applyFill="1" applyBorder="1" applyAlignment="1" applyProtection="1">
      <alignment horizontal="left" vertical="center" indent="1"/>
    </xf>
    <xf numFmtId="58" fontId="4" fillId="0" borderId="0" xfId="1" applyNumberFormat="1" applyFont="1" applyFill="1" applyAlignment="1" applyProtection="1">
      <alignment vertical="center"/>
    </xf>
    <xf numFmtId="58" fontId="4" fillId="0" borderId="8" xfId="1" applyNumberFormat="1" applyFont="1" applyFill="1" applyBorder="1" applyAlignment="1" applyProtection="1">
      <alignment horizontal="center" vertical="center"/>
    </xf>
    <xf numFmtId="58" fontId="4" fillId="0" borderId="14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6" xfId="1" applyFont="1" applyFill="1" applyBorder="1" applyAlignment="1" applyProtection="1">
      <alignment vertical="center"/>
    </xf>
    <xf numFmtId="0" fontId="23" fillId="0" borderId="0" xfId="7" applyFont="1" applyAlignment="1" applyProtection="1">
      <alignment vertical="center"/>
    </xf>
    <xf numFmtId="58" fontId="4" fillId="0" borderId="0" xfId="7" applyNumberFormat="1" applyFont="1" applyAlignment="1" applyProtection="1">
      <alignment vertical="center"/>
    </xf>
    <xf numFmtId="0" fontId="4" fillId="0" borderId="3" xfId="7" applyFont="1" applyBorder="1" applyAlignment="1" applyProtection="1">
      <alignment horizontal="center" vertical="center"/>
    </xf>
    <xf numFmtId="0" fontId="4" fillId="0" borderId="14" xfId="7" applyFont="1" applyBorder="1" applyAlignment="1" applyProtection="1">
      <alignment horizontal="center" vertical="center"/>
    </xf>
    <xf numFmtId="58" fontId="4" fillId="0" borderId="8" xfId="7" applyNumberFormat="1" applyFont="1" applyBorder="1" applyAlignment="1" applyProtection="1">
      <alignment horizontal="center" vertical="center"/>
    </xf>
    <xf numFmtId="58" fontId="4" fillId="0" borderId="14" xfId="7" applyNumberFormat="1" applyFont="1" applyBorder="1" applyAlignment="1" applyProtection="1">
      <alignment horizontal="center" vertical="center"/>
    </xf>
    <xf numFmtId="0" fontId="4" fillId="0" borderId="12" xfId="7" applyFont="1" applyBorder="1" applyAlignment="1" applyProtection="1">
      <alignment horizontal="center" vertical="center"/>
    </xf>
    <xf numFmtId="0" fontId="4" fillId="0" borderId="0" xfId="7" applyFont="1" applyAlignment="1" applyProtection="1">
      <alignment horizontal="left" vertical="center" indent="1"/>
    </xf>
    <xf numFmtId="49" fontId="4" fillId="0" borderId="0" xfId="7" applyNumberFormat="1" applyFont="1" applyAlignment="1" applyProtection="1">
      <alignment horizontal="left" vertical="center" indent="1"/>
    </xf>
    <xf numFmtId="0" fontId="4" fillId="0" borderId="0" xfId="7" applyFont="1" applyBorder="1" applyAlignment="1" applyProtection="1">
      <alignment horizontal="left" vertical="center" indent="1"/>
    </xf>
    <xf numFmtId="49" fontId="4" fillId="0" borderId="0" xfId="7" applyNumberFormat="1" applyFont="1" applyBorder="1" applyAlignment="1" applyProtection="1">
      <alignment horizontal="left" vertical="center" indent="1"/>
    </xf>
    <xf numFmtId="0" fontId="4" fillId="0" borderId="7" xfId="7" applyFont="1" applyBorder="1" applyAlignment="1" applyProtection="1">
      <alignment horizontal="center" vertical="center"/>
    </xf>
    <xf numFmtId="0" fontId="4" fillId="0" borderId="11" xfId="7" applyFont="1" applyBorder="1" applyAlignment="1" applyProtection="1">
      <alignment horizontal="left" vertical="center" indent="1"/>
    </xf>
    <xf numFmtId="49" fontId="4" fillId="0" borderId="11" xfId="7" applyNumberFormat="1" applyFont="1" applyBorder="1" applyAlignment="1" applyProtection="1">
      <alignment horizontal="left" vertical="center" indent="1"/>
    </xf>
    <xf numFmtId="0" fontId="4" fillId="0" borderId="6" xfId="7" applyFont="1" applyBorder="1" applyAlignment="1" applyProtection="1">
      <alignment horizontal="left" vertical="center" wrapText="1"/>
    </xf>
    <xf numFmtId="0" fontId="4" fillId="0" borderId="6" xfId="7" applyFont="1" applyBorder="1" applyAlignment="1" applyProtection="1">
      <alignment horizontal="left" vertical="center"/>
    </xf>
    <xf numFmtId="38" fontId="3" fillId="0" borderId="0" xfId="3" applyNumberFormat="1" applyFill="1" applyAlignment="1" applyProtection="1">
      <alignment vertical="center"/>
    </xf>
    <xf numFmtId="38" fontId="6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/>
    </xf>
    <xf numFmtId="38" fontId="4" fillId="0" borderId="1" xfId="2" applyFont="1" applyFill="1" applyBorder="1" applyAlignment="1" applyProtection="1">
      <alignment horizontal="center" vertical="center" wrapText="1"/>
    </xf>
    <xf numFmtId="38" fontId="4" fillId="0" borderId="4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Continuous" vertical="center"/>
    </xf>
    <xf numFmtId="38" fontId="4" fillId="0" borderId="3" xfId="2" applyFont="1" applyFill="1" applyBorder="1" applyAlignment="1" applyProtection="1">
      <alignment horizontal="centerContinuous" vertical="center"/>
    </xf>
    <xf numFmtId="38" fontId="4" fillId="0" borderId="5" xfId="2" applyFont="1" applyFill="1" applyBorder="1" applyAlignment="1" applyProtection="1">
      <alignment horizontal="center" vertical="center" wrapText="1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 wrapText="1"/>
    </xf>
    <xf numFmtId="38" fontId="4" fillId="0" borderId="0" xfId="2" applyFont="1" applyFill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vertical="center"/>
    </xf>
    <xf numFmtId="176" fontId="9" fillId="0" borderId="0" xfId="2" applyNumberFormat="1" applyFont="1" applyFill="1" applyBorder="1" applyAlignment="1" applyProtection="1">
      <alignment vertical="center"/>
    </xf>
    <xf numFmtId="180" fontId="4" fillId="0" borderId="0" xfId="2" applyNumberFormat="1" applyFont="1" applyFill="1" applyBorder="1" applyAlignment="1" applyProtection="1">
      <alignment horizontal="right" vertical="center"/>
    </xf>
    <xf numFmtId="182" fontId="4" fillId="0" borderId="11" xfId="2" applyNumberFormat="1" applyFont="1" applyFill="1" applyBorder="1" applyAlignment="1" applyProtection="1">
      <alignment vertical="center"/>
    </xf>
    <xf numFmtId="182" fontId="4" fillId="0" borderId="11" xfId="2" applyNumberFormat="1" applyFont="1" applyFill="1" applyBorder="1" applyAlignment="1" applyProtection="1">
      <alignment horizontal="right" vertical="center"/>
    </xf>
    <xf numFmtId="183" fontId="4" fillId="0" borderId="0" xfId="2" applyNumberFormat="1" applyFont="1" applyFill="1" applyAlignment="1" applyProtection="1">
      <alignment vertical="center"/>
    </xf>
    <xf numFmtId="183" fontId="4" fillId="0" borderId="0" xfId="2" applyNumberFormat="1" applyFont="1" applyFill="1" applyAlignment="1" applyProtection="1">
      <alignment horizontal="right" vertical="center"/>
    </xf>
    <xf numFmtId="38" fontId="3" fillId="0" borderId="0" xfId="3" applyNumberFormat="1" applyFill="1" applyAlignment="1" applyProtection="1"/>
    <xf numFmtId="38" fontId="4" fillId="0" borderId="0" xfId="2" applyFont="1" applyFill="1" applyProtection="1"/>
    <xf numFmtId="38" fontId="4" fillId="0" borderId="11" xfId="2" applyFont="1" applyFill="1" applyBorder="1" applyAlignment="1" applyProtection="1">
      <alignment horizontal="left" vertical="center" indent="1"/>
    </xf>
    <xf numFmtId="38" fontId="4" fillId="0" borderId="0" xfId="2" applyFont="1" applyFill="1" applyBorder="1" applyAlignment="1" applyProtection="1">
      <alignment horizontal="right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9" fillId="0" borderId="1" xfId="2" applyFont="1" applyFill="1" applyBorder="1" applyAlignment="1" applyProtection="1">
      <alignment horizontal="center" vertical="center"/>
    </xf>
    <xf numFmtId="38" fontId="9" fillId="0" borderId="6" xfId="2" applyFont="1" applyFill="1" applyBorder="1" applyAlignment="1" applyProtection="1">
      <alignment horizontal="right" vertical="center" indent="1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0" xfId="2" applyFont="1" applyFill="1" applyAlignment="1" applyProtection="1">
      <alignment horizontal="right" vertical="center" indent="1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right" vertical="center" indent="1"/>
    </xf>
    <xf numFmtId="38" fontId="7" fillId="0" borderId="0" xfId="2" applyFont="1" applyFill="1" applyAlignment="1" applyProtection="1">
      <alignment horizontal="right"/>
    </xf>
    <xf numFmtId="38" fontId="24" fillId="0" borderId="0" xfId="2" applyFont="1" applyFill="1" applyAlignment="1" applyProtection="1">
      <alignment horizontal="right"/>
    </xf>
    <xf numFmtId="0" fontId="4" fillId="0" borderId="12" xfId="7" applyFont="1" applyFill="1" applyBorder="1" applyAlignment="1" applyProtection="1">
      <alignment horizontal="distributed" vertical="center" indent="1"/>
    </xf>
    <xf numFmtId="0" fontId="4" fillId="0" borderId="7" xfId="7" applyFont="1" applyFill="1" applyBorder="1" applyAlignment="1" applyProtection="1">
      <alignment horizontal="distributed" vertical="center" indent="1"/>
    </xf>
    <xf numFmtId="0" fontId="3" fillId="0" borderId="0" xfId="3" applyFill="1" applyAlignment="1" applyProtection="1">
      <alignment horizontal="left" vertical="center"/>
    </xf>
    <xf numFmtId="0" fontId="25" fillId="0" borderId="0" xfId="26" applyFont="1" applyFill="1" applyAlignment="1" applyProtection="1">
      <alignment horizontal="distributed" vertical="center"/>
    </xf>
    <xf numFmtId="0" fontId="25" fillId="0" borderId="0" xfId="26" applyFont="1" applyFill="1" applyAlignment="1" applyProtection="1">
      <alignment vertical="center"/>
    </xf>
    <xf numFmtId="0" fontId="26" fillId="0" borderId="0" xfId="26" applyFont="1" applyFill="1" applyAlignment="1" applyProtection="1">
      <alignment horizontal="center" vertical="center"/>
    </xf>
    <xf numFmtId="0" fontId="26" fillId="0" borderId="0" xfId="26" applyFont="1" applyFill="1" applyAlignment="1" applyProtection="1">
      <alignment horizontal="left" vertical="center"/>
    </xf>
    <xf numFmtId="0" fontId="27" fillId="0" borderId="0" xfId="26" applyFont="1" applyFill="1" applyAlignment="1" applyProtection="1">
      <alignment vertical="center"/>
    </xf>
    <xf numFmtId="58" fontId="4" fillId="0" borderId="11" xfId="26" applyNumberFormat="1" applyFont="1" applyFill="1" applyBorder="1" applyAlignment="1" applyProtection="1">
      <alignment horizontal="left" indent="1"/>
      <protection locked="0"/>
    </xf>
    <xf numFmtId="0" fontId="28" fillId="0" borderId="11" xfId="26" applyFont="1" applyFill="1" applyBorder="1" applyAlignment="1">
      <alignment horizontal="left" indent="1"/>
    </xf>
    <xf numFmtId="0" fontId="22" fillId="0" borderId="0" xfId="26" applyFont="1" applyFill="1" applyAlignment="1" applyProtection="1">
      <alignment horizontal="right" vertical="center"/>
    </xf>
    <xf numFmtId="0" fontId="22" fillId="0" borderId="0" xfId="26" applyFont="1" applyFill="1" applyAlignment="1" applyProtection="1">
      <alignment horizontal="distributed" vertical="center"/>
    </xf>
    <xf numFmtId="0" fontId="22" fillId="0" borderId="14" xfId="26" applyFont="1" applyFill="1" applyBorder="1" applyAlignment="1" applyProtection="1">
      <alignment horizontal="center" vertical="center"/>
    </xf>
    <xf numFmtId="0" fontId="22" fillId="0" borderId="14" xfId="26" applyFont="1" applyFill="1" applyBorder="1" applyAlignment="1" applyProtection="1">
      <alignment horizontal="center" vertical="center"/>
    </xf>
    <xf numFmtId="0" fontId="22" fillId="0" borderId="2" xfId="26" applyFont="1" applyFill="1" applyBorder="1" applyAlignment="1" applyProtection="1">
      <alignment horizontal="center" vertical="center"/>
    </xf>
    <xf numFmtId="0" fontId="22" fillId="0" borderId="3" xfId="26" applyFont="1" applyFill="1" applyBorder="1" applyAlignment="1" applyProtection="1">
      <alignment horizontal="center" vertical="center"/>
    </xf>
    <xf numFmtId="0" fontId="22" fillId="0" borderId="16" xfId="26" applyFont="1" applyFill="1" applyBorder="1" applyAlignment="1" applyProtection="1">
      <alignment horizontal="center" vertical="center"/>
    </xf>
    <xf numFmtId="0" fontId="22" fillId="0" borderId="17" xfId="26" applyFont="1" applyFill="1" applyBorder="1" applyAlignment="1" applyProtection="1">
      <alignment horizontal="center" vertical="center"/>
    </xf>
    <xf numFmtId="0" fontId="22" fillId="0" borderId="18" xfId="26" applyFont="1" applyFill="1" applyBorder="1" applyAlignment="1" applyProtection="1">
      <alignment horizontal="center" vertical="center" textRotation="255" shrinkToFit="1"/>
    </xf>
    <xf numFmtId="0" fontId="22" fillId="0" borderId="0" xfId="26" applyFont="1" applyFill="1" applyBorder="1" applyAlignment="1" applyProtection="1"/>
    <xf numFmtId="0" fontId="22" fillId="0" borderId="0" xfId="26" applyFont="1" applyFill="1" applyBorder="1" applyAlignment="1" applyProtection="1">
      <alignment horizontal="distributed" vertical="center"/>
    </xf>
    <xf numFmtId="0" fontId="22" fillId="0" borderId="0" xfId="26" applyFont="1" applyFill="1" applyBorder="1" applyAlignment="1" applyProtection="1">
      <alignment horizontal="distributed"/>
    </xf>
    <xf numFmtId="0" fontId="22" fillId="0" borderId="13" xfId="26" applyFont="1" applyFill="1" applyBorder="1" applyAlignment="1" applyProtection="1">
      <alignment vertical="center"/>
    </xf>
    <xf numFmtId="0" fontId="22" fillId="0" borderId="0" xfId="26" applyFont="1" applyFill="1" applyBorder="1" applyAlignment="1" applyProtection="1">
      <alignment vertical="center"/>
    </xf>
    <xf numFmtId="0" fontId="22" fillId="0" borderId="6" xfId="26" applyFont="1" applyFill="1" applyBorder="1" applyAlignment="1" applyProtection="1">
      <alignment vertical="center"/>
    </xf>
    <xf numFmtId="0" fontId="22" fillId="0" borderId="19" xfId="26" applyFont="1" applyFill="1" applyBorder="1" applyAlignment="1" applyProtection="1">
      <alignment vertical="center"/>
    </xf>
    <xf numFmtId="0" fontId="22" fillId="0" borderId="20" xfId="26" applyFont="1" applyFill="1" applyBorder="1" applyAlignment="1" applyProtection="1">
      <alignment horizontal="center" vertical="distributed" textRotation="255"/>
    </xf>
    <xf numFmtId="0" fontId="22" fillId="0" borderId="21" xfId="26" applyFont="1" applyFill="1" applyBorder="1" applyAlignment="1" applyProtection="1">
      <alignment horizontal="center" vertical="distributed" textRotation="255"/>
    </xf>
    <xf numFmtId="0" fontId="22" fillId="0" borderId="18" xfId="26" applyFont="1" applyFill="1" applyBorder="1" applyAlignment="1" applyProtection="1">
      <alignment horizontal="center" vertical="distributed" textRotation="255"/>
    </xf>
    <xf numFmtId="0" fontId="22" fillId="0" borderId="22" xfId="26" applyFont="1" applyFill="1" applyBorder="1" applyAlignment="1" applyProtection="1">
      <alignment vertical="center"/>
    </xf>
    <xf numFmtId="0" fontId="22" fillId="0" borderId="23" xfId="26" applyFont="1" applyFill="1" applyBorder="1" applyAlignment="1" applyProtection="1">
      <alignment vertical="center"/>
    </xf>
    <xf numFmtId="0" fontId="22" fillId="0" borderId="0" xfId="26" applyFont="1" applyFill="1" applyBorder="1" applyAlignment="1" applyProtection="1">
      <alignment horizontal="right" vertical="center"/>
    </xf>
    <xf numFmtId="0" fontId="22" fillId="0" borderId="0" xfId="26" applyNumberFormat="1" applyFont="1" applyFill="1" applyBorder="1" applyAlignment="1" applyProtection="1">
      <alignment horizontal="right" vertical="center"/>
      <protection locked="0"/>
    </xf>
    <xf numFmtId="0" fontId="25" fillId="0" borderId="0" xfId="26" applyFont="1" applyFill="1" applyBorder="1" applyAlignment="1" applyProtection="1">
      <alignment horizontal="right" vertical="center"/>
    </xf>
    <xf numFmtId="0" fontId="22" fillId="0" borderId="24" xfId="26" applyFont="1" applyFill="1" applyBorder="1" applyAlignment="1" applyProtection="1">
      <alignment horizontal="center" vertical="center" textRotation="255" shrinkToFit="1"/>
    </xf>
    <xf numFmtId="0" fontId="22" fillId="0" borderId="25" xfId="26" applyFont="1" applyFill="1" applyBorder="1" applyAlignment="1" applyProtection="1"/>
    <xf numFmtId="0" fontId="22" fillId="0" borderId="25" xfId="26" applyFont="1" applyFill="1" applyBorder="1" applyAlignment="1" applyProtection="1">
      <alignment horizontal="distributed" vertical="center"/>
    </xf>
    <xf numFmtId="0" fontId="22" fillId="0" borderId="25" xfId="26" applyFont="1" applyFill="1" applyBorder="1" applyAlignment="1" applyProtection="1">
      <alignment horizontal="distributed"/>
    </xf>
    <xf numFmtId="0" fontId="22" fillId="0" borderId="26" xfId="26" applyFont="1" applyFill="1" applyBorder="1" applyAlignment="1" applyProtection="1">
      <alignment vertical="center"/>
    </xf>
    <xf numFmtId="0" fontId="22" fillId="0" borderId="25" xfId="26" applyFont="1" applyFill="1" applyBorder="1" applyAlignment="1" applyProtection="1">
      <alignment vertical="center"/>
    </xf>
    <xf numFmtId="0" fontId="22" fillId="0" borderId="27" xfId="26" applyFont="1" applyFill="1" applyBorder="1" applyAlignment="1" applyProtection="1">
      <alignment vertical="center"/>
    </xf>
    <xf numFmtId="0" fontId="22" fillId="0" borderId="28" xfId="26" applyFont="1" applyFill="1" applyBorder="1" applyAlignment="1" applyProtection="1">
      <alignment horizontal="center" vertical="distributed" textRotation="255"/>
    </xf>
    <xf numFmtId="0" fontId="22" fillId="0" borderId="29" xfId="26" applyFont="1" applyFill="1" applyBorder="1" applyAlignment="1" applyProtection="1">
      <alignment horizontal="center" vertical="distributed" textRotation="255"/>
    </xf>
    <xf numFmtId="0" fontId="22" fillId="0" borderId="30" xfId="26" applyFont="1" applyFill="1" applyBorder="1" applyAlignment="1" applyProtection="1">
      <alignment horizontal="center" vertical="distributed" textRotation="255"/>
    </xf>
    <xf numFmtId="0" fontId="22" fillId="0" borderId="0" xfId="26" applyFont="1" applyFill="1" applyBorder="1" applyAlignment="1" applyProtection="1">
      <alignment vertical="center" shrinkToFit="1"/>
    </xf>
    <xf numFmtId="0" fontId="22" fillId="0" borderId="12" xfId="26" applyFont="1" applyFill="1" applyBorder="1" applyAlignment="1" applyProtection="1">
      <alignment vertical="center"/>
    </xf>
    <xf numFmtId="49" fontId="22" fillId="0" borderId="31" xfId="26" applyNumberFormat="1" applyFont="1" applyFill="1" applyBorder="1" applyAlignment="1" applyProtection="1">
      <alignment horizontal="center" vertical="distributed" textRotation="255"/>
    </xf>
    <xf numFmtId="49" fontId="22" fillId="0" borderId="29" xfId="26" applyNumberFormat="1" applyFont="1" applyFill="1" applyBorder="1" applyAlignment="1" applyProtection="1">
      <alignment horizontal="distributed" vertical="center"/>
    </xf>
    <xf numFmtId="49" fontId="22" fillId="0" borderId="30" xfId="26" applyNumberFormat="1" applyFont="1" applyFill="1" applyBorder="1" applyAlignment="1" applyProtection="1">
      <alignment horizontal="center" vertical="distributed" textRotation="255"/>
    </xf>
    <xf numFmtId="0" fontId="22" fillId="0" borderId="12" xfId="26" applyFont="1" applyFill="1" applyBorder="1" applyAlignment="1" applyProtection="1">
      <alignment horizontal="distributed"/>
    </xf>
    <xf numFmtId="49" fontId="22" fillId="0" borderId="24" xfId="26" applyNumberFormat="1" applyFont="1" applyFill="1" applyBorder="1" applyAlignment="1" applyProtection="1">
      <alignment horizontal="center" vertical="distributed" textRotation="255"/>
    </xf>
    <xf numFmtId="49" fontId="22" fillId="0" borderId="32" xfId="26" applyNumberFormat="1" applyFont="1" applyFill="1" applyBorder="1" applyAlignment="1" applyProtection="1">
      <alignment horizontal="distributed" vertical="center"/>
    </xf>
    <xf numFmtId="0" fontId="22" fillId="0" borderId="32" xfId="26" applyFont="1" applyFill="1" applyBorder="1" applyAlignment="1" applyProtection="1">
      <alignment horizontal="center" vertical="distributed" textRotation="255"/>
    </xf>
    <xf numFmtId="0" fontId="22" fillId="0" borderId="24" xfId="26" applyFont="1" applyFill="1" applyBorder="1" applyAlignment="1" applyProtection="1">
      <alignment horizontal="center" vertical="distributed" textRotation="255"/>
    </xf>
    <xf numFmtId="0" fontId="22" fillId="0" borderId="31" xfId="26" applyFont="1" applyFill="1" applyBorder="1" applyAlignment="1" applyProtection="1">
      <alignment horizontal="center" vertical="distributed" textRotation="255" justifyLastLine="1"/>
    </xf>
    <xf numFmtId="0" fontId="22" fillId="0" borderId="29" xfId="26" applyFont="1" applyFill="1" applyBorder="1" applyAlignment="1" applyProtection="1">
      <alignment horizontal="distributed" vertical="center"/>
    </xf>
    <xf numFmtId="0" fontId="29" fillId="0" borderId="0" xfId="26" applyFont="1" applyFill="1" applyBorder="1" applyAlignment="1" applyProtection="1">
      <alignment horizontal="distributed" vertical="center"/>
    </xf>
    <xf numFmtId="0" fontId="22" fillId="0" borderId="0" xfId="26" applyFont="1" applyFill="1" applyBorder="1" applyAlignment="1" applyProtection="1">
      <alignment horizontal="distributed" wrapText="1"/>
    </xf>
    <xf numFmtId="0" fontId="22" fillId="0" borderId="19" xfId="26" applyNumberFormat="1" applyFont="1" applyFill="1" applyBorder="1" applyAlignment="1" applyProtection="1">
      <alignment horizontal="right" vertical="center"/>
    </xf>
    <xf numFmtId="0" fontId="22" fillId="0" borderId="33" xfId="26" applyFont="1" applyFill="1" applyBorder="1" applyAlignment="1" applyProtection="1">
      <alignment vertical="center"/>
    </xf>
    <xf numFmtId="0" fontId="22" fillId="0" borderId="34" xfId="26" applyFont="1" applyFill="1" applyBorder="1" applyAlignment="1" applyProtection="1">
      <alignment horizontal="distributed" vertical="center"/>
    </xf>
    <xf numFmtId="0" fontId="22" fillId="0" borderId="35" xfId="26" applyFont="1" applyFill="1" applyBorder="1" applyAlignment="1" applyProtection="1">
      <alignment vertical="center"/>
    </xf>
    <xf numFmtId="0" fontId="22" fillId="0" borderId="34" xfId="26" applyFont="1" applyFill="1" applyBorder="1" applyAlignment="1" applyProtection="1">
      <alignment horizontal="right" vertical="center"/>
    </xf>
    <xf numFmtId="0" fontId="22" fillId="0" borderId="34" xfId="26" applyNumberFormat="1" applyFont="1" applyFill="1" applyBorder="1" applyAlignment="1" applyProtection="1">
      <alignment horizontal="right" vertical="center"/>
      <protection locked="0"/>
    </xf>
    <xf numFmtId="0" fontId="25" fillId="0" borderId="34" xfId="26" applyFont="1" applyFill="1" applyBorder="1" applyAlignment="1" applyProtection="1">
      <alignment horizontal="right" vertical="center"/>
    </xf>
    <xf numFmtId="0" fontId="22" fillId="0" borderId="30" xfId="26" applyFont="1" applyFill="1" applyBorder="1" applyAlignment="1" applyProtection="1">
      <alignment horizontal="center" vertical="distributed" textRotation="255" justifyLastLine="1"/>
    </xf>
    <xf numFmtId="0" fontId="22" fillId="0" borderId="36" xfId="26" applyFont="1" applyFill="1" applyBorder="1" applyAlignment="1" applyProtection="1">
      <alignment horizontal="center" vertical="center" textRotation="255" shrinkToFit="1"/>
    </xf>
    <xf numFmtId="0" fontId="22" fillId="0" borderId="30" xfId="26" applyFont="1" applyFill="1" applyBorder="1" applyAlignment="1" applyProtection="1">
      <alignment horizontal="center" vertical="center" textRotation="255" shrinkToFit="1"/>
    </xf>
    <xf numFmtId="0" fontId="22" fillId="0" borderId="37" xfId="26" applyFont="1" applyFill="1" applyBorder="1" applyAlignment="1" applyProtection="1">
      <alignment horizontal="center" vertical="distributed" textRotation="255"/>
    </xf>
    <xf numFmtId="0" fontId="22" fillId="0" borderId="32" xfId="26" applyFont="1" applyFill="1" applyBorder="1" applyAlignment="1" applyProtection="1">
      <alignment horizontal="center" vertical="center" textRotation="255" shrinkToFit="1"/>
    </xf>
    <xf numFmtId="0" fontId="22" fillId="0" borderId="0" xfId="26" applyNumberFormat="1" applyFont="1" applyFill="1" applyBorder="1" applyAlignment="1" applyProtection="1">
      <alignment horizontal="right" vertical="center"/>
    </xf>
    <xf numFmtId="0" fontId="22" fillId="0" borderId="38" xfId="26" applyFont="1" applyFill="1" applyBorder="1" applyAlignment="1" applyProtection="1">
      <alignment horizontal="distributed" vertical="center"/>
    </xf>
    <xf numFmtId="0" fontId="29" fillId="0" borderId="34" xfId="26" applyFont="1" applyFill="1" applyBorder="1" applyAlignment="1" applyProtection="1">
      <alignment horizontal="distributed" vertical="center"/>
    </xf>
    <xf numFmtId="0" fontId="22" fillId="0" borderId="39" xfId="26" applyFont="1" applyFill="1" applyBorder="1" applyAlignment="1" applyProtection="1">
      <alignment horizontal="right" vertical="center"/>
    </xf>
    <xf numFmtId="0" fontId="22" fillId="0" borderId="34" xfId="26" applyNumberFormat="1" applyFont="1" applyFill="1" applyBorder="1" applyAlignment="1" applyProtection="1">
      <alignment horizontal="right" vertical="center"/>
    </xf>
    <xf numFmtId="0" fontId="22" fillId="0" borderId="40" xfId="26" applyFont="1" applyFill="1" applyBorder="1" applyAlignment="1" applyProtection="1">
      <alignment vertical="center"/>
    </xf>
    <xf numFmtId="0" fontId="22" fillId="0" borderId="25" xfId="26" applyFont="1" applyFill="1" applyBorder="1" applyAlignment="1" applyProtection="1">
      <alignment horizontal="right" vertical="center"/>
    </xf>
    <xf numFmtId="0" fontId="22" fillId="0" borderId="25" xfId="26" applyFont="1" applyFill="1" applyBorder="1" applyAlignment="1" applyProtection="1">
      <alignment horizontal="right" vertical="center"/>
      <protection locked="0"/>
    </xf>
    <xf numFmtId="0" fontId="22" fillId="0" borderId="24" xfId="26" applyFont="1" applyFill="1" applyBorder="1" applyAlignment="1" applyProtection="1">
      <alignment horizontal="center" vertical="distributed" textRotation="255" justifyLastLine="1"/>
    </xf>
    <xf numFmtId="0" fontId="22" fillId="0" borderId="41" xfId="26" applyFont="1" applyFill="1" applyBorder="1" applyAlignment="1" applyProtection="1">
      <alignment horizontal="center" vertical="center" textRotation="255"/>
    </xf>
    <xf numFmtId="0" fontId="22" fillId="0" borderId="36" xfId="26" applyFont="1" applyFill="1" applyBorder="1" applyAlignment="1" applyProtection="1">
      <alignment horizontal="distributed" vertical="center"/>
    </xf>
    <xf numFmtId="0" fontId="22" fillId="0" borderId="22" xfId="26" applyFont="1" applyFill="1" applyBorder="1" applyAlignment="1" applyProtection="1">
      <alignment horizontal="distributed" vertical="center"/>
    </xf>
    <xf numFmtId="0" fontId="22" fillId="0" borderId="22" xfId="26" applyFont="1" applyFill="1" applyBorder="1" applyAlignment="1" applyProtection="1">
      <alignment horizontal="distributed" wrapText="1"/>
    </xf>
    <xf numFmtId="0" fontId="22" fillId="0" borderId="42" xfId="26" applyFont="1" applyFill="1" applyBorder="1" applyAlignment="1" applyProtection="1">
      <alignment vertical="center"/>
    </xf>
    <xf numFmtId="0" fontId="22" fillId="0" borderId="22" xfId="26" applyNumberFormat="1" applyFont="1" applyFill="1" applyBorder="1" applyAlignment="1" applyProtection="1">
      <alignment horizontal="right" vertical="center"/>
    </xf>
    <xf numFmtId="0" fontId="22" fillId="0" borderId="43" xfId="26" applyNumberFormat="1" applyFont="1" applyFill="1" applyBorder="1" applyAlignment="1" applyProtection="1">
      <alignment horizontal="right" vertical="center"/>
    </xf>
    <xf numFmtId="0" fontId="22" fillId="0" borderId="28" xfId="26" applyFont="1" applyFill="1" applyBorder="1" applyAlignment="1" applyProtection="1">
      <alignment horizontal="center" vertical="center" textRotation="255" shrinkToFit="1"/>
    </xf>
    <xf numFmtId="0" fontId="22" fillId="0" borderId="0" xfId="26" applyFont="1" applyFill="1" applyBorder="1" applyAlignment="1" applyProtection="1">
      <alignment horizontal="distributed" vertical="center"/>
    </xf>
    <xf numFmtId="0" fontId="22" fillId="0" borderId="12" xfId="26" applyFont="1" applyFill="1" applyBorder="1" applyAlignment="1" applyProtection="1">
      <alignment horizontal="right" vertical="center"/>
    </xf>
    <xf numFmtId="184" fontId="30" fillId="0" borderId="13" xfId="26" applyNumberFormat="1" applyFont="1" applyFill="1" applyBorder="1" applyAlignment="1" applyProtection="1">
      <alignment horizontal="right" vertical="center"/>
    </xf>
    <xf numFmtId="0" fontId="30" fillId="0" borderId="0" xfId="26" applyFont="1" applyFill="1" applyBorder="1" applyAlignment="1" applyProtection="1">
      <alignment horizontal="right" vertical="center"/>
    </xf>
    <xf numFmtId="184" fontId="30" fillId="0" borderId="0" xfId="26" applyNumberFormat="1" applyFont="1" applyFill="1" applyBorder="1" applyAlignment="1" applyProtection="1">
      <alignment horizontal="right" vertical="center"/>
    </xf>
    <xf numFmtId="0" fontId="22" fillId="0" borderId="0" xfId="26" applyFont="1" applyFill="1" applyBorder="1" applyAlignment="1" applyProtection="1">
      <alignment horizontal="distributed" vertical="center" wrapText="1"/>
    </xf>
    <xf numFmtId="0" fontId="22" fillId="0" borderId="37" xfId="26" applyFont="1" applyFill="1" applyBorder="1" applyAlignment="1" applyProtection="1">
      <alignment horizontal="center" vertical="center" textRotation="255" shrinkToFit="1"/>
    </xf>
    <xf numFmtId="0" fontId="22" fillId="0" borderId="25" xfId="26" applyFont="1" applyFill="1" applyBorder="1" applyAlignment="1" applyProtection="1">
      <alignment horizontal="distributed" vertical="center"/>
    </xf>
    <xf numFmtId="184" fontId="30" fillId="0" borderId="26" xfId="26" applyNumberFormat="1" applyFont="1" applyFill="1" applyBorder="1" applyAlignment="1" applyProtection="1">
      <alignment horizontal="right" vertical="center"/>
    </xf>
    <xf numFmtId="0" fontId="30" fillId="0" borderId="25" xfId="26" applyFont="1" applyFill="1" applyBorder="1" applyAlignment="1" applyProtection="1">
      <alignment horizontal="right" vertical="center"/>
    </xf>
    <xf numFmtId="184" fontId="30" fillId="0" borderId="25" xfId="26" applyNumberFormat="1" applyFont="1" applyFill="1" applyBorder="1" applyAlignment="1" applyProtection="1">
      <alignment horizontal="right" vertical="center"/>
    </xf>
    <xf numFmtId="0" fontId="22" fillId="0" borderId="44" xfId="26" applyFont="1" applyFill="1" applyBorder="1" applyAlignment="1" applyProtection="1">
      <alignment horizontal="center" vertical="center" textRotation="255"/>
    </xf>
    <xf numFmtId="0" fontId="22" fillId="0" borderId="22" xfId="26" applyFont="1" applyFill="1" applyBorder="1" applyAlignment="1" applyProtection="1">
      <alignment horizontal="distributed" vertical="center"/>
    </xf>
    <xf numFmtId="0" fontId="22" fillId="0" borderId="23" xfId="26" applyFont="1" applyFill="1" applyBorder="1" applyAlignment="1" applyProtection="1">
      <alignment horizontal="right" vertical="center"/>
    </xf>
    <xf numFmtId="184" fontId="30" fillId="0" borderId="22" xfId="26" applyNumberFormat="1" applyFont="1" applyFill="1" applyBorder="1" applyAlignment="1" applyProtection="1">
      <alignment horizontal="right" vertical="center"/>
    </xf>
    <xf numFmtId="0" fontId="30" fillId="0" borderId="22" xfId="26" applyFont="1" applyFill="1" applyBorder="1" applyAlignment="1" applyProtection="1">
      <alignment horizontal="right" vertical="center"/>
    </xf>
    <xf numFmtId="0" fontId="25" fillId="0" borderId="0" xfId="26" applyFont="1" applyFill="1" applyAlignment="1" applyProtection="1">
      <alignment horizontal="right" vertical="center"/>
    </xf>
    <xf numFmtId="0" fontId="31" fillId="0" borderId="32" xfId="26" applyNumberFormat="1" applyFont="1" applyFill="1" applyBorder="1" applyAlignment="1" applyProtection="1">
      <alignment horizontal="left" vertical="center" wrapText="1"/>
    </xf>
    <xf numFmtId="0" fontId="22" fillId="0" borderId="25" xfId="26" applyNumberFormat="1" applyFont="1" applyFill="1" applyBorder="1" applyAlignment="1" applyProtection="1">
      <alignment horizontal="right" vertical="center"/>
    </xf>
    <xf numFmtId="0" fontId="22" fillId="0" borderId="27" xfId="26" applyNumberFormat="1" applyFont="1" applyFill="1" applyBorder="1" applyAlignment="1" applyProtection="1">
      <alignment horizontal="right" vertical="center"/>
    </xf>
    <xf numFmtId="0" fontId="22" fillId="0" borderId="28" xfId="26" applyFont="1" applyFill="1" applyBorder="1" applyAlignment="1" applyProtection="1">
      <alignment horizontal="center" vertical="center" textRotation="255"/>
    </xf>
    <xf numFmtId="0" fontId="32" fillId="0" borderId="30" xfId="26" applyFont="1" applyFill="1" applyBorder="1" applyAlignment="1" applyProtection="1">
      <alignment horizontal="center" vertical="center" textRotation="255" shrinkToFit="1"/>
    </xf>
    <xf numFmtId="0" fontId="29" fillId="0" borderId="0" xfId="26" applyFont="1" applyFill="1" applyBorder="1" applyAlignment="1" applyProtection="1">
      <alignment horizontal="distributed"/>
    </xf>
    <xf numFmtId="0" fontId="29" fillId="0" borderId="30" xfId="26" applyFont="1" applyFill="1" applyBorder="1" applyAlignment="1">
      <alignment horizontal="center" textRotation="255"/>
    </xf>
    <xf numFmtId="0" fontId="31" fillId="0" borderId="29" xfId="26" applyNumberFormat="1" applyFont="1" applyFill="1" applyBorder="1" applyAlignment="1" applyProtection="1">
      <alignment horizontal="right" vertical="center" wrapText="1"/>
    </xf>
    <xf numFmtId="0" fontId="31" fillId="0" borderId="0" xfId="26" applyNumberFormat="1" applyFont="1" applyFill="1" applyBorder="1" applyAlignment="1" applyProtection="1">
      <alignment horizontal="right" vertical="center" wrapText="1"/>
    </xf>
    <xf numFmtId="0" fontId="33" fillId="0" borderId="0" xfId="26" applyFont="1" applyFill="1" applyBorder="1" applyAlignment="1" applyProtection="1">
      <alignment horizontal="distributed" vertical="center" shrinkToFit="1"/>
    </xf>
    <xf numFmtId="0" fontId="33" fillId="0" borderId="0" xfId="26" applyFont="1" applyFill="1" applyBorder="1" applyAlignment="1" applyProtection="1">
      <alignment horizontal="distributed" vertical="center"/>
    </xf>
    <xf numFmtId="0" fontId="32" fillId="0" borderId="31" xfId="26" applyFont="1" applyFill="1" applyBorder="1" applyAlignment="1" applyProtection="1">
      <alignment horizontal="center" vertical="distributed" textRotation="255" justifyLastLine="1"/>
    </xf>
    <xf numFmtId="0" fontId="29" fillId="0" borderId="22" xfId="26" applyFont="1" applyFill="1" applyBorder="1" applyAlignment="1" applyProtection="1">
      <alignment horizontal="distributed"/>
    </xf>
    <xf numFmtId="0" fontId="32" fillId="0" borderId="30" xfId="26" applyFont="1" applyFill="1" applyBorder="1" applyAlignment="1" applyProtection="1">
      <alignment horizontal="center" vertical="distributed" textRotation="255" justifyLastLine="1"/>
    </xf>
    <xf numFmtId="0" fontId="22" fillId="0" borderId="37" xfId="26" applyFont="1" applyFill="1" applyBorder="1" applyAlignment="1" applyProtection="1">
      <alignment horizontal="center" vertical="center" textRotation="255"/>
    </xf>
    <xf numFmtId="0" fontId="22" fillId="0" borderId="40" xfId="26" applyFont="1" applyFill="1" applyBorder="1" applyAlignment="1" applyProtection="1">
      <alignment horizontal="right" vertical="center"/>
    </xf>
    <xf numFmtId="0" fontId="32" fillId="0" borderId="24" xfId="26" applyFont="1" applyFill="1" applyBorder="1" applyAlignment="1" applyProtection="1">
      <alignment horizontal="center" vertical="distributed" textRotation="255" justifyLastLine="1"/>
    </xf>
    <xf numFmtId="0" fontId="22" fillId="0" borderId="32" xfId="26" applyFont="1" applyFill="1" applyBorder="1" applyAlignment="1" applyProtection="1">
      <alignment horizontal="distributed" vertical="center"/>
    </xf>
    <xf numFmtId="0" fontId="29" fillId="0" borderId="25" xfId="26" applyFont="1" applyFill="1" applyBorder="1" applyAlignment="1" applyProtection="1">
      <alignment horizontal="distributed"/>
    </xf>
    <xf numFmtId="0" fontId="22" fillId="0" borderId="0" xfId="26" applyFont="1" applyFill="1" applyBorder="1" applyAlignment="1" applyProtection="1">
      <alignment horizontal="right" vertical="center"/>
      <protection locked="0"/>
    </xf>
    <xf numFmtId="0" fontId="32" fillId="0" borderId="31" xfId="26" applyFont="1" applyFill="1" applyBorder="1" applyAlignment="1" applyProtection="1">
      <alignment horizontal="center" vertical="center" textRotation="255" shrinkToFit="1"/>
    </xf>
    <xf numFmtId="0" fontId="29" fillId="0" borderId="23" xfId="26" applyFont="1" applyFill="1" applyBorder="1" applyAlignment="1" applyProtection="1">
      <alignment horizontal="distributed"/>
    </xf>
    <xf numFmtId="0" fontId="22" fillId="0" borderId="34" xfId="26" applyFont="1" applyFill="1" applyBorder="1" applyAlignment="1" applyProtection="1">
      <alignment horizontal="right" vertical="center"/>
      <protection locked="0"/>
    </xf>
    <xf numFmtId="0" fontId="29" fillId="0" borderId="12" xfId="26" applyFont="1" applyFill="1" applyBorder="1" applyAlignment="1" applyProtection="1">
      <alignment horizontal="distributed"/>
    </xf>
    <xf numFmtId="0" fontId="22" fillId="0" borderId="45" xfId="26" applyFont="1" applyFill="1" applyBorder="1" applyAlignment="1" applyProtection="1">
      <alignment horizontal="distributed" vertical="center"/>
    </xf>
    <xf numFmtId="0" fontId="22" fillId="0" borderId="22" xfId="26" applyFont="1" applyFill="1" applyBorder="1" applyAlignment="1" applyProtection="1">
      <alignment horizontal="right" vertical="center"/>
    </xf>
    <xf numFmtId="184" fontId="30" fillId="0" borderId="12" xfId="26" applyNumberFormat="1" applyFont="1" applyFill="1" applyBorder="1" applyAlignment="1" applyProtection="1">
      <alignment horizontal="right" vertical="center"/>
    </xf>
    <xf numFmtId="0" fontId="31" fillId="0" borderId="29" xfId="26" applyNumberFormat="1" applyFont="1" applyFill="1" applyBorder="1" applyAlignment="1" applyProtection="1">
      <alignment vertical="center" wrapText="1"/>
    </xf>
    <xf numFmtId="0" fontId="32" fillId="0" borderId="24" xfId="26" applyFont="1" applyFill="1" applyBorder="1" applyAlignment="1" applyProtection="1">
      <alignment horizontal="center" vertical="center" textRotation="255" shrinkToFit="1"/>
    </xf>
    <xf numFmtId="0" fontId="31" fillId="0" borderId="32" xfId="26" applyNumberFormat="1" applyFont="1" applyFill="1" applyBorder="1" applyAlignment="1" applyProtection="1">
      <alignment vertical="center" wrapText="1"/>
    </xf>
    <xf numFmtId="0" fontId="29" fillId="0" borderId="40" xfId="26" applyFont="1" applyFill="1" applyBorder="1" applyAlignment="1" applyProtection="1">
      <alignment horizontal="distributed"/>
    </xf>
    <xf numFmtId="0" fontId="32" fillId="0" borderId="31" xfId="26" applyFont="1" applyFill="1" applyBorder="1" applyAlignment="1" applyProtection="1">
      <alignment horizontal="center" vertical="distributed" textRotation="255"/>
    </xf>
    <xf numFmtId="0" fontId="32" fillId="0" borderId="30" xfId="26" applyFont="1" applyFill="1" applyBorder="1" applyAlignment="1" applyProtection="1">
      <alignment horizontal="center" vertical="distributed" textRotation="255"/>
    </xf>
    <xf numFmtId="0" fontId="31" fillId="0" borderId="0" xfId="26" applyNumberFormat="1" applyFont="1" applyFill="1" applyBorder="1" applyAlignment="1" applyProtection="1">
      <alignment vertical="center" wrapText="1"/>
    </xf>
    <xf numFmtId="0" fontId="30" fillId="0" borderId="0" xfId="26" applyFont="1" applyFill="1" applyBorder="1" applyAlignment="1" applyProtection="1">
      <alignment horizontal="distributed" vertical="center" shrinkToFit="1"/>
    </xf>
    <xf numFmtId="184" fontId="30" fillId="0" borderId="40" xfId="26" applyNumberFormat="1" applyFont="1" applyFill="1" applyBorder="1" applyAlignment="1" applyProtection="1">
      <alignment horizontal="right" vertical="center"/>
    </xf>
    <xf numFmtId="184" fontId="30" fillId="0" borderId="25" xfId="26" applyNumberFormat="1" applyFont="1" applyFill="1" applyBorder="1" applyAlignment="1" applyProtection="1">
      <alignment horizontal="right" vertical="center"/>
      <protection locked="0"/>
    </xf>
    <xf numFmtId="0" fontId="34" fillId="0" borderId="0" xfId="26" applyFont="1" applyFill="1" applyAlignment="1" applyProtection="1">
      <alignment horizontal="right" vertical="center"/>
    </xf>
    <xf numFmtId="0" fontId="32" fillId="0" borderId="24" xfId="26" applyFont="1" applyFill="1" applyBorder="1" applyAlignment="1" applyProtection="1">
      <alignment horizontal="center" vertical="distributed" textRotation="255"/>
    </xf>
    <xf numFmtId="0" fontId="25" fillId="0" borderId="22" xfId="26" applyFont="1" applyFill="1" applyBorder="1" applyAlignment="1" applyProtection="1">
      <alignment horizontal="right" vertical="center"/>
    </xf>
    <xf numFmtId="0" fontId="29" fillId="0" borderId="22" xfId="26" applyFont="1" applyFill="1" applyBorder="1" applyAlignment="1" applyProtection="1">
      <alignment horizontal="distributed" vertical="center"/>
    </xf>
    <xf numFmtId="184" fontId="30" fillId="0" borderId="0" xfId="26" applyNumberFormat="1" applyFont="1" applyFill="1" applyBorder="1" applyAlignment="1" applyProtection="1">
      <alignment horizontal="right" vertical="center"/>
      <protection locked="0"/>
    </xf>
    <xf numFmtId="0" fontId="34" fillId="0" borderId="25" xfId="26" applyFont="1" applyFill="1" applyBorder="1" applyAlignment="1" applyProtection="1">
      <alignment horizontal="right" vertical="center"/>
    </xf>
    <xf numFmtId="0" fontId="22" fillId="0" borderId="31" xfId="26" applyFont="1" applyFill="1" applyBorder="1" applyAlignment="1" applyProtection="1">
      <alignment vertical="center" textRotation="255" shrinkToFit="1"/>
    </xf>
    <xf numFmtId="0" fontId="29" fillId="0" borderId="30" xfId="26" applyFont="1" applyFill="1" applyBorder="1" applyAlignment="1">
      <alignment vertical="center" textRotation="255" shrinkToFit="1"/>
    </xf>
    <xf numFmtId="0" fontId="29" fillId="0" borderId="0" xfId="26" applyFont="1" applyFill="1" applyBorder="1" applyAlignment="1" applyProtection="1"/>
    <xf numFmtId="0" fontId="22" fillId="0" borderId="46" xfId="26" applyFont="1" applyFill="1" applyBorder="1" applyAlignment="1" applyProtection="1">
      <alignment vertical="center"/>
    </xf>
    <xf numFmtId="0" fontId="29" fillId="0" borderId="47" xfId="26" applyFont="1" applyFill="1" applyBorder="1" applyAlignment="1">
      <alignment vertical="center" textRotation="255" shrinkToFit="1"/>
    </xf>
    <xf numFmtId="0" fontId="22" fillId="0" borderId="48" xfId="26" applyFont="1" applyFill="1" applyBorder="1" applyAlignment="1" applyProtection="1">
      <alignment horizontal="distributed" vertical="center"/>
    </xf>
    <xf numFmtId="0" fontId="22" fillId="0" borderId="11" xfId="26" applyFont="1" applyFill="1" applyBorder="1" applyAlignment="1" applyProtection="1">
      <alignment horizontal="distributed" vertical="center"/>
    </xf>
    <xf numFmtId="0" fontId="29" fillId="0" borderId="11" xfId="26" applyFont="1" applyFill="1" applyBorder="1" applyAlignment="1" applyProtection="1">
      <alignment horizontal="distributed" vertical="center"/>
    </xf>
    <xf numFmtId="0" fontId="29" fillId="0" borderId="11" xfId="26" applyFont="1" applyFill="1" applyBorder="1" applyAlignment="1" applyProtection="1">
      <alignment horizontal="distributed"/>
    </xf>
    <xf numFmtId="0" fontId="22" fillId="0" borderId="10" xfId="26" applyFont="1" applyFill="1" applyBorder="1" applyAlignment="1" applyProtection="1">
      <alignment vertical="center"/>
    </xf>
    <xf numFmtId="0" fontId="22" fillId="0" borderId="11" xfId="26" applyFont="1" applyFill="1" applyBorder="1" applyAlignment="1" applyProtection="1">
      <alignment vertical="center"/>
    </xf>
    <xf numFmtId="0" fontId="22" fillId="0" borderId="11" xfId="26" applyNumberFormat="1" applyFont="1" applyFill="1" applyBorder="1" applyAlignment="1" applyProtection="1">
      <alignment horizontal="right" vertical="center"/>
    </xf>
    <xf numFmtId="0" fontId="22" fillId="0" borderId="49" xfId="26" applyNumberFormat="1" applyFont="1" applyFill="1" applyBorder="1" applyAlignment="1" applyProtection="1">
      <alignment horizontal="right" vertical="center"/>
    </xf>
    <xf numFmtId="0" fontId="22" fillId="0" borderId="50" xfId="26" applyFont="1" applyFill="1" applyBorder="1" applyAlignment="1" applyProtection="1">
      <alignment vertical="center"/>
    </xf>
    <xf numFmtId="0" fontId="22" fillId="0" borderId="51" xfId="26" applyFont="1" applyFill="1" applyBorder="1" applyAlignment="1" applyProtection="1">
      <alignment horizontal="distributed" vertical="center"/>
    </xf>
    <xf numFmtId="184" fontId="30" fillId="0" borderId="7" xfId="26" applyNumberFormat="1" applyFont="1" applyFill="1" applyBorder="1" applyAlignment="1" applyProtection="1">
      <alignment horizontal="right" vertical="center"/>
    </xf>
    <xf numFmtId="184" fontId="30" fillId="0" borderId="10" xfId="26" applyNumberFormat="1" applyFont="1" applyFill="1" applyBorder="1" applyAlignment="1" applyProtection="1">
      <alignment horizontal="right" vertical="center"/>
    </xf>
    <xf numFmtId="184" fontId="30" fillId="0" borderId="11" xfId="26" applyNumberFormat="1" applyFont="1" applyFill="1" applyBorder="1" applyAlignment="1" applyProtection="1">
      <alignment horizontal="right" vertical="center"/>
      <protection locked="0"/>
    </xf>
    <xf numFmtId="184" fontId="30" fillId="0" borderId="11" xfId="26" applyNumberFormat="1" applyFont="1" applyFill="1" applyBorder="1" applyAlignment="1" applyProtection="1">
      <alignment horizontal="right" vertical="center"/>
    </xf>
    <xf numFmtId="0" fontId="34" fillId="0" borderId="11" xfId="26" applyFont="1" applyFill="1" applyBorder="1" applyAlignment="1" applyProtection="1">
      <alignment horizontal="right" vertical="center"/>
    </xf>
    <xf numFmtId="0" fontId="22" fillId="0" borderId="52" xfId="26" applyFont="1" applyFill="1" applyBorder="1" applyAlignment="1" applyProtection="1">
      <alignment horizontal="center" vertical="center"/>
    </xf>
    <xf numFmtId="0" fontId="22" fillId="0" borderId="53" xfId="26" applyFont="1" applyFill="1" applyBorder="1" applyAlignment="1" applyProtection="1">
      <alignment horizontal="center" vertical="center"/>
    </xf>
    <xf numFmtId="38" fontId="22" fillId="0" borderId="52" xfId="2" applyFont="1" applyFill="1" applyBorder="1" applyAlignment="1" applyProtection="1">
      <alignment horizontal="right" vertical="center"/>
    </xf>
    <xf numFmtId="0" fontId="22" fillId="0" borderId="52" xfId="26" applyFont="1" applyFill="1" applyBorder="1" applyAlignment="1" applyProtection="1">
      <alignment horizontal="right" vertical="center"/>
    </xf>
    <xf numFmtId="0" fontId="22" fillId="0" borderId="54" xfId="26" applyFont="1" applyFill="1" applyBorder="1" applyAlignment="1" applyProtection="1">
      <alignment horizontal="distributed" vertical="center"/>
    </xf>
    <xf numFmtId="0" fontId="25" fillId="0" borderId="55" xfId="26" applyFont="1" applyFill="1" applyBorder="1" applyAlignment="1" applyProtection="1">
      <alignment horizontal="distributed" vertical="center"/>
    </xf>
    <xf numFmtId="0" fontId="35" fillId="0" borderId="52" xfId="26" applyFont="1" applyFill="1" applyBorder="1" applyAlignment="1" applyProtection="1">
      <alignment horizontal="center" vertical="center" justifyLastLine="1"/>
    </xf>
    <xf numFmtId="0" fontId="36" fillId="0" borderId="53" xfId="26" applyFont="1" applyFill="1" applyBorder="1" applyAlignment="1" applyProtection="1">
      <alignment vertical="center" justifyLastLine="1"/>
    </xf>
    <xf numFmtId="38" fontId="35" fillId="0" borderId="52" xfId="2" applyFont="1" applyFill="1" applyBorder="1" applyAlignment="1" applyProtection="1">
      <alignment horizontal="right" vertical="center"/>
    </xf>
    <xf numFmtId="0" fontId="35" fillId="0" borderId="52" xfId="26" applyFont="1" applyFill="1" applyBorder="1" applyAlignment="1" applyProtection="1">
      <alignment horizontal="right" vertical="center"/>
    </xf>
    <xf numFmtId="0" fontId="4" fillId="0" borderId="6" xfId="26" applyFont="1" applyFill="1" applyBorder="1" applyAlignment="1" applyProtection="1">
      <alignment horizontal="center" vertical="center"/>
    </xf>
    <xf numFmtId="0" fontId="3" fillId="0" borderId="0" xfId="3" applyFill="1" applyAlignment="1">
      <alignment horizontal="left" vertical="center" wrapText="1" shrinkToFit="1"/>
    </xf>
    <xf numFmtId="0" fontId="37" fillId="0" borderId="0" xfId="10" applyFont="1" applyFill="1" applyAlignment="1">
      <alignment horizontal="left" vertical="center" wrapText="1" shrinkToFit="1"/>
    </xf>
    <xf numFmtId="0" fontId="38" fillId="0" borderId="0" xfId="10" applyFont="1" applyFill="1" applyAlignment="1">
      <alignment vertical="center" wrapText="1" shrinkToFit="1"/>
    </xf>
    <xf numFmtId="0" fontId="38" fillId="0" borderId="0" xfId="10" applyFont="1" applyFill="1" applyAlignment="1">
      <alignment horizontal="left" vertical="center" wrapText="1" shrinkToFit="1"/>
    </xf>
    <xf numFmtId="0" fontId="39" fillId="0" borderId="0" xfId="10" applyFont="1" applyFill="1" applyBorder="1" applyAlignment="1">
      <alignment vertical="center" wrapText="1" justifyLastLine="1" shrinkToFit="1"/>
    </xf>
    <xf numFmtId="0" fontId="39" fillId="0" borderId="56" xfId="10" applyFont="1" applyFill="1" applyBorder="1" applyAlignment="1">
      <alignment horizontal="distributed" vertical="center" wrapText="1" justifyLastLine="1" shrinkToFit="1"/>
    </xf>
    <xf numFmtId="0" fontId="39" fillId="0" borderId="57" xfId="10" applyFont="1" applyFill="1" applyBorder="1" applyAlignment="1">
      <alignment horizontal="distributed" vertical="center" wrapText="1" justifyLastLine="1" shrinkToFit="1"/>
    </xf>
    <xf numFmtId="0" fontId="39" fillId="0" borderId="58" xfId="10" applyFont="1" applyFill="1" applyBorder="1" applyAlignment="1">
      <alignment horizontal="distributed" vertical="center" wrapText="1" justifyLastLine="1" shrinkToFit="1"/>
    </xf>
    <xf numFmtId="0" fontId="37" fillId="0" borderId="0" xfId="10" applyFont="1" applyFill="1" applyBorder="1" applyAlignment="1">
      <alignment horizontal="left" vertical="center" wrapText="1" shrinkToFit="1"/>
    </xf>
    <xf numFmtId="0" fontId="39" fillId="0" borderId="59" xfId="10" applyFont="1" applyFill="1" applyBorder="1" applyAlignment="1">
      <alignment horizontal="distributed" vertical="center" wrapText="1" justifyLastLine="1" shrinkToFit="1"/>
    </xf>
    <xf numFmtId="0" fontId="39" fillId="0" borderId="0" xfId="10" applyFont="1" applyFill="1" applyBorder="1" applyAlignment="1">
      <alignment horizontal="distributed" vertical="center" wrapText="1" justifyLastLine="1" shrinkToFit="1"/>
    </xf>
    <xf numFmtId="0" fontId="39" fillId="0" borderId="60" xfId="10" applyFont="1" applyFill="1" applyBorder="1" applyAlignment="1">
      <alignment horizontal="distributed" vertical="center" wrapText="1" justifyLastLine="1" shrinkToFit="1"/>
    </xf>
    <xf numFmtId="0" fontId="40" fillId="0" borderId="56" xfId="10" applyFont="1" applyFill="1" applyBorder="1" applyAlignment="1">
      <alignment horizontal="distributed" vertical="center" wrapText="1" justifyLastLine="1" shrinkToFit="1"/>
    </xf>
    <xf numFmtId="0" fontId="40" fillId="0" borderId="57" xfId="10" applyFont="1" applyFill="1" applyBorder="1" applyAlignment="1">
      <alignment horizontal="distributed" vertical="center" wrapText="1" justifyLastLine="1" shrinkToFit="1"/>
    </xf>
    <xf numFmtId="0" fontId="40" fillId="0" borderId="58" xfId="10" applyFont="1" applyFill="1" applyBorder="1" applyAlignment="1">
      <alignment horizontal="distributed" vertical="center" wrapText="1" justifyLastLine="1" shrinkToFit="1"/>
    </xf>
    <xf numFmtId="0" fontId="41" fillId="0" borderId="0" xfId="10" applyFont="1" applyFill="1" applyAlignment="1">
      <alignment horizontal="left" vertical="top" wrapText="1" shrinkToFit="1"/>
    </xf>
    <xf numFmtId="0" fontId="39" fillId="0" borderId="61" xfId="10" applyFont="1" applyFill="1" applyBorder="1" applyAlignment="1">
      <alignment horizontal="distributed" vertical="center" wrapText="1" justifyLastLine="1" shrinkToFit="1"/>
    </xf>
    <xf numFmtId="0" fontId="39" fillId="0" borderId="62" xfId="10" applyFont="1" applyFill="1" applyBorder="1" applyAlignment="1">
      <alignment horizontal="distributed" vertical="center" wrapText="1" justifyLastLine="1" shrinkToFit="1"/>
    </xf>
    <xf numFmtId="0" fontId="39" fillId="0" borderId="63" xfId="10" applyFont="1" applyFill="1" applyBorder="1" applyAlignment="1">
      <alignment horizontal="distributed" vertical="center" wrapText="1" justifyLastLine="1" shrinkToFit="1"/>
    </xf>
    <xf numFmtId="0" fontId="40" fillId="0" borderId="59" xfId="10" applyFont="1" applyFill="1" applyBorder="1" applyAlignment="1">
      <alignment horizontal="distributed" vertical="center" wrapText="1" justifyLastLine="1" shrinkToFit="1"/>
    </xf>
    <xf numFmtId="0" fontId="40" fillId="0" borderId="0" xfId="10" applyFont="1" applyFill="1" applyBorder="1" applyAlignment="1">
      <alignment horizontal="distributed" vertical="center" wrapText="1" justifyLastLine="1" shrinkToFit="1"/>
    </xf>
    <xf numFmtId="0" fontId="40" fillId="0" borderId="60" xfId="10" applyFont="1" applyFill="1" applyBorder="1" applyAlignment="1">
      <alignment horizontal="distributed" vertical="center" wrapText="1" justifyLastLine="1" shrinkToFit="1"/>
    </xf>
    <xf numFmtId="0" fontId="37" fillId="0" borderId="12" xfId="10" applyFont="1" applyFill="1" applyBorder="1" applyAlignment="1">
      <alignment horizontal="left" vertical="center" wrapText="1" shrinkToFit="1"/>
    </xf>
    <xf numFmtId="0" fontId="37" fillId="0" borderId="13" xfId="10" applyFont="1" applyFill="1" applyBorder="1" applyAlignment="1">
      <alignment horizontal="left" vertical="center" wrapText="1" shrinkToFit="1"/>
    </xf>
    <xf numFmtId="0" fontId="40" fillId="0" borderId="61" xfId="10" applyFont="1" applyFill="1" applyBorder="1" applyAlignment="1">
      <alignment horizontal="distributed" vertical="center" wrapText="1" justifyLastLine="1" shrinkToFit="1"/>
    </xf>
    <xf numFmtId="0" fontId="40" fillId="0" borderId="62" xfId="10" applyFont="1" applyFill="1" applyBorder="1" applyAlignment="1">
      <alignment horizontal="distributed" vertical="center" wrapText="1" justifyLastLine="1" shrinkToFit="1"/>
    </xf>
    <xf numFmtId="0" fontId="40" fillId="0" borderId="63" xfId="10" applyFont="1" applyFill="1" applyBorder="1" applyAlignment="1">
      <alignment horizontal="distributed" vertical="center" wrapText="1" justifyLastLine="1" shrinkToFit="1"/>
    </xf>
    <xf numFmtId="0" fontId="37" fillId="0" borderId="5" xfId="10" applyFont="1" applyFill="1" applyBorder="1" applyAlignment="1">
      <alignment horizontal="left" vertical="center" wrapText="1" shrinkToFit="1"/>
    </xf>
    <xf numFmtId="0" fontId="37" fillId="0" borderId="6" xfId="10" applyFont="1" applyFill="1" applyBorder="1" applyAlignment="1">
      <alignment horizontal="left" vertical="center" wrapText="1" shrinkToFit="1"/>
    </xf>
    <xf numFmtId="0" fontId="42" fillId="0" borderId="1" xfId="10" applyFont="1" applyFill="1" applyBorder="1" applyAlignment="1">
      <alignment vertical="center" wrapText="1" shrinkToFit="1"/>
    </xf>
    <xf numFmtId="0" fontId="42" fillId="0" borderId="0" xfId="10" applyFont="1" applyFill="1" applyBorder="1" applyAlignment="1">
      <alignment vertical="center" wrapText="1" shrinkToFit="1"/>
    </xf>
    <xf numFmtId="0" fontId="37" fillId="0" borderId="0" xfId="10" applyFont="1" applyFill="1" applyAlignment="1">
      <alignment vertical="center" wrapText="1" shrinkToFit="1"/>
    </xf>
    <xf numFmtId="0" fontId="38" fillId="0" borderId="0" xfId="10" applyFont="1" applyFill="1" applyAlignment="1">
      <alignment horizontal="left" vertical="center" wrapText="1" shrinkToFit="1"/>
    </xf>
    <xf numFmtId="0" fontId="43" fillId="0" borderId="0" xfId="10" applyFont="1" applyFill="1" applyAlignment="1">
      <alignment horizontal="left" vertical="center" shrinkToFit="1"/>
    </xf>
    <xf numFmtId="0" fontId="43" fillId="0" borderId="0" xfId="10" applyFont="1" applyFill="1" applyBorder="1" applyAlignment="1">
      <alignment horizontal="left" vertical="center" shrinkToFit="1"/>
    </xf>
    <xf numFmtId="0" fontId="42" fillId="0" borderId="12" xfId="10" applyFont="1" applyFill="1" applyBorder="1" applyAlignment="1">
      <alignment vertical="center" wrapText="1" shrinkToFit="1"/>
    </xf>
    <xf numFmtId="0" fontId="43" fillId="0" borderId="5" xfId="10" applyFont="1" applyFill="1" applyBorder="1" applyAlignment="1">
      <alignment horizontal="distributed" vertical="center" wrapText="1" justifyLastLine="1" shrinkToFit="1"/>
    </xf>
    <xf numFmtId="0" fontId="43" fillId="0" borderId="6" xfId="10" applyFont="1" applyFill="1" applyBorder="1" applyAlignment="1">
      <alignment horizontal="distributed" vertical="center" wrapText="1" justifyLastLine="1" shrinkToFit="1"/>
    </xf>
    <xf numFmtId="0" fontId="43" fillId="0" borderId="1" xfId="10" applyFont="1" applyFill="1" applyBorder="1" applyAlignment="1">
      <alignment horizontal="distributed" vertical="center" wrapText="1" justifyLastLine="1" shrinkToFit="1"/>
    </xf>
    <xf numFmtId="0" fontId="43" fillId="0" borderId="0" xfId="10" applyFont="1" applyFill="1" applyAlignment="1">
      <alignment horizontal="left" vertical="center" wrapText="1" shrinkToFit="1"/>
    </xf>
    <xf numFmtId="0" fontId="43" fillId="0" borderId="13" xfId="10" applyFont="1" applyFill="1" applyBorder="1" applyAlignment="1">
      <alignment horizontal="distributed" vertical="center" wrapText="1" justifyLastLine="1" shrinkToFit="1"/>
    </xf>
    <xf numFmtId="0" fontId="43" fillId="0" borderId="0" xfId="10" applyFont="1" applyFill="1" applyBorder="1" applyAlignment="1">
      <alignment horizontal="distributed" vertical="center" wrapText="1" justifyLastLine="1" shrinkToFit="1"/>
    </xf>
    <xf numFmtId="0" fontId="43" fillId="0" borderId="12" xfId="10" applyFont="1" applyFill="1" applyBorder="1" applyAlignment="1">
      <alignment horizontal="distributed" vertical="center" wrapText="1" justifyLastLine="1" shrinkToFit="1"/>
    </xf>
    <xf numFmtId="0" fontId="37" fillId="0" borderId="0" xfId="10" applyFont="1" applyFill="1" applyBorder="1" applyAlignment="1">
      <alignment vertical="center" wrapText="1" shrinkToFit="1"/>
    </xf>
    <xf numFmtId="0" fontId="37" fillId="0" borderId="0" xfId="10" applyFont="1" applyFill="1" applyBorder="1" applyAlignment="1">
      <alignment horizontal="center" vertical="center" wrapText="1" shrinkToFit="1"/>
    </xf>
    <xf numFmtId="0" fontId="37" fillId="0" borderId="5" xfId="10" applyFont="1" applyFill="1" applyBorder="1" applyAlignment="1">
      <alignment horizontal="center" vertical="center" wrapText="1" shrinkToFit="1"/>
    </xf>
    <xf numFmtId="0" fontId="37" fillId="0" borderId="11" xfId="10" applyFont="1" applyFill="1" applyBorder="1" applyAlignment="1">
      <alignment horizontal="left" vertical="center" wrapText="1" shrinkToFit="1"/>
    </xf>
    <xf numFmtId="0" fontId="43" fillId="0" borderId="10" xfId="10" applyFont="1" applyFill="1" applyBorder="1" applyAlignment="1">
      <alignment horizontal="distributed" vertical="center" wrapText="1" justifyLastLine="1" shrinkToFit="1"/>
    </xf>
    <xf numFmtId="0" fontId="43" fillId="0" borderId="11" xfId="10" applyFont="1" applyFill="1" applyBorder="1" applyAlignment="1">
      <alignment horizontal="distributed" vertical="center" wrapText="1" justifyLastLine="1" shrinkToFit="1"/>
    </xf>
    <xf numFmtId="0" fontId="43" fillId="0" borderId="7" xfId="10" applyFont="1" applyFill="1" applyBorder="1" applyAlignment="1">
      <alignment horizontal="distributed" vertical="center" wrapText="1" justifyLastLine="1" shrinkToFit="1"/>
    </xf>
    <xf numFmtId="0" fontId="37" fillId="0" borderId="5" xfId="10" applyFont="1" applyFill="1" applyBorder="1" applyAlignment="1">
      <alignment vertical="center" wrapText="1" shrinkToFit="1"/>
    </xf>
    <xf numFmtId="0" fontId="37" fillId="0" borderId="64" xfId="10" applyFont="1" applyFill="1" applyBorder="1" applyAlignment="1">
      <alignment horizontal="left" vertical="center" wrapText="1" shrinkToFit="1"/>
    </xf>
    <xf numFmtId="0" fontId="37" fillId="0" borderId="6" xfId="10" applyFont="1" applyFill="1" applyBorder="1" applyAlignment="1">
      <alignment vertical="center" wrapText="1" shrinkToFit="1"/>
    </xf>
    <xf numFmtId="0" fontId="37" fillId="0" borderId="1" xfId="10" applyFont="1" applyFill="1" applyBorder="1" applyAlignment="1">
      <alignment vertical="center" wrapText="1" shrinkToFit="1"/>
    </xf>
    <xf numFmtId="0" fontId="37" fillId="0" borderId="10" xfId="10" applyFont="1" applyFill="1" applyBorder="1" applyAlignment="1">
      <alignment horizontal="left" vertical="center" wrapText="1" shrinkToFit="1"/>
    </xf>
    <xf numFmtId="0" fontId="37" fillId="0" borderId="59" xfId="10" applyFont="1" applyFill="1" applyBorder="1" applyAlignment="1">
      <alignment horizontal="center" vertical="center" wrapText="1" shrinkToFit="1"/>
    </xf>
    <xf numFmtId="0" fontId="37" fillId="0" borderId="60" xfId="10" applyFont="1" applyFill="1" applyBorder="1" applyAlignment="1">
      <alignment vertical="center" wrapText="1" shrinkToFit="1"/>
    </xf>
    <xf numFmtId="0" fontId="6" fillId="0" borderId="59" xfId="10" applyFont="1" applyFill="1" applyBorder="1" applyAlignment="1">
      <alignment horizontal="center" vertical="center" wrapText="1" shrinkToFit="1"/>
    </xf>
    <xf numFmtId="0" fontId="37" fillId="0" borderId="12" xfId="10" applyFont="1" applyFill="1" applyBorder="1" applyAlignment="1">
      <alignment vertical="center" wrapText="1" shrinkToFit="1"/>
    </xf>
    <xf numFmtId="0" fontId="37" fillId="0" borderId="0" xfId="10" applyFont="1" applyFill="1" applyBorder="1" applyAlignment="1">
      <alignment horizontal="center" vertical="center" wrapText="1" shrinkToFit="1"/>
    </xf>
    <xf numFmtId="0" fontId="40" fillId="0" borderId="59" xfId="10" applyFont="1" applyFill="1" applyBorder="1" applyAlignment="1">
      <alignment horizontal="center" vertical="center" wrapText="1" justifyLastLine="1" shrinkToFit="1"/>
    </xf>
    <xf numFmtId="0" fontId="40" fillId="0" borderId="5" xfId="10" applyFont="1" applyFill="1" applyBorder="1" applyAlignment="1">
      <alignment horizontal="distributed" vertical="center" wrapText="1" justifyLastLine="1" shrinkToFit="1"/>
    </xf>
    <xf numFmtId="0" fontId="40" fillId="0" borderId="6" xfId="10" applyFont="1" applyFill="1" applyBorder="1" applyAlignment="1">
      <alignment horizontal="distributed" vertical="center" wrapText="1" justifyLastLine="1" shrinkToFit="1"/>
    </xf>
    <xf numFmtId="0" fontId="40" fillId="0" borderId="1" xfId="10" applyFont="1" applyFill="1" applyBorder="1" applyAlignment="1">
      <alignment horizontal="distributed" vertical="center" wrapText="1" justifyLastLine="1" shrinkToFit="1"/>
    </xf>
    <xf numFmtId="0" fontId="37" fillId="0" borderId="13" xfId="10" applyFont="1" applyFill="1" applyBorder="1" applyAlignment="1">
      <alignment horizontal="center" vertical="center" wrapText="1" shrinkToFit="1"/>
    </xf>
    <xf numFmtId="0" fontId="40" fillId="0" borderId="13" xfId="10" applyFont="1" applyFill="1" applyBorder="1" applyAlignment="1">
      <alignment horizontal="distributed" vertical="center" wrapText="1" justifyLastLine="1" shrinkToFit="1"/>
    </xf>
    <xf numFmtId="0" fontId="40" fillId="0" borderId="12" xfId="10" applyFont="1" applyFill="1" applyBorder="1" applyAlignment="1">
      <alignment horizontal="distributed" vertical="center" wrapText="1" justifyLastLine="1" shrinkToFit="1"/>
    </xf>
    <xf numFmtId="0" fontId="40" fillId="0" borderId="10" xfId="10" applyFont="1" applyFill="1" applyBorder="1" applyAlignment="1">
      <alignment horizontal="distributed" vertical="center" wrapText="1" justifyLastLine="1" shrinkToFit="1"/>
    </xf>
    <xf numFmtId="0" fontId="40" fillId="0" borderId="11" xfId="10" applyFont="1" applyFill="1" applyBorder="1" applyAlignment="1">
      <alignment horizontal="distributed" vertical="center" wrapText="1" justifyLastLine="1" shrinkToFit="1"/>
    </xf>
    <xf numFmtId="0" fontId="40" fillId="0" borderId="7" xfId="10" applyFont="1" applyFill="1" applyBorder="1" applyAlignment="1">
      <alignment horizontal="distributed" vertical="center" wrapText="1" justifyLastLine="1" shrinkToFit="1"/>
    </xf>
    <xf numFmtId="0" fontId="37" fillId="0" borderId="0" xfId="10" applyFont="1" applyFill="1" applyAlignment="1">
      <alignment horizontal="distributed" vertical="center" wrapText="1" shrinkToFit="1"/>
    </xf>
    <xf numFmtId="0" fontId="37" fillId="0" borderId="13" xfId="10" applyFont="1" applyFill="1" applyBorder="1" applyAlignment="1">
      <alignment horizontal="distributed" vertical="center" wrapText="1" shrinkToFit="1"/>
    </xf>
    <xf numFmtId="0" fontId="37" fillId="0" borderId="65" xfId="10" applyFont="1" applyFill="1" applyBorder="1" applyAlignment="1">
      <alignment horizontal="distributed" vertical="center" wrapText="1" shrinkToFit="1"/>
    </xf>
    <xf numFmtId="0" fontId="37" fillId="0" borderId="0" xfId="10" applyFont="1" applyFill="1" applyAlignment="1">
      <alignment horizontal="center" vertical="center" wrapText="1" shrinkToFit="1"/>
    </xf>
    <xf numFmtId="0" fontId="37" fillId="0" borderId="2" xfId="10" applyFont="1" applyFill="1" applyBorder="1" applyAlignment="1">
      <alignment horizontal="left" vertical="center" wrapText="1" shrinkToFit="1"/>
    </xf>
    <xf numFmtId="0" fontId="37" fillId="0" borderId="1" xfId="10" applyFont="1" applyFill="1" applyBorder="1" applyAlignment="1">
      <alignment horizontal="left" vertical="center" wrapText="1" shrinkToFit="1"/>
    </xf>
    <xf numFmtId="0" fontId="37" fillId="0" borderId="10" xfId="10" applyFont="1" applyFill="1" applyBorder="1" applyAlignment="1">
      <alignment horizontal="distributed" vertical="center" wrapText="1" shrinkToFit="1"/>
    </xf>
    <xf numFmtId="0" fontId="38" fillId="0" borderId="0" xfId="10" applyFont="1" applyFill="1" applyBorder="1" applyAlignment="1">
      <alignment horizontal="left" vertical="center" wrapText="1" shrinkToFit="1"/>
    </xf>
    <xf numFmtId="0" fontId="21" fillId="0" borderId="0" xfId="10" applyFont="1" applyFill="1" applyAlignment="1">
      <alignment wrapText="1"/>
    </xf>
    <xf numFmtId="0" fontId="38" fillId="0" borderId="5" xfId="10" applyFont="1" applyFill="1" applyBorder="1" applyAlignment="1">
      <alignment horizontal="distributed" vertical="center" wrapText="1" justifyLastLine="1"/>
    </xf>
    <xf numFmtId="0" fontId="38" fillId="0" borderId="6" xfId="10" applyFont="1" applyFill="1" applyBorder="1" applyAlignment="1">
      <alignment horizontal="distributed" vertical="center" wrapText="1" justifyLastLine="1"/>
    </xf>
    <xf numFmtId="0" fontId="38" fillId="0" borderId="1" xfId="10" applyFont="1" applyFill="1" applyBorder="1" applyAlignment="1">
      <alignment horizontal="distributed" vertical="center" wrapText="1" justifyLastLine="1"/>
    </xf>
    <xf numFmtId="0" fontId="37" fillId="0" borderId="9" xfId="10" applyFont="1" applyFill="1" applyBorder="1" applyAlignment="1">
      <alignment horizontal="left" vertical="center" wrapText="1" shrinkToFit="1"/>
    </xf>
    <xf numFmtId="0" fontId="38" fillId="0" borderId="13" xfId="10" applyFont="1" applyFill="1" applyBorder="1" applyAlignment="1">
      <alignment horizontal="center" vertical="center" wrapText="1" justifyLastLine="1"/>
    </xf>
    <xf numFmtId="0" fontId="21" fillId="0" borderId="0" xfId="10" applyFont="1" applyFill="1" applyBorder="1" applyAlignment="1">
      <alignment horizontal="distributed" vertical="center" wrapText="1" shrinkToFit="1"/>
    </xf>
    <xf numFmtId="0" fontId="38" fillId="0" borderId="10" xfId="10" applyFont="1" applyFill="1" applyBorder="1" applyAlignment="1">
      <alignment horizontal="distributed" vertical="center" wrapText="1" justifyLastLine="1"/>
    </xf>
    <xf numFmtId="0" fontId="38" fillId="0" borderId="11" xfId="10" applyFont="1" applyFill="1" applyBorder="1" applyAlignment="1">
      <alignment horizontal="distributed" vertical="center" wrapText="1" justifyLastLine="1"/>
    </xf>
    <xf numFmtId="0" fontId="38" fillId="0" borderId="7" xfId="10" applyFont="1" applyFill="1" applyBorder="1" applyAlignment="1">
      <alignment horizontal="distributed" vertical="center" wrapText="1" justifyLastLine="1"/>
    </xf>
    <xf numFmtId="0" fontId="37" fillId="0" borderId="66" xfId="10" applyFont="1" applyFill="1" applyBorder="1" applyAlignment="1">
      <alignment horizontal="left" vertical="center" wrapText="1" shrinkToFit="1"/>
    </xf>
    <xf numFmtId="0" fontId="37" fillId="0" borderId="67" xfId="10" applyFont="1" applyFill="1" applyBorder="1" applyAlignment="1">
      <alignment horizontal="left" vertical="center" wrapText="1" shrinkToFit="1"/>
    </xf>
    <xf numFmtId="0" fontId="43" fillId="0" borderId="0" xfId="10" applyFont="1" applyFill="1" applyBorder="1" applyAlignment="1">
      <alignment horizontal="left" vertical="center" wrapText="1" shrinkToFit="1"/>
    </xf>
    <xf numFmtId="0" fontId="37" fillId="0" borderId="0" xfId="10" applyFont="1" applyFill="1" applyAlignment="1">
      <alignment horizontal="center" vertical="center" wrapText="1" shrinkToFit="1"/>
    </xf>
    <xf numFmtId="0" fontId="43" fillId="0" borderId="0" xfId="10" applyFont="1" applyFill="1" applyBorder="1" applyAlignment="1">
      <alignment horizontal="center" vertical="center" wrapText="1" shrinkToFit="1"/>
    </xf>
    <xf numFmtId="0" fontId="37" fillId="0" borderId="68" xfId="10" applyFont="1" applyFill="1" applyBorder="1" applyAlignment="1">
      <alignment horizontal="left" vertical="center" wrapText="1" shrinkToFit="1"/>
    </xf>
    <xf numFmtId="0" fontId="37" fillId="0" borderId="14" xfId="10" applyFont="1" applyFill="1" applyBorder="1" applyAlignment="1">
      <alignment horizontal="left" vertical="center" wrapText="1" shrinkToFit="1"/>
    </xf>
    <xf numFmtId="0" fontId="37" fillId="0" borderId="13" xfId="10" applyFont="1" applyFill="1" applyBorder="1" applyAlignment="1">
      <alignment vertical="center" wrapText="1" shrinkToFit="1"/>
    </xf>
    <xf numFmtId="0" fontId="43" fillId="0" borderId="0" xfId="10" applyFont="1" applyFill="1" applyBorder="1" applyAlignment="1">
      <alignment horizontal="left" vertical="center" wrapText="1" shrinkToFit="1"/>
    </xf>
    <xf numFmtId="0" fontId="37" fillId="0" borderId="5" xfId="10" applyFont="1" applyFill="1" applyBorder="1" applyAlignment="1">
      <alignment horizontal="distributed" vertical="center" wrapText="1" shrinkToFit="1"/>
    </xf>
    <xf numFmtId="0" fontId="37" fillId="0" borderId="69" xfId="10" applyFont="1" applyFill="1" applyBorder="1" applyAlignment="1">
      <alignment horizontal="left" vertical="center" wrapText="1" shrinkToFit="1"/>
    </xf>
    <xf numFmtId="0" fontId="6" fillId="0" borderId="0" xfId="10" applyFont="1" applyFill="1" applyAlignment="1">
      <alignment horizontal="left" vertical="top" wrapText="1" shrinkToFit="1"/>
    </xf>
    <xf numFmtId="0" fontId="37" fillId="0" borderId="10" xfId="10" applyFont="1" applyFill="1" applyBorder="1" applyAlignment="1">
      <alignment vertical="center" wrapText="1" shrinkToFit="1"/>
    </xf>
    <xf numFmtId="0" fontId="38" fillId="0" borderId="5" xfId="10" applyFont="1" applyFill="1" applyBorder="1" applyAlignment="1">
      <alignment horizontal="center" vertical="center" wrapText="1" justifyLastLine="1"/>
    </xf>
    <xf numFmtId="0" fontId="38" fillId="0" borderId="6" xfId="10" applyFont="1" applyFill="1" applyBorder="1" applyAlignment="1">
      <alignment horizontal="center" vertical="center" wrapText="1" justifyLastLine="1"/>
    </xf>
    <xf numFmtId="0" fontId="38" fillId="0" borderId="1" xfId="10" applyFont="1" applyFill="1" applyBorder="1" applyAlignment="1">
      <alignment horizontal="center" vertical="center" wrapText="1" justifyLastLine="1"/>
    </xf>
    <xf numFmtId="0" fontId="38" fillId="0" borderId="0" xfId="10" applyFont="1" applyFill="1" applyBorder="1" applyAlignment="1">
      <alignment horizontal="center" vertical="center" wrapText="1" justifyLastLine="1"/>
    </xf>
    <xf numFmtId="0" fontId="37" fillId="0" borderId="13" xfId="10" applyFont="1" applyFill="1" applyBorder="1" applyAlignment="1">
      <alignment horizontal="distributed" vertical="center" wrapText="1" shrinkToFit="1"/>
    </xf>
    <xf numFmtId="0" fontId="37" fillId="0" borderId="70" xfId="10" applyFont="1" applyFill="1" applyBorder="1" applyAlignment="1">
      <alignment horizontal="left" vertical="center" wrapText="1" shrinkToFit="1"/>
    </xf>
    <xf numFmtId="0" fontId="38" fillId="0" borderId="10" xfId="10" applyFont="1" applyFill="1" applyBorder="1" applyAlignment="1">
      <alignment horizontal="center" vertical="center" wrapText="1" justifyLastLine="1"/>
    </xf>
    <xf numFmtId="0" fontId="38" fillId="0" borderId="11" xfId="10" applyFont="1" applyFill="1" applyBorder="1" applyAlignment="1">
      <alignment horizontal="center" vertical="center" wrapText="1" justifyLastLine="1"/>
    </xf>
    <xf numFmtId="0" fontId="38" fillId="0" borderId="7" xfId="10" applyFont="1" applyFill="1" applyBorder="1" applyAlignment="1">
      <alignment horizontal="center" vertical="center" wrapText="1" justifyLastLine="1"/>
    </xf>
    <xf numFmtId="0" fontId="37" fillId="0" borderId="10" xfId="10" applyFont="1" applyFill="1" applyBorder="1" applyAlignment="1">
      <alignment horizontal="distributed" vertical="center" wrapText="1" shrinkToFit="1"/>
    </xf>
    <xf numFmtId="0" fontId="37" fillId="0" borderId="71" xfId="10" applyFont="1" applyFill="1" applyBorder="1" applyAlignment="1">
      <alignment horizontal="left" vertical="center" wrapText="1" shrinkToFit="1"/>
    </xf>
    <xf numFmtId="0" fontId="38" fillId="0" borderId="5" xfId="10" applyFont="1" applyFill="1" applyBorder="1" applyAlignment="1">
      <alignment horizontal="left" vertical="center" wrapText="1" justifyLastLine="1"/>
    </xf>
    <xf numFmtId="0" fontId="38" fillId="0" borderId="6" xfId="10" applyFont="1" applyFill="1" applyBorder="1" applyAlignment="1">
      <alignment horizontal="left" vertical="center" wrapText="1" justifyLastLine="1"/>
    </xf>
    <xf numFmtId="0" fontId="38" fillId="0" borderId="1" xfId="10" applyFont="1" applyFill="1" applyBorder="1" applyAlignment="1">
      <alignment horizontal="left" vertical="center" wrapText="1" justifyLastLine="1"/>
    </xf>
    <xf numFmtId="0" fontId="38" fillId="0" borderId="0" xfId="10" applyFont="1" applyFill="1" applyBorder="1" applyAlignment="1">
      <alignment horizontal="left" vertical="center" wrapText="1" justifyLastLine="1"/>
    </xf>
    <xf numFmtId="0" fontId="37" fillId="0" borderId="4" xfId="10" applyFont="1" applyFill="1" applyBorder="1" applyAlignment="1">
      <alignment horizontal="left" vertical="center" wrapText="1" shrinkToFit="1"/>
    </xf>
    <xf numFmtId="0" fontId="38" fillId="0" borderId="13" xfId="10" applyFont="1" applyFill="1" applyBorder="1" applyAlignment="1">
      <alignment horizontal="left" vertical="center" wrapText="1" justifyLastLine="1"/>
    </xf>
    <xf numFmtId="0" fontId="38" fillId="0" borderId="0" xfId="10" applyFont="1" applyFill="1" applyBorder="1" applyAlignment="1">
      <alignment horizontal="left" vertical="center" wrapText="1" justifyLastLine="1"/>
    </xf>
    <xf numFmtId="0" fontId="38" fillId="0" borderId="12" xfId="10" applyFont="1" applyFill="1" applyBorder="1" applyAlignment="1">
      <alignment horizontal="left" vertical="center" wrapText="1" justifyLastLine="1"/>
    </xf>
    <xf numFmtId="0" fontId="43" fillId="0" borderId="0" xfId="10" applyFont="1" applyFill="1" applyBorder="1" applyAlignment="1">
      <alignment vertical="center" wrapText="1" shrinkToFit="1"/>
    </xf>
    <xf numFmtId="0" fontId="38" fillId="0" borderId="10" xfId="10" applyFont="1" applyFill="1" applyBorder="1" applyAlignment="1">
      <alignment horizontal="left" vertical="center" wrapText="1" justifyLastLine="1"/>
    </xf>
    <xf numFmtId="0" fontId="38" fillId="0" borderId="11" xfId="10" applyFont="1" applyFill="1" applyBorder="1" applyAlignment="1">
      <alignment horizontal="left" vertical="center" wrapText="1" justifyLastLine="1"/>
    </xf>
    <xf numFmtId="0" fontId="38" fillId="0" borderId="7" xfId="10" applyFont="1" applyFill="1" applyBorder="1" applyAlignment="1">
      <alignment horizontal="left" vertical="center" wrapText="1" justifyLastLine="1"/>
    </xf>
    <xf numFmtId="0" fontId="38" fillId="0" borderId="0" xfId="10" applyFont="1" applyFill="1" applyBorder="1" applyAlignment="1">
      <alignment vertical="center" wrapText="1" justifyLastLine="1"/>
    </xf>
    <xf numFmtId="0" fontId="38" fillId="0" borderId="0" xfId="10" applyFont="1" applyFill="1" applyBorder="1" applyAlignment="1">
      <alignment horizontal="distributed" vertical="center" wrapText="1" justifyLastLine="1"/>
    </xf>
    <xf numFmtId="0" fontId="37" fillId="0" borderId="0" xfId="10" applyFont="1" applyFill="1" applyAlignment="1">
      <alignment horizontal="left" vertical="center" wrapText="1" shrinkToFit="1"/>
    </xf>
    <xf numFmtId="0" fontId="6" fillId="0" borderId="0" xfId="10" applyFont="1" applyFill="1" applyAlignment="1">
      <alignment vertical="top" wrapText="1" shrinkToFit="1"/>
    </xf>
    <xf numFmtId="0" fontId="21" fillId="0" borderId="0" xfId="10" applyFont="1" applyFill="1" applyBorder="1" applyAlignment="1">
      <alignment wrapText="1"/>
    </xf>
    <xf numFmtId="0" fontId="37" fillId="0" borderId="70" xfId="10" applyFont="1" applyFill="1" applyBorder="1" applyAlignment="1">
      <alignment vertical="center" wrapText="1" shrinkToFit="1"/>
    </xf>
    <xf numFmtId="49" fontId="37" fillId="0" borderId="13" xfId="10" applyNumberFormat="1" applyFont="1" applyFill="1" applyBorder="1" applyAlignment="1">
      <alignment horizontal="left" vertical="center" wrapText="1" shrinkToFit="1"/>
    </xf>
    <xf numFmtId="0" fontId="37" fillId="0" borderId="71" xfId="10" applyFont="1" applyFill="1" applyBorder="1" applyAlignment="1">
      <alignment vertical="center" wrapText="1" shrinkToFit="1"/>
    </xf>
    <xf numFmtId="0" fontId="38" fillId="0" borderId="6" xfId="10" applyFont="1" applyFill="1" applyBorder="1" applyAlignment="1">
      <alignment vertical="center" wrapText="1" justifyLastLine="1"/>
    </xf>
    <xf numFmtId="0" fontId="37" fillId="0" borderId="0" xfId="10" applyFont="1" applyFill="1" applyBorder="1" applyAlignment="1">
      <alignment horizontal="left" vertical="center" wrapText="1" shrinkToFit="1"/>
    </xf>
    <xf numFmtId="0" fontId="37" fillId="0" borderId="72" xfId="10" applyFont="1" applyFill="1" applyBorder="1" applyAlignment="1">
      <alignment horizontal="left" vertical="center" wrapText="1" shrinkToFit="1"/>
    </xf>
    <xf numFmtId="0" fontId="38" fillId="0" borderId="13" xfId="10" applyFont="1" applyFill="1" applyBorder="1" applyAlignment="1">
      <alignment horizontal="distributed" vertical="center" wrapText="1" justifyLastLine="1"/>
    </xf>
    <xf numFmtId="49" fontId="37" fillId="0" borderId="10" xfId="10" applyNumberFormat="1" applyFont="1" applyFill="1" applyBorder="1" applyAlignment="1">
      <alignment horizontal="left" vertical="center" wrapText="1" shrinkToFit="1"/>
    </xf>
    <xf numFmtId="0" fontId="6" fillId="0" borderId="0" xfId="10" applyFont="1" applyFill="1" applyAlignment="1">
      <alignment vertical="top" wrapText="1" shrinkToFit="1"/>
    </xf>
    <xf numFmtId="0" fontId="37" fillId="0" borderId="73" xfId="10" applyFont="1" applyFill="1" applyBorder="1" applyAlignment="1">
      <alignment horizontal="left" vertical="center" wrapText="1" shrinkToFit="1"/>
    </xf>
    <xf numFmtId="0" fontId="37" fillId="0" borderId="65" xfId="10" applyFont="1" applyFill="1" applyBorder="1" applyAlignment="1">
      <alignment horizontal="left" vertical="center" wrapText="1" shrinkToFit="1"/>
    </xf>
    <xf numFmtId="0" fontId="37" fillId="0" borderId="0" xfId="10" applyFont="1" applyFill="1" applyBorder="1" applyAlignment="1">
      <alignment vertical="center" wrapText="1"/>
    </xf>
    <xf numFmtId="0" fontId="38" fillId="0" borderId="10" xfId="10" applyFont="1" applyFill="1" applyBorder="1" applyAlignment="1">
      <alignment vertical="center" wrapText="1" justifyLastLine="1"/>
    </xf>
    <xf numFmtId="0" fontId="38" fillId="0" borderId="13" xfId="10" applyFont="1" applyFill="1" applyBorder="1" applyAlignment="1">
      <alignment vertical="center" wrapText="1" justifyLastLine="1"/>
    </xf>
    <xf numFmtId="185" fontId="37" fillId="0" borderId="0" xfId="10" applyNumberFormat="1" applyFont="1" applyFill="1" applyBorder="1" applyAlignment="1">
      <alignment vertical="center" wrapText="1" shrinkToFit="1"/>
    </xf>
    <xf numFmtId="0" fontId="40" fillId="0" borderId="56" xfId="10" applyFont="1" applyFill="1" applyBorder="1" applyAlignment="1">
      <alignment horizontal="center" vertical="center" shrinkToFit="1"/>
    </xf>
    <xf numFmtId="0" fontId="40" fillId="0" borderId="57" xfId="10" applyFont="1" applyFill="1" applyBorder="1" applyAlignment="1">
      <alignment horizontal="center" vertical="center" shrinkToFit="1"/>
    </xf>
    <xf numFmtId="0" fontId="40" fillId="0" borderId="58" xfId="10" applyFont="1" applyFill="1" applyBorder="1" applyAlignment="1">
      <alignment horizontal="center" vertical="center" shrinkToFit="1"/>
    </xf>
    <xf numFmtId="0" fontId="40" fillId="0" borderId="59" xfId="10" applyFont="1" applyFill="1" applyBorder="1" applyAlignment="1">
      <alignment horizontal="center" vertical="center" shrinkToFit="1"/>
    </xf>
    <xf numFmtId="0" fontId="40" fillId="0" borderId="0" xfId="10" applyFont="1" applyFill="1" applyBorder="1" applyAlignment="1">
      <alignment horizontal="center" vertical="center" shrinkToFit="1"/>
    </xf>
    <xf numFmtId="0" fontId="40" fillId="0" borderId="60" xfId="10" applyFont="1" applyFill="1" applyBorder="1" applyAlignment="1">
      <alignment horizontal="center" vertical="center" shrinkToFit="1"/>
    </xf>
    <xf numFmtId="0" fontId="40" fillId="0" borderId="61" xfId="10" applyFont="1" applyFill="1" applyBorder="1" applyAlignment="1">
      <alignment horizontal="center" vertical="center" shrinkToFit="1"/>
    </xf>
    <xf numFmtId="0" fontId="40" fillId="0" borderId="62" xfId="10" applyFont="1" applyFill="1" applyBorder="1" applyAlignment="1">
      <alignment horizontal="center" vertical="center" shrinkToFit="1"/>
    </xf>
    <xf numFmtId="0" fontId="40" fillId="0" borderId="63" xfId="10" applyFont="1" applyFill="1" applyBorder="1" applyAlignment="1">
      <alignment horizontal="center" vertical="center" shrinkToFit="1"/>
    </xf>
    <xf numFmtId="0" fontId="43" fillId="0" borderId="13" xfId="10" applyFont="1" applyFill="1" applyBorder="1" applyAlignment="1">
      <alignment vertical="center" wrapText="1" shrinkToFit="1"/>
    </xf>
    <xf numFmtId="0" fontId="43" fillId="0" borderId="10" xfId="10" applyFont="1" applyFill="1" applyBorder="1" applyAlignment="1">
      <alignment vertical="center" wrapText="1" shrinkToFit="1"/>
    </xf>
    <xf numFmtId="0" fontId="44" fillId="0" borderId="0" xfId="10" applyFont="1" applyFill="1" applyBorder="1" applyAlignment="1">
      <alignment horizontal="right" vertical="center" wrapText="1" shrinkToFit="1"/>
    </xf>
    <xf numFmtId="0" fontId="44" fillId="0" borderId="0" xfId="10" applyFont="1" applyFill="1" applyBorder="1" applyAlignment="1">
      <alignment vertical="center" wrapText="1" shrinkToFit="1"/>
    </xf>
    <xf numFmtId="0" fontId="44" fillId="0" borderId="0" xfId="10" applyFont="1" applyFill="1" applyAlignment="1">
      <alignment horizontal="right" vertical="center" wrapText="1" shrinkToFit="1"/>
    </xf>
    <xf numFmtId="0" fontId="44" fillId="0" borderId="0" xfId="10" applyFont="1" applyFill="1" applyAlignment="1">
      <alignment horizontal="right" vertical="center" wrapText="1" shrinkToFit="1"/>
    </xf>
    <xf numFmtId="0" fontId="37" fillId="0" borderId="74" xfId="10" applyFont="1" applyFill="1" applyBorder="1" applyAlignment="1">
      <alignment horizontal="left" vertical="center" wrapText="1" shrinkToFit="1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8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center" vertical="center"/>
    </xf>
    <xf numFmtId="176" fontId="9" fillId="0" borderId="6" xfId="2" applyNumberFormat="1" applyFont="1" applyFill="1" applyBorder="1" applyAlignment="1" applyProtection="1">
      <alignment vertical="center"/>
    </xf>
    <xf numFmtId="38" fontId="9" fillId="0" borderId="12" xfId="2" applyFont="1" applyFill="1" applyBorder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horizontal="distributed" vertical="center" indent="1"/>
    </xf>
    <xf numFmtId="176" fontId="4" fillId="0" borderId="0" xfId="2" applyNumberFormat="1" applyFont="1" applyFill="1" applyAlignment="1" applyProtection="1">
      <alignment vertical="center"/>
    </xf>
    <xf numFmtId="38" fontId="4" fillId="0" borderId="7" xfId="2" applyFont="1" applyFill="1" applyBorder="1" applyAlignment="1" applyProtection="1">
      <alignment horizontal="distributed" vertical="center" indent="1"/>
    </xf>
    <xf numFmtId="38" fontId="7" fillId="0" borderId="8" xfId="2" applyFont="1" applyFill="1" applyBorder="1" applyAlignment="1" applyProtection="1">
      <alignment horizontal="center" vertical="center" textRotation="255" wrapText="1"/>
    </xf>
    <xf numFmtId="38" fontId="7" fillId="0" borderId="7" xfId="2" applyFont="1" applyFill="1" applyBorder="1" applyAlignment="1" applyProtection="1">
      <alignment horizontal="center" vertical="center" wrapText="1"/>
    </xf>
    <xf numFmtId="38" fontId="7" fillId="0" borderId="2" xfId="2" applyFont="1" applyFill="1" applyBorder="1" applyAlignment="1" applyProtection="1">
      <alignment horizontal="center" vertical="center" wrapText="1"/>
    </xf>
    <xf numFmtId="38" fontId="9" fillId="0" borderId="6" xfId="2" applyFont="1" applyFill="1" applyBorder="1" applyAlignment="1" applyProtection="1">
      <alignment vertical="center"/>
    </xf>
    <xf numFmtId="38" fontId="9" fillId="0" borderId="6" xfId="2" applyFont="1" applyFill="1" applyBorder="1" applyAlignment="1" applyProtection="1">
      <alignment horizontal="right" vertical="center"/>
    </xf>
    <xf numFmtId="38" fontId="9" fillId="0" borderId="0" xfId="2" applyFont="1" applyFill="1" applyBorder="1" applyAlignment="1" applyProtection="1">
      <alignment vertical="center"/>
    </xf>
    <xf numFmtId="38" fontId="9" fillId="0" borderId="0" xfId="2" applyFont="1" applyFill="1" applyBorder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distributed" vertical="center" indent="1" shrinkToFit="1"/>
    </xf>
    <xf numFmtId="38" fontId="11" fillId="0" borderId="0" xfId="12" applyNumberFormat="1" applyFill="1" applyAlignment="1" applyProtection="1">
      <alignment vertical="center"/>
    </xf>
    <xf numFmtId="38" fontId="19" fillId="0" borderId="0" xfId="2" applyFont="1" applyFill="1" applyAlignment="1" applyProtection="1">
      <alignment horizontal="center" vertical="center"/>
    </xf>
    <xf numFmtId="38" fontId="45" fillId="0" borderId="0" xfId="2" applyFont="1" applyFill="1" applyAlignment="1" applyProtection="1">
      <alignment vertical="center"/>
    </xf>
    <xf numFmtId="186" fontId="4" fillId="0" borderId="11" xfId="2" applyNumberFormat="1" applyFont="1" applyFill="1" applyBorder="1" applyAlignment="1" applyProtection="1">
      <alignment horizontal="left" vertical="center" indent="1"/>
    </xf>
    <xf numFmtId="38" fontId="4" fillId="0" borderId="1" xfId="2" applyFont="1" applyFill="1" applyBorder="1" applyAlignment="1" applyProtection="1">
      <alignment horizontal="center" vertical="center" textRotation="255"/>
    </xf>
    <xf numFmtId="38" fontId="4" fillId="0" borderId="13" xfId="2" applyFont="1" applyFill="1" applyBorder="1" applyAlignment="1" applyProtection="1">
      <alignment vertical="center"/>
    </xf>
    <xf numFmtId="176" fontId="4" fillId="0" borderId="13" xfId="2" applyNumberFormat="1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horizontal="center" vertical="center" textRotation="255"/>
    </xf>
    <xf numFmtId="38" fontId="4" fillId="0" borderId="13" xfId="2" applyFont="1" applyFill="1" applyBorder="1" applyAlignment="1" applyProtection="1">
      <alignment horizontal="left" vertical="center" indent="2"/>
    </xf>
    <xf numFmtId="38" fontId="4" fillId="0" borderId="0" xfId="2" applyFont="1" applyFill="1" applyBorder="1" applyAlignment="1" applyProtection="1">
      <alignment horizontal="left" vertical="center" indent="2"/>
    </xf>
    <xf numFmtId="49" fontId="4" fillId="0" borderId="13" xfId="2" applyNumberFormat="1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vertical="center"/>
    </xf>
    <xf numFmtId="38" fontId="4" fillId="0" borderId="10" xfId="2" applyFont="1" applyFill="1" applyBorder="1" applyAlignment="1" applyProtection="1">
      <alignment vertical="center"/>
    </xf>
    <xf numFmtId="38" fontId="4" fillId="0" borderId="10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left" vertical="center" wrapText="1"/>
    </xf>
    <xf numFmtId="38" fontId="4" fillId="0" borderId="12" xfId="2" applyFont="1" applyFill="1" applyBorder="1" applyAlignment="1" applyProtection="1">
      <alignment horizontal="left" vertical="center" wrapText="1"/>
    </xf>
    <xf numFmtId="176" fontId="4" fillId="0" borderId="10" xfId="2" applyNumberFormat="1" applyFont="1" applyFill="1" applyBorder="1" applyAlignment="1" applyProtection="1">
      <alignment vertical="center"/>
    </xf>
    <xf numFmtId="38" fontId="4" fillId="0" borderId="4" xfId="2" applyFont="1" applyFill="1" applyBorder="1" applyAlignment="1" applyProtection="1">
      <alignment vertical="center"/>
    </xf>
    <xf numFmtId="38" fontId="4" fillId="0" borderId="5" xfId="2" applyFont="1" applyFill="1" applyBorder="1" applyAlignment="1" applyProtection="1">
      <alignment horizontal="left" vertical="center" indent="1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horizontal="center" vertical="center" textRotation="255"/>
    </xf>
    <xf numFmtId="38" fontId="4" fillId="0" borderId="10" xfId="2" quotePrefix="1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left" vertical="center" indent="1"/>
    </xf>
    <xf numFmtId="38" fontId="4" fillId="0" borderId="5" xfId="2" applyFont="1" applyFill="1" applyBorder="1" applyAlignment="1" applyProtection="1">
      <alignment vertical="center"/>
    </xf>
    <xf numFmtId="38" fontId="4" fillId="0" borderId="72" xfId="2" applyFont="1" applyFill="1" applyBorder="1" applyAlignment="1" applyProtection="1">
      <alignment vertical="center"/>
    </xf>
    <xf numFmtId="38" fontId="4" fillId="0" borderId="8" xfId="2" applyFont="1" applyFill="1" applyBorder="1" applyAlignment="1" applyProtection="1">
      <alignment vertical="center"/>
    </xf>
    <xf numFmtId="38" fontId="4" fillId="0" borderId="2" xfId="2" applyFont="1" applyFill="1" applyBorder="1" applyAlignment="1" applyProtection="1">
      <alignment vertical="center"/>
    </xf>
    <xf numFmtId="38" fontId="4" fillId="0" borderId="14" xfId="2" applyFont="1" applyFill="1" applyBorder="1" applyAlignment="1" applyProtection="1">
      <alignment vertical="center"/>
    </xf>
    <xf numFmtId="38" fontId="9" fillId="0" borderId="14" xfId="2" applyFont="1" applyFill="1" applyBorder="1" applyAlignment="1" applyProtection="1">
      <alignment horizontal="center" vertical="center"/>
    </xf>
    <xf numFmtId="38" fontId="9" fillId="0" borderId="3" xfId="2" applyFont="1" applyFill="1" applyBorder="1" applyAlignment="1" applyProtection="1">
      <alignment horizontal="center" vertical="center"/>
    </xf>
    <xf numFmtId="176" fontId="9" fillId="0" borderId="5" xfId="2" applyNumberFormat="1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 wrapText="1"/>
    </xf>
    <xf numFmtId="38" fontId="4" fillId="0" borderId="14" xfId="2" applyFont="1" applyFill="1" applyBorder="1" applyAlignment="1" applyProtection="1">
      <alignment horizontal="left" vertical="center" wrapText="1" indent="1"/>
    </xf>
    <xf numFmtId="38" fontId="20" fillId="0" borderId="0" xfId="2" applyFont="1" applyFill="1" applyAlignment="1" applyProtection="1">
      <alignment vertical="center"/>
    </xf>
    <xf numFmtId="187" fontId="4" fillId="0" borderId="0" xfId="2" applyNumberFormat="1" applyFont="1" applyFill="1" applyBorder="1" applyAlignment="1" applyProtection="1">
      <alignment vertical="center"/>
    </xf>
    <xf numFmtId="176" fontId="9" fillId="0" borderId="11" xfId="2" applyNumberFormat="1" applyFont="1" applyFill="1" applyBorder="1" applyAlignment="1" applyProtection="1">
      <alignment vertical="center"/>
    </xf>
    <xf numFmtId="187" fontId="4" fillId="0" borderId="11" xfId="2" applyNumberFormat="1" applyFont="1" applyFill="1" applyBorder="1" applyAlignment="1" applyProtection="1">
      <alignment vertical="center"/>
    </xf>
    <xf numFmtId="188" fontId="4" fillId="0" borderId="0" xfId="2" applyNumberFormat="1" applyFont="1" applyFill="1" applyAlignment="1" applyProtection="1">
      <alignment vertical="center"/>
    </xf>
    <xf numFmtId="189" fontId="4" fillId="0" borderId="0" xfId="2" applyNumberFormat="1" applyFont="1" applyFill="1" applyAlignment="1" applyProtection="1">
      <alignment vertical="center"/>
    </xf>
    <xf numFmtId="190" fontId="4" fillId="0" borderId="0" xfId="2" applyNumberFormat="1" applyFont="1" applyFill="1" applyBorder="1" applyAlignment="1" applyProtection="1">
      <alignment horizontal="center" vertical="center"/>
    </xf>
    <xf numFmtId="190" fontId="4" fillId="0" borderId="0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horizontal="left" vertical="center" indent="1"/>
    </xf>
    <xf numFmtId="0" fontId="4" fillId="0" borderId="1" xfId="2" applyNumberFormat="1" applyFont="1" applyFill="1" applyBorder="1" applyAlignment="1" applyProtection="1">
      <alignment horizontal="center" vertical="center" textRotation="255"/>
    </xf>
    <xf numFmtId="0" fontId="4" fillId="0" borderId="12" xfId="2" applyNumberFormat="1" applyFont="1" applyFill="1" applyBorder="1" applyAlignment="1" applyProtection="1">
      <alignment horizontal="center" vertical="center" textRotation="255"/>
    </xf>
    <xf numFmtId="38" fontId="4" fillId="0" borderId="72" xfId="2" applyFont="1" applyFill="1" applyBorder="1" applyAlignment="1" applyProtection="1">
      <alignment horizontal="center" vertical="center"/>
    </xf>
    <xf numFmtId="38" fontId="4" fillId="0" borderId="4" xfId="2" applyFont="1" applyFill="1" applyBorder="1" applyAlignment="1" applyProtection="1">
      <alignment horizontal="center" vertical="center" shrinkToFit="1"/>
    </xf>
    <xf numFmtId="38" fontId="4" fillId="0" borderId="0" xfId="2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 textRotation="255"/>
    </xf>
    <xf numFmtId="38" fontId="4" fillId="0" borderId="9" xfId="2" applyFont="1" applyFill="1" applyBorder="1" applyAlignment="1" applyProtection="1">
      <alignment horizontal="center" vertical="center" shrinkToFit="1"/>
    </xf>
    <xf numFmtId="38" fontId="4" fillId="0" borderId="11" xfId="2" applyFont="1" applyFill="1" applyBorder="1" applyAlignment="1" applyProtection="1">
      <alignment horizontal="center" vertical="center"/>
    </xf>
    <xf numFmtId="38" fontId="9" fillId="0" borderId="42" xfId="2" applyFont="1" applyFill="1" applyBorder="1" applyAlignment="1" applyProtection="1">
      <alignment vertical="center"/>
    </xf>
    <xf numFmtId="38" fontId="4" fillId="0" borderId="22" xfId="2" applyFont="1" applyFill="1" applyBorder="1" applyAlignment="1" applyProtection="1">
      <alignment vertical="center"/>
    </xf>
    <xf numFmtId="38" fontId="4" fillId="0" borderId="22" xfId="2" applyFont="1" applyFill="1" applyBorder="1" applyAlignment="1" applyProtection="1">
      <alignment horizontal="center" vertical="center"/>
    </xf>
    <xf numFmtId="38" fontId="9" fillId="0" borderId="26" xfId="2" applyFont="1" applyFill="1" applyBorder="1" applyAlignment="1" applyProtection="1">
      <alignment vertical="center"/>
    </xf>
    <xf numFmtId="38" fontId="4" fillId="0" borderId="25" xfId="2" applyFont="1" applyFill="1" applyBorder="1" applyAlignment="1" applyProtection="1">
      <alignment vertical="center"/>
    </xf>
    <xf numFmtId="38" fontId="4" fillId="0" borderId="25" xfId="2" applyFont="1" applyFill="1" applyBorder="1" applyAlignment="1" applyProtection="1">
      <alignment horizontal="center" vertical="center"/>
    </xf>
    <xf numFmtId="38" fontId="4" fillId="0" borderId="25" xfId="2" applyFont="1" applyFill="1" applyBorder="1" applyAlignment="1" applyProtection="1">
      <alignment horizontal="right" vertical="center"/>
    </xf>
    <xf numFmtId="38" fontId="4" fillId="0" borderId="23" xfId="2" applyFont="1" applyFill="1" applyBorder="1" applyAlignment="1" applyProtection="1">
      <alignment horizontal="center" vertical="center"/>
    </xf>
    <xf numFmtId="38" fontId="4" fillId="0" borderId="23" xfId="2" applyFont="1" applyFill="1" applyBorder="1" applyAlignment="1" applyProtection="1">
      <alignment horizontal="center" vertical="center"/>
    </xf>
    <xf numFmtId="38" fontId="4" fillId="0" borderId="40" xfId="2" applyFont="1" applyFill="1" applyBorder="1" applyAlignment="1" applyProtection="1">
      <alignment horizontal="center" vertical="center"/>
    </xf>
    <xf numFmtId="38" fontId="4" fillId="0" borderId="40" xfId="2" applyFont="1" applyFill="1" applyBorder="1" applyAlignment="1" applyProtection="1">
      <alignment horizontal="center" vertical="center"/>
    </xf>
    <xf numFmtId="38" fontId="4" fillId="0" borderId="6" xfId="2" applyFont="1" applyFill="1" applyBorder="1" applyAlignment="1" applyProtection="1">
      <alignment horizontal="right" vertical="center"/>
    </xf>
    <xf numFmtId="38" fontId="12" fillId="0" borderId="0" xfId="13" applyNumberFormat="1" applyFill="1" applyAlignment="1" applyProtection="1"/>
    <xf numFmtId="38" fontId="20" fillId="0" borderId="0" xfId="2" applyFont="1" applyFill="1" applyProtection="1"/>
    <xf numFmtId="191" fontId="20" fillId="0" borderId="0" xfId="2" applyNumberFormat="1" applyFont="1" applyFill="1" applyProtection="1"/>
    <xf numFmtId="192" fontId="20" fillId="0" borderId="0" xfId="2" applyNumberFormat="1" applyFont="1" applyFill="1" applyProtection="1"/>
    <xf numFmtId="193" fontId="20" fillId="0" borderId="0" xfId="2" applyNumberFormat="1" applyFont="1" applyFill="1" applyProtection="1"/>
    <xf numFmtId="38" fontId="4" fillId="0" borderId="11" xfId="2" applyFont="1" applyFill="1" applyBorder="1" applyProtection="1"/>
    <xf numFmtId="192" fontId="4" fillId="0" borderId="0" xfId="2" applyNumberFormat="1" applyFont="1" applyFill="1" applyProtection="1"/>
    <xf numFmtId="193" fontId="4" fillId="0" borderId="0" xfId="2" applyNumberFormat="1" applyFont="1" applyFill="1" applyAlignment="1" applyProtection="1">
      <alignment horizontal="right"/>
    </xf>
    <xf numFmtId="38" fontId="4" fillId="0" borderId="14" xfId="2" applyFont="1" applyFill="1" applyBorder="1" applyProtection="1"/>
    <xf numFmtId="38" fontId="4" fillId="0" borderId="8" xfId="2" applyFont="1" applyFill="1" applyBorder="1" applyAlignment="1" applyProtection="1">
      <alignment horizontal="center" vertical="center" wrapText="1"/>
    </xf>
    <xf numFmtId="192" fontId="4" fillId="0" borderId="8" xfId="2" applyNumberFormat="1" applyFont="1" applyFill="1" applyBorder="1" applyAlignment="1" applyProtection="1">
      <alignment horizontal="center" vertical="center"/>
    </xf>
    <xf numFmtId="193" fontId="4" fillId="0" borderId="14" xfId="2" applyNumberFormat="1" applyFont="1" applyFill="1" applyBorder="1" applyAlignment="1" applyProtection="1">
      <alignment horizontal="center" vertical="center"/>
    </xf>
    <xf numFmtId="192" fontId="4" fillId="0" borderId="0" xfId="2" applyNumberFormat="1" applyFont="1" applyFill="1" applyBorder="1" applyAlignment="1" applyProtection="1">
      <alignment vertical="center"/>
    </xf>
    <xf numFmtId="193" fontId="4" fillId="0" borderId="0" xfId="2" applyNumberFormat="1" applyFont="1" applyFill="1" applyBorder="1" applyAlignment="1" applyProtection="1">
      <alignment horizontal="right" vertical="center"/>
    </xf>
    <xf numFmtId="38" fontId="4" fillId="0" borderId="12" xfId="2" applyFont="1" applyFill="1" applyBorder="1" applyAlignment="1" applyProtection="1">
      <alignment horizontal="left" vertical="center"/>
    </xf>
    <xf numFmtId="38" fontId="4" fillId="0" borderId="12" xfId="2" applyFont="1" applyFill="1" applyBorder="1" applyAlignment="1" applyProtection="1">
      <alignment horizontal="left" vertical="center" wrapText="1"/>
    </xf>
    <xf numFmtId="38" fontId="9" fillId="0" borderId="11" xfId="2" applyFont="1" applyFill="1" applyBorder="1" applyAlignment="1" applyProtection="1">
      <alignment horizontal="center" vertical="center"/>
    </xf>
    <xf numFmtId="38" fontId="9" fillId="0" borderId="7" xfId="2" applyFont="1" applyFill="1" applyBorder="1" applyAlignment="1" applyProtection="1">
      <alignment horizontal="center" vertical="center"/>
    </xf>
    <xf numFmtId="38" fontId="9" fillId="0" borderId="11" xfId="2" applyFont="1" applyFill="1" applyBorder="1" applyAlignment="1" applyProtection="1">
      <alignment vertical="center"/>
    </xf>
    <xf numFmtId="192" fontId="9" fillId="0" borderId="11" xfId="2" applyNumberFormat="1" applyFont="1" applyFill="1" applyBorder="1" applyAlignment="1" applyProtection="1">
      <alignment vertical="center"/>
    </xf>
    <xf numFmtId="193" fontId="9" fillId="0" borderId="11" xfId="2" applyNumberFormat="1" applyFont="1" applyFill="1" applyBorder="1" applyAlignment="1" applyProtection="1">
      <alignment horizontal="right" vertical="center"/>
    </xf>
    <xf numFmtId="38" fontId="9" fillId="0" borderId="6" xfId="2" applyFont="1" applyFill="1" applyBorder="1" applyAlignment="1" applyProtection="1">
      <alignment horizontal="center" vertical="center"/>
    </xf>
    <xf numFmtId="192" fontId="9" fillId="0" borderId="6" xfId="2" applyNumberFormat="1" applyFont="1" applyFill="1" applyBorder="1" applyAlignment="1" applyProtection="1">
      <alignment vertical="center"/>
    </xf>
    <xf numFmtId="193" fontId="4" fillId="0" borderId="6" xfId="2" applyNumberFormat="1" applyFont="1" applyFill="1" applyBorder="1" applyAlignment="1" applyProtection="1">
      <alignment horizontal="right" vertical="center"/>
    </xf>
    <xf numFmtId="191" fontId="4" fillId="0" borderId="0" xfId="2" applyNumberFormat="1" applyFont="1" applyFill="1" applyProtection="1"/>
    <xf numFmtId="183" fontId="20" fillId="0" borderId="0" xfId="7" applyNumberFormat="1" applyFont="1" applyFill="1" applyAlignment="1" applyProtection="1">
      <alignment vertical="center"/>
    </xf>
    <xf numFmtId="193" fontId="20" fillId="0" borderId="0" xfId="7" applyNumberFormat="1" applyFont="1" applyFill="1" applyAlignment="1" applyProtection="1">
      <alignment vertical="center"/>
    </xf>
    <xf numFmtId="193" fontId="4" fillId="0" borderId="0" xfId="7" applyNumberFormat="1" applyFont="1" applyFill="1" applyAlignment="1" applyProtection="1">
      <alignment vertical="center"/>
    </xf>
    <xf numFmtId="193" fontId="4" fillId="0" borderId="8" xfId="7" applyNumberFormat="1" applyFont="1" applyFill="1" applyBorder="1" applyAlignment="1" applyProtection="1">
      <alignment horizontal="center" vertical="center"/>
    </xf>
    <xf numFmtId="192" fontId="4" fillId="0" borderId="0" xfId="2" applyNumberFormat="1" applyFont="1" applyFill="1" applyAlignment="1" applyProtection="1">
      <alignment vertical="center"/>
    </xf>
    <xf numFmtId="193" fontId="4" fillId="0" borderId="0" xfId="2" applyNumberFormat="1" applyFont="1" applyFill="1" applyAlignment="1" applyProtection="1">
      <alignment vertical="center"/>
    </xf>
    <xf numFmtId="194" fontId="4" fillId="0" borderId="0" xfId="7" applyNumberFormat="1" applyFont="1" applyFill="1" applyAlignment="1" applyProtection="1">
      <alignment vertical="center"/>
    </xf>
    <xf numFmtId="0" fontId="9" fillId="0" borderId="11" xfId="7" applyFont="1" applyFill="1" applyBorder="1" applyAlignment="1" applyProtection="1">
      <alignment vertical="center"/>
    </xf>
    <xf numFmtId="0" fontId="9" fillId="0" borderId="7" xfId="7" applyFont="1" applyFill="1" applyBorder="1" applyAlignment="1" applyProtection="1">
      <alignment horizontal="center" vertical="center"/>
    </xf>
    <xf numFmtId="195" fontId="9" fillId="0" borderId="11" xfId="2" applyNumberFormat="1" applyFont="1" applyFill="1" applyBorder="1" applyAlignment="1" applyProtection="1">
      <alignment horizontal="right" vertical="center"/>
    </xf>
    <xf numFmtId="194" fontId="9" fillId="0" borderId="11" xfId="7" applyNumberFormat="1" applyFont="1" applyFill="1" applyBorder="1" applyAlignment="1" applyProtection="1">
      <alignment vertical="center"/>
    </xf>
    <xf numFmtId="183" fontId="20" fillId="0" borderId="0" xfId="7" applyNumberFormat="1" applyFont="1" applyFill="1" applyBorder="1" applyAlignment="1" applyProtection="1">
      <alignment vertical="center"/>
    </xf>
    <xf numFmtId="193" fontId="4" fillId="0" borderId="0" xfId="7" applyNumberFormat="1" applyFont="1" applyFill="1" applyBorder="1" applyAlignment="1" applyProtection="1">
      <alignment horizontal="right" vertical="center"/>
    </xf>
    <xf numFmtId="193" fontId="4" fillId="0" borderId="14" xfId="7" applyNumberFormat="1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vertical="center"/>
    </xf>
    <xf numFmtId="0" fontId="4" fillId="0" borderId="1" xfId="7" applyFont="1" applyFill="1" applyBorder="1" applyAlignment="1" applyProtection="1">
      <alignment vertical="center"/>
    </xf>
    <xf numFmtId="194" fontId="4" fillId="0" borderId="0" xfId="7" applyNumberFormat="1" applyFont="1" applyFill="1" applyBorder="1" applyAlignment="1" applyProtection="1">
      <alignment vertical="center"/>
    </xf>
    <xf numFmtId="193" fontId="4" fillId="0" borderId="0" xfId="7" applyNumberFormat="1" applyFont="1" applyFill="1" applyBorder="1" applyAlignment="1" applyProtection="1">
      <alignment vertical="center"/>
    </xf>
    <xf numFmtId="194" fontId="4" fillId="0" borderId="0" xfId="7" applyNumberFormat="1" applyFont="1" applyFill="1" applyBorder="1" applyAlignment="1" applyProtection="1">
      <alignment horizontal="right" vertical="center"/>
    </xf>
    <xf numFmtId="193" fontId="9" fillId="0" borderId="11" xfId="7" applyNumberFormat="1" applyFont="1" applyFill="1" applyBorder="1" applyAlignment="1" applyProtection="1">
      <alignment vertical="center"/>
    </xf>
    <xf numFmtId="193" fontId="4" fillId="0" borderId="0" xfId="7" applyNumberFormat="1" applyFont="1" applyFill="1" applyAlignment="1" applyProtection="1">
      <alignment horizontal="right" vertical="center"/>
    </xf>
    <xf numFmtId="0" fontId="20" fillId="0" borderId="0" xfId="7" applyFont="1" applyFill="1" applyAlignment="1" applyProtection="1">
      <alignment horizontal="right" vertical="center"/>
    </xf>
    <xf numFmtId="38" fontId="12" fillId="0" borderId="0" xfId="13" applyNumberFormat="1" applyFill="1" applyAlignment="1" applyProtection="1">
      <alignment vertical="center"/>
    </xf>
    <xf numFmtId="38" fontId="20" fillId="0" borderId="0" xfId="2" applyNumberFormat="1" applyFont="1" applyFill="1" applyAlignment="1" applyProtection="1">
      <alignment vertical="center"/>
    </xf>
    <xf numFmtId="196" fontId="20" fillId="0" borderId="0" xfId="2" applyNumberFormat="1" applyFont="1" applyFill="1" applyAlignment="1" applyProtection="1">
      <alignment vertical="center"/>
    </xf>
    <xf numFmtId="197" fontId="20" fillId="0" borderId="0" xfId="7" applyNumberFormat="1" applyFont="1" applyFill="1" applyAlignment="1" applyProtection="1">
      <alignment vertical="center"/>
    </xf>
    <xf numFmtId="198" fontId="20" fillId="0" borderId="0" xfId="7" applyNumberFormat="1" applyFont="1" applyFill="1" applyAlignment="1" applyProtection="1">
      <alignment vertical="center"/>
    </xf>
    <xf numFmtId="183" fontId="20" fillId="0" borderId="0" xfId="2" applyNumberFormat="1" applyFont="1" applyFill="1" applyAlignment="1" applyProtection="1">
      <alignment vertical="center"/>
    </xf>
    <xf numFmtId="38" fontId="48" fillId="0" borderId="0" xfId="2" applyNumberFormat="1" applyFont="1" applyFill="1" applyAlignment="1" applyProtection="1">
      <alignment horizontal="left" vertical="center"/>
    </xf>
    <xf numFmtId="38" fontId="49" fillId="0" borderId="0" xfId="2" applyFont="1" applyFill="1" applyAlignment="1" applyProtection="1">
      <alignment vertical="center"/>
    </xf>
    <xf numFmtId="196" fontId="4" fillId="0" borderId="0" xfId="2" applyNumberFormat="1" applyFont="1" applyFill="1" applyAlignment="1" applyProtection="1">
      <alignment vertical="center"/>
    </xf>
    <xf numFmtId="197" fontId="4" fillId="0" borderId="0" xfId="7" applyNumberFormat="1" applyFont="1" applyFill="1" applyAlignment="1" applyProtection="1">
      <alignment vertical="center"/>
    </xf>
    <xf numFmtId="198" fontId="4" fillId="0" borderId="0" xfId="7" applyNumberFormat="1" applyFont="1" applyFill="1" applyAlignment="1" applyProtection="1">
      <alignment vertical="center"/>
    </xf>
    <xf numFmtId="38" fontId="4" fillId="0" borderId="8" xfId="2" applyNumberFormat="1" applyFont="1" applyFill="1" applyBorder="1" applyAlignment="1" applyProtection="1">
      <alignment horizontal="center" vertical="center"/>
    </xf>
    <xf numFmtId="196" fontId="6" fillId="0" borderId="0" xfId="2" applyNumberFormat="1" applyFont="1" applyFill="1" applyAlignment="1" applyProtection="1">
      <alignment vertical="center"/>
    </xf>
    <xf numFmtId="197" fontId="4" fillId="0" borderId="4" xfId="7" applyNumberFormat="1" applyFont="1" applyFill="1" applyBorder="1" applyAlignment="1" applyProtection="1">
      <alignment horizontal="center" vertical="center"/>
    </xf>
    <xf numFmtId="178" fontId="4" fillId="0" borderId="4" xfId="7" applyNumberFormat="1" applyFont="1" applyFill="1" applyBorder="1" applyAlignment="1" applyProtection="1">
      <alignment horizontal="center" vertical="center"/>
    </xf>
    <xf numFmtId="183" fontId="4" fillId="0" borderId="4" xfId="7" applyNumberFormat="1" applyFont="1" applyFill="1" applyBorder="1" applyAlignment="1" applyProtection="1">
      <alignment horizontal="center" vertical="center"/>
    </xf>
    <xf numFmtId="183" fontId="4" fillId="0" borderId="0" xfId="2" applyNumberFormat="1" applyFont="1" applyFill="1" applyBorder="1" applyAlignment="1" applyProtection="1">
      <alignment vertical="center"/>
    </xf>
    <xf numFmtId="38" fontId="4" fillId="0" borderId="0" xfId="2" applyNumberFormat="1" applyFont="1" applyFill="1" applyBorder="1" applyAlignment="1" applyProtection="1">
      <alignment vertical="center"/>
    </xf>
    <xf numFmtId="38" fontId="4" fillId="0" borderId="0" xfId="2" applyNumberFormat="1" applyFont="1" applyFill="1" applyAlignment="1" applyProtection="1">
      <alignment vertical="center"/>
    </xf>
    <xf numFmtId="49" fontId="4" fillId="0" borderId="75" xfId="2" applyNumberFormat="1" applyFont="1" applyFill="1" applyBorder="1" applyAlignment="1" applyProtection="1">
      <alignment horizontal="center" vertical="center" textRotation="255"/>
    </xf>
    <xf numFmtId="197" fontId="4" fillId="0" borderId="76" xfId="7" applyNumberFormat="1" applyFont="1" applyFill="1" applyBorder="1" applyAlignment="1" applyProtection="1">
      <alignment vertical="center"/>
    </xf>
    <xf numFmtId="178" fontId="4" fillId="0" borderId="76" xfId="7" applyNumberFormat="1" applyFont="1" applyFill="1" applyBorder="1" applyAlignment="1" applyProtection="1">
      <alignment vertical="center"/>
    </xf>
    <xf numFmtId="0" fontId="4" fillId="0" borderId="76" xfId="7" applyFont="1" applyFill="1" applyBorder="1" applyAlignment="1" applyProtection="1">
      <alignment vertical="center"/>
    </xf>
    <xf numFmtId="183" fontId="4" fillId="0" borderId="76" xfId="7" applyNumberFormat="1" applyFont="1" applyFill="1" applyBorder="1" applyAlignment="1" applyProtection="1">
      <alignment vertical="center"/>
    </xf>
    <xf numFmtId="178" fontId="4" fillId="0" borderId="77" xfId="7" applyNumberFormat="1" applyFont="1" applyFill="1" applyBorder="1" applyAlignment="1" applyProtection="1">
      <alignment horizontal="right" vertical="center"/>
    </xf>
    <xf numFmtId="49" fontId="4" fillId="0" borderId="78" xfId="2" applyNumberFormat="1" applyFont="1" applyFill="1" applyBorder="1" applyAlignment="1" applyProtection="1">
      <alignment horizontal="center" vertical="center" textRotation="255"/>
    </xf>
    <xf numFmtId="197" fontId="4" fillId="0" borderId="8" xfId="7" applyNumberFormat="1" applyFont="1" applyFill="1" applyBorder="1" applyAlignment="1" applyProtection="1">
      <alignment vertical="center"/>
    </xf>
    <xf numFmtId="178" fontId="4" fillId="0" borderId="8" xfId="7" applyNumberFormat="1" applyFont="1" applyFill="1" applyBorder="1" applyAlignment="1" applyProtection="1">
      <alignment vertical="center"/>
    </xf>
    <xf numFmtId="0" fontId="4" fillId="0" borderId="8" xfId="7" applyFont="1" applyFill="1" applyBorder="1" applyAlignment="1" applyProtection="1">
      <alignment vertical="center"/>
    </xf>
    <xf numFmtId="183" fontId="4" fillId="0" borderId="8" xfId="7" applyNumberFormat="1" applyFont="1" applyFill="1" applyBorder="1" applyAlignment="1" applyProtection="1">
      <alignment vertical="center"/>
    </xf>
    <xf numFmtId="178" fontId="4" fillId="0" borderId="79" xfId="7" applyNumberFormat="1" applyFont="1" applyFill="1" applyBorder="1" applyAlignment="1" applyProtection="1">
      <alignment horizontal="right" vertical="center"/>
    </xf>
    <xf numFmtId="197" fontId="4" fillId="0" borderId="80" xfId="7" applyNumberFormat="1" applyFont="1" applyFill="1" applyBorder="1" applyAlignment="1" applyProtection="1">
      <alignment vertical="center"/>
    </xf>
    <xf numFmtId="178" fontId="4" fillId="0" borderId="80" xfId="7" applyNumberFormat="1" applyFont="1" applyFill="1" applyBorder="1" applyAlignment="1" applyProtection="1">
      <alignment vertical="center"/>
    </xf>
    <xf numFmtId="0" fontId="4" fillId="0" borderId="80" xfId="7" applyFont="1" applyFill="1" applyBorder="1" applyAlignment="1" applyProtection="1">
      <alignment vertical="center"/>
    </xf>
    <xf numFmtId="183" fontId="4" fillId="0" borderId="80" xfId="7" applyNumberFormat="1" applyFont="1" applyFill="1" applyBorder="1" applyAlignment="1" applyProtection="1">
      <alignment vertical="center"/>
    </xf>
    <xf numFmtId="178" fontId="4" fillId="0" borderId="81" xfId="7" applyNumberFormat="1" applyFont="1" applyFill="1" applyBorder="1" applyAlignment="1" applyProtection="1">
      <alignment horizontal="right" vertical="center"/>
    </xf>
    <xf numFmtId="38" fontId="9" fillId="0" borderId="7" xfId="2" applyFont="1" applyFill="1" applyBorder="1" applyAlignment="1" applyProtection="1">
      <alignment horizontal="center" vertical="center"/>
    </xf>
    <xf numFmtId="183" fontId="9" fillId="0" borderId="11" xfId="2" applyNumberFormat="1" applyFont="1" applyFill="1" applyBorder="1" applyAlignment="1" applyProtection="1">
      <alignment vertical="center"/>
    </xf>
    <xf numFmtId="49" fontId="4" fillId="0" borderId="82" xfId="2" applyNumberFormat="1" applyFont="1" applyFill="1" applyBorder="1" applyAlignment="1" applyProtection="1">
      <alignment horizontal="center" vertical="center" textRotation="255"/>
    </xf>
    <xf numFmtId="197" fontId="4" fillId="0" borderId="83" xfId="7" applyNumberFormat="1" applyFont="1" applyFill="1" applyBorder="1" applyAlignment="1" applyProtection="1">
      <alignment vertical="center"/>
    </xf>
    <xf numFmtId="198" fontId="4" fillId="0" borderId="83" xfId="7" applyNumberFormat="1" applyFont="1" applyFill="1" applyBorder="1" applyAlignment="1" applyProtection="1">
      <alignment vertical="center"/>
    </xf>
    <xf numFmtId="0" fontId="4" fillId="0" borderId="83" xfId="7" applyFont="1" applyFill="1" applyBorder="1" applyAlignment="1" applyProtection="1">
      <alignment vertical="center"/>
    </xf>
    <xf numFmtId="183" fontId="4" fillId="0" borderId="83" xfId="2" applyNumberFormat="1" applyFont="1" applyFill="1" applyBorder="1" applyAlignment="1" applyProtection="1">
      <alignment vertical="center"/>
    </xf>
    <xf numFmtId="38" fontId="4" fillId="0" borderId="84" xfId="2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horizontal="left" vertical="center"/>
    </xf>
    <xf numFmtId="38" fontId="4" fillId="0" borderId="76" xfId="2" applyNumberFormat="1" applyFont="1" applyFill="1" applyBorder="1" applyAlignment="1" applyProtection="1">
      <alignment vertical="center"/>
    </xf>
    <xf numFmtId="38" fontId="4" fillId="0" borderId="8" xfId="2" applyNumberFormat="1" applyFont="1" applyFill="1" applyBorder="1" applyAlignment="1" applyProtection="1">
      <alignment vertical="center"/>
    </xf>
    <xf numFmtId="199" fontId="4" fillId="0" borderId="0" xfId="2" applyNumberFormat="1" applyFont="1" applyFill="1" applyBorder="1" applyAlignment="1" applyProtection="1">
      <alignment vertical="center"/>
    </xf>
    <xf numFmtId="38" fontId="4" fillId="0" borderId="80" xfId="2" applyNumberFormat="1" applyFont="1" applyFill="1" applyBorder="1" applyAlignment="1" applyProtection="1">
      <alignment vertical="center"/>
    </xf>
    <xf numFmtId="38" fontId="4" fillId="0" borderId="83" xfId="2" applyNumberFormat="1" applyFont="1" applyFill="1" applyBorder="1" applyAlignment="1" applyProtection="1">
      <alignment vertical="center"/>
    </xf>
    <xf numFmtId="178" fontId="4" fillId="0" borderId="0" xfId="7" applyNumberFormat="1" applyFont="1" applyFill="1" applyBorder="1" applyAlignment="1" applyProtection="1">
      <alignment vertical="center"/>
    </xf>
    <xf numFmtId="38" fontId="21" fillId="0" borderId="0" xfId="2" applyFont="1" applyFill="1" applyAlignment="1" applyProtection="1">
      <alignment vertical="center"/>
    </xf>
    <xf numFmtId="38" fontId="4" fillId="0" borderId="12" xfId="2" applyFont="1" applyFill="1" applyBorder="1" applyAlignment="1" applyProtection="1">
      <alignment vertical="center" wrapText="1"/>
    </xf>
    <xf numFmtId="38" fontId="51" fillId="0" borderId="0" xfId="2" applyFont="1" applyFill="1" applyAlignment="1" applyProtection="1">
      <alignment vertical="center"/>
    </xf>
    <xf numFmtId="199" fontId="51" fillId="0" borderId="0" xfId="2" applyNumberFormat="1" applyFont="1" applyFill="1" applyAlignment="1" applyProtection="1">
      <alignment vertical="center"/>
    </xf>
    <xf numFmtId="38" fontId="51" fillId="0" borderId="0" xfId="2" applyNumberFormat="1" applyFont="1" applyFill="1" applyAlignment="1" applyProtection="1">
      <alignment vertical="center"/>
    </xf>
    <xf numFmtId="199" fontId="51" fillId="0" borderId="0" xfId="2" applyNumberFormat="1" applyFont="1" applyFill="1" applyAlignment="1" applyProtection="1">
      <alignment horizontal="right" vertical="center"/>
    </xf>
    <xf numFmtId="38" fontId="52" fillId="0" borderId="0" xfId="2" applyFont="1" applyFill="1" applyAlignment="1" applyProtection="1">
      <alignment vertical="center"/>
    </xf>
    <xf numFmtId="38" fontId="7" fillId="0" borderId="0" xfId="2" applyFont="1" applyFill="1" applyAlignment="1" applyProtection="1">
      <alignment vertical="center"/>
    </xf>
    <xf numFmtId="38" fontId="7" fillId="0" borderId="0" xfId="2" applyFont="1" applyFill="1" applyAlignment="1" applyProtection="1">
      <alignment horizontal="right" vertical="center"/>
    </xf>
    <xf numFmtId="199" fontId="7" fillId="0" borderId="0" xfId="2" applyNumberFormat="1" applyFont="1" applyFill="1" applyAlignment="1" applyProtection="1">
      <alignment vertical="center"/>
    </xf>
    <xf numFmtId="38" fontId="7" fillId="0" borderId="1" xfId="2" applyFont="1" applyFill="1" applyBorder="1" applyAlignment="1" applyProtection="1">
      <alignment horizontal="center" vertical="center"/>
    </xf>
    <xf numFmtId="38" fontId="7" fillId="0" borderId="2" xfId="2" applyFont="1" applyFill="1" applyBorder="1" applyAlignment="1" applyProtection="1">
      <alignment horizontal="center" vertical="center"/>
    </xf>
    <xf numFmtId="38" fontId="7" fillId="0" borderId="14" xfId="2" applyFont="1" applyFill="1" applyBorder="1" applyAlignment="1" applyProtection="1">
      <alignment horizontal="center" vertical="center"/>
    </xf>
    <xf numFmtId="38" fontId="7" fillId="0" borderId="3" xfId="2" applyFont="1" applyFill="1" applyBorder="1" applyAlignment="1" applyProtection="1">
      <alignment horizontal="center" vertical="center"/>
    </xf>
    <xf numFmtId="38" fontId="7" fillId="0" borderId="7" xfId="2" applyFont="1" applyFill="1" applyBorder="1" applyAlignment="1" applyProtection="1">
      <alignment horizontal="center" vertical="center"/>
    </xf>
    <xf numFmtId="38" fontId="7" fillId="0" borderId="8" xfId="2" applyFont="1" applyFill="1" applyBorder="1" applyAlignment="1" applyProtection="1">
      <alignment horizontal="center" vertical="center"/>
    </xf>
    <xf numFmtId="183" fontId="7" fillId="0" borderId="8" xfId="2" applyNumberFormat="1" applyFont="1" applyFill="1" applyBorder="1" applyAlignment="1" applyProtection="1">
      <alignment horizontal="center" vertical="center"/>
    </xf>
    <xf numFmtId="38" fontId="7" fillId="0" borderId="14" xfId="2" applyFont="1" applyFill="1" applyBorder="1" applyAlignment="1" applyProtection="1">
      <alignment horizontal="center" vertical="center"/>
    </xf>
    <xf numFmtId="183" fontId="7" fillId="0" borderId="8" xfId="2" applyNumberFormat="1" applyFont="1" applyFill="1" applyBorder="1" applyAlignment="1" applyProtection="1">
      <alignment horizontal="right" vertical="center"/>
    </xf>
    <xf numFmtId="38" fontId="53" fillId="0" borderId="1" xfId="2" applyFont="1" applyFill="1" applyBorder="1" applyAlignment="1" applyProtection="1">
      <alignment horizontal="center" vertical="center"/>
    </xf>
    <xf numFmtId="38" fontId="53" fillId="0" borderId="6" xfId="2" applyFont="1" applyFill="1" applyBorder="1" applyAlignment="1" applyProtection="1">
      <alignment vertical="center"/>
    </xf>
    <xf numFmtId="183" fontId="53" fillId="0" borderId="6" xfId="2" applyNumberFormat="1" applyFont="1" applyFill="1" applyBorder="1" applyAlignment="1" applyProtection="1">
      <alignment vertical="center"/>
    </xf>
    <xf numFmtId="191" fontId="53" fillId="0" borderId="6" xfId="2" applyNumberFormat="1" applyFont="1" applyFill="1" applyBorder="1" applyAlignment="1" applyProtection="1">
      <alignment horizontal="right" vertical="center"/>
    </xf>
    <xf numFmtId="191" fontId="7" fillId="0" borderId="6" xfId="2" applyNumberFormat="1" applyFont="1" applyFill="1" applyBorder="1" applyAlignment="1" applyProtection="1">
      <alignment horizontal="right" vertical="center"/>
    </xf>
    <xf numFmtId="183" fontId="53" fillId="0" borderId="6" xfId="2" applyNumberFormat="1" applyFont="1" applyFill="1" applyBorder="1" applyAlignment="1" applyProtection="1">
      <alignment horizontal="right" vertical="center"/>
    </xf>
    <xf numFmtId="38" fontId="7" fillId="0" borderId="12" xfId="2" applyFont="1" applyFill="1" applyBorder="1" applyAlignment="1" applyProtection="1">
      <alignment vertical="center"/>
    </xf>
    <xf numFmtId="38" fontId="7" fillId="0" borderId="0" xfId="2" applyFont="1" applyFill="1" applyBorder="1" applyAlignment="1" applyProtection="1">
      <alignment vertical="center"/>
    </xf>
    <xf numFmtId="183" fontId="7" fillId="0" borderId="0" xfId="2" applyNumberFormat="1" applyFont="1" applyFill="1" applyBorder="1" applyAlignment="1" applyProtection="1">
      <alignment vertical="center"/>
    </xf>
    <xf numFmtId="191" fontId="7" fillId="0" borderId="0" xfId="2" applyNumberFormat="1" applyFont="1" applyFill="1" applyBorder="1" applyAlignment="1" applyProtection="1">
      <alignment horizontal="right" vertical="center"/>
    </xf>
    <xf numFmtId="38" fontId="53" fillId="0" borderId="0" xfId="2" applyFont="1" applyFill="1" applyBorder="1" applyAlignment="1" applyProtection="1">
      <alignment vertical="center"/>
    </xf>
    <xf numFmtId="183" fontId="7" fillId="0" borderId="0" xfId="2" applyNumberFormat="1" applyFont="1" applyFill="1" applyBorder="1" applyAlignment="1" applyProtection="1">
      <alignment horizontal="right" vertical="center"/>
    </xf>
    <xf numFmtId="38" fontId="7" fillId="0" borderId="12" xfId="2" applyFont="1" applyFill="1" applyBorder="1" applyAlignment="1" applyProtection="1">
      <alignment horizontal="left" vertical="center" indent="1"/>
    </xf>
    <xf numFmtId="38" fontId="7" fillId="0" borderId="0" xfId="2" applyFont="1" applyFill="1" applyBorder="1" applyAlignment="1" applyProtection="1">
      <alignment horizontal="right" vertical="center"/>
    </xf>
    <xf numFmtId="38" fontId="7" fillId="0" borderId="7" xfId="2" applyFont="1" applyFill="1" applyBorder="1" applyAlignment="1" applyProtection="1">
      <alignment vertical="center"/>
    </xf>
    <xf numFmtId="38" fontId="7" fillId="0" borderId="11" xfId="2" applyFont="1" applyFill="1" applyBorder="1" applyAlignment="1" applyProtection="1">
      <alignment vertical="center"/>
    </xf>
    <xf numFmtId="183" fontId="7" fillId="0" borderId="11" xfId="2" applyNumberFormat="1" applyFont="1" applyFill="1" applyBorder="1" applyAlignment="1" applyProtection="1">
      <alignment vertical="center"/>
    </xf>
    <xf numFmtId="191" fontId="7" fillId="0" borderId="11" xfId="2" applyNumberFormat="1" applyFont="1" applyFill="1" applyBorder="1" applyAlignment="1" applyProtection="1">
      <alignment horizontal="right" vertical="center"/>
    </xf>
    <xf numFmtId="38" fontId="53" fillId="0" borderId="11" xfId="2" applyFont="1" applyFill="1" applyBorder="1" applyAlignment="1" applyProtection="1">
      <alignment vertical="center"/>
    </xf>
    <xf numFmtId="183" fontId="7" fillId="0" borderId="11" xfId="2" applyNumberFormat="1" applyFont="1" applyFill="1" applyBorder="1" applyAlignment="1" applyProtection="1">
      <alignment horizontal="right" vertical="center"/>
    </xf>
    <xf numFmtId="38" fontId="51" fillId="0" borderId="0" xfId="2" applyFont="1" applyFill="1" applyBorder="1" applyAlignment="1" applyProtection="1">
      <alignment vertical="center"/>
    </xf>
    <xf numFmtId="199" fontId="51" fillId="0" borderId="0" xfId="2" applyNumberFormat="1" applyFont="1" applyFill="1" applyBorder="1" applyAlignment="1" applyProtection="1">
      <alignment horizontal="right" vertical="center"/>
    </xf>
    <xf numFmtId="199" fontId="51" fillId="0" borderId="0" xfId="2" applyNumberFormat="1" applyFont="1" applyFill="1" applyBorder="1" applyAlignment="1" applyProtection="1">
      <alignment vertical="center"/>
    </xf>
    <xf numFmtId="38" fontId="7" fillId="0" borderId="0" xfId="2" applyNumberFormat="1" applyFont="1" applyFill="1" applyAlignment="1" applyProtection="1">
      <alignment vertical="center"/>
    </xf>
    <xf numFmtId="199" fontId="7" fillId="0" borderId="0" xfId="2" applyNumberFormat="1" applyFont="1" applyFill="1" applyBorder="1" applyAlignment="1" applyProtection="1">
      <alignment horizontal="right" vertical="center"/>
    </xf>
    <xf numFmtId="199" fontId="7" fillId="0" borderId="0" xfId="2" applyNumberFormat="1" applyFont="1" applyFill="1" applyBorder="1" applyAlignment="1" applyProtection="1">
      <alignment vertical="center"/>
    </xf>
    <xf numFmtId="38" fontId="7" fillId="0" borderId="0" xfId="2" applyNumberFormat="1" applyFont="1" applyFill="1" applyBorder="1" applyAlignment="1" applyProtection="1">
      <alignment vertical="center"/>
    </xf>
    <xf numFmtId="38" fontId="7" fillId="0" borderId="8" xfId="2" applyFont="1" applyFill="1" applyBorder="1" applyAlignment="1" applyProtection="1">
      <alignment horizontal="right" vertical="center"/>
    </xf>
    <xf numFmtId="38" fontId="53" fillId="0" borderId="6" xfId="2" applyNumberFormat="1" applyFont="1" applyFill="1" applyBorder="1" applyAlignment="1" applyProtection="1">
      <alignment vertical="center"/>
    </xf>
    <xf numFmtId="38" fontId="7" fillId="0" borderId="12" xfId="2" applyFont="1" applyFill="1" applyBorder="1" applyAlignment="1" applyProtection="1">
      <alignment horizontal="left" vertical="center"/>
    </xf>
    <xf numFmtId="38" fontId="7" fillId="0" borderId="12" xfId="2" applyFont="1" applyFill="1" applyBorder="1" applyAlignment="1" applyProtection="1">
      <alignment horizontal="left" vertical="center" indent="2"/>
    </xf>
    <xf numFmtId="38" fontId="54" fillId="0" borderId="0" xfId="2" applyFont="1" applyFill="1" applyAlignment="1" applyProtection="1">
      <alignment horizontal="right" vertical="center"/>
    </xf>
    <xf numFmtId="192" fontId="7" fillId="0" borderId="0" xfId="2" applyNumberFormat="1" applyFont="1" applyFill="1" applyAlignment="1" applyProtection="1">
      <alignment horizontal="right" vertical="center"/>
    </xf>
    <xf numFmtId="191" fontId="7" fillId="0" borderId="0" xfId="2" applyNumberFormat="1" applyFont="1" applyFill="1" applyAlignment="1" applyProtection="1">
      <alignment horizontal="right" vertical="center"/>
    </xf>
    <xf numFmtId="0" fontId="7" fillId="0" borderId="0" xfId="14" applyNumberFormat="1" applyFont="1" applyFill="1" applyBorder="1" applyAlignment="1" applyProtection="1">
      <alignment horizontal="right" vertical="center"/>
    </xf>
    <xf numFmtId="49" fontId="7" fillId="0" borderId="0" xfId="14" applyNumberFormat="1" applyFont="1" applyFill="1" applyBorder="1" applyAlignment="1" applyProtection="1">
      <alignment horizontal="right" vertical="center"/>
    </xf>
    <xf numFmtId="49" fontId="7" fillId="0" borderId="11" xfId="14" applyNumberFormat="1" applyFont="1" applyFill="1" applyBorder="1" applyAlignment="1" applyProtection="1">
      <alignment horizontal="right" vertical="center"/>
    </xf>
    <xf numFmtId="38" fontId="12" fillId="0" borderId="0" xfId="13" applyNumberFormat="1" applyAlignment="1" applyProtection="1">
      <alignment vertical="center"/>
    </xf>
    <xf numFmtId="38" fontId="4" fillId="0" borderId="0" xfId="2" applyFont="1" applyAlignment="1" applyProtection="1">
      <alignment vertical="center"/>
    </xf>
    <xf numFmtId="38" fontId="6" fillId="0" borderId="0" xfId="2" applyFont="1" applyAlignment="1" applyProtection="1">
      <alignment vertical="center"/>
    </xf>
    <xf numFmtId="38" fontId="4" fillId="0" borderId="3" xfId="2" applyFont="1" applyBorder="1" applyAlignment="1" applyProtection="1">
      <alignment horizontal="center" vertical="center"/>
    </xf>
    <xf numFmtId="38" fontId="4" fillId="0" borderId="8" xfId="2" applyFont="1" applyBorder="1" applyAlignment="1" applyProtection="1">
      <alignment horizontal="center" vertical="center" wrapText="1"/>
    </xf>
    <xf numFmtId="38" fontId="4" fillId="0" borderId="8" xfId="2" applyFont="1" applyBorder="1" applyAlignment="1" applyProtection="1">
      <alignment horizontal="center" vertical="center"/>
    </xf>
    <xf numFmtId="38" fontId="4" fillId="0" borderId="14" xfId="2" applyFont="1" applyBorder="1" applyAlignment="1" applyProtection="1">
      <alignment horizontal="center" vertical="center" wrapText="1"/>
    </xf>
    <xf numFmtId="38" fontId="4" fillId="0" borderId="0" xfId="2" applyFont="1" applyProtection="1"/>
    <xf numFmtId="176" fontId="4" fillId="2" borderId="10" xfId="2" applyNumberFormat="1" applyFont="1" applyFill="1" applyBorder="1" applyAlignment="1" applyProtection="1">
      <alignment vertical="center"/>
    </xf>
    <xf numFmtId="176" fontId="4" fillId="2" borderId="11" xfId="2" applyNumberFormat="1" applyFont="1" applyFill="1" applyBorder="1" applyAlignment="1" applyProtection="1">
      <alignment vertical="center"/>
    </xf>
    <xf numFmtId="180" fontId="4" fillId="2" borderId="0" xfId="2" applyNumberFormat="1" applyFont="1" applyFill="1" applyBorder="1" applyAlignment="1" applyProtection="1">
      <alignment vertical="center"/>
    </xf>
    <xf numFmtId="38" fontId="4" fillId="0" borderId="6" xfId="2" applyFont="1" applyBorder="1" applyAlignment="1" applyProtection="1">
      <alignment vertical="center"/>
    </xf>
    <xf numFmtId="38" fontId="4" fillId="0" borderId="0" xfId="2" applyFont="1" applyAlignment="1" applyProtection="1">
      <alignment horizontal="right" vertical="center"/>
    </xf>
    <xf numFmtId="38" fontId="4" fillId="0" borderId="0" xfId="2" applyFont="1" applyFill="1" applyAlignment="1" applyProtection="1"/>
    <xf numFmtId="38" fontId="4" fillId="0" borderId="12" xfId="2" applyFont="1" applyFill="1" applyBorder="1" applyAlignment="1" applyProtection="1">
      <alignment vertical="center" shrinkToFit="1"/>
    </xf>
    <xf numFmtId="38" fontId="7" fillId="0" borderId="3" xfId="2" applyFont="1" applyFill="1" applyBorder="1" applyAlignment="1" applyProtection="1">
      <alignment horizontal="center" vertical="center"/>
    </xf>
    <xf numFmtId="38" fontId="7" fillId="0" borderId="2" xfId="2" applyFont="1" applyFill="1" applyBorder="1" applyAlignment="1" applyProtection="1">
      <alignment horizontal="center" vertical="center"/>
    </xf>
    <xf numFmtId="38" fontId="8" fillId="0" borderId="12" xfId="2" applyFont="1" applyFill="1" applyBorder="1" applyAlignment="1" applyProtection="1">
      <alignment vertical="center"/>
    </xf>
    <xf numFmtId="38" fontId="8" fillId="0" borderId="12" xfId="2" applyFont="1" applyFill="1" applyBorder="1" applyAlignment="1" applyProtection="1">
      <alignment horizontal="left" vertical="center"/>
    </xf>
    <xf numFmtId="38" fontId="8" fillId="0" borderId="7" xfId="2" applyFont="1" applyFill="1" applyBorder="1" applyAlignment="1" applyProtection="1">
      <alignment vertical="center"/>
    </xf>
    <xf numFmtId="38" fontId="55" fillId="0" borderId="1" xfId="2" applyFont="1" applyFill="1" applyBorder="1" applyAlignment="1" applyProtection="1">
      <alignment horizontal="center" vertical="center"/>
    </xf>
    <xf numFmtId="38" fontId="56" fillId="0" borderId="12" xfId="2" applyFont="1" applyFill="1" applyBorder="1" applyAlignment="1" applyProtection="1">
      <alignment horizontal="left" vertical="center" shrinkToFit="1"/>
    </xf>
    <xf numFmtId="38" fontId="8" fillId="0" borderId="12" xfId="2" applyFont="1" applyFill="1" applyBorder="1" applyAlignment="1" applyProtection="1">
      <alignment horizontal="left" vertical="center" shrinkToFit="1"/>
    </xf>
    <xf numFmtId="38" fontId="8" fillId="0" borderId="7" xfId="2" applyFont="1" applyFill="1" applyBorder="1" applyAlignment="1" applyProtection="1">
      <alignment horizontal="left" vertical="center"/>
    </xf>
    <xf numFmtId="200" fontId="4" fillId="0" borderId="11" xfId="7" applyNumberFormat="1" applyFont="1" applyFill="1" applyBorder="1"/>
    <xf numFmtId="38" fontId="4" fillId="0" borderId="0" xfId="2" applyFont="1" applyFill="1" applyAlignment="1" applyProtection="1">
      <alignment horizontal="left"/>
    </xf>
    <xf numFmtId="38" fontId="8" fillId="0" borderId="14" xfId="2" applyFont="1" applyFill="1" applyBorder="1" applyAlignment="1" applyProtection="1">
      <alignment horizontal="center" vertical="center"/>
    </xf>
    <xf numFmtId="38" fontId="8" fillId="0" borderId="3" xfId="2" applyFont="1" applyFill="1" applyBorder="1" applyAlignment="1" applyProtection="1">
      <alignment horizontal="center" vertical="center"/>
    </xf>
    <xf numFmtId="38" fontId="8" fillId="0" borderId="3" xfId="2" applyFont="1" applyFill="1" applyBorder="1" applyAlignment="1" applyProtection="1">
      <alignment horizontal="center" vertical="center"/>
    </xf>
    <xf numFmtId="38" fontId="8" fillId="0" borderId="8" xfId="2" applyFont="1" applyFill="1" applyBorder="1" applyAlignment="1" applyProtection="1">
      <alignment horizontal="center" vertical="center"/>
    </xf>
    <xf numFmtId="38" fontId="8" fillId="0" borderId="7" xfId="2" applyFont="1" applyFill="1" applyBorder="1" applyAlignment="1" applyProtection="1">
      <alignment horizontal="center" vertical="center"/>
    </xf>
    <xf numFmtId="38" fontId="8" fillId="0" borderId="11" xfId="2" applyFont="1" applyFill="1" applyBorder="1" applyAlignment="1" applyProtection="1">
      <alignment horizontal="center" vertical="center"/>
    </xf>
    <xf numFmtId="176" fontId="8" fillId="0" borderId="0" xfId="2" applyNumberFormat="1" applyFont="1" applyFill="1" applyBorder="1" applyAlignment="1" applyProtection="1">
      <alignment vertical="center"/>
    </xf>
    <xf numFmtId="201" fontId="8" fillId="0" borderId="12" xfId="2" applyNumberFormat="1" applyFont="1" applyFill="1" applyBorder="1" applyAlignment="1" applyProtection="1">
      <alignment vertical="center"/>
    </xf>
    <xf numFmtId="38" fontId="8" fillId="0" borderId="72" xfId="2" applyFont="1" applyFill="1" applyBorder="1" applyAlignment="1" applyProtection="1">
      <alignment vertical="center"/>
    </xf>
    <xf numFmtId="176" fontId="8" fillId="0" borderId="0" xfId="2" applyNumberFormat="1" applyFont="1" applyFill="1" applyAlignment="1" applyProtection="1">
      <alignment vertical="center"/>
    </xf>
    <xf numFmtId="182" fontId="8" fillId="0" borderId="0" xfId="2" applyNumberFormat="1" applyFont="1" applyFill="1" applyAlignment="1" applyProtection="1">
      <alignment vertical="center"/>
    </xf>
    <xf numFmtId="202" fontId="4" fillId="0" borderId="0" xfId="2" applyNumberFormat="1" applyFont="1" applyFill="1" applyAlignment="1" applyProtection="1">
      <alignment vertical="center"/>
    </xf>
    <xf numFmtId="176" fontId="8" fillId="0" borderId="13" xfId="2" applyNumberFormat="1" applyFont="1" applyFill="1" applyBorder="1" applyAlignment="1" applyProtection="1">
      <alignment vertical="center"/>
    </xf>
    <xf numFmtId="38" fontId="8" fillId="0" borderId="72" xfId="2" applyFont="1" applyFill="1" applyBorder="1" applyAlignment="1" applyProtection="1">
      <alignment vertical="center" wrapText="1"/>
    </xf>
    <xf numFmtId="176" fontId="8" fillId="0" borderId="0" xfId="2" applyNumberFormat="1" applyFont="1" applyFill="1" applyBorder="1" applyAlignment="1" applyProtection="1">
      <alignment horizontal="right" vertical="center"/>
    </xf>
    <xf numFmtId="203" fontId="8" fillId="0" borderId="12" xfId="2" applyNumberFormat="1" applyFont="1" applyFill="1" applyBorder="1" applyAlignment="1" applyProtection="1">
      <alignment vertical="center"/>
    </xf>
    <xf numFmtId="203" fontId="8" fillId="0" borderId="0" xfId="2" applyNumberFormat="1" applyFont="1" applyFill="1" applyBorder="1" applyAlignment="1" applyProtection="1">
      <alignment horizontal="right" vertical="center"/>
    </xf>
    <xf numFmtId="38" fontId="8" fillId="0" borderId="85" xfId="2" applyFont="1" applyFill="1" applyBorder="1" applyAlignment="1" applyProtection="1">
      <alignment horizontal="center" vertical="center"/>
    </xf>
    <xf numFmtId="176" fontId="8" fillId="0" borderId="86" xfId="2" applyNumberFormat="1" applyFont="1" applyFill="1" applyBorder="1" applyAlignment="1" applyProtection="1">
      <alignment vertical="center"/>
    </xf>
    <xf numFmtId="203" fontId="8" fillId="0" borderId="85" xfId="2" applyNumberFormat="1" applyFont="1" applyFill="1" applyBorder="1" applyAlignment="1" applyProtection="1">
      <alignment vertical="center"/>
    </xf>
    <xf numFmtId="38" fontId="8" fillId="0" borderId="87" xfId="2" applyFont="1" applyFill="1" applyBorder="1" applyAlignment="1" applyProtection="1">
      <alignment horizontal="center" vertical="center"/>
    </xf>
    <xf numFmtId="182" fontId="8" fillId="0" borderId="86" xfId="2" applyNumberFormat="1" applyFont="1" applyFill="1" applyBorder="1" applyAlignment="1" applyProtection="1">
      <alignment vertical="center"/>
    </xf>
    <xf numFmtId="38" fontId="55" fillId="0" borderId="14" xfId="2" applyFont="1" applyFill="1" applyBorder="1" applyAlignment="1" applyProtection="1">
      <alignment horizontal="right" vertical="center"/>
    </xf>
    <xf numFmtId="38" fontId="53" fillId="0" borderId="14" xfId="2" applyFont="1" applyFill="1" applyBorder="1" applyAlignment="1" applyProtection="1">
      <alignment vertical="center"/>
    </xf>
    <xf numFmtId="38" fontId="53" fillId="0" borderId="14" xfId="2" applyFont="1" applyFill="1" applyBorder="1" applyAlignment="1" applyProtection="1">
      <alignment horizontal="right" vertical="center"/>
    </xf>
    <xf numFmtId="176" fontId="55" fillId="0" borderId="14" xfId="2" applyNumberFormat="1" applyFont="1" applyFill="1" applyBorder="1" applyAlignment="1" applyProtection="1">
      <alignment vertical="center"/>
    </xf>
    <xf numFmtId="198" fontId="4" fillId="0" borderId="0" xfId="2" applyNumberFormat="1" applyFont="1" applyFill="1" applyAlignment="1" applyProtection="1">
      <alignment vertical="center"/>
    </xf>
    <xf numFmtId="0" fontId="10" fillId="0" borderId="0" xfId="12" applyFont="1" applyAlignment="1" applyProtection="1">
      <alignment vertical="center"/>
    </xf>
  </cellXfs>
  <cellStyles count="27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桁区切り 2" xfId="2"/>
    <cellStyle name="桁区切り 2 2" xfId="4"/>
    <cellStyle name="桁区切り 2 2 2" xfId="8"/>
    <cellStyle name="桁区切り 3" xfId="5"/>
    <cellStyle name="桁区切り 3 2" xfId="2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3 3" xfId="26"/>
    <cellStyle name="標準 4" xfId="10"/>
    <cellStyle name="標準 5" xfId="11"/>
    <cellStyle name="標準 6" xfId="19"/>
    <cellStyle name="標準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410950" y="10477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410950" y="10477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zoomScale="115" zoomScaleNormal="115" workbookViewId="0"/>
  </sheetViews>
  <sheetFormatPr defaultRowHeight="13.5" x14ac:dyDescent="0.15"/>
  <cols>
    <col min="1" max="16384" width="9" style="1"/>
  </cols>
  <sheetData>
    <row r="1" spans="1:1" x14ac:dyDescent="0.15">
      <c r="A1" s="4" t="s">
        <v>0</v>
      </c>
    </row>
    <row r="2" spans="1:1" s="4" customFormat="1" x14ac:dyDescent="0.15">
      <c r="A2" s="49" t="s">
        <v>795</v>
      </c>
    </row>
    <row r="3" spans="1:1" s="4" customFormat="1" x14ac:dyDescent="0.15">
      <c r="A3" s="49" t="s">
        <v>796</v>
      </c>
    </row>
    <row r="4" spans="1:1" s="4" customFormat="1" x14ac:dyDescent="0.15">
      <c r="A4" s="49" t="s">
        <v>797</v>
      </c>
    </row>
    <row r="5" spans="1:1" s="4" customFormat="1" x14ac:dyDescent="0.15">
      <c r="A5" s="49" t="s">
        <v>798</v>
      </c>
    </row>
    <row r="6" spans="1:1" s="4" customFormat="1" x14ac:dyDescent="0.15">
      <c r="A6" s="49" t="s">
        <v>799</v>
      </c>
    </row>
    <row r="7" spans="1:1" s="4" customFormat="1" x14ac:dyDescent="0.15">
      <c r="A7" s="49" t="s">
        <v>800</v>
      </c>
    </row>
    <row r="8" spans="1:1" s="4" customFormat="1" x14ac:dyDescent="0.15">
      <c r="A8" s="49" t="s">
        <v>801</v>
      </c>
    </row>
    <row r="9" spans="1:1" s="4" customFormat="1" x14ac:dyDescent="0.15">
      <c r="A9" s="49" t="s">
        <v>802</v>
      </c>
    </row>
    <row r="10" spans="1:1" s="4" customFormat="1" x14ac:dyDescent="0.15">
      <c r="A10" s="49" t="s">
        <v>803</v>
      </c>
    </row>
    <row r="11" spans="1:1" s="4" customFormat="1" x14ac:dyDescent="0.15">
      <c r="A11" s="753" t="s">
        <v>657</v>
      </c>
    </row>
    <row r="12" spans="1:1" s="4" customFormat="1" x14ac:dyDescent="0.15">
      <c r="A12" s="753" t="s">
        <v>658</v>
      </c>
    </row>
    <row r="13" spans="1:1" s="4" customFormat="1" x14ac:dyDescent="0.15">
      <c r="A13" s="753" t="s">
        <v>659</v>
      </c>
    </row>
    <row r="14" spans="1:1" x14ac:dyDescent="0.15">
      <c r="A14" s="753" t="s">
        <v>660</v>
      </c>
    </row>
    <row r="15" spans="1:1" x14ac:dyDescent="0.15">
      <c r="A15" s="753" t="s">
        <v>661</v>
      </c>
    </row>
    <row r="16" spans="1:1" x14ac:dyDescent="0.15">
      <c r="A16" s="753" t="s">
        <v>662</v>
      </c>
    </row>
    <row r="17" spans="1:1" x14ac:dyDescent="0.15">
      <c r="A17" s="753" t="s">
        <v>663</v>
      </c>
    </row>
    <row r="18" spans="1:1" x14ac:dyDescent="0.15">
      <c r="A18" s="753" t="s">
        <v>664</v>
      </c>
    </row>
    <row r="19" spans="1:1" x14ac:dyDescent="0.15">
      <c r="A19" s="753" t="s">
        <v>665</v>
      </c>
    </row>
    <row r="20" spans="1:1" x14ac:dyDescent="0.15">
      <c r="A20" s="753" t="s">
        <v>666</v>
      </c>
    </row>
    <row r="21" spans="1:1" x14ac:dyDescent="0.15">
      <c r="A21" s="48" t="s">
        <v>12</v>
      </c>
    </row>
    <row r="22" spans="1:1" x14ac:dyDescent="0.15">
      <c r="A22" s="48" t="s">
        <v>13</v>
      </c>
    </row>
    <row r="23" spans="1:1" x14ac:dyDescent="0.15">
      <c r="A23" s="48" t="s">
        <v>14</v>
      </c>
    </row>
    <row r="24" spans="1:1" x14ac:dyDescent="0.15">
      <c r="A24" s="48" t="s">
        <v>15</v>
      </c>
    </row>
    <row r="25" spans="1:1" x14ac:dyDescent="0.15">
      <c r="A25" s="48" t="s">
        <v>16</v>
      </c>
    </row>
    <row r="26" spans="1:1" x14ac:dyDescent="0.15">
      <c r="A26" s="48" t="s">
        <v>17</v>
      </c>
    </row>
    <row r="27" spans="1:1" x14ac:dyDescent="0.15">
      <c r="A27" s="48" t="s">
        <v>18</v>
      </c>
    </row>
    <row r="28" spans="1:1" x14ac:dyDescent="0.15">
      <c r="A28" s="48" t="s">
        <v>19</v>
      </c>
    </row>
    <row r="29" spans="1:1" x14ac:dyDescent="0.15">
      <c r="A29" s="4"/>
    </row>
    <row r="30" spans="1:1" x14ac:dyDescent="0.15">
      <c r="A30" s="4"/>
    </row>
  </sheetData>
  <phoneticPr fontId="1"/>
  <hyperlinks>
    <hyperlink ref="A2" location="'13-1'!A1" display="13-1.平成25年度予算総括表"/>
    <hyperlink ref="A3" location="'13-2'!A1" display="13-2.平成24年度一般会計決算状況(目的別内訳）"/>
    <hyperlink ref="A4" location="'13-3'!A1" display="13-3.平成24年度一般会計決算状況(性質別内訳）"/>
    <hyperlink ref="A5" location="'13-4'!A1" display="13-4.平成24年度特別会計決算状況"/>
    <hyperlink ref="A6" location="'13-5'!R1C1" display="13-5.一般会計決算額の推移"/>
    <hyperlink ref="A7" location="'13-6'!R1C1" display="13-6.一般会計歳入総額に占める市税の割合"/>
    <hyperlink ref="A8" location="'13-7'!R1C1" display="13-7.市債現在高(一般会計）"/>
    <hyperlink ref="A9" location="'13-8'!R1C1" display="13-8.年度別市債の状況(一般会計）"/>
    <hyperlink ref="A10" location="'13-9'!R1C1" display="13-9.自主財源と依存財源"/>
    <hyperlink ref="A11" location="'13-10'!A1" display="13-10.市税税率一覧"/>
    <hyperlink ref="A12" location="'13-11'!A1" display="13-11.市税収入の推移"/>
    <hyperlink ref="A13" location="'13-12'!A1" display="13-12.市たばこ税売渡し本数・調定額"/>
    <hyperlink ref="A14" location="'13-13'!A1" display="13-13.軽自動車税課税台数･調定額"/>
    <hyperlink ref="A15" location="'13-14'!A1" display="13-14.個人市民税納税義務者数・調定額（現年課税分）"/>
    <hyperlink ref="A16" location="'13-15'!A1" display="13-15.法人市民税納税義務者数・調定額（現年課税分）"/>
    <hyperlink ref="A17" location="'13-16'!A1" display="13-16.固定資産税資産別納税義務者"/>
    <hyperlink ref="A18" location="'13-17'!A1" display="13-17.固定資産税資産別調定額（現年課税分）"/>
    <hyperlink ref="A19" location="'13-18'!A1" display="13-18.都市計画税資産別調定額（現年課税分）"/>
    <hyperlink ref="A20" location="'13-19'!A1" display="13-19.公有財産"/>
    <hyperlink ref="A21" location="'13-20'!A1" display="13-20.歴代市長・副市長・収入役"/>
    <hyperlink ref="A22" location="'13-21'!A1" display="13-21.市職員数の推移"/>
    <hyperlink ref="A23" location="'13-22'!A1" display="13-22.年齢別市職員数"/>
    <hyperlink ref="A24" location="'13-23'!A1" display="13-23.職員研修の状況"/>
    <hyperlink ref="A25" location="'13-24'!A1" display="13-24.部課所別市職員数"/>
    <hyperlink ref="A26" location="'13-25'!A1" display="13-25.越谷市行政機構図"/>
    <hyperlink ref="A27" location="'13-26'!A1" display="13-26.請負契約実績状況"/>
    <hyperlink ref="A28" location="'13-27'!A1" display="13-27.競争入札件数及び随意契約件数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115" workbookViewId="0"/>
  </sheetViews>
  <sheetFormatPr defaultRowHeight="14.25" customHeight="1" x14ac:dyDescent="0.15"/>
  <cols>
    <col min="1" max="1" width="17.125" style="2" customWidth="1"/>
    <col min="2" max="2" width="13.125" style="2" customWidth="1"/>
    <col min="3" max="3" width="10.5" style="2" customWidth="1"/>
    <col min="4" max="4" width="22.25" style="2" customWidth="1"/>
    <col min="5" max="5" width="13.125" style="2" customWidth="1"/>
    <col min="6" max="6" width="10.625" style="2" customWidth="1"/>
    <col min="7" max="16384" width="9" style="2"/>
  </cols>
  <sheetData>
    <row r="1" spans="1:8" ht="14.25" customHeight="1" x14ac:dyDescent="0.15">
      <c r="A1" s="593" t="s">
        <v>1</v>
      </c>
    </row>
    <row r="3" spans="1:8" ht="13.5" customHeight="1" x14ac:dyDescent="0.15">
      <c r="A3" s="90" t="s">
        <v>1054</v>
      </c>
      <c r="C3" s="483"/>
    </row>
    <row r="4" spans="1:8" ht="12.75" customHeight="1" x14ac:dyDescent="0.15">
      <c r="A4" s="725" t="s">
        <v>1055</v>
      </c>
      <c r="B4" s="713"/>
      <c r="C4" s="713"/>
      <c r="D4" s="713"/>
      <c r="E4" s="713"/>
      <c r="F4" s="91" t="s">
        <v>771</v>
      </c>
    </row>
    <row r="5" spans="1:8" ht="12" customHeight="1" x14ac:dyDescent="0.15">
      <c r="A5" s="726" t="s">
        <v>1056</v>
      </c>
      <c r="B5" s="726"/>
      <c r="C5" s="727"/>
      <c r="D5" s="726" t="s">
        <v>1057</v>
      </c>
      <c r="E5" s="726"/>
      <c r="F5" s="726"/>
    </row>
    <row r="6" spans="1:8" ht="12" customHeight="1" x14ac:dyDescent="0.15">
      <c r="A6" s="728" t="s">
        <v>1058</v>
      </c>
      <c r="B6" s="729" t="s">
        <v>1059</v>
      </c>
      <c r="C6" s="730" t="s">
        <v>158</v>
      </c>
      <c r="D6" s="729" t="s">
        <v>1058</v>
      </c>
      <c r="E6" s="729" t="s">
        <v>1059</v>
      </c>
      <c r="F6" s="731" t="s">
        <v>158</v>
      </c>
    </row>
    <row r="7" spans="1:8" ht="12" customHeight="1" x14ac:dyDescent="0.15">
      <c r="A7" s="717" t="s">
        <v>1060</v>
      </c>
      <c r="B7" s="732">
        <v>46277944</v>
      </c>
      <c r="C7" s="733">
        <v>50.7</v>
      </c>
      <c r="D7" s="734" t="s">
        <v>1061</v>
      </c>
      <c r="E7" s="735">
        <v>742702</v>
      </c>
      <c r="F7" s="736">
        <v>0.8</v>
      </c>
      <c r="H7" s="737"/>
    </row>
    <row r="8" spans="1:8" ht="12" customHeight="1" x14ac:dyDescent="0.15">
      <c r="A8" s="717" t="s">
        <v>1062</v>
      </c>
      <c r="B8" s="732">
        <v>1174063</v>
      </c>
      <c r="C8" s="733">
        <v>1.3</v>
      </c>
      <c r="D8" s="734" t="s">
        <v>1063</v>
      </c>
      <c r="E8" s="735">
        <v>97871</v>
      </c>
      <c r="F8" s="736">
        <v>0.1</v>
      </c>
      <c r="H8" s="737"/>
    </row>
    <row r="9" spans="1:8" ht="12" customHeight="1" x14ac:dyDescent="0.15">
      <c r="A9" s="717" t="s">
        <v>1064</v>
      </c>
      <c r="B9" s="732">
        <v>955741</v>
      </c>
      <c r="C9" s="733">
        <v>1</v>
      </c>
      <c r="D9" s="734" t="s">
        <v>1065</v>
      </c>
      <c r="E9" s="735">
        <v>98892</v>
      </c>
      <c r="F9" s="736">
        <v>0.1</v>
      </c>
      <c r="H9" s="737"/>
    </row>
    <row r="10" spans="1:8" ht="12" customHeight="1" x14ac:dyDescent="0.15">
      <c r="A10" s="717" t="s">
        <v>1066</v>
      </c>
      <c r="B10" s="738">
        <v>317573</v>
      </c>
      <c r="C10" s="733">
        <v>0.3</v>
      </c>
      <c r="D10" s="734" t="s">
        <v>1067</v>
      </c>
      <c r="E10" s="735">
        <v>28667</v>
      </c>
      <c r="F10" s="736">
        <v>0</v>
      </c>
      <c r="H10" s="737"/>
    </row>
    <row r="11" spans="1:8" ht="12" customHeight="1" x14ac:dyDescent="0.15">
      <c r="A11" s="717" t="s">
        <v>1068</v>
      </c>
      <c r="B11" s="732">
        <v>2700</v>
      </c>
      <c r="C11" s="733">
        <v>0</v>
      </c>
      <c r="D11" s="734" t="s">
        <v>1069</v>
      </c>
      <c r="E11" s="735">
        <v>2558701</v>
      </c>
      <c r="F11" s="736">
        <v>2.8</v>
      </c>
      <c r="H11" s="737"/>
    </row>
    <row r="12" spans="1:8" ht="12" customHeight="1" x14ac:dyDescent="0.15">
      <c r="A12" s="717" t="s">
        <v>1070</v>
      </c>
      <c r="B12" s="732">
        <v>1800000</v>
      </c>
      <c r="C12" s="733">
        <v>2</v>
      </c>
      <c r="D12" s="739" t="s">
        <v>1071</v>
      </c>
      <c r="E12" s="735">
        <v>323285</v>
      </c>
      <c r="F12" s="736">
        <v>0.3</v>
      </c>
      <c r="H12" s="737"/>
    </row>
    <row r="13" spans="1:8" ht="12" customHeight="1" x14ac:dyDescent="0.15">
      <c r="A13" s="717" t="s">
        <v>1072</v>
      </c>
      <c r="B13" s="740">
        <v>4073544</v>
      </c>
      <c r="C13" s="733">
        <v>4.5</v>
      </c>
      <c r="D13" s="739" t="s">
        <v>1073</v>
      </c>
      <c r="E13" s="735">
        <v>329532</v>
      </c>
      <c r="F13" s="736">
        <v>0.4</v>
      </c>
      <c r="H13" s="737"/>
    </row>
    <row r="14" spans="1:8" ht="12" customHeight="1" x14ac:dyDescent="0.15">
      <c r="A14" s="717" t="s">
        <v>1074</v>
      </c>
      <c r="B14" s="732">
        <v>3039201</v>
      </c>
      <c r="C14" s="733">
        <v>3.3</v>
      </c>
      <c r="D14" s="734" t="s">
        <v>1075</v>
      </c>
      <c r="E14" s="735">
        <v>4215588</v>
      </c>
      <c r="F14" s="736">
        <v>4.5999999999999996</v>
      </c>
      <c r="H14" s="737"/>
    </row>
    <row r="15" spans="1:8" ht="12" customHeight="1" x14ac:dyDescent="0.15">
      <c r="A15" s="717"/>
      <c r="B15" s="740"/>
      <c r="C15" s="733"/>
      <c r="D15" s="739" t="s">
        <v>1076</v>
      </c>
      <c r="E15" s="735">
        <v>58972</v>
      </c>
      <c r="F15" s="736">
        <v>0.1</v>
      </c>
      <c r="H15" s="737"/>
    </row>
    <row r="16" spans="1:8" ht="12" customHeight="1" x14ac:dyDescent="0.15">
      <c r="A16" s="717"/>
      <c r="B16" s="732"/>
      <c r="C16" s="741"/>
      <c r="D16" s="734" t="s">
        <v>1077</v>
      </c>
      <c r="E16" s="735">
        <v>12457640</v>
      </c>
      <c r="F16" s="736">
        <v>13.7</v>
      </c>
      <c r="H16" s="737"/>
    </row>
    <row r="17" spans="1:8" ht="12" customHeight="1" x14ac:dyDescent="0.15">
      <c r="A17" s="717"/>
      <c r="B17" s="732"/>
      <c r="C17" s="741"/>
      <c r="D17" s="734" t="s">
        <v>1078</v>
      </c>
      <c r="E17" s="735">
        <v>4805845</v>
      </c>
      <c r="F17" s="736">
        <v>5.3</v>
      </c>
      <c r="H17" s="737"/>
    </row>
    <row r="18" spans="1:8" ht="12" customHeight="1" x14ac:dyDescent="0.15">
      <c r="A18" s="717"/>
      <c r="B18" s="740"/>
      <c r="C18" s="742"/>
      <c r="D18" s="734" t="s">
        <v>1079</v>
      </c>
      <c r="E18" s="735">
        <v>7901100</v>
      </c>
      <c r="F18" s="736">
        <v>8.6999999999999993</v>
      </c>
      <c r="H18" s="737"/>
    </row>
    <row r="19" spans="1:8" ht="12" customHeight="1" x14ac:dyDescent="0.15">
      <c r="A19" s="743" t="s">
        <v>1080</v>
      </c>
      <c r="B19" s="744">
        <v>57640766</v>
      </c>
      <c r="C19" s="745">
        <v>63.1</v>
      </c>
      <c r="D19" s="746" t="s">
        <v>1080</v>
      </c>
      <c r="E19" s="744">
        <v>33618795</v>
      </c>
      <c r="F19" s="747">
        <v>36.9</v>
      </c>
    </row>
    <row r="20" spans="1:8" ht="13.5" customHeight="1" x14ac:dyDescent="0.15">
      <c r="A20" s="748"/>
      <c r="B20" s="749"/>
      <c r="C20" s="750" t="s">
        <v>856</v>
      </c>
      <c r="D20" s="751">
        <v>91259561</v>
      </c>
      <c r="E20" s="749"/>
      <c r="F20" s="749"/>
    </row>
    <row r="21" spans="1:8" ht="12" x14ac:dyDescent="0.15">
      <c r="F21" s="3" t="s">
        <v>825</v>
      </c>
    </row>
    <row r="22" spans="1:8" ht="15" customHeight="1" x14ac:dyDescent="0.15"/>
    <row r="23" spans="1:8" ht="14.25" customHeight="1" x14ac:dyDescent="0.15">
      <c r="C23" s="752"/>
      <c r="E23" s="752"/>
      <c r="F23" s="752"/>
    </row>
    <row r="24" spans="1:8" ht="14.25" customHeight="1" x14ac:dyDescent="0.15">
      <c r="C24" s="752"/>
      <c r="E24" s="752"/>
    </row>
    <row r="25" spans="1:8" ht="14.25" customHeight="1" x14ac:dyDescent="0.15">
      <c r="C25" s="752"/>
      <c r="E25" s="752"/>
    </row>
    <row r="26" spans="1:8" ht="14.25" customHeight="1" x14ac:dyDescent="0.15">
      <c r="C26" s="752"/>
      <c r="E26" s="752"/>
    </row>
    <row r="27" spans="1:8" ht="14.25" customHeight="1" x14ac:dyDescent="0.15">
      <c r="C27" s="752"/>
      <c r="E27" s="752"/>
    </row>
    <row r="28" spans="1:8" ht="14.25" customHeight="1" x14ac:dyDescent="0.15">
      <c r="C28" s="752"/>
      <c r="E28" s="752"/>
    </row>
    <row r="29" spans="1:8" ht="14.25" customHeight="1" x14ac:dyDescent="0.15">
      <c r="C29" s="752"/>
      <c r="E29" s="752"/>
    </row>
    <row r="30" spans="1:8" ht="14.25" customHeight="1" x14ac:dyDescent="0.15">
      <c r="C30" s="752"/>
      <c r="E30" s="752"/>
    </row>
    <row r="31" spans="1:8" ht="14.25" customHeight="1" x14ac:dyDescent="0.15">
      <c r="E31" s="752"/>
    </row>
    <row r="32" spans="1:8" ht="14.25" customHeight="1" x14ac:dyDescent="0.15">
      <c r="E32" s="752"/>
    </row>
    <row r="33" spans="5:5" ht="14.25" customHeight="1" x14ac:dyDescent="0.15">
      <c r="E33" s="752"/>
    </row>
    <row r="34" spans="5:5" ht="14.25" customHeight="1" x14ac:dyDescent="0.15">
      <c r="E34" s="752"/>
    </row>
  </sheetData>
  <mergeCells count="2">
    <mergeCell ref="A5:C5"/>
    <mergeCell ref="D5:F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110" zoomScaleNormal="110" workbookViewId="0"/>
  </sheetViews>
  <sheetFormatPr defaultColWidth="8.875" defaultRowHeight="14.25" customHeight="1" x14ac:dyDescent="0.15"/>
  <cols>
    <col min="1" max="1" width="11.125" style="2" customWidth="1"/>
    <col min="2" max="2" width="18" style="2" customWidth="1"/>
    <col min="3" max="3" width="20.25" style="2" customWidth="1"/>
    <col min="4" max="4" width="8.875" style="2" customWidth="1"/>
    <col min="5" max="5" width="28.5" style="2" customWidth="1"/>
    <col min="6" max="16384" width="8.875" style="2"/>
  </cols>
  <sheetData>
    <row r="1" spans="1:5" ht="14.25" customHeight="1" x14ac:dyDescent="0.15">
      <c r="A1" s="481" t="s">
        <v>1</v>
      </c>
    </row>
    <row r="3" spans="1:5" ht="22.5" customHeight="1" x14ac:dyDescent="0.15">
      <c r="A3" s="482" t="s">
        <v>667</v>
      </c>
      <c r="B3" s="482"/>
      <c r="C3" s="482"/>
      <c r="D3" s="482"/>
      <c r="E3" s="482"/>
    </row>
    <row r="4" spans="1:5" ht="15" customHeight="1" x14ac:dyDescent="0.15"/>
    <row r="5" spans="1:5" ht="15" customHeight="1" x14ac:dyDescent="0.15">
      <c r="A5" s="90" t="s">
        <v>668</v>
      </c>
      <c r="C5" s="483"/>
    </row>
    <row r="6" spans="1:5" ht="15" customHeight="1" x14ac:dyDescent="0.15">
      <c r="A6" s="484">
        <v>41365</v>
      </c>
      <c r="B6" s="484"/>
      <c r="E6" s="3" t="s">
        <v>669</v>
      </c>
    </row>
    <row r="7" spans="1:5" ht="17.25" customHeight="1" x14ac:dyDescent="0.15">
      <c r="A7" s="465" t="s">
        <v>670</v>
      </c>
      <c r="B7" s="464"/>
      <c r="C7" s="463" t="s">
        <v>671</v>
      </c>
      <c r="D7" s="464"/>
      <c r="E7" s="115" t="s">
        <v>672</v>
      </c>
    </row>
    <row r="8" spans="1:5" ht="17.25" customHeight="1" x14ac:dyDescent="0.15">
      <c r="A8" s="485" t="s">
        <v>673</v>
      </c>
      <c r="B8" s="103" t="s">
        <v>674</v>
      </c>
      <c r="C8" s="486" t="s">
        <v>675</v>
      </c>
      <c r="D8" s="22"/>
      <c r="E8" s="487">
        <v>3000</v>
      </c>
    </row>
    <row r="9" spans="1:5" ht="17.25" customHeight="1" x14ac:dyDescent="0.15">
      <c r="A9" s="488"/>
      <c r="B9" s="103"/>
      <c r="C9" s="486" t="s">
        <v>676</v>
      </c>
      <c r="D9" s="22"/>
      <c r="E9" s="487"/>
    </row>
    <row r="10" spans="1:5" ht="17.25" customHeight="1" x14ac:dyDescent="0.15">
      <c r="A10" s="488"/>
      <c r="B10" s="103"/>
      <c r="C10" s="489" t="s">
        <v>677</v>
      </c>
      <c r="D10" s="490"/>
      <c r="E10" s="487">
        <v>50000</v>
      </c>
    </row>
    <row r="11" spans="1:5" ht="17.25" customHeight="1" x14ac:dyDescent="0.15">
      <c r="A11" s="488"/>
      <c r="B11" s="103"/>
      <c r="C11" s="489" t="s">
        <v>678</v>
      </c>
      <c r="D11" s="490"/>
      <c r="E11" s="487">
        <v>120000</v>
      </c>
    </row>
    <row r="12" spans="1:5" ht="17.25" customHeight="1" x14ac:dyDescent="0.15">
      <c r="A12" s="488"/>
      <c r="B12" s="103"/>
      <c r="C12" s="489" t="s">
        <v>679</v>
      </c>
      <c r="D12" s="490"/>
      <c r="E12" s="487">
        <v>130000</v>
      </c>
    </row>
    <row r="13" spans="1:5" ht="17.25" customHeight="1" x14ac:dyDescent="0.15">
      <c r="A13" s="488"/>
      <c r="B13" s="103"/>
      <c r="C13" s="489" t="s">
        <v>680</v>
      </c>
      <c r="D13" s="490"/>
      <c r="E13" s="487">
        <v>150000</v>
      </c>
    </row>
    <row r="14" spans="1:5" ht="17.25" customHeight="1" x14ac:dyDescent="0.15">
      <c r="A14" s="488"/>
      <c r="B14" s="103"/>
      <c r="C14" s="489" t="s">
        <v>681</v>
      </c>
      <c r="D14" s="490"/>
      <c r="E14" s="487">
        <v>160000</v>
      </c>
    </row>
    <row r="15" spans="1:5" ht="17.25" customHeight="1" x14ac:dyDescent="0.15">
      <c r="A15" s="488"/>
      <c r="B15" s="103"/>
      <c r="C15" s="489" t="s">
        <v>682</v>
      </c>
      <c r="D15" s="490"/>
      <c r="E15" s="487">
        <v>400000</v>
      </c>
    </row>
    <row r="16" spans="1:5" ht="17.25" customHeight="1" x14ac:dyDescent="0.15">
      <c r="A16" s="488"/>
      <c r="B16" s="103"/>
      <c r="C16" s="489" t="s">
        <v>683</v>
      </c>
      <c r="D16" s="490"/>
      <c r="E16" s="487">
        <v>410000</v>
      </c>
    </row>
    <row r="17" spans="1:5" ht="17.25" customHeight="1" x14ac:dyDescent="0.15">
      <c r="A17" s="488"/>
      <c r="B17" s="103"/>
      <c r="C17" s="489" t="s">
        <v>684</v>
      </c>
      <c r="D17" s="490"/>
      <c r="E17" s="487">
        <v>1750000</v>
      </c>
    </row>
    <row r="18" spans="1:5" ht="17.25" customHeight="1" x14ac:dyDescent="0.15">
      <c r="A18" s="488"/>
      <c r="B18" s="103"/>
      <c r="C18" s="489" t="s">
        <v>685</v>
      </c>
      <c r="D18" s="490"/>
      <c r="E18" s="487">
        <v>3000000</v>
      </c>
    </row>
    <row r="19" spans="1:5" ht="17.25" customHeight="1" x14ac:dyDescent="0.15">
      <c r="A19" s="488"/>
      <c r="B19" s="103"/>
      <c r="C19" s="486" t="s">
        <v>686</v>
      </c>
      <c r="D19" s="22"/>
      <c r="E19" s="491" t="s">
        <v>687</v>
      </c>
    </row>
    <row r="20" spans="1:5" ht="17.25" customHeight="1" x14ac:dyDescent="0.15">
      <c r="A20" s="488"/>
      <c r="B20" s="492"/>
      <c r="C20" s="493" t="s">
        <v>688</v>
      </c>
      <c r="D20" s="10"/>
      <c r="E20" s="494" t="s">
        <v>689</v>
      </c>
    </row>
    <row r="21" spans="1:5" ht="17.25" customHeight="1" x14ac:dyDescent="0.15">
      <c r="A21" s="488"/>
      <c r="B21" s="103" t="s">
        <v>690</v>
      </c>
      <c r="C21" s="486" t="s">
        <v>691</v>
      </c>
      <c r="D21" s="22"/>
      <c r="E21" s="495" t="s">
        <v>692</v>
      </c>
    </row>
    <row r="22" spans="1:5" ht="17.25" customHeight="1" x14ac:dyDescent="0.15">
      <c r="A22" s="488"/>
      <c r="B22" s="103"/>
      <c r="C22" s="486" t="s">
        <v>693</v>
      </c>
      <c r="D22" s="22"/>
      <c r="E22" s="495" t="s">
        <v>692</v>
      </c>
    </row>
    <row r="23" spans="1:5" ht="17.25" customHeight="1" x14ac:dyDescent="0.15">
      <c r="A23" s="488"/>
      <c r="B23" s="492"/>
      <c r="C23" s="493" t="s">
        <v>694</v>
      </c>
      <c r="D23" s="10"/>
      <c r="E23" s="494" t="s">
        <v>692</v>
      </c>
    </row>
    <row r="24" spans="1:5" ht="17.25" customHeight="1" x14ac:dyDescent="0.15">
      <c r="A24" s="488"/>
      <c r="B24" s="103" t="s">
        <v>695</v>
      </c>
      <c r="C24" s="486" t="s">
        <v>696</v>
      </c>
      <c r="D24" s="22"/>
      <c r="E24" s="487">
        <v>1000</v>
      </c>
    </row>
    <row r="25" spans="1:5" ht="17.25" customHeight="1" x14ac:dyDescent="0.15">
      <c r="A25" s="488"/>
      <c r="B25" s="103"/>
      <c r="C25" s="486" t="s">
        <v>697</v>
      </c>
      <c r="D25" s="22"/>
      <c r="E25" s="487">
        <v>1200</v>
      </c>
    </row>
    <row r="26" spans="1:5" ht="17.25" customHeight="1" x14ac:dyDescent="0.15">
      <c r="A26" s="488"/>
      <c r="B26" s="103"/>
      <c r="C26" s="496" t="s">
        <v>698</v>
      </c>
      <c r="D26" s="497"/>
      <c r="E26" s="487">
        <v>1600</v>
      </c>
    </row>
    <row r="27" spans="1:5" ht="17.25" customHeight="1" x14ac:dyDescent="0.15">
      <c r="A27" s="488"/>
      <c r="B27" s="103"/>
      <c r="C27" s="486" t="s">
        <v>699</v>
      </c>
      <c r="D27" s="22"/>
      <c r="E27" s="487">
        <v>2500</v>
      </c>
    </row>
    <row r="28" spans="1:5" ht="17.25" customHeight="1" x14ac:dyDescent="0.15">
      <c r="A28" s="488"/>
      <c r="B28" s="103"/>
      <c r="C28" s="486" t="s">
        <v>700</v>
      </c>
      <c r="D28" s="22"/>
      <c r="E28" s="487">
        <v>2400</v>
      </c>
    </row>
    <row r="29" spans="1:5" ht="17.25" customHeight="1" x14ac:dyDescent="0.15">
      <c r="A29" s="488"/>
      <c r="B29" s="103"/>
      <c r="C29" s="486" t="s">
        <v>701</v>
      </c>
      <c r="D29" s="22"/>
      <c r="E29" s="487">
        <v>3100</v>
      </c>
    </row>
    <row r="30" spans="1:5" ht="17.25" customHeight="1" x14ac:dyDescent="0.15">
      <c r="A30" s="488"/>
      <c r="B30" s="103"/>
      <c r="C30" s="486" t="s">
        <v>702</v>
      </c>
      <c r="D30" s="22" t="s">
        <v>703</v>
      </c>
      <c r="E30" s="487">
        <v>5500</v>
      </c>
    </row>
    <row r="31" spans="1:5" ht="17.25" customHeight="1" x14ac:dyDescent="0.15">
      <c r="A31" s="488"/>
      <c r="B31" s="103"/>
      <c r="C31" s="25"/>
      <c r="D31" s="22" t="s">
        <v>704</v>
      </c>
      <c r="E31" s="487">
        <v>7200</v>
      </c>
    </row>
    <row r="32" spans="1:5" ht="17.25" customHeight="1" x14ac:dyDescent="0.15">
      <c r="A32" s="488"/>
      <c r="B32" s="103"/>
      <c r="C32" s="486" t="s">
        <v>705</v>
      </c>
      <c r="D32" s="22" t="s">
        <v>703</v>
      </c>
      <c r="E32" s="487">
        <v>3000</v>
      </c>
    </row>
    <row r="33" spans="1:5" ht="17.25" customHeight="1" x14ac:dyDescent="0.15">
      <c r="A33" s="488"/>
      <c r="B33" s="103"/>
      <c r="C33" s="25"/>
      <c r="D33" s="22" t="s">
        <v>704</v>
      </c>
      <c r="E33" s="487">
        <v>4000</v>
      </c>
    </row>
    <row r="34" spans="1:5" ht="17.25" customHeight="1" x14ac:dyDescent="0.15">
      <c r="A34" s="488"/>
      <c r="B34" s="103"/>
      <c r="C34" s="486" t="s">
        <v>706</v>
      </c>
      <c r="D34" s="22" t="s">
        <v>707</v>
      </c>
      <c r="E34" s="487">
        <v>1600</v>
      </c>
    </row>
    <row r="35" spans="1:5" ht="17.25" customHeight="1" x14ac:dyDescent="0.15">
      <c r="A35" s="488"/>
      <c r="B35" s="103"/>
      <c r="C35" s="25"/>
      <c r="D35" s="22" t="s">
        <v>708</v>
      </c>
      <c r="E35" s="487">
        <v>4700</v>
      </c>
    </row>
    <row r="36" spans="1:5" ht="17.25" customHeight="1" x14ac:dyDescent="0.15">
      <c r="A36" s="488"/>
      <c r="B36" s="492"/>
      <c r="C36" s="493" t="s">
        <v>709</v>
      </c>
      <c r="D36" s="10"/>
      <c r="E36" s="498">
        <v>4000</v>
      </c>
    </row>
    <row r="37" spans="1:5" ht="17.25" customHeight="1" x14ac:dyDescent="0.15">
      <c r="A37" s="488"/>
      <c r="B37" s="499" t="s">
        <v>710</v>
      </c>
      <c r="C37" s="500" t="s">
        <v>711</v>
      </c>
      <c r="D37" s="46"/>
      <c r="E37" s="501" t="s">
        <v>712</v>
      </c>
    </row>
    <row r="38" spans="1:5" ht="17.25" customHeight="1" x14ac:dyDescent="0.15">
      <c r="A38" s="488"/>
      <c r="B38" s="493"/>
      <c r="C38" s="493"/>
      <c r="D38" s="502"/>
      <c r="E38" s="467" t="s">
        <v>713</v>
      </c>
    </row>
    <row r="39" spans="1:5" ht="17.25" customHeight="1" x14ac:dyDescent="0.15">
      <c r="A39" s="488"/>
      <c r="B39" s="103" t="s">
        <v>714</v>
      </c>
      <c r="C39" s="486" t="s">
        <v>715</v>
      </c>
      <c r="D39" s="22"/>
      <c r="E39" s="495" t="s">
        <v>692</v>
      </c>
    </row>
    <row r="40" spans="1:5" ht="17.25" customHeight="1" x14ac:dyDescent="0.15">
      <c r="A40" s="503"/>
      <c r="B40" s="502"/>
      <c r="C40" s="493" t="s">
        <v>716</v>
      </c>
      <c r="D40" s="10"/>
      <c r="E40" s="504" t="s">
        <v>717</v>
      </c>
    </row>
    <row r="41" spans="1:5" ht="17.25" customHeight="1" x14ac:dyDescent="0.15">
      <c r="A41" s="485" t="s">
        <v>718</v>
      </c>
      <c r="B41" s="103" t="s">
        <v>719</v>
      </c>
      <c r="C41" s="505" t="s">
        <v>711</v>
      </c>
      <c r="D41" s="22"/>
      <c r="E41" s="495" t="s">
        <v>720</v>
      </c>
    </row>
    <row r="42" spans="1:5" ht="17.25" customHeight="1" x14ac:dyDescent="0.15">
      <c r="A42" s="488"/>
      <c r="B42" s="499" t="s">
        <v>721</v>
      </c>
      <c r="C42" s="506" t="s">
        <v>722</v>
      </c>
      <c r="D42" s="46"/>
      <c r="E42" s="501" t="s">
        <v>723</v>
      </c>
    </row>
    <row r="43" spans="1:5" ht="17.25" customHeight="1" x14ac:dyDescent="0.15">
      <c r="A43" s="488"/>
      <c r="B43" s="507"/>
      <c r="C43" s="486" t="s">
        <v>724</v>
      </c>
      <c r="D43" s="22"/>
      <c r="E43" s="495" t="s">
        <v>725</v>
      </c>
    </row>
    <row r="44" spans="1:5" ht="17.25" customHeight="1" x14ac:dyDescent="0.15">
      <c r="A44" s="503"/>
      <c r="B44" s="508" t="s">
        <v>726</v>
      </c>
      <c r="C44" s="509" t="s">
        <v>727</v>
      </c>
      <c r="D44" s="510"/>
      <c r="E44" s="115" t="s">
        <v>728</v>
      </c>
    </row>
    <row r="45" spans="1:5" ht="17.25" customHeight="1" x14ac:dyDescent="0.15">
      <c r="E45" s="3" t="s">
        <v>729</v>
      </c>
    </row>
  </sheetData>
  <mergeCells count="7">
    <mergeCell ref="A41:A44"/>
    <mergeCell ref="A3:E3"/>
    <mergeCell ref="A6:B6"/>
    <mergeCell ref="A7:B7"/>
    <mergeCell ref="C7:D7"/>
    <mergeCell ref="A8:A40"/>
    <mergeCell ref="C26:D2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15" zoomScaleNormal="115" workbookViewId="0"/>
  </sheetViews>
  <sheetFormatPr defaultColWidth="10.875" defaultRowHeight="14.25" customHeight="1" x14ac:dyDescent="0.15"/>
  <cols>
    <col min="1" max="1" width="8.125" style="2" customWidth="1"/>
    <col min="2" max="2" width="19.875" style="2" customWidth="1"/>
    <col min="3" max="5" width="19.375" style="2" customWidth="1"/>
    <col min="6" max="16384" width="10.875" style="2"/>
  </cols>
  <sheetData>
    <row r="1" spans="1:5" ht="14.25" customHeight="1" x14ac:dyDescent="0.15">
      <c r="A1" s="481" t="s">
        <v>1</v>
      </c>
    </row>
    <row r="3" spans="1:5" ht="15" customHeight="1" x14ac:dyDescent="0.15">
      <c r="A3" s="90" t="s">
        <v>730</v>
      </c>
    </row>
    <row r="4" spans="1:5" ht="15" customHeight="1" x14ac:dyDescent="0.15">
      <c r="C4" s="3"/>
      <c r="D4" s="3"/>
      <c r="E4" s="91" t="s">
        <v>731</v>
      </c>
    </row>
    <row r="5" spans="1:5" ht="16.5" customHeight="1" x14ac:dyDescent="0.15">
      <c r="A5" s="465" t="s">
        <v>732</v>
      </c>
      <c r="B5" s="464"/>
      <c r="C5" s="466" t="s">
        <v>733</v>
      </c>
      <c r="D5" s="115" t="s">
        <v>734</v>
      </c>
      <c r="E5" s="115" t="s">
        <v>735</v>
      </c>
    </row>
    <row r="6" spans="1:5" ht="16.5" customHeight="1" x14ac:dyDescent="0.15">
      <c r="A6" s="511" t="s">
        <v>736</v>
      </c>
      <c r="B6" s="512"/>
      <c r="C6" s="513">
        <v>45249604</v>
      </c>
      <c r="D6" s="468">
        <v>45535601</v>
      </c>
      <c r="E6" s="468">
        <v>46277944</v>
      </c>
    </row>
    <row r="7" spans="1:5" ht="15" customHeight="1" x14ac:dyDescent="0.15">
      <c r="A7" s="488" t="s">
        <v>737</v>
      </c>
      <c r="B7" s="103" t="s">
        <v>674</v>
      </c>
      <c r="C7" s="471">
        <v>21751811</v>
      </c>
      <c r="D7" s="471">
        <v>21610934</v>
      </c>
      <c r="E7" s="471">
        <v>22807191</v>
      </c>
    </row>
    <row r="8" spans="1:5" ht="15" customHeight="1" x14ac:dyDescent="0.15">
      <c r="A8" s="488"/>
      <c r="B8" s="103" t="s">
        <v>690</v>
      </c>
      <c r="C8" s="471">
        <v>18120122</v>
      </c>
      <c r="D8" s="471">
        <v>18249729</v>
      </c>
      <c r="E8" s="471">
        <v>17830725</v>
      </c>
    </row>
    <row r="9" spans="1:5" ht="15" customHeight="1" x14ac:dyDescent="0.15">
      <c r="A9" s="488"/>
      <c r="B9" s="103" t="s">
        <v>738</v>
      </c>
      <c r="C9" s="471">
        <v>238245</v>
      </c>
      <c r="D9" s="471">
        <v>246409</v>
      </c>
      <c r="E9" s="471">
        <v>253913</v>
      </c>
    </row>
    <row r="10" spans="1:5" ht="15" customHeight="1" x14ac:dyDescent="0.15">
      <c r="A10" s="488"/>
      <c r="B10" s="103" t="s">
        <v>739</v>
      </c>
      <c r="C10" s="471">
        <v>2052504</v>
      </c>
      <c r="D10" s="471">
        <v>2339729</v>
      </c>
      <c r="E10" s="471">
        <v>2329574</v>
      </c>
    </row>
    <row r="11" spans="1:5" ht="15" customHeight="1" x14ac:dyDescent="0.15">
      <c r="A11" s="503"/>
      <c r="B11" s="502" t="s">
        <v>740</v>
      </c>
      <c r="C11" s="487">
        <v>0</v>
      </c>
      <c r="D11" s="14">
        <v>0</v>
      </c>
      <c r="E11" s="14">
        <v>0</v>
      </c>
    </row>
    <row r="12" spans="1:5" ht="15" customHeight="1" x14ac:dyDescent="0.15">
      <c r="A12" s="514" t="s">
        <v>718</v>
      </c>
      <c r="B12" s="103" t="s">
        <v>721</v>
      </c>
      <c r="C12" s="471">
        <v>696444</v>
      </c>
      <c r="D12" s="471">
        <v>687756</v>
      </c>
      <c r="E12" s="471">
        <v>729113</v>
      </c>
    </row>
    <row r="13" spans="1:5" ht="15" customHeight="1" x14ac:dyDescent="0.15">
      <c r="A13" s="97"/>
      <c r="B13" s="502" t="s">
        <v>726</v>
      </c>
      <c r="C13" s="16">
        <v>2390478</v>
      </c>
      <c r="D13" s="16">
        <v>2401044</v>
      </c>
      <c r="E13" s="16">
        <v>2327428</v>
      </c>
    </row>
    <row r="14" spans="1:5" ht="15" customHeight="1" x14ac:dyDescent="0.15">
      <c r="C14" s="3"/>
      <c r="D14" s="3"/>
      <c r="E14" s="3" t="s">
        <v>741</v>
      </c>
    </row>
  </sheetData>
  <mergeCells count="4">
    <mergeCell ref="A5:B5"/>
    <mergeCell ref="A6:B6"/>
    <mergeCell ref="A7:A11"/>
    <mergeCell ref="A12:A13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/>
  </sheetViews>
  <sheetFormatPr defaultColWidth="11" defaultRowHeight="15" customHeight="1" x14ac:dyDescent="0.15"/>
  <cols>
    <col min="1" max="1" width="13.625" style="2" customWidth="1"/>
    <col min="2" max="2" width="14.75" style="2" customWidth="1"/>
    <col min="3" max="3" width="12.75" style="2" customWidth="1"/>
    <col min="4" max="4" width="17.625" style="2" customWidth="1"/>
    <col min="5" max="5" width="12.75" style="2" customWidth="1"/>
    <col min="6" max="6" width="15.25" style="2" customWidth="1"/>
    <col min="7" max="16384" width="11" style="2"/>
  </cols>
  <sheetData>
    <row r="1" spans="1:6" ht="15" customHeight="1" x14ac:dyDescent="0.15">
      <c r="A1" s="481" t="s">
        <v>1</v>
      </c>
    </row>
    <row r="3" spans="1:6" ht="15" customHeight="1" x14ac:dyDescent="0.15">
      <c r="A3" s="90" t="s">
        <v>742</v>
      </c>
    </row>
    <row r="4" spans="1:6" ht="12.75" customHeight="1" x14ac:dyDescent="0.15">
      <c r="F4" s="91" t="s">
        <v>743</v>
      </c>
    </row>
    <row r="5" spans="1:6" ht="15" customHeight="1" x14ac:dyDescent="0.15">
      <c r="A5" s="99" t="s">
        <v>6</v>
      </c>
      <c r="B5" s="466" t="s">
        <v>744</v>
      </c>
      <c r="C5" s="466" t="s">
        <v>745</v>
      </c>
      <c r="D5" s="466" t="s">
        <v>746</v>
      </c>
      <c r="E5" s="466" t="s">
        <v>745</v>
      </c>
      <c r="F5" s="515" t="s">
        <v>747</v>
      </c>
    </row>
    <row r="6" spans="1:6" ht="15" customHeight="1" x14ac:dyDescent="0.15">
      <c r="A6" s="20" t="s">
        <v>4</v>
      </c>
      <c r="B6" s="487">
        <v>582439403</v>
      </c>
      <c r="C6" s="38">
        <v>96.2</v>
      </c>
      <c r="D6" s="14">
        <v>2052694161</v>
      </c>
      <c r="E6" s="38">
        <v>103.3</v>
      </c>
      <c r="F6" s="14">
        <v>4</v>
      </c>
    </row>
    <row r="7" spans="1:6" ht="15" customHeight="1" x14ac:dyDescent="0.15">
      <c r="A7" s="13" t="s">
        <v>3</v>
      </c>
      <c r="B7" s="487">
        <v>514489825</v>
      </c>
      <c r="C7" s="38">
        <v>88.333622751137938</v>
      </c>
      <c r="D7" s="14">
        <v>2339728683</v>
      </c>
      <c r="E7" s="38">
        <v>113.98330679033874</v>
      </c>
      <c r="F7" s="14">
        <v>4.5494360752713705</v>
      </c>
    </row>
    <row r="8" spans="1:6" ht="15" customHeight="1" x14ac:dyDescent="0.15">
      <c r="A8" s="15" t="s">
        <v>5</v>
      </c>
      <c r="B8" s="498">
        <v>514320664</v>
      </c>
      <c r="C8" s="39">
        <v>100.00599642429246</v>
      </c>
      <c r="D8" s="16">
        <v>2329384667</v>
      </c>
      <c r="E8" s="39">
        <v>99.557896773452512</v>
      </c>
      <c r="F8" s="16">
        <v>4.5290512904610809</v>
      </c>
    </row>
    <row r="9" spans="1:6" ht="12" x14ac:dyDescent="0.15">
      <c r="A9" s="2" t="s">
        <v>748</v>
      </c>
      <c r="F9" s="3" t="s">
        <v>749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5" workbookViewId="0"/>
  </sheetViews>
  <sheetFormatPr defaultColWidth="8.875" defaultRowHeight="14.25" customHeight="1" x14ac:dyDescent="0.15"/>
  <cols>
    <col min="1" max="1" width="13.625" style="2" customWidth="1"/>
    <col min="2" max="2" width="15.125" style="2" customWidth="1"/>
    <col min="3" max="3" width="12.125" style="2" customWidth="1"/>
    <col min="4" max="4" width="16.125" style="2" customWidth="1"/>
    <col min="5" max="5" width="13.125" style="2" customWidth="1"/>
    <col min="6" max="6" width="16.125" style="2" customWidth="1"/>
    <col min="7" max="16384" width="8.875" style="2"/>
  </cols>
  <sheetData>
    <row r="1" spans="1:6" ht="14.25" customHeight="1" x14ac:dyDescent="0.15">
      <c r="A1" s="481" t="s">
        <v>1</v>
      </c>
    </row>
    <row r="3" spans="1:6" ht="15" customHeight="1" x14ac:dyDescent="0.15">
      <c r="A3" s="90" t="s">
        <v>750</v>
      </c>
    </row>
    <row r="4" spans="1:6" ht="12.75" customHeight="1" x14ac:dyDescent="0.15">
      <c r="F4" s="91" t="s">
        <v>751</v>
      </c>
    </row>
    <row r="5" spans="1:6" ht="15" customHeight="1" x14ac:dyDescent="0.15">
      <c r="A5" s="99" t="s">
        <v>6</v>
      </c>
      <c r="B5" s="466" t="s">
        <v>752</v>
      </c>
      <c r="C5" s="466" t="s">
        <v>745</v>
      </c>
      <c r="D5" s="466" t="s">
        <v>746</v>
      </c>
      <c r="E5" s="466" t="s">
        <v>745</v>
      </c>
      <c r="F5" s="515" t="s">
        <v>753</v>
      </c>
    </row>
    <row r="6" spans="1:6" ht="15" customHeight="1" x14ac:dyDescent="0.15">
      <c r="A6" s="20" t="s">
        <v>4</v>
      </c>
      <c r="B6" s="487">
        <v>53380</v>
      </c>
      <c r="C6" s="38">
        <v>101.5</v>
      </c>
      <c r="D6" s="14">
        <v>240651700</v>
      </c>
      <c r="E6" s="38">
        <v>103.8</v>
      </c>
      <c r="F6" s="14">
        <v>4508</v>
      </c>
    </row>
    <row r="7" spans="1:6" ht="15" customHeight="1" x14ac:dyDescent="0.15">
      <c r="A7" s="13" t="s">
        <v>3</v>
      </c>
      <c r="B7" s="487">
        <v>53966</v>
      </c>
      <c r="C7" s="38">
        <v>101.09778943424503</v>
      </c>
      <c r="D7" s="14">
        <v>247305300</v>
      </c>
      <c r="E7" s="38">
        <v>102.76482567960252</v>
      </c>
      <c r="F7" s="14">
        <v>4582.6131267835308</v>
      </c>
    </row>
    <row r="8" spans="1:6" ht="15" customHeight="1" x14ac:dyDescent="0.15">
      <c r="A8" s="15" t="s">
        <v>5</v>
      </c>
      <c r="B8" s="498">
        <v>54821</v>
      </c>
      <c r="C8" s="39">
        <v>101.58433087499536</v>
      </c>
      <c r="D8" s="16">
        <v>254729100</v>
      </c>
      <c r="E8" s="39">
        <v>103.00187662779567</v>
      </c>
      <c r="F8" s="16">
        <v>4646.5606245781728</v>
      </c>
    </row>
    <row r="9" spans="1:6" ht="15" customHeight="1" x14ac:dyDescent="0.15">
      <c r="A9" s="2" t="s">
        <v>748</v>
      </c>
      <c r="F9" s="3" t="s">
        <v>749</v>
      </c>
    </row>
    <row r="10" spans="1:6" ht="15" customHeight="1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/>
  </sheetViews>
  <sheetFormatPr defaultColWidth="8.875" defaultRowHeight="15" customHeight="1" x14ac:dyDescent="0.15"/>
  <cols>
    <col min="1" max="1" width="15.375" style="2" customWidth="1"/>
    <col min="2" max="2" width="16.125" style="2" customWidth="1"/>
    <col min="3" max="3" width="10.875" style="2" customWidth="1"/>
    <col min="4" max="4" width="18.125" style="2" customWidth="1"/>
    <col min="5" max="5" width="10.875" style="2" customWidth="1"/>
    <col min="6" max="6" width="14.625" style="2" customWidth="1"/>
    <col min="7" max="16384" width="8.875" style="2"/>
  </cols>
  <sheetData>
    <row r="1" spans="1:6" ht="15" customHeight="1" x14ac:dyDescent="0.15">
      <c r="A1" s="481" t="s">
        <v>1</v>
      </c>
    </row>
    <row r="3" spans="1:6" ht="15" customHeight="1" x14ac:dyDescent="0.15">
      <c r="A3" s="90" t="s">
        <v>754</v>
      </c>
    </row>
    <row r="4" spans="1:6" ht="12" x14ac:dyDescent="0.15">
      <c r="F4" s="91" t="s">
        <v>755</v>
      </c>
    </row>
    <row r="5" spans="1:6" ht="30" customHeight="1" x14ac:dyDescent="0.15">
      <c r="A5" s="99" t="s">
        <v>6</v>
      </c>
      <c r="B5" s="466" t="s">
        <v>756</v>
      </c>
      <c r="C5" s="466" t="s">
        <v>745</v>
      </c>
      <c r="D5" s="466" t="s">
        <v>746</v>
      </c>
      <c r="E5" s="466" t="s">
        <v>745</v>
      </c>
      <c r="F5" s="516" t="s">
        <v>757</v>
      </c>
    </row>
    <row r="6" spans="1:6" ht="15" customHeight="1" x14ac:dyDescent="0.15">
      <c r="A6" s="20" t="s">
        <v>4</v>
      </c>
      <c r="B6" s="487">
        <v>156464</v>
      </c>
      <c r="C6" s="38">
        <v>99.5</v>
      </c>
      <c r="D6" s="14">
        <v>18869355149</v>
      </c>
      <c r="E6" s="38">
        <v>93.1</v>
      </c>
      <c r="F6" s="14">
        <v>120599</v>
      </c>
    </row>
    <row r="7" spans="1:6" ht="15" customHeight="1" x14ac:dyDescent="0.15">
      <c r="A7" s="13" t="s">
        <v>3</v>
      </c>
      <c r="B7" s="487">
        <v>157108</v>
      </c>
      <c r="C7" s="38">
        <v>100.41159627773801</v>
      </c>
      <c r="D7" s="14">
        <v>18559948962</v>
      </c>
      <c r="E7" s="38">
        <v>98.360271537862289</v>
      </c>
      <c r="F7" s="14">
        <v>118134.97060620719</v>
      </c>
    </row>
    <row r="8" spans="1:6" ht="15" customHeight="1" x14ac:dyDescent="0.15">
      <c r="A8" s="15" t="s">
        <v>5</v>
      </c>
      <c r="B8" s="498">
        <v>158117</v>
      </c>
      <c r="C8" s="39">
        <v>100.64223336812891</v>
      </c>
      <c r="D8" s="16">
        <v>19429107126</v>
      </c>
      <c r="E8" s="39">
        <v>104.68297712337211</v>
      </c>
      <c r="F8" s="16">
        <v>122878.04047635611</v>
      </c>
    </row>
    <row r="9" spans="1:6" ht="12" x14ac:dyDescent="0.15">
      <c r="A9" s="2" t="s">
        <v>748</v>
      </c>
      <c r="F9" s="3" t="s">
        <v>749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/>
  </sheetViews>
  <sheetFormatPr defaultColWidth="8.875" defaultRowHeight="15" customHeight="1" x14ac:dyDescent="0.15"/>
  <cols>
    <col min="1" max="1" width="15.375" style="2" customWidth="1"/>
    <col min="2" max="2" width="16.125" style="2" customWidth="1"/>
    <col min="3" max="3" width="10.875" style="2" customWidth="1"/>
    <col min="4" max="4" width="18.125" style="2" customWidth="1"/>
    <col min="5" max="5" width="10.875" style="2" customWidth="1"/>
    <col min="6" max="6" width="14.625" style="2" customWidth="1"/>
    <col min="7" max="16384" width="8.875" style="2"/>
  </cols>
  <sheetData>
    <row r="1" spans="1:6" ht="15" customHeight="1" x14ac:dyDescent="0.15">
      <c r="A1" s="481" t="s">
        <v>1</v>
      </c>
    </row>
    <row r="3" spans="1:6" ht="15" customHeight="1" x14ac:dyDescent="0.15">
      <c r="A3" s="90" t="s">
        <v>758</v>
      </c>
      <c r="B3" s="517"/>
      <c r="C3" s="517"/>
      <c r="D3" s="517"/>
      <c r="E3" s="517"/>
      <c r="F3" s="517"/>
    </row>
    <row r="4" spans="1:6" ht="12" x14ac:dyDescent="0.15">
      <c r="F4" s="91" t="s">
        <v>759</v>
      </c>
    </row>
    <row r="5" spans="1:6" ht="30" customHeight="1" x14ac:dyDescent="0.15">
      <c r="A5" s="99" t="s">
        <v>6</v>
      </c>
      <c r="B5" s="466" t="s">
        <v>756</v>
      </c>
      <c r="C5" s="466" t="s">
        <v>745</v>
      </c>
      <c r="D5" s="466" t="s">
        <v>746</v>
      </c>
      <c r="E5" s="466" t="s">
        <v>745</v>
      </c>
      <c r="F5" s="515" t="s">
        <v>760</v>
      </c>
    </row>
    <row r="6" spans="1:6" ht="15" customHeight="1" x14ac:dyDescent="0.15">
      <c r="A6" s="20" t="s">
        <v>4</v>
      </c>
      <c r="B6" s="487">
        <v>7566</v>
      </c>
      <c r="C6" s="38">
        <v>100.5</v>
      </c>
      <c r="D6" s="14">
        <v>2930002900</v>
      </c>
      <c r="E6" s="38">
        <v>118.5</v>
      </c>
      <c r="F6" s="14">
        <v>387259</v>
      </c>
    </row>
    <row r="7" spans="1:6" ht="15" customHeight="1" x14ac:dyDescent="0.15">
      <c r="A7" s="13" t="s">
        <v>3</v>
      </c>
      <c r="B7" s="487">
        <v>7586</v>
      </c>
      <c r="C7" s="38">
        <v>100.26434047052604</v>
      </c>
      <c r="D7" s="14">
        <v>2984823500</v>
      </c>
      <c r="E7" s="38">
        <v>101.87100838705653</v>
      </c>
      <c r="F7" s="14">
        <v>393464.73767466383</v>
      </c>
    </row>
    <row r="8" spans="1:6" ht="15" customHeight="1" x14ac:dyDescent="0.15">
      <c r="A8" s="15" t="s">
        <v>5</v>
      </c>
      <c r="B8" s="498">
        <v>7656</v>
      </c>
      <c r="C8" s="39">
        <v>100.92275243870287</v>
      </c>
      <c r="D8" s="16">
        <v>3355630200</v>
      </c>
      <c r="E8" s="39">
        <v>112.4230695717854</v>
      </c>
      <c r="F8" s="16">
        <v>438300.70532915363</v>
      </c>
    </row>
    <row r="9" spans="1:6" ht="12" x14ac:dyDescent="0.15">
      <c r="A9" s="2" t="s">
        <v>748</v>
      </c>
      <c r="F9" s="3" t="s">
        <v>749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5" zoomScaleNormal="115" workbookViewId="0"/>
  </sheetViews>
  <sheetFormatPr defaultColWidth="15.875" defaultRowHeight="15" customHeight="1" x14ac:dyDescent="0.15"/>
  <cols>
    <col min="1" max="1" width="17.5" style="2" customWidth="1"/>
    <col min="2" max="3" width="17.125" style="2" customWidth="1"/>
    <col min="4" max="4" width="18" style="2" customWidth="1"/>
    <col min="5" max="5" width="17.125" style="2" customWidth="1"/>
    <col min="6" max="16384" width="15.875" style="2"/>
  </cols>
  <sheetData>
    <row r="1" spans="1:5" ht="15" customHeight="1" x14ac:dyDescent="0.15">
      <c r="A1" s="481" t="s">
        <v>1</v>
      </c>
    </row>
    <row r="3" spans="1:5" ht="15" customHeight="1" x14ac:dyDescent="0.15">
      <c r="A3" s="90" t="s">
        <v>761</v>
      </c>
    </row>
    <row r="4" spans="1:5" ht="13.5" customHeight="1" x14ac:dyDescent="0.15">
      <c r="E4" s="91" t="s">
        <v>762</v>
      </c>
    </row>
    <row r="5" spans="1:5" ht="15" customHeight="1" x14ac:dyDescent="0.15">
      <c r="A5" s="99" t="s">
        <v>763</v>
      </c>
      <c r="B5" s="466" t="s">
        <v>764</v>
      </c>
      <c r="C5" s="466" t="s">
        <v>765</v>
      </c>
      <c r="D5" s="466" t="s">
        <v>766</v>
      </c>
      <c r="E5" s="100" t="s">
        <v>767</v>
      </c>
    </row>
    <row r="6" spans="1:5" ht="15" customHeight="1" x14ac:dyDescent="0.15">
      <c r="A6" s="20" t="s">
        <v>768</v>
      </c>
      <c r="B6" s="487">
        <v>106028</v>
      </c>
      <c r="C6" s="14">
        <v>2780</v>
      </c>
      <c r="D6" s="104">
        <v>108808</v>
      </c>
      <c r="E6" s="518">
        <v>101.17</v>
      </c>
    </row>
    <row r="7" spans="1:5" ht="15" customHeight="1" x14ac:dyDescent="0.15">
      <c r="A7" s="13" t="s">
        <v>3</v>
      </c>
      <c r="B7" s="487">
        <v>107267</v>
      </c>
      <c r="C7" s="14">
        <v>2744</v>
      </c>
      <c r="D7" s="104">
        <v>110011</v>
      </c>
      <c r="E7" s="518">
        <v>101.11</v>
      </c>
    </row>
    <row r="8" spans="1:5" ht="15" customHeight="1" x14ac:dyDescent="0.15">
      <c r="A8" s="15" t="s">
        <v>5</v>
      </c>
      <c r="B8" s="498">
        <v>108305</v>
      </c>
      <c r="C8" s="16">
        <v>2897</v>
      </c>
      <c r="D8" s="519">
        <v>111202</v>
      </c>
      <c r="E8" s="520">
        <v>101.08</v>
      </c>
    </row>
    <row r="9" spans="1:5" ht="15" customHeight="1" x14ac:dyDescent="0.15">
      <c r="E9" s="3" t="s">
        <v>769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workbookViewId="0"/>
  </sheetViews>
  <sheetFormatPr defaultColWidth="13.375" defaultRowHeight="15" customHeight="1" x14ac:dyDescent="0.15"/>
  <cols>
    <col min="1" max="1" width="13.625" style="2" customWidth="1"/>
    <col min="2" max="4" width="14.5" style="2" customWidth="1"/>
    <col min="5" max="5" width="15.125" style="2" customWidth="1"/>
    <col min="6" max="6" width="14.5" style="2" customWidth="1"/>
    <col min="7" max="16384" width="13.375" style="2"/>
  </cols>
  <sheetData>
    <row r="1" spans="1:6" ht="15" customHeight="1" x14ac:dyDescent="0.15">
      <c r="A1" s="481" t="s">
        <v>1</v>
      </c>
    </row>
    <row r="3" spans="1:6" ht="15" customHeight="1" x14ac:dyDescent="0.15">
      <c r="A3" s="90" t="s">
        <v>770</v>
      </c>
    </row>
    <row r="4" spans="1:6" ht="12" x14ac:dyDescent="0.15">
      <c r="F4" s="91" t="s">
        <v>771</v>
      </c>
    </row>
    <row r="5" spans="1:6" ht="15" customHeight="1" x14ac:dyDescent="0.15">
      <c r="A5" s="99" t="s">
        <v>763</v>
      </c>
      <c r="B5" s="99" t="s">
        <v>772</v>
      </c>
      <c r="C5" s="466" t="s">
        <v>773</v>
      </c>
      <c r="D5" s="466" t="s">
        <v>765</v>
      </c>
      <c r="E5" s="466" t="s">
        <v>766</v>
      </c>
      <c r="F5" s="100" t="s">
        <v>767</v>
      </c>
    </row>
    <row r="6" spans="1:6" ht="15" customHeight="1" x14ac:dyDescent="0.15">
      <c r="A6" s="30" t="s">
        <v>768</v>
      </c>
      <c r="B6" s="14">
        <v>8779747</v>
      </c>
      <c r="C6" s="14">
        <v>7273901</v>
      </c>
      <c r="D6" s="14">
        <v>2026253</v>
      </c>
      <c r="E6" s="104">
        <v>18079901</v>
      </c>
      <c r="F6" s="518">
        <v>100.71</v>
      </c>
    </row>
    <row r="7" spans="1:6" ht="15" customHeight="1" x14ac:dyDescent="0.15">
      <c r="A7" s="13" t="s">
        <v>3</v>
      </c>
      <c r="B7" s="14">
        <v>8674542</v>
      </c>
      <c r="C7" s="14">
        <v>7514081</v>
      </c>
      <c r="D7" s="14">
        <v>1960472</v>
      </c>
      <c r="E7" s="104">
        <v>18149095</v>
      </c>
      <c r="F7" s="518">
        <v>100.38</v>
      </c>
    </row>
    <row r="8" spans="1:6" ht="15" customHeight="1" x14ac:dyDescent="0.15">
      <c r="A8" s="15" t="s">
        <v>5</v>
      </c>
      <c r="B8" s="498">
        <v>8669284</v>
      </c>
      <c r="C8" s="16">
        <v>6935260</v>
      </c>
      <c r="D8" s="16">
        <v>1927009</v>
      </c>
      <c r="E8" s="519">
        <v>17531553</v>
      </c>
      <c r="F8" s="520">
        <v>96.6</v>
      </c>
    </row>
    <row r="9" spans="1:6" ht="15" customHeight="1" x14ac:dyDescent="0.15">
      <c r="C9" s="22"/>
      <c r="D9" s="22"/>
      <c r="E9" s="22"/>
      <c r="F9" s="3" t="s">
        <v>769</v>
      </c>
    </row>
    <row r="10" spans="1:6" ht="15" customHeight="1" x14ac:dyDescent="0.15">
      <c r="F10" s="521"/>
    </row>
    <row r="11" spans="1:6" ht="15" customHeight="1" x14ac:dyDescent="0.15">
      <c r="F11" s="521"/>
    </row>
    <row r="12" spans="1:6" ht="15" customHeight="1" x14ac:dyDescent="0.15">
      <c r="F12" s="521"/>
    </row>
    <row r="13" spans="1:6" ht="15" customHeight="1" x14ac:dyDescent="0.15">
      <c r="E13" s="522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workbookViewId="0"/>
  </sheetViews>
  <sheetFormatPr defaultColWidth="13.375" defaultRowHeight="15" customHeight="1" x14ac:dyDescent="0.15"/>
  <cols>
    <col min="1" max="1" width="17.375" style="2" customWidth="1"/>
    <col min="2" max="3" width="17.125" style="2" customWidth="1"/>
    <col min="4" max="4" width="17.875" style="2" customWidth="1"/>
    <col min="5" max="5" width="17.125" style="2" customWidth="1"/>
    <col min="6" max="16384" width="13.375" style="2"/>
  </cols>
  <sheetData>
    <row r="1" spans="1:6" ht="15" customHeight="1" x14ac:dyDescent="0.15">
      <c r="A1" s="481" t="s">
        <v>1</v>
      </c>
    </row>
    <row r="3" spans="1:6" ht="15" customHeight="1" x14ac:dyDescent="0.15">
      <c r="A3" s="90" t="s">
        <v>774</v>
      </c>
    </row>
    <row r="4" spans="1:6" ht="12" x14ac:dyDescent="0.15">
      <c r="E4" s="91" t="s">
        <v>775</v>
      </c>
    </row>
    <row r="5" spans="1:6" ht="15" customHeight="1" x14ac:dyDescent="0.15">
      <c r="A5" s="100" t="s">
        <v>763</v>
      </c>
      <c r="B5" s="115" t="s">
        <v>772</v>
      </c>
      <c r="C5" s="115" t="s">
        <v>773</v>
      </c>
      <c r="D5" s="115" t="s">
        <v>766</v>
      </c>
      <c r="E5" s="115" t="s">
        <v>767</v>
      </c>
    </row>
    <row r="6" spans="1:6" ht="15" customHeight="1" x14ac:dyDescent="0.15">
      <c r="A6" s="30" t="s">
        <v>768</v>
      </c>
      <c r="B6" s="487">
        <v>1472784</v>
      </c>
      <c r="C6" s="14">
        <v>917197</v>
      </c>
      <c r="D6" s="104">
        <v>2389981</v>
      </c>
      <c r="E6" s="518">
        <v>100.38</v>
      </c>
    </row>
    <row r="7" spans="1:6" ht="15" customHeight="1" x14ac:dyDescent="0.15">
      <c r="A7" s="13" t="s">
        <v>3</v>
      </c>
      <c r="B7" s="487">
        <v>1443674</v>
      </c>
      <c r="C7" s="14">
        <v>948249</v>
      </c>
      <c r="D7" s="104">
        <v>2391923</v>
      </c>
      <c r="E7" s="518">
        <v>100.08</v>
      </c>
    </row>
    <row r="8" spans="1:6" ht="15" customHeight="1" x14ac:dyDescent="0.15">
      <c r="A8" s="15" t="s">
        <v>5</v>
      </c>
      <c r="B8" s="498">
        <v>1430703</v>
      </c>
      <c r="C8" s="16">
        <v>872704</v>
      </c>
      <c r="D8" s="519">
        <v>2303407</v>
      </c>
      <c r="E8" s="520">
        <v>96.3</v>
      </c>
    </row>
    <row r="9" spans="1:6" ht="15" customHeight="1" x14ac:dyDescent="0.15">
      <c r="B9" s="46"/>
      <c r="C9" s="46"/>
      <c r="D9" s="46"/>
      <c r="E9" s="3" t="s">
        <v>769</v>
      </c>
    </row>
    <row r="11" spans="1:6" ht="15" customHeight="1" x14ac:dyDescent="0.15">
      <c r="A11" s="24"/>
      <c r="B11" s="24"/>
      <c r="C11" s="24"/>
      <c r="D11" s="24"/>
      <c r="E11" s="523"/>
      <c r="F11" s="24"/>
    </row>
    <row r="12" spans="1:6" ht="15" customHeight="1" x14ac:dyDescent="0.15">
      <c r="A12" s="24"/>
      <c r="B12" s="22"/>
      <c r="C12" s="22"/>
      <c r="D12" s="24"/>
      <c r="E12" s="523"/>
      <c r="F12" s="22"/>
    </row>
    <row r="13" spans="1:6" ht="15" customHeight="1" x14ac:dyDescent="0.15">
      <c r="A13" s="24"/>
      <c r="B13" s="22"/>
      <c r="C13" s="22"/>
      <c r="D13" s="524"/>
      <c r="E13" s="22"/>
      <c r="F13" s="22"/>
    </row>
    <row r="14" spans="1:6" ht="15" customHeight="1" x14ac:dyDescent="0.15">
      <c r="A14" s="24"/>
      <c r="B14" s="22"/>
      <c r="C14" s="22"/>
      <c r="D14" s="22"/>
      <c r="E14" s="22"/>
      <c r="F14" s="22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110" zoomScaleNormal="110" workbookViewId="0"/>
  </sheetViews>
  <sheetFormatPr defaultColWidth="8.875" defaultRowHeight="15" customHeight="1" x14ac:dyDescent="0.15"/>
  <cols>
    <col min="1" max="1" width="3.375" style="547" customWidth="1"/>
    <col min="2" max="2" width="31.5" style="547" customWidth="1"/>
    <col min="3" max="4" width="13.5" style="547" customWidth="1"/>
    <col min="5" max="5" width="14.375" style="547" customWidth="1"/>
    <col min="6" max="6" width="10.75" style="548" customWidth="1"/>
    <col min="7" max="16384" width="8.875" style="547"/>
  </cols>
  <sheetData>
    <row r="1" spans="1:6" ht="15" customHeight="1" x14ac:dyDescent="0.15">
      <c r="A1" s="546" t="s">
        <v>1</v>
      </c>
    </row>
    <row r="3" spans="1:6" ht="30" customHeight="1" x14ac:dyDescent="0.15">
      <c r="A3" s="482" t="s">
        <v>804</v>
      </c>
      <c r="B3" s="482"/>
      <c r="C3" s="482"/>
      <c r="D3" s="482"/>
      <c r="E3" s="482"/>
      <c r="F3" s="482"/>
    </row>
    <row r="4" spans="1:6" ht="15.75" customHeight="1" x14ac:dyDescent="0.15"/>
    <row r="5" spans="1:6" ht="15.75" customHeight="1" x14ac:dyDescent="0.15"/>
    <row r="6" spans="1:6" ht="15.75" customHeight="1" x14ac:dyDescent="0.15">
      <c r="A6" s="90" t="s">
        <v>805</v>
      </c>
      <c r="E6" s="549"/>
      <c r="F6" s="550"/>
    </row>
    <row r="7" spans="1:6" s="111" customFormat="1" ht="13.5" customHeight="1" x14ac:dyDescent="0.15">
      <c r="A7" s="551"/>
      <c r="E7" s="552"/>
      <c r="F7" s="553" t="s">
        <v>806</v>
      </c>
    </row>
    <row r="8" spans="1:6" s="111" customFormat="1" ht="30" customHeight="1" x14ac:dyDescent="0.15">
      <c r="A8" s="554"/>
      <c r="B8" s="100" t="s">
        <v>807</v>
      </c>
      <c r="C8" s="555" t="s">
        <v>808</v>
      </c>
      <c r="D8" s="555" t="s">
        <v>809</v>
      </c>
      <c r="E8" s="556" t="s">
        <v>810</v>
      </c>
      <c r="F8" s="557" t="s">
        <v>811</v>
      </c>
    </row>
    <row r="9" spans="1:6" s="111" customFormat="1" ht="21" customHeight="1" x14ac:dyDescent="0.15">
      <c r="A9" s="2">
        <v>1</v>
      </c>
      <c r="B9" s="103" t="s">
        <v>812</v>
      </c>
      <c r="C9" s="486">
        <v>82000000</v>
      </c>
      <c r="D9" s="22">
        <v>83400000</v>
      </c>
      <c r="E9" s="558">
        <v>1400000</v>
      </c>
      <c r="F9" s="559">
        <v>1.7</v>
      </c>
    </row>
    <row r="10" spans="1:6" s="111" customFormat="1" ht="21" customHeight="1" x14ac:dyDescent="0.15">
      <c r="A10" s="2">
        <v>2</v>
      </c>
      <c r="B10" s="103" t="s">
        <v>813</v>
      </c>
      <c r="C10" s="486">
        <v>62122000</v>
      </c>
      <c r="D10" s="22">
        <v>61504000</v>
      </c>
      <c r="E10" s="558">
        <v>-618000</v>
      </c>
      <c r="F10" s="559" t="s">
        <v>814</v>
      </c>
    </row>
    <row r="11" spans="1:6" s="111" customFormat="1" ht="21" customHeight="1" x14ac:dyDescent="0.15">
      <c r="A11" s="2"/>
      <c r="B11" s="560" t="s">
        <v>815</v>
      </c>
      <c r="C11" s="486">
        <v>33350000</v>
      </c>
      <c r="D11" s="22">
        <v>34130000</v>
      </c>
      <c r="E11" s="558">
        <v>780000</v>
      </c>
      <c r="F11" s="559">
        <v>2.2999999999999998</v>
      </c>
    </row>
    <row r="12" spans="1:6" s="111" customFormat="1" ht="21" customHeight="1" x14ac:dyDescent="0.15">
      <c r="A12" s="2"/>
      <c r="B12" s="560" t="s">
        <v>816</v>
      </c>
      <c r="C12" s="486">
        <v>2500000</v>
      </c>
      <c r="D12" s="22">
        <v>2690000</v>
      </c>
      <c r="E12" s="558">
        <v>190000</v>
      </c>
      <c r="F12" s="559">
        <v>7.6</v>
      </c>
    </row>
    <row r="13" spans="1:6" s="111" customFormat="1" ht="21" customHeight="1" x14ac:dyDescent="0.15">
      <c r="A13" s="2"/>
      <c r="B13" s="560" t="s">
        <v>817</v>
      </c>
      <c r="C13" s="486">
        <v>11860000</v>
      </c>
      <c r="D13" s="22">
        <v>13150000</v>
      </c>
      <c r="E13" s="558">
        <v>1290000</v>
      </c>
      <c r="F13" s="559">
        <v>10.9</v>
      </c>
    </row>
    <row r="14" spans="1:6" s="111" customFormat="1" ht="21" customHeight="1" x14ac:dyDescent="0.15">
      <c r="A14" s="2"/>
      <c r="B14" s="561" t="s">
        <v>818</v>
      </c>
      <c r="C14" s="486">
        <v>390000</v>
      </c>
      <c r="D14" s="22">
        <v>440000</v>
      </c>
      <c r="E14" s="558">
        <v>50000</v>
      </c>
      <c r="F14" s="559">
        <v>12.8</v>
      </c>
    </row>
    <row r="15" spans="1:6" s="111" customFormat="1" ht="21" customHeight="1" x14ac:dyDescent="0.15">
      <c r="A15" s="2"/>
      <c r="B15" s="561" t="s">
        <v>819</v>
      </c>
      <c r="C15" s="486">
        <v>300000</v>
      </c>
      <c r="D15" s="5">
        <v>290000</v>
      </c>
      <c r="E15" s="558">
        <v>-10000</v>
      </c>
      <c r="F15" s="559">
        <v>-3.3</v>
      </c>
    </row>
    <row r="16" spans="1:6" s="111" customFormat="1" ht="21" customHeight="1" x14ac:dyDescent="0.15">
      <c r="A16" s="2"/>
      <c r="B16" s="561" t="s">
        <v>820</v>
      </c>
      <c r="C16" s="486">
        <v>2460000</v>
      </c>
      <c r="D16" s="22">
        <v>2330000</v>
      </c>
      <c r="E16" s="558">
        <v>-130000</v>
      </c>
      <c r="F16" s="559">
        <v>-5.3</v>
      </c>
    </row>
    <row r="17" spans="1:6" s="111" customFormat="1" ht="21" customHeight="1" x14ac:dyDescent="0.15">
      <c r="A17" s="2"/>
      <c r="B17" s="561" t="s">
        <v>821</v>
      </c>
      <c r="C17" s="486">
        <v>11000000</v>
      </c>
      <c r="D17" s="22">
        <v>7820000</v>
      </c>
      <c r="E17" s="558">
        <v>-3180000</v>
      </c>
      <c r="F17" s="559">
        <v>-28.9</v>
      </c>
    </row>
    <row r="18" spans="1:6" s="111" customFormat="1" ht="21" customHeight="1" x14ac:dyDescent="0.15">
      <c r="A18" s="2"/>
      <c r="B18" s="560" t="s">
        <v>822</v>
      </c>
      <c r="C18" s="486">
        <v>210000</v>
      </c>
      <c r="D18" s="22">
        <v>594000</v>
      </c>
      <c r="E18" s="558">
        <v>384000</v>
      </c>
      <c r="F18" s="559">
        <v>182.9</v>
      </c>
    </row>
    <row r="19" spans="1:6" s="111" customFormat="1" ht="21" customHeight="1" x14ac:dyDescent="0.15">
      <c r="A19" s="2"/>
      <c r="B19" s="560" t="s">
        <v>823</v>
      </c>
      <c r="C19" s="486">
        <v>52000</v>
      </c>
      <c r="D19" s="22">
        <v>60000</v>
      </c>
      <c r="E19" s="558">
        <v>8000</v>
      </c>
      <c r="F19" s="559">
        <v>15.4</v>
      </c>
    </row>
    <row r="20" spans="1:6" s="111" customFormat="1" ht="21" customHeight="1" x14ac:dyDescent="0.15">
      <c r="A20" s="562" t="s">
        <v>824</v>
      </c>
      <c r="B20" s="563"/>
      <c r="C20" s="37">
        <v>144122000</v>
      </c>
      <c r="D20" s="564">
        <v>144904000</v>
      </c>
      <c r="E20" s="565">
        <v>782000</v>
      </c>
      <c r="F20" s="566">
        <v>0.5</v>
      </c>
    </row>
    <row r="21" spans="1:6" s="111" customFormat="1" ht="21" customHeight="1" x14ac:dyDescent="0.15">
      <c r="A21" s="567"/>
      <c r="B21" s="567"/>
      <c r="C21" s="476"/>
      <c r="D21" s="476"/>
      <c r="E21" s="568"/>
      <c r="F21" s="569" t="s">
        <v>825</v>
      </c>
    </row>
    <row r="22" spans="1:6" s="111" customFormat="1" ht="21" customHeight="1" x14ac:dyDescent="0.15">
      <c r="F22" s="8"/>
    </row>
    <row r="23" spans="1:6" s="111" customFormat="1" ht="15.75" customHeight="1" x14ac:dyDescent="0.15">
      <c r="F23" s="8"/>
    </row>
    <row r="24" spans="1:6" s="111" customFormat="1" ht="15" customHeight="1" x14ac:dyDescent="0.15">
      <c r="F24" s="570"/>
    </row>
    <row r="25" spans="1:6" s="111" customFormat="1" ht="15" customHeight="1" x14ac:dyDescent="0.15">
      <c r="F25" s="570"/>
    </row>
  </sheetData>
  <mergeCells count="3">
    <mergeCell ref="A3:F3"/>
    <mergeCell ref="A20:B20"/>
    <mergeCell ref="A21:B21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ColWidth="8.875" defaultRowHeight="15" customHeight="1" x14ac:dyDescent="0.15"/>
  <cols>
    <col min="1" max="1" width="3.75" style="2" customWidth="1"/>
    <col min="2" max="2" width="4.875" style="2" bestFit="1" customWidth="1"/>
    <col min="3" max="3" width="9.5" style="2" bestFit="1" customWidth="1"/>
    <col min="4" max="4" width="7.5" style="2" customWidth="1"/>
    <col min="5" max="5" width="7.125" style="2" customWidth="1"/>
    <col min="6" max="7" width="8.125" style="2" customWidth="1"/>
    <col min="8" max="8" width="7.5" style="2" customWidth="1"/>
    <col min="9" max="9" width="7.75" style="2" bestFit="1" customWidth="1"/>
    <col min="10" max="10" width="7.125" style="2" customWidth="1"/>
    <col min="11" max="12" width="4.25" style="2" customWidth="1"/>
    <col min="13" max="13" width="7.125" style="2" customWidth="1"/>
    <col min="14" max="16384" width="8.875" style="2"/>
  </cols>
  <sheetData>
    <row r="1" spans="1:13" ht="15" customHeight="1" x14ac:dyDescent="0.15">
      <c r="A1" s="481" t="s">
        <v>1</v>
      </c>
    </row>
    <row r="3" spans="1:13" ht="15" customHeight="1" x14ac:dyDescent="0.15">
      <c r="A3" s="90" t="s">
        <v>776</v>
      </c>
    </row>
    <row r="4" spans="1:13" ht="15" customHeight="1" x14ac:dyDescent="0.15">
      <c r="A4" s="525" t="s">
        <v>777</v>
      </c>
      <c r="M4" s="3" t="s">
        <v>778</v>
      </c>
    </row>
    <row r="5" spans="1:13" ht="15" customHeight="1" x14ac:dyDescent="0.15">
      <c r="A5" s="526" t="s">
        <v>779</v>
      </c>
      <c r="B5" s="462" t="s">
        <v>780</v>
      </c>
      <c r="C5" s="93" t="s">
        <v>781</v>
      </c>
      <c r="D5" s="463" t="s">
        <v>782</v>
      </c>
      <c r="E5" s="465"/>
      <c r="F5" s="465"/>
      <c r="G5" s="465"/>
      <c r="H5" s="465"/>
      <c r="I5" s="464"/>
      <c r="J5" s="465" t="s">
        <v>783</v>
      </c>
      <c r="K5" s="465"/>
      <c r="L5" s="465"/>
      <c r="M5" s="465"/>
    </row>
    <row r="6" spans="1:13" ht="15" customHeight="1" x14ac:dyDescent="0.15">
      <c r="A6" s="527"/>
      <c r="B6" s="514"/>
      <c r="C6" s="528"/>
      <c r="D6" s="93" t="s">
        <v>784</v>
      </c>
      <c r="E6" s="93" t="s">
        <v>8</v>
      </c>
      <c r="F6" s="463" t="s">
        <v>785</v>
      </c>
      <c r="G6" s="465"/>
      <c r="H6" s="465"/>
      <c r="I6" s="464"/>
      <c r="J6" s="93" t="s">
        <v>786</v>
      </c>
      <c r="K6" s="529" t="s">
        <v>787</v>
      </c>
      <c r="L6" s="529" t="s">
        <v>788</v>
      </c>
      <c r="M6" s="530" t="s">
        <v>8</v>
      </c>
    </row>
    <row r="7" spans="1:13" ht="15" customHeight="1" x14ac:dyDescent="0.15">
      <c r="A7" s="531"/>
      <c r="B7" s="97"/>
      <c r="C7" s="98"/>
      <c r="D7" s="98"/>
      <c r="E7" s="98"/>
      <c r="F7" s="466" t="s">
        <v>789</v>
      </c>
      <c r="G7" s="466" t="s">
        <v>790</v>
      </c>
      <c r="H7" s="466" t="s">
        <v>791</v>
      </c>
      <c r="I7" s="120" t="s">
        <v>8</v>
      </c>
      <c r="J7" s="98"/>
      <c r="K7" s="532"/>
      <c r="L7" s="532"/>
      <c r="M7" s="533"/>
    </row>
    <row r="8" spans="1:13" ht="15.75" customHeight="1" x14ac:dyDescent="0.15">
      <c r="A8" s="462">
        <v>23</v>
      </c>
      <c r="B8" s="118" t="s">
        <v>792</v>
      </c>
      <c r="C8" s="534">
        <v>2405763</v>
      </c>
      <c r="D8" s="535">
        <v>15990</v>
      </c>
      <c r="E8" s="535">
        <v>83094</v>
      </c>
      <c r="F8" s="535">
        <v>966075</v>
      </c>
      <c r="G8" s="535">
        <v>22226</v>
      </c>
      <c r="H8" s="535">
        <v>836610</v>
      </c>
      <c r="I8" s="535">
        <v>354767</v>
      </c>
      <c r="J8" s="535">
        <v>61749</v>
      </c>
      <c r="K8" s="536" t="s">
        <v>793</v>
      </c>
      <c r="L8" s="536" t="s">
        <v>793</v>
      </c>
      <c r="M8" s="535">
        <v>65252</v>
      </c>
    </row>
    <row r="9" spans="1:13" ht="15.75" customHeight="1" x14ac:dyDescent="0.15">
      <c r="A9" s="514"/>
      <c r="B9" s="118" t="s">
        <v>9</v>
      </c>
      <c r="C9" s="537">
        <v>559406</v>
      </c>
      <c r="D9" s="538">
        <v>17442</v>
      </c>
      <c r="E9" s="538">
        <v>35129</v>
      </c>
      <c r="F9" s="538">
        <v>322024</v>
      </c>
      <c r="G9" s="538">
        <v>10542</v>
      </c>
      <c r="H9" s="538">
        <v>4972</v>
      </c>
      <c r="I9" s="538">
        <v>154376</v>
      </c>
      <c r="J9" s="538">
        <v>13103</v>
      </c>
      <c r="K9" s="539" t="s">
        <v>793</v>
      </c>
      <c r="L9" s="539" t="s">
        <v>793</v>
      </c>
      <c r="M9" s="540">
        <v>1818</v>
      </c>
    </row>
    <row r="10" spans="1:13" ht="15" customHeight="1" x14ac:dyDescent="0.15">
      <c r="A10" s="541">
        <v>24</v>
      </c>
      <c r="B10" s="542" t="s">
        <v>792</v>
      </c>
      <c r="C10" s="36">
        <v>2421673</v>
      </c>
      <c r="D10" s="22">
        <v>15990</v>
      </c>
      <c r="E10" s="22">
        <v>83094</v>
      </c>
      <c r="F10" s="22">
        <v>966075</v>
      </c>
      <c r="G10" s="22">
        <v>22226</v>
      </c>
      <c r="H10" s="22">
        <v>842150</v>
      </c>
      <c r="I10" s="22">
        <v>366377</v>
      </c>
      <c r="J10" s="22">
        <v>61511</v>
      </c>
      <c r="K10" s="24" t="s">
        <v>793</v>
      </c>
      <c r="L10" s="24" t="s">
        <v>793</v>
      </c>
      <c r="M10" s="22">
        <v>64250</v>
      </c>
    </row>
    <row r="11" spans="1:13" ht="15" customHeight="1" x14ac:dyDescent="0.15">
      <c r="A11" s="543"/>
      <c r="B11" s="544" t="s">
        <v>9</v>
      </c>
      <c r="C11" s="36">
        <v>561236</v>
      </c>
      <c r="D11" s="22">
        <v>17442</v>
      </c>
      <c r="E11" s="22">
        <v>35168</v>
      </c>
      <c r="F11" s="22">
        <v>322024</v>
      </c>
      <c r="G11" s="22">
        <v>10542</v>
      </c>
      <c r="H11" s="22">
        <v>4949</v>
      </c>
      <c r="I11" s="22">
        <v>156190</v>
      </c>
      <c r="J11" s="22">
        <v>13103</v>
      </c>
      <c r="K11" s="24" t="s">
        <v>793</v>
      </c>
      <c r="L11" s="24" t="s">
        <v>793</v>
      </c>
      <c r="M11" s="5">
        <v>1818</v>
      </c>
    </row>
    <row r="12" spans="1:13" ht="15" customHeight="1" x14ac:dyDescent="0.15">
      <c r="A12" s="514">
        <v>25</v>
      </c>
      <c r="B12" s="118" t="s">
        <v>792</v>
      </c>
      <c r="C12" s="534">
        <v>2430157</v>
      </c>
      <c r="D12" s="535">
        <v>15990</v>
      </c>
      <c r="E12" s="535">
        <v>93937</v>
      </c>
      <c r="F12" s="535">
        <v>966075</v>
      </c>
      <c r="G12" s="535">
        <v>22226</v>
      </c>
      <c r="H12" s="535">
        <v>846754</v>
      </c>
      <c r="I12" s="535">
        <v>369236</v>
      </c>
      <c r="J12" s="535">
        <v>51649</v>
      </c>
      <c r="K12" s="536" t="s">
        <v>793</v>
      </c>
      <c r="L12" s="536" t="s">
        <v>793</v>
      </c>
      <c r="M12" s="535">
        <v>64290</v>
      </c>
    </row>
    <row r="13" spans="1:13" ht="15" customHeight="1" x14ac:dyDescent="0.15">
      <c r="A13" s="97"/>
      <c r="B13" s="120" t="s">
        <v>9</v>
      </c>
      <c r="C13" s="37">
        <v>573187</v>
      </c>
      <c r="D13" s="10">
        <v>17442</v>
      </c>
      <c r="E13" s="10">
        <v>35302</v>
      </c>
      <c r="F13" s="10">
        <v>322024</v>
      </c>
      <c r="G13" s="10">
        <v>10542</v>
      </c>
      <c r="H13" s="10">
        <v>4992</v>
      </c>
      <c r="I13" s="10">
        <v>168913</v>
      </c>
      <c r="J13" s="10">
        <v>12154</v>
      </c>
      <c r="K13" s="467" t="s">
        <v>793</v>
      </c>
      <c r="L13" s="467" t="s">
        <v>793</v>
      </c>
      <c r="M13" s="6">
        <v>1818</v>
      </c>
    </row>
    <row r="14" spans="1:13" ht="15" customHeight="1" x14ac:dyDescent="0.15">
      <c r="J14" s="545" t="s">
        <v>794</v>
      </c>
      <c r="K14" s="545"/>
      <c r="L14" s="545"/>
      <c r="M14" s="545"/>
    </row>
  </sheetData>
  <mergeCells count="16">
    <mergeCell ref="L6:L7"/>
    <mergeCell ref="M6:M7"/>
    <mergeCell ref="A8:A9"/>
    <mergeCell ref="A10:A11"/>
    <mergeCell ref="A12:A13"/>
    <mergeCell ref="J14:M14"/>
    <mergeCell ref="A5:A7"/>
    <mergeCell ref="B5:B7"/>
    <mergeCell ref="C5:C7"/>
    <mergeCell ref="D5:I5"/>
    <mergeCell ref="J5:M5"/>
    <mergeCell ref="D6:D7"/>
    <mergeCell ref="E6:E7"/>
    <mergeCell ref="F6:I6"/>
    <mergeCell ref="J6:J7"/>
    <mergeCell ref="K6:K7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110" zoomScaleNormal="110" zoomScaleSheetLayoutView="110" workbookViewId="0"/>
  </sheetViews>
  <sheetFormatPr defaultColWidth="18" defaultRowHeight="13.5" customHeight="1" x14ac:dyDescent="0.15"/>
  <cols>
    <col min="1" max="1" width="10.625" style="56" customWidth="1"/>
    <col min="2" max="4" width="25" style="56" customWidth="1"/>
    <col min="5" max="16384" width="18" style="56"/>
  </cols>
  <sheetData>
    <row r="1" spans="1:5" ht="13.5" customHeight="1" x14ac:dyDescent="0.15">
      <c r="A1" s="55" t="s">
        <v>1</v>
      </c>
    </row>
    <row r="3" spans="1:5" ht="26.25" customHeight="1" x14ac:dyDescent="0.15">
      <c r="A3" s="57" t="s">
        <v>20</v>
      </c>
      <c r="B3" s="57"/>
      <c r="C3" s="57"/>
      <c r="D3" s="57"/>
    </row>
    <row r="4" spans="1:5" ht="12.6" customHeight="1" x14ac:dyDescent="0.15">
      <c r="A4" s="58" t="s">
        <v>21</v>
      </c>
      <c r="C4" s="45"/>
      <c r="D4" s="7"/>
    </row>
    <row r="5" spans="1:5" ht="12.6" customHeight="1" x14ac:dyDescent="0.15">
      <c r="A5" s="59" t="s">
        <v>22</v>
      </c>
      <c r="B5" s="34"/>
      <c r="C5" s="34"/>
      <c r="D5" s="34"/>
    </row>
    <row r="6" spans="1:5" ht="12.6" customHeight="1" x14ac:dyDescent="0.15">
      <c r="A6" s="32" t="s">
        <v>23</v>
      </c>
      <c r="B6" s="31" t="s">
        <v>24</v>
      </c>
      <c r="C6" s="41" t="s">
        <v>25</v>
      </c>
      <c r="D6" s="31" t="s">
        <v>26</v>
      </c>
    </row>
    <row r="7" spans="1:5" ht="12.6" customHeight="1" x14ac:dyDescent="0.15">
      <c r="A7" s="60">
        <v>1</v>
      </c>
      <c r="B7" s="35" t="s">
        <v>27</v>
      </c>
      <c r="C7" s="61" t="s">
        <v>28</v>
      </c>
      <c r="D7" s="61" t="s">
        <v>29</v>
      </c>
      <c r="E7" s="62"/>
    </row>
    <row r="8" spans="1:5" ht="12.6" customHeight="1" x14ac:dyDescent="0.15">
      <c r="A8" s="60">
        <v>2</v>
      </c>
      <c r="B8" s="35" t="s">
        <v>27</v>
      </c>
      <c r="C8" s="61" t="s">
        <v>30</v>
      </c>
      <c r="D8" s="61" t="s">
        <v>31</v>
      </c>
    </row>
    <row r="9" spans="1:5" ht="12.6" customHeight="1" x14ac:dyDescent="0.15">
      <c r="A9" s="60">
        <v>3</v>
      </c>
      <c r="B9" s="35" t="s">
        <v>27</v>
      </c>
      <c r="C9" s="61" t="s">
        <v>32</v>
      </c>
      <c r="D9" s="61" t="s">
        <v>33</v>
      </c>
    </row>
    <row r="10" spans="1:5" ht="12.6" customHeight="1" x14ac:dyDescent="0.15">
      <c r="A10" s="60">
        <v>4</v>
      </c>
      <c r="B10" s="35" t="s">
        <v>34</v>
      </c>
      <c r="C10" s="61" t="s">
        <v>35</v>
      </c>
      <c r="D10" s="61" t="s">
        <v>36</v>
      </c>
    </row>
    <row r="11" spans="1:5" ht="12.6" customHeight="1" x14ac:dyDescent="0.15">
      <c r="A11" s="60">
        <v>5</v>
      </c>
      <c r="B11" s="35" t="s">
        <v>37</v>
      </c>
      <c r="C11" s="61" t="s">
        <v>38</v>
      </c>
      <c r="D11" s="61" t="s">
        <v>39</v>
      </c>
    </row>
    <row r="12" spans="1:5" ht="12.6" customHeight="1" x14ac:dyDescent="0.15">
      <c r="A12" s="60">
        <v>6</v>
      </c>
      <c r="B12" s="35" t="s">
        <v>40</v>
      </c>
      <c r="C12" s="61" t="s">
        <v>41</v>
      </c>
      <c r="D12" s="61" t="s">
        <v>42</v>
      </c>
    </row>
    <row r="13" spans="1:5" ht="12.6" customHeight="1" x14ac:dyDescent="0.15">
      <c r="A13" s="60">
        <v>7</v>
      </c>
      <c r="B13" s="35" t="s">
        <v>40</v>
      </c>
      <c r="C13" s="61" t="s">
        <v>43</v>
      </c>
      <c r="D13" s="61" t="s">
        <v>44</v>
      </c>
    </row>
    <row r="14" spans="1:5" ht="12.6" customHeight="1" x14ac:dyDescent="0.15">
      <c r="A14" s="60">
        <v>8</v>
      </c>
      <c r="B14" s="35" t="s">
        <v>40</v>
      </c>
      <c r="C14" s="61" t="s">
        <v>45</v>
      </c>
      <c r="D14" s="61" t="s">
        <v>46</v>
      </c>
    </row>
    <row r="15" spans="1:5" ht="12.6" customHeight="1" x14ac:dyDescent="0.15">
      <c r="A15" s="60">
        <v>9</v>
      </c>
      <c r="B15" s="35" t="s">
        <v>40</v>
      </c>
      <c r="C15" s="61" t="s">
        <v>47</v>
      </c>
      <c r="D15" s="61" t="s">
        <v>48</v>
      </c>
    </row>
    <row r="16" spans="1:5" ht="12.6" customHeight="1" x14ac:dyDescent="0.15">
      <c r="A16" s="60">
        <v>10</v>
      </c>
      <c r="B16" s="63" t="s">
        <v>40</v>
      </c>
      <c r="C16" s="61" t="s">
        <v>49</v>
      </c>
      <c r="D16" s="61" t="s">
        <v>50</v>
      </c>
    </row>
    <row r="17" spans="1:4" ht="12.6" customHeight="1" x14ac:dyDescent="0.15">
      <c r="A17" s="60">
        <v>11</v>
      </c>
      <c r="B17" s="63" t="s">
        <v>51</v>
      </c>
      <c r="C17" s="64" t="s">
        <v>52</v>
      </c>
      <c r="D17" s="64" t="s">
        <v>53</v>
      </c>
    </row>
    <row r="18" spans="1:4" ht="12.6" customHeight="1" x14ac:dyDescent="0.15">
      <c r="A18" s="60">
        <v>12</v>
      </c>
      <c r="B18" s="63" t="s">
        <v>51</v>
      </c>
      <c r="C18" s="64" t="s">
        <v>54</v>
      </c>
      <c r="D18" s="64" t="s">
        <v>55</v>
      </c>
    </row>
    <row r="19" spans="1:4" ht="12.6" customHeight="1" x14ac:dyDescent="0.15">
      <c r="A19" s="60">
        <v>13</v>
      </c>
      <c r="B19" s="63" t="s">
        <v>51</v>
      </c>
      <c r="C19" s="64" t="s">
        <v>56</v>
      </c>
      <c r="D19" s="64" t="s">
        <v>57</v>
      </c>
    </row>
    <row r="20" spans="1:4" ht="12.6" customHeight="1" x14ac:dyDescent="0.15">
      <c r="A20" s="60">
        <v>14</v>
      </c>
      <c r="B20" s="63" t="s">
        <v>58</v>
      </c>
      <c r="C20" s="64" t="s">
        <v>59</v>
      </c>
      <c r="D20" s="64" t="s">
        <v>60</v>
      </c>
    </row>
    <row r="21" spans="1:4" ht="12.6" customHeight="1" x14ac:dyDescent="0.15">
      <c r="A21" s="65">
        <v>15</v>
      </c>
      <c r="B21" s="66" t="s">
        <v>58</v>
      </c>
      <c r="C21" s="67" t="s">
        <v>61</v>
      </c>
      <c r="D21" s="67"/>
    </row>
    <row r="22" spans="1:4" ht="12.6" customHeight="1" x14ac:dyDescent="0.15">
      <c r="A22" s="42"/>
      <c r="B22" s="63"/>
      <c r="C22" s="64"/>
      <c r="D22" s="64"/>
    </row>
    <row r="23" spans="1:4" ht="12.6" customHeight="1" x14ac:dyDescent="0.15">
      <c r="A23" s="59" t="s">
        <v>62</v>
      </c>
      <c r="B23" s="34"/>
      <c r="C23" s="68"/>
      <c r="D23" s="68"/>
    </row>
    <row r="24" spans="1:4" ht="12.6" customHeight="1" x14ac:dyDescent="0.15">
      <c r="A24" s="32" t="s">
        <v>23</v>
      </c>
      <c r="B24" s="31" t="s">
        <v>63</v>
      </c>
      <c r="C24" s="69" t="s">
        <v>25</v>
      </c>
      <c r="D24" s="70" t="s">
        <v>26</v>
      </c>
    </row>
    <row r="25" spans="1:4" ht="12.6" customHeight="1" x14ac:dyDescent="0.15">
      <c r="A25" s="60">
        <v>1</v>
      </c>
      <c r="B25" s="35" t="s">
        <v>64</v>
      </c>
      <c r="C25" s="61" t="s">
        <v>65</v>
      </c>
      <c r="D25" s="61" t="s">
        <v>66</v>
      </c>
    </row>
    <row r="26" spans="1:4" ht="12.6" customHeight="1" x14ac:dyDescent="0.15">
      <c r="A26" s="60">
        <v>2</v>
      </c>
      <c r="B26" s="35" t="s">
        <v>64</v>
      </c>
      <c r="C26" s="61" t="s">
        <v>67</v>
      </c>
      <c r="D26" s="61" t="s">
        <v>68</v>
      </c>
    </row>
    <row r="27" spans="1:4" ht="12.6" customHeight="1" x14ac:dyDescent="0.15">
      <c r="A27" s="60">
        <v>3</v>
      </c>
      <c r="B27" s="35" t="s">
        <v>69</v>
      </c>
      <c r="C27" s="61" t="s">
        <v>70</v>
      </c>
      <c r="D27" s="61" t="s">
        <v>71</v>
      </c>
    </row>
    <row r="28" spans="1:4" ht="12.6" customHeight="1" x14ac:dyDescent="0.15">
      <c r="A28" s="60">
        <v>4</v>
      </c>
      <c r="B28" s="35" t="s">
        <v>72</v>
      </c>
      <c r="C28" s="61" t="s">
        <v>73</v>
      </c>
      <c r="D28" s="61" t="s">
        <v>74</v>
      </c>
    </row>
    <row r="29" spans="1:4" ht="12.6" customHeight="1" x14ac:dyDescent="0.15">
      <c r="A29" s="60">
        <v>5</v>
      </c>
      <c r="B29" s="35" t="s">
        <v>72</v>
      </c>
      <c r="C29" s="61" t="s">
        <v>75</v>
      </c>
      <c r="D29" s="61" t="s">
        <v>76</v>
      </c>
    </row>
    <row r="30" spans="1:4" ht="12.6" customHeight="1" x14ac:dyDescent="0.15">
      <c r="A30" s="60">
        <v>6</v>
      </c>
      <c r="B30" s="35" t="s">
        <v>77</v>
      </c>
      <c r="C30" s="61" t="s">
        <v>78</v>
      </c>
      <c r="D30" s="61" t="s">
        <v>79</v>
      </c>
    </row>
    <row r="31" spans="1:4" ht="12.6" customHeight="1" x14ac:dyDescent="0.15">
      <c r="A31" s="60">
        <v>7</v>
      </c>
      <c r="B31" s="35" t="s">
        <v>77</v>
      </c>
      <c r="C31" s="61" t="s">
        <v>80</v>
      </c>
      <c r="D31" s="61" t="s">
        <v>81</v>
      </c>
    </row>
    <row r="32" spans="1:4" ht="12.6" customHeight="1" x14ac:dyDescent="0.15">
      <c r="A32" s="60">
        <v>8</v>
      </c>
      <c r="B32" s="35" t="s">
        <v>82</v>
      </c>
      <c r="C32" s="61" t="s">
        <v>83</v>
      </c>
      <c r="D32" s="61" t="s">
        <v>84</v>
      </c>
    </row>
    <row r="33" spans="1:4" ht="12.6" customHeight="1" x14ac:dyDescent="0.15">
      <c r="A33" s="60">
        <v>9</v>
      </c>
      <c r="B33" s="35" t="s">
        <v>82</v>
      </c>
      <c r="C33" s="61" t="s">
        <v>85</v>
      </c>
      <c r="D33" s="61" t="s">
        <v>86</v>
      </c>
    </row>
    <row r="34" spans="1:4" ht="12.6" customHeight="1" x14ac:dyDescent="0.15">
      <c r="A34" s="60">
        <v>10</v>
      </c>
      <c r="B34" s="35" t="s">
        <v>87</v>
      </c>
      <c r="C34" s="61" t="s">
        <v>88</v>
      </c>
      <c r="D34" s="61" t="s">
        <v>89</v>
      </c>
    </row>
    <row r="35" spans="1:4" ht="12.6" customHeight="1" x14ac:dyDescent="0.15">
      <c r="A35" s="60">
        <v>11</v>
      </c>
      <c r="B35" s="35" t="s">
        <v>82</v>
      </c>
      <c r="C35" s="61" t="s">
        <v>90</v>
      </c>
      <c r="D35" s="61" t="s">
        <v>91</v>
      </c>
    </row>
    <row r="36" spans="1:4" ht="12.6" customHeight="1" x14ac:dyDescent="0.15">
      <c r="A36" s="60">
        <v>12</v>
      </c>
      <c r="B36" s="63" t="s">
        <v>92</v>
      </c>
      <c r="C36" s="61" t="s">
        <v>93</v>
      </c>
      <c r="D36" s="61" t="s">
        <v>94</v>
      </c>
    </row>
    <row r="37" spans="1:4" ht="12.6" customHeight="1" x14ac:dyDescent="0.15">
      <c r="A37" s="60">
        <v>13</v>
      </c>
      <c r="B37" s="63" t="s">
        <v>95</v>
      </c>
      <c r="C37" s="61" t="s">
        <v>96</v>
      </c>
      <c r="D37" s="61" t="s">
        <v>97</v>
      </c>
    </row>
    <row r="38" spans="1:4" ht="12.6" customHeight="1" x14ac:dyDescent="0.15">
      <c r="A38" s="60">
        <v>14</v>
      </c>
      <c r="B38" s="63" t="s">
        <v>82</v>
      </c>
      <c r="C38" s="61" t="s">
        <v>98</v>
      </c>
      <c r="D38" s="61" t="s">
        <v>99</v>
      </c>
    </row>
    <row r="39" spans="1:4" ht="12.6" customHeight="1" x14ac:dyDescent="0.15">
      <c r="A39" s="60">
        <v>15</v>
      </c>
      <c r="B39" s="63" t="s">
        <v>100</v>
      </c>
      <c r="C39" s="64" t="s">
        <v>101</v>
      </c>
      <c r="D39" s="64" t="s">
        <v>102</v>
      </c>
    </row>
    <row r="40" spans="1:4" ht="12.6" customHeight="1" x14ac:dyDescent="0.15">
      <c r="A40" s="60">
        <v>16</v>
      </c>
      <c r="B40" s="63" t="s">
        <v>82</v>
      </c>
      <c r="C40" s="64" t="s">
        <v>103</v>
      </c>
      <c r="D40" s="64" t="s">
        <v>104</v>
      </c>
    </row>
    <row r="41" spans="1:4" ht="12.6" customHeight="1" x14ac:dyDescent="0.15">
      <c r="A41" s="60">
        <v>17</v>
      </c>
      <c r="B41" s="63" t="s">
        <v>105</v>
      </c>
      <c r="C41" s="64" t="s">
        <v>106</v>
      </c>
      <c r="D41" s="64" t="s">
        <v>107</v>
      </c>
    </row>
    <row r="42" spans="1:4" ht="12.6" customHeight="1" x14ac:dyDescent="0.15">
      <c r="A42" s="60">
        <v>18</v>
      </c>
      <c r="B42" s="63" t="s">
        <v>108</v>
      </c>
      <c r="C42" s="64" t="s">
        <v>109</v>
      </c>
      <c r="D42" s="64" t="s">
        <v>110</v>
      </c>
    </row>
    <row r="43" spans="1:4" ht="12.6" customHeight="1" x14ac:dyDescent="0.15">
      <c r="A43" s="60">
        <v>19</v>
      </c>
      <c r="B43" s="63" t="s">
        <v>105</v>
      </c>
      <c r="C43" s="64" t="s">
        <v>111</v>
      </c>
      <c r="D43" s="64" t="s">
        <v>112</v>
      </c>
    </row>
    <row r="44" spans="1:4" ht="12.6" customHeight="1" x14ac:dyDescent="0.15">
      <c r="A44" s="60">
        <v>20</v>
      </c>
      <c r="B44" s="63" t="s">
        <v>108</v>
      </c>
      <c r="C44" s="64" t="s">
        <v>113</v>
      </c>
      <c r="D44" s="64" t="s">
        <v>114</v>
      </c>
    </row>
    <row r="45" spans="1:4" ht="12.6" customHeight="1" x14ac:dyDescent="0.15">
      <c r="A45" s="65">
        <v>21</v>
      </c>
      <c r="B45" s="66" t="s">
        <v>108</v>
      </c>
      <c r="C45" s="67" t="s">
        <v>115</v>
      </c>
      <c r="D45" s="67"/>
    </row>
    <row r="46" spans="1:4" ht="12.6" customHeight="1" x14ac:dyDescent="0.15">
      <c r="A46" s="71" t="s">
        <v>116</v>
      </c>
      <c r="B46" s="72"/>
      <c r="C46" s="72"/>
      <c r="D46" s="72"/>
    </row>
    <row r="47" spans="1:4" ht="12.6" customHeight="1" x14ac:dyDescent="0.15">
      <c r="A47" s="71" t="s">
        <v>117</v>
      </c>
      <c r="B47" s="71"/>
      <c r="C47" s="71"/>
      <c r="D47" s="71"/>
    </row>
    <row r="48" spans="1:4" ht="12.6" customHeight="1" x14ac:dyDescent="0.15">
      <c r="A48" s="43"/>
      <c r="B48" s="43"/>
      <c r="C48" s="43"/>
      <c r="D48" s="43"/>
    </row>
    <row r="49" spans="1:4" ht="12.6" customHeight="1" x14ac:dyDescent="0.15">
      <c r="A49" s="73" t="s">
        <v>118</v>
      </c>
      <c r="C49" s="74"/>
      <c r="D49" s="74"/>
    </row>
    <row r="50" spans="1:4" ht="12.6" customHeight="1" x14ac:dyDescent="0.15">
      <c r="A50" s="75" t="s">
        <v>23</v>
      </c>
      <c r="B50" s="76" t="s">
        <v>119</v>
      </c>
      <c r="C50" s="77" t="s">
        <v>25</v>
      </c>
      <c r="D50" s="78" t="s">
        <v>26</v>
      </c>
    </row>
    <row r="51" spans="1:4" ht="12.6" customHeight="1" x14ac:dyDescent="0.15">
      <c r="A51" s="79">
        <v>1</v>
      </c>
      <c r="B51" s="80" t="s">
        <v>120</v>
      </c>
      <c r="C51" s="81" t="s">
        <v>65</v>
      </c>
      <c r="D51" s="81" t="s">
        <v>121</v>
      </c>
    </row>
    <row r="52" spans="1:4" ht="12.6" customHeight="1" x14ac:dyDescent="0.15">
      <c r="A52" s="79">
        <v>2</v>
      </c>
      <c r="B52" s="80" t="s">
        <v>120</v>
      </c>
      <c r="C52" s="81" t="s">
        <v>122</v>
      </c>
      <c r="D52" s="81" t="s">
        <v>68</v>
      </c>
    </row>
    <row r="53" spans="1:4" ht="12.6" customHeight="1" x14ac:dyDescent="0.15">
      <c r="A53" s="79">
        <v>3</v>
      </c>
      <c r="B53" s="80" t="s">
        <v>120</v>
      </c>
      <c r="C53" s="81" t="s">
        <v>123</v>
      </c>
      <c r="D53" s="81" t="s">
        <v>124</v>
      </c>
    </row>
    <row r="54" spans="1:4" ht="12.6" customHeight="1" x14ac:dyDescent="0.15">
      <c r="A54" s="79">
        <v>4</v>
      </c>
      <c r="B54" s="80" t="s">
        <v>125</v>
      </c>
      <c r="C54" s="81" t="s">
        <v>126</v>
      </c>
      <c r="D54" s="81" t="s">
        <v>127</v>
      </c>
    </row>
    <row r="55" spans="1:4" ht="12.6" customHeight="1" x14ac:dyDescent="0.15">
      <c r="A55" s="79">
        <v>5</v>
      </c>
      <c r="B55" s="80" t="s">
        <v>128</v>
      </c>
      <c r="C55" s="81" t="s">
        <v>129</v>
      </c>
      <c r="D55" s="81" t="s">
        <v>130</v>
      </c>
    </row>
    <row r="56" spans="1:4" ht="12.6" customHeight="1" x14ac:dyDescent="0.15">
      <c r="A56" s="79">
        <v>6</v>
      </c>
      <c r="B56" s="80" t="s">
        <v>128</v>
      </c>
      <c r="C56" s="81" t="s">
        <v>131</v>
      </c>
      <c r="D56" s="81" t="s">
        <v>132</v>
      </c>
    </row>
    <row r="57" spans="1:4" ht="12.6" customHeight="1" x14ac:dyDescent="0.15">
      <c r="A57" s="79">
        <v>7</v>
      </c>
      <c r="B57" s="80" t="s">
        <v>128</v>
      </c>
      <c r="C57" s="81" t="s">
        <v>133</v>
      </c>
      <c r="D57" s="81" t="s">
        <v>134</v>
      </c>
    </row>
    <row r="58" spans="1:4" ht="12.6" customHeight="1" x14ac:dyDescent="0.15">
      <c r="A58" s="79">
        <v>8</v>
      </c>
      <c r="B58" s="80" t="s">
        <v>135</v>
      </c>
      <c r="C58" s="81" t="s">
        <v>136</v>
      </c>
      <c r="D58" s="81" t="s">
        <v>137</v>
      </c>
    </row>
    <row r="59" spans="1:4" ht="12.6" customHeight="1" x14ac:dyDescent="0.15">
      <c r="A59" s="79">
        <v>9</v>
      </c>
      <c r="B59" s="80" t="s">
        <v>135</v>
      </c>
      <c r="C59" s="81" t="s">
        <v>138</v>
      </c>
      <c r="D59" s="81" t="s">
        <v>139</v>
      </c>
    </row>
    <row r="60" spans="1:4" ht="12.6" customHeight="1" x14ac:dyDescent="0.15">
      <c r="A60" s="79">
        <v>10</v>
      </c>
      <c r="B60" s="82" t="s">
        <v>135</v>
      </c>
      <c r="C60" s="81" t="s">
        <v>140</v>
      </c>
      <c r="D60" s="81" t="s">
        <v>141</v>
      </c>
    </row>
    <row r="61" spans="1:4" ht="12.6" customHeight="1" x14ac:dyDescent="0.15">
      <c r="A61" s="79">
        <v>11</v>
      </c>
      <c r="B61" s="82" t="s">
        <v>135</v>
      </c>
      <c r="C61" s="83" t="s">
        <v>142</v>
      </c>
      <c r="D61" s="81" t="s">
        <v>143</v>
      </c>
    </row>
    <row r="62" spans="1:4" ht="12.6" customHeight="1" x14ac:dyDescent="0.15">
      <c r="A62" s="79">
        <v>12</v>
      </c>
      <c r="B62" s="82" t="s">
        <v>135</v>
      </c>
      <c r="C62" s="83" t="s">
        <v>144</v>
      </c>
      <c r="D62" s="83" t="s">
        <v>145</v>
      </c>
    </row>
    <row r="63" spans="1:4" ht="12.6" customHeight="1" x14ac:dyDescent="0.15">
      <c r="A63" s="84">
        <v>13</v>
      </c>
      <c r="B63" s="85" t="s">
        <v>146</v>
      </c>
      <c r="C63" s="86" t="s">
        <v>147</v>
      </c>
      <c r="D63" s="86" t="s">
        <v>148</v>
      </c>
    </row>
    <row r="64" spans="1:4" ht="26.1" customHeight="1" x14ac:dyDescent="0.15">
      <c r="A64" s="87" t="s">
        <v>149</v>
      </c>
      <c r="B64" s="88"/>
      <c r="C64" s="88"/>
      <c r="D64" s="88"/>
    </row>
  </sheetData>
  <mergeCells count="4">
    <mergeCell ref="A3:D3"/>
    <mergeCell ref="A46:D46"/>
    <mergeCell ref="A47:D47"/>
    <mergeCell ref="A64:D64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115" workbookViewId="0"/>
  </sheetViews>
  <sheetFormatPr defaultColWidth="13.625" defaultRowHeight="15" customHeight="1" x14ac:dyDescent="0.15"/>
  <cols>
    <col min="1" max="1" width="11.25" style="2" customWidth="1"/>
    <col min="2" max="2" width="13.625" style="2" customWidth="1"/>
    <col min="3" max="6" width="12.125" style="2" customWidth="1"/>
    <col min="7" max="7" width="13.625" style="2" customWidth="1"/>
    <col min="8" max="11" width="7.375" style="2" customWidth="1"/>
    <col min="12" max="16384" width="13.625" style="2"/>
  </cols>
  <sheetData>
    <row r="1" spans="1:9" ht="15" customHeight="1" x14ac:dyDescent="0.15">
      <c r="A1" s="89" t="s">
        <v>1</v>
      </c>
    </row>
    <row r="3" spans="1:9" ht="14.25" customHeight="1" x14ac:dyDescent="0.15">
      <c r="A3" s="90" t="s">
        <v>150</v>
      </c>
      <c r="B3" s="10"/>
      <c r="G3" s="91" t="s">
        <v>151</v>
      </c>
    </row>
    <row r="4" spans="1:9" ht="14.25" customHeight="1" x14ac:dyDescent="0.15">
      <c r="A4" s="92" t="s">
        <v>152</v>
      </c>
      <c r="B4" s="93" t="s">
        <v>153</v>
      </c>
      <c r="C4" s="94" t="s">
        <v>154</v>
      </c>
      <c r="D4" s="95"/>
      <c r="E4" s="94" t="s">
        <v>155</v>
      </c>
      <c r="F4" s="94"/>
      <c r="G4" s="96" t="s">
        <v>156</v>
      </c>
    </row>
    <row r="5" spans="1:9" ht="14.25" customHeight="1" x14ac:dyDescent="0.15">
      <c r="A5" s="97"/>
      <c r="B5" s="98"/>
      <c r="C5" s="99" t="s">
        <v>157</v>
      </c>
      <c r="D5" s="99" t="s">
        <v>158</v>
      </c>
      <c r="E5" s="99" t="s">
        <v>157</v>
      </c>
      <c r="F5" s="100" t="s">
        <v>158</v>
      </c>
      <c r="G5" s="101"/>
      <c r="I5" s="102"/>
    </row>
    <row r="6" spans="1:9" ht="14.25" customHeight="1" x14ac:dyDescent="0.15">
      <c r="A6" s="103" t="s">
        <v>159</v>
      </c>
      <c r="B6" s="104">
        <v>2603</v>
      </c>
      <c r="C6" s="14">
        <v>1529</v>
      </c>
      <c r="D6" s="38">
        <v>58.739915482135999</v>
      </c>
      <c r="E6" s="14">
        <v>1074</v>
      </c>
      <c r="F6" s="105">
        <v>41.260084517864001</v>
      </c>
      <c r="G6" s="38">
        <v>124.4</v>
      </c>
    </row>
    <row r="7" spans="1:9" ht="14.25" customHeight="1" x14ac:dyDescent="0.15">
      <c r="A7" s="11" t="s">
        <v>11</v>
      </c>
      <c r="B7" s="104">
        <v>2549</v>
      </c>
      <c r="C7" s="14">
        <v>1488</v>
      </c>
      <c r="D7" s="38">
        <v>58.375833660258927</v>
      </c>
      <c r="E7" s="14">
        <v>1061</v>
      </c>
      <c r="F7" s="105">
        <v>41.624166339741073</v>
      </c>
      <c r="G7" s="38">
        <v>128.19999999999999</v>
      </c>
    </row>
    <row r="8" spans="1:9" ht="14.25" customHeight="1" x14ac:dyDescent="0.15">
      <c r="A8" s="11" t="s">
        <v>3</v>
      </c>
      <c r="B8" s="104">
        <v>2591</v>
      </c>
      <c r="C8" s="14">
        <v>1508</v>
      </c>
      <c r="D8" s="38">
        <v>58.201466615206485</v>
      </c>
      <c r="E8" s="14">
        <v>1083</v>
      </c>
      <c r="F8" s="105">
        <v>41.798533384793515</v>
      </c>
      <c r="G8" s="38">
        <v>126.88112697800076</v>
      </c>
    </row>
    <row r="9" spans="1:9" ht="14.25" customHeight="1" x14ac:dyDescent="0.15">
      <c r="A9" s="11" t="s">
        <v>5</v>
      </c>
      <c r="B9" s="18">
        <v>2671</v>
      </c>
      <c r="C9" s="14">
        <v>1528</v>
      </c>
      <c r="D9" s="38">
        <v>57.207038562336201</v>
      </c>
      <c r="E9" s="14">
        <v>1143</v>
      </c>
      <c r="F9" s="105">
        <v>42.792961437663799</v>
      </c>
      <c r="G9" s="38">
        <v>123.4</v>
      </c>
    </row>
    <row r="10" spans="1:9" ht="14.25" customHeight="1" x14ac:dyDescent="0.15">
      <c r="A10" s="12" t="s">
        <v>10</v>
      </c>
      <c r="B10" s="19">
        <v>2776</v>
      </c>
      <c r="C10" s="16">
        <v>1580</v>
      </c>
      <c r="D10" s="106">
        <v>56.9164265129683</v>
      </c>
      <c r="E10" s="16">
        <v>1196</v>
      </c>
      <c r="F10" s="107">
        <v>43.0835734870317</v>
      </c>
      <c r="G10" s="39">
        <v>119.03025936599424</v>
      </c>
    </row>
    <row r="11" spans="1:9" ht="14.25" customHeight="1" x14ac:dyDescent="0.15">
      <c r="A11" s="2" t="s">
        <v>160</v>
      </c>
      <c r="D11" s="108"/>
      <c r="G11" s="109"/>
    </row>
    <row r="12" spans="1:9" ht="14.25" customHeight="1" x14ac:dyDescent="0.15">
      <c r="G12" s="8" t="s">
        <v>161</v>
      </c>
    </row>
  </sheetData>
  <mergeCells count="3">
    <mergeCell ref="A4:A5"/>
    <mergeCell ref="B4:B5"/>
    <mergeCell ref="G4:G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15" workbookViewId="0"/>
  </sheetViews>
  <sheetFormatPr defaultColWidth="11.625" defaultRowHeight="15" customHeight="1" x14ac:dyDescent="0.15"/>
  <cols>
    <col min="1" max="1" width="15.375" style="111" customWidth="1"/>
    <col min="2" max="4" width="23.75" style="111" customWidth="1"/>
    <col min="5" max="16384" width="11.625" style="111"/>
  </cols>
  <sheetData>
    <row r="1" spans="1:4" ht="15" customHeight="1" x14ac:dyDescent="0.15">
      <c r="A1" s="110" t="s">
        <v>1</v>
      </c>
    </row>
    <row r="3" spans="1:4" ht="14.25" customHeight="1" x14ac:dyDescent="0.15">
      <c r="A3" s="90" t="s">
        <v>162</v>
      </c>
    </row>
    <row r="4" spans="1:4" ht="14.25" customHeight="1" x14ac:dyDescent="0.15">
      <c r="A4" s="112" t="s">
        <v>163</v>
      </c>
      <c r="B4" s="113"/>
      <c r="C4" s="113"/>
      <c r="D4" s="113" t="s">
        <v>164</v>
      </c>
    </row>
    <row r="5" spans="1:4" ht="14.25" customHeight="1" x14ac:dyDescent="0.15">
      <c r="A5" s="114" t="s">
        <v>165</v>
      </c>
      <c r="B5" s="115" t="s">
        <v>166</v>
      </c>
      <c r="C5" s="115" t="s">
        <v>167</v>
      </c>
      <c r="D5" s="115" t="s">
        <v>168</v>
      </c>
    </row>
    <row r="6" spans="1:4" ht="14.25" customHeight="1" x14ac:dyDescent="0.15">
      <c r="A6" s="116" t="s">
        <v>153</v>
      </c>
      <c r="B6" s="117">
        <v>2434</v>
      </c>
      <c r="C6" s="117">
        <v>2513</v>
      </c>
      <c r="D6" s="117">
        <v>2621</v>
      </c>
    </row>
    <row r="7" spans="1:4" ht="14.25" customHeight="1" x14ac:dyDescent="0.15">
      <c r="A7" s="118" t="s">
        <v>169</v>
      </c>
      <c r="B7" s="119">
        <v>14</v>
      </c>
      <c r="C7" s="119">
        <v>9</v>
      </c>
      <c r="D7" s="119">
        <v>10</v>
      </c>
    </row>
    <row r="8" spans="1:4" ht="14.25" customHeight="1" x14ac:dyDescent="0.15">
      <c r="A8" s="118" t="s">
        <v>170</v>
      </c>
      <c r="B8" s="119">
        <v>107</v>
      </c>
      <c r="C8" s="119">
        <v>131</v>
      </c>
      <c r="D8" s="119">
        <v>142</v>
      </c>
    </row>
    <row r="9" spans="1:4" ht="14.25" customHeight="1" x14ac:dyDescent="0.15">
      <c r="A9" s="118" t="s">
        <v>171</v>
      </c>
      <c r="B9" s="119">
        <v>221</v>
      </c>
      <c r="C9" s="119">
        <v>271</v>
      </c>
      <c r="D9" s="119">
        <v>313</v>
      </c>
    </row>
    <row r="10" spans="1:4" ht="14.25" customHeight="1" x14ac:dyDescent="0.15">
      <c r="A10" s="118" t="s">
        <v>172</v>
      </c>
      <c r="B10" s="119">
        <v>240</v>
      </c>
      <c r="C10" s="119">
        <v>265</v>
      </c>
      <c r="D10" s="119">
        <v>291</v>
      </c>
    </row>
    <row r="11" spans="1:4" ht="14.25" customHeight="1" x14ac:dyDescent="0.15">
      <c r="A11" s="118" t="s">
        <v>173</v>
      </c>
      <c r="B11" s="119">
        <v>321</v>
      </c>
      <c r="C11" s="119">
        <v>319</v>
      </c>
      <c r="D11" s="119">
        <v>322</v>
      </c>
    </row>
    <row r="12" spans="1:4" ht="14.25" customHeight="1" x14ac:dyDescent="0.15">
      <c r="A12" s="118" t="s">
        <v>174</v>
      </c>
      <c r="B12" s="119">
        <v>291</v>
      </c>
      <c r="C12" s="119">
        <v>316</v>
      </c>
      <c r="D12" s="119">
        <v>333</v>
      </c>
    </row>
    <row r="13" spans="1:4" ht="14.25" customHeight="1" x14ac:dyDescent="0.15">
      <c r="A13" s="118" t="s">
        <v>175</v>
      </c>
      <c r="B13" s="119">
        <v>258</v>
      </c>
      <c r="C13" s="119">
        <v>266</v>
      </c>
      <c r="D13" s="119">
        <v>276</v>
      </c>
    </row>
    <row r="14" spans="1:4" ht="14.25" customHeight="1" x14ac:dyDescent="0.15">
      <c r="A14" s="118" t="s">
        <v>176</v>
      </c>
      <c r="B14" s="119">
        <v>181</v>
      </c>
      <c r="C14" s="119">
        <v>185</v>
      </c>
      <c r="D14" s="119">
        <v>220</v>
      </c>
    </row>
    <row r="15" spans="1:4" ht="14.25" customHeight="1" x14ac:dyDescent="0.15">
      <c r="A15" s="118" t="s">
        <v>177</v>
      </c>
      <c r="B15" s="119">
        <v>229</v>
      </c>
      <c r="C15" s="119">
        <v>198</v>
      </c>
      <c r="D15" s="119">
        <v>176</v>
      </c>
    </row>
    <row r="16" spans="1:4" ht="14.25" customHeight="1" x14ac:dyDescent="0.15">
      <c r="A16" s="118" t="s">
        <v>178</v>
      </c>
      <c r="B16" s="119">
        <v>324</v>
      </c>
      <c r="C16" s="119">
        <v>312</v>
      </c>
      <c r="D16" s="119">
        <v>284</v>
      </c>
    </row>
    <row r="17" spans="1:4" ht="14.25" customHeight="1" x14ac:dyDescent="0.15">
      <c r="A17" s="118" t="s">
        <v>179</v>
      </c>
      <c r="B17" s="119">
        <v>242</v>
      </c>
      <c r="C17" s="119">
        <v>236</v>
      </c>
      <c r="D17" s="119">
        <v>249</v>
      </c>
    </row>
    <row r="18" spans="1:4" ht="14.25" customHeight="1" x14ac:dyDescent="0.15">
      <c r="A18" s="118" t="s">
        <v>180</v>
      </c>
      <c r="B18" s="119">
        <v>6</v>
      </c>
      <c r="C18" s="119">
        <v>5</v>
      </c>
      <c r="D18" s="119">
        <v>5</v>
      </c>
    </row>
    <row r="19" spans="1:4" ht="14.25" customHeight="1" x14ac:dyDescent="0.15">
      <c r="A19" s="120" t="s">
        <v>181</v>
      </c>
      <c r="B19" s="121">
        <v>0</v>
      </c>
      <c r="C19" s="121">
        <v>0</v>
      </c>
      <c r="D19" s="121">
        <v>0</v>
      </c>
    </row>
    <row r="20" spans="1:4" ht="14.25" customHeight="1" x14ac:dyDescent="0.15">
      <c r="A20" s="2" t="s">
        <v>182</v>
      </c>
      <c r="B20" s="122"/>
      <c r="C20" s="123"/>
      <c r="D20" s="123"/>
    </row>
    <row r="21" spans="1:4" ht="14.25" customHeight="1" x14ac:dyDescent="0.15">
      <c r="A21" s="2"/>
      <c r="B21" s="2"/>
      <c r="C21" s="3"/>
      <c r="D21" s="3" t="s">
        <v>183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15" workbookViewId="0"/>
  </sheetViews>
  <sheetFormatPr defaultColWidth="8" defaultRowHeight="12" customHeight="1" x14ac:dyDescent="0.15"/>
  <cols>
    <col min="1" max="1" width="16.875" style="7" customWidth="1"/>
    <col min="2" max="7" width="11.625" style="7" customWidth="1"/>
    <col min="8" max="16384" width="8" style="7"/>
  </cols>
  <sheetData>
    <row r="1" spans="1:7" ht="12" customHeight="1" x14ac:dyDescent="0.15">
      <c r="A1" s="47" t="s">
        <v>1</v>
      </c>
    </row>
    <row r="3" spans="1:7" ht="14.25" customHeight="1" x14ac:dyDescent="0.15">
      <c r="A3" s="17" t="s">
        <v>184</v>
      </c>
    </row>
    <row r="4" spans="1:7" ht="14.25" customHeight="1" x14ac:dyDescent="0.15">
      <c r="A4" s="51" t="s">
        <v>185</v>
      </c>
      <c r="B4" s="52" t="s">
        <v>186</v>
      </c>
      <c r="C4" s="54"/>
      <c r="D4" s="52" t="s">
        <v>187</v>
      </c>
      <c r="E4" s="53"/>
      <c r="F4" s="52" t="s">
        <v>188</v>
      </c>
      <c r="G4" s="53"/>
    </row>
    <row r="5" spans="1:7" ht="14.25" customHeight="1" x14ac:dyDescent="0.15">
      <c r="A5" s="50"/>
      <c r="B5" s="28" t="s">
        <v>189</v>
      </c>
      <c r="C5" s="29" t="s">
        <v>190</v>
      </c>
      <c r="D5" s="28" t="s">
        <v>189</v>
      </c>
      <c r="E5" s="29" t="s">
        <v>190</v>
      </c>
      <c r="F5" s="28" t="s">
        <v>189</v>
      </c>
      <c r="G5" s="29" t="s">
        <v>190</v>
      </c>
    </row>
    <row r="6" spans="1:7" ht="14.25" customHeight="1" x14ac:dyDescent="0.15">
      <c r="A6" s="124" t="s">
        <v>191</v>
      </c>
      <c r="B6" s="14">
        <v>12</v>
      </c>
      <c r="C6" s="14">
        <v>538</v>
      </c>
      <c r="D6" s="14">
        <v>13</v>
      </c>
      <c r="E6" s="14">
        <v>827</v>
      </c>
      <c r="F6" s="14">
        <v>14</v>
      </c>
      <c r="G6" s="14">
        <v>1015</v>
      </c>
    </row>
    <row r="7" spans="1:7" ht="14.25" customHeight="1" x14ac:dyDescent="0.15">
      <c r="A7" s="124" t="s">
        <v>192</v>
      </c>
      <c r="B7" s="14">
        <v>6</v>
      </c>
      <c r="C7" s="14">
        <v>214</v>
      </c>
      <c r="D7" s="14">
        <v>6</v>
      </c>
      <c r="E7" s="14">
        <v>227</v>
      </c>
      <c r="F7" s="14">
        <v>6</v>
      </c>
      <c r="G7" s="14">
        <v>318</v>
      </c>
    </row>
    <row r="8" spans="1:7" ht="14.25" customHeight="1" x14ac:dyDescent="0.15">
      <c r="A8" s="124" t="s">
        <v>193</v>
      </c>
      <c r="B8" s="14">
        <v>22</v>
      </c>
      <c r="C8" s="14">
        <v>1309</v>
      </c>
      <c r="D8" s="14">
        <v>24</v>
      </c>
      <c r="E8" s="14">
        <v>1384</v>
      </c>
      <c r="F8" s="14">
        <v>20</v>
      </c>
      <c r="G8" s="14">
        <v>1176</v>
      </c>
    </row>
    <row r="9" spans="1:7" ht="14.25" customHeight="1" x14ac:dyDescent="0.15">
      <c r="A9" s="124" t="s">
        <v>194</v>
      </c>
      <c r="B9" s="14">
        <v>38</v>
      </c>
      <c r="C9" s="14">
        <v>57</v>
      </c>
      <c r="D9" s="14">
        <v>35</v>
      </c>
      <c r="E9" s="14">
        <v>68</v>
      </c>
      <c r="F9" s="14">
        <v>36</v>
      </c>
      <c r="G9" s="14">
        <v>63</v>
      </c>
    </row>
    <row r="10" spans="1:7" ht="14.25" customHeight="1" x14ac:dyDescent="0.15">
      <c r="A10" s="125" t="s">
        <v>195</v>
      </c>
      <c r="B10" s="16">
        <v>86</v>
      </c>
      <c r="C10" s="16">
        <v>230</v>
      </c>
      <c r="D10" s="16">
        <v>83</v>
      </c>
      <c r="E10" s="16">
        <v>249</v>
      </c>
      <c r="F10" s="16">
        <v>100</v>
      </c>
      <c r="G10" s="16">
        <v>272</v>
      </c>
    </row>
    <row r="11" spans="1:7" ht="14.25" customHeight="1" x14ac:dyDescent="0.15">
      <c r="C11" s="8"/>
      <c r="E11" s="8"/>
      <c r="G11" s="8" t="s">
        <v>161</v>
      </c>
    </row>
  </sheetData>
  <mergeCells count="4">
    <mergeCell ref="A4:A5"/>
    <mergeCell ref="B4:C4"/>
    <mergeCell ref="D4:E4"/>
    <mergeCell ref="F4:G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view="pageBreakPreview" zoomScaleNormal="115" zoomScaleSheetLayoutView="100" workbookViewId="0"/>
  </sheetViews>
  <sheetFormatPr defaultColWidth="6.125" defaultRowHeight="14.25" customHeight="1" x14ac:dyDescent="0.15"/>
  <cols>
    <col min="1" max="1" width="3.5" style="127" customWidth="1"/>
    <col min="2" max="2" width="0.875" style="127" customWidth="1"/>
    <col min="3" max="3" width="2.625" style="127" customWidth="1"/>
    <col min="4" max="4" width="20.625" style="127" customWidth="1"/>
    <col min="5" max="5" width="0.875" style="127" customWidth="1"/>
    <col min="6" max="6" width="5.375" style="127" customWidth="1"/>
    <col min="7" max="7" width="0.875" style="127" customWidth="1"/>
    <col min="8" max="8" width="5.375" style="127" customWidth="1"/>
    <col min="9" max="9" width="0.875" style="127" customWidth="1"/>
    <col min="10" max="10" width="5.375" style="127" customWidth="1"/>
    <col min="11" max="11" width="0.875" style="127" customWidth="1"/>
    <col min="12" max="12" width="3.5" style="127" customWidth="1"/>
    <col min="13" max="13" width="0.875" style="127" customWidth="1"/>
    <col min="14" max="14" width="2.875" style="127" customWidth="1"/>
    <col min="15" max="15" width="18.75" style="127" customWidth="1"/>
    <col min="16" max="16" width="0.875" style="127" customWidth="1"/>
    <col min="17" max="17" width="5.375" style="127" customWidth="1"/>
    <col min="18" max="18" width="0.875" style="127" customWidth="1"/>
    <col min="19" max="19" width="5.375" style="127" customWidth="1"/>
    <col min="20" max="20" width="0.875" style="127" customWidth="1"/>
    <col min="21" max="21" width="5.375" style="127" customWidth="1"/>
    <col min="22" max="22" width="0.875" style="127" customWidth="1"/>
    <col min="23" max="16384" width="6.125" style="127"/>
  </cols>
  <sheetData>
    <row r="1" spans="1:22" ht="14.25" customHeight="1" x14ac:dyDescent="0.15">
      <c r="A1" s="126" t="s">
        <v>1</v>
      </c>
    </row>
    <row r="3" spans="1:22" ht="15" customHeight="1" x14ac:dyDescent="0.15">
      <c r="A3" s="128" t="s">
        <v>196</v>
      </c>
      <c r="B3" s="129"/>
      <c r="C3" s="129"/>
      <c r="D3" s="129"/>
      <c r="E3" s="129"/>
      <c r="F3" s="130"/>
      <c r="G3" s="129"/>
      <c r="H3" s="129"/>
      <c r="I3" s="129"/>
      <c r="J3" s="129"/>
      <c r="K3" s="129"/>
      <c r="L3" s="129"/>
      <c r="M3" s="131"/>
      <c r="N3" s="131"/>
      <c r="O3" s="131"/>
      <c r="P3" s="131"/>
      <c r="Q3" s="131"/>
      <c r="R3" s="131"/>
      <c r="S3" s="131"/>
      <c r="T3" s="131"/>
      <c r="U3" s="131"/>
      <c r="V3" s="129"/>
    </row>
    <row r="4" spans="1:22" ht="12" customHeight="1" x14ac:dyDescent="0.15">
      <c r="A4" s="132">
        <v>41365</v>
      </c>
      <c r="B4" s="133"/>
      <c r="C4" s="133"/>
      <c r="D4" s="133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5"/>
      <c r="V4" s="134"/>
    </row>
    <row r="5" spans="1:22" ht="14.85" customHeight="1" x14ac:dyDescent="0.15">
      <c r="A5" s="136" t="s">
        <v>197</v>
      </c>
      <c r="B5" s="136"/>
      <c r="C5" s="136"/>
      <c r="D5" s="136"/>
      <c r="E5" s="137"/>
      <c r="F5" s="138" t="s">
        <v>198</v>
      </c>
      <c r="G5" s="136"/>
      <c r="H5" s="138" t="s">
        <v>199</v>
      </c>
      <c r="I5" s="139"/>
      <c r="J5" s="136" t="s">
        <v>200</v>
      </c>
      <c r="K5" s="140"/>
      <c r="L5" s="141" t="s">
        <v>197</v>
      </c>
      <c r="M5" s="136"/>
      <c r="N5" s="136"/>
      <c r="O5" s="136"/>
      <c r="P5" s="137"/>
      <c r="Q5" s="138" t="s">
        <v>198</v>
      </c>
      <c r="R5" s="139"/>
      <c r="S5" s="138" t="s">
        <v>199</v>
      </c>
      <c r="T5" s="139"/>
      <c r="U5" s="138" t="s">
        <v>200</v>
      </c>
      <c r="V5" s="136"/>
    </row>
    <row r="6" spans="1:22" ht="14.85" customHeight="1" x14ac:dyDescent="0.15">
      <c r="A6" s="142" t="s">
        <v>201</v>
      </c>
      <c r="B6" s="143"/>
      <c r="C6" s="144" t="s">
        <v>202</v>
      </c>
      <c r="D6" s="144"/>
      <c r="E6" s="145"/>
      <c r="F6" s="146">
        <f t="shared" ref="F6:F60" si="0">SUM(H6,J6)</f>
        <v>9</v>
      </c>
      <c r="G6" s="147"/>
      <c r="H6" s="148">
        <v>7</v>
      </c>
      <c r="I6" s="147"/>
      <c r="J6" s="148">
        <v>2</v>
      </c>
      <c r="K6" s="149"/>
      <c r="L6" s="150" t="s">
        <v>203</v>
      </c>
      <c r="M6" s="151" t="s">
        <v>204</v>
      </c>
      <c r="N6" s="152"/>
      <c r="O6" s="153" t="s">
        <v>205</v>
      </c>
      <c r="P6" s="154">
        <v>54</v>
      </c>
      <c r="Q6" s="155">
        <f t="shared" ref="Q6:Q60" si="1">SUM(S6,U6)</f>
        <v>71</v>
      </c>
      <c r="R6" s="156"/>
      <c r="S6" s="155">
        <v>54</v>
      </c>
      <c r="T6" s="156"/>
      <c r="U6" s="155">
        <v>17</v>
      </c>
      <c r="V6" s="157"/>
    </row>
    <row r="7" spans="1:22" ht="14.85" customHeight="1" x14ac:dyDescent="0.15">
      <c r="A7" s="158"/>
      <c r="B7" s="159"/>
      <c r="C7" s="160" t="s">
        <v>206</v>
      </c>
      <c r="D7" s="160"/>
      <c r="E7" s="161"/>
      <c r="F7" s="162">
        <f t="shared" si="0"/>
        <v>12</v>
      </c>
      <c r="G7" s="163"/>
      <c r="H7" s="163">
        <v>9</v>
      </c>
      <c r="I7" s="163"/>
      <c r="J7" s="163">
        <v>3</v>
      </c>
      <c r="K7" s="164"/>
      <c r="L7" s="165"/>
      <c r="M7" s="166"/>
      <c r="N7" s="167"/>
      <c r="O7" s="168" t="s">
        <v>207</v>
      </c>
      <c r="P7" s="169">
        <v>7</v>
      </c>
      <c r="Q7" s="155">
        <f t="shared" si="1"/>
        <v>14</v>
      </c>
      <c r="R7" s="156"/>
      <c r="S7" s="155">
        <v>9</v>
      </c>
      <c r="T7" s="156"/>
      <c r="U7" s="155">
        <v>5</v>
      </c>
      <c r="V7" s="157"/>
    </row>
    <row r="8" spans="1:22" ht="14.85" customHeight="1" x14ac:dyDescent="0.15">
      <c r="A8" s="170" t="s">
        <v>208</v>
      </c>
      <c r="B8" s="171"/>
      <c r="C8" s="144" t="s">
        <v>209</v>
      </c>
      <c r="D8" s="144"/>
      <c r="E8" s="145"/>
      <c r="F8" s="146">
        <f t="shared" si="0"/>
        <v>14</v>
      </c>
      <c r="G8" s="147"/>
      <c r="H8" s="147">
        <v>12</v>
      </c>
      <c r="I8" s="147"/>
      <c r="J8" s="147">
        <v>2</v>
      </c>
      <c r="K8" s="149"/>
      <c r="L8" s="165"/>
      <c r="M8" s="166"/>
      <c r="N8" s="167"/>
      <c r="O8" s="147" t="s">
        <v>210</v>
      </c>
      <c r="P8" s="169">
        <v>16</v>
      </c>
      <c r="Q8" s="155">
        <f t="shared" si="1"/>
        <v>20</v>
      </c>
      <c r="R8" s="156"/>
      <c r="S8" s="155">
        <v>16</v>
      </c>
      <c r="T8" s="156"/>
      <c r="U8" s="155">
        <v>4</v>
      </c>
      <c r="V8" s="157"/>
    </row>
    <row r="9" spans="1:22" ht="14.85" customHeight="1" x14ac:dyDescent="0.15">
      <c r="A9" s="172"/>
      <c r="B9" s="171"/>
      <c r="C9" s="144" t="s">
        <v>211</v>
      </c>
      <c r="D9" s="144"/>
      <c r="E9" s="173"/>
      <c r="F9" s="146">
        <f t="shared" si="0"/>
        <v>8</v>
      </c>
      <c r="G9" s="147"/>
      <c r="H9" s="147">
        <v>6</v>
      </c>
      <c r="I9" s="147"/>
      <c r="J9" s="147">
        <v>2</v>
      </c>
      <c r="K9" s="149"/>
      <c r="L9" s="165"/>
      <c r="M9" s="166"/>
      <c r="N9" s="167"/>
      <c r="O9" s="147" t="s">
        <v>212</v>
      </c>
      <c r="P9" s="169">
        <v>1</v>
      </c>
      <c r="Q9" s="155">
        <f t="shared" si="1"/>
        <v>1</v>
      </c>
      <c r="R9" s="156"/>
      <c r="S9" s="155">
        <v>1</v>
      </c>
      <c r="T9" s="156"/>
      <c r="U9" s="155">
        <v>0</v>
      </c>
      <c r="V9" s="157"/>
    </row>
    <row r="10" spans="1:22" ht="14.85" customHeight="1" x14ac:dyDescent="0.15">
      <c r="A10" s="172"/>
      <c r="B10" s="171"/>
      <c r="C10" s="144" t="s">
        <v>213</v>
      </c>
      <c r="D10" s="144"/>
      <c r="E10" s="173"/>
      <c r="F10" s="146">
        <f t="shared" si="0"/>
        <v>7</v>
      </c>
      <c r="G10" s="147"/>
      <c r="H10" s="147">
        <v>5</v>
      </c>
      <c r="I10" s="147"/>
      <c r="J10" s="147">
        <v>2</v>
      </c>
      <c r="K10" s="149"/>
      <c r="L10" s="165"/>
      <c r="M10" s="166"/>
      <c r="N10" s="167"/>
      <c r="O10" s="147" t="s">
        <v>214</v>
      </c>
      <c r="P10" s="169"/>
      <c r="Q10" s="155">
        <f t="shared" si="1"/>
        <v>1</v>
      </c>
      <c r="R10" s="156"/>
      <c r="S10" s="155">
        <v>1</v>
      </c>
      <c r="T10" s="156"/>
      <c r="U10" s="155">
        <v>0</v>
      </c>
      <c r="V10" s="157"/>
    </row>
    <row r="11" spans="1:22" ht="14.85" customHeight="1" x14ac:dyDescent="0.15">
      <c r="A11" s="172"/>
      <c r="B11" s="171"/>
      <c r="C11" s="144" t="s">
        <v>215</v>
      </c>
      <c r="D11" s="144"/>
      <c r="E11" s="173"/>
      <c r="F11" s="146">
        <f t="shared" si="0"/>
        <v>13</v>
      </c>
      <c r="G11" s="147"/>
      <c r="H11" s="147">
        <v>10</v>
      </c>
      <c r="I11" s="147"/>
      <c r="J11" s="147">
        <v>3</v>
      </c>
      <c r="K11" s="149"/>
      <c r="L11" s="165"/>
      <c r="M11" s="166"/>
      <c r="N11" s="167"/>
      <c r="O11" s="147" t="s">
        <v>216</v>
      </c>
      <c r="P11" s="169">
        <v>9</v>
      </c>
      <c r="Q11" s="155">
        <f t="shared" si="1"/>
        <v>27</v>
      </c>
      <c r="R11" s="156"/>
      <c r="S11" s="155">
        <v>10</v>
      </c>
      <c r="T11" s="156"/>
      <c r="U11" s="155">
        <v>17</v>
      </c>
      <c r="V11" s="157"/>
    </row>
    <row r="12" spans="1:22" ht="14.85" customHeight="1" x14ac:dyDescent="0.15">
      <c r="A12" s="172"/>
      <c r="B12" s="171"/>
      <c r="C12" s="144" t="s">
        <v>217</v>
      </c>
      <c r="D12" s="144"/>
      <c r="E12" s="173"/>
      <c r="F12" s="146">
        <f t="shared" si="0"/>
        <v>8</v>
      </c>
      <c r="G12" s="147"/>
      <c r="H12" s="147">
        <v>6</v>
      </c>
      <c r="I12" s="147"/>
      <c r="J12" s="147">
        <v>2</v>
      </c>
      <c r="K12" s="149"/>
      <c r="L12" s="165"/>
      <c r="M12" s="166"/>
      <c r="N12" s="167"/>
      <c r="O12" s="147" t="s">
        <v>218</v>
      </c>
      <c r="P12" s="169">
        <v>1</v>
      </c>
      <c r="Q12" s="155">
        <f t="shared" si="1"/>
        <v>1</v>
      </c>
      <c r="R12" s="156"/>
      <c r="S12" s="155">
        <v>1</v>
      </c>
      <c r="T12" s="156"/>
      <c r="U12" s="155">
        <v>0</v>
      </c>
      <c r="V12" s="157"/>
    </row>
    <row r="13" spans="1:22" ht="14.85" customHeight="1" x14ac:dyDescent="0.15">
      <c r="A13" s="172"/>
      <c r="B13" s="171"/>
      <c r="C13" s="144" t="s">
        <v>219</v>
      </c>
      <c r="D13" s="144"/>
      <c r="E13" s="145"/>
      <c r="F13" s="146">
        <f t="shared" si="0"/>
        <v>6</v>
      </c>
      <c r="G13" s="147"/>
      <c r="H13" s="147">
        <v>4</v>
      </c>
      <c r="I13" s="147"/>
      <c r="J13" s="147">
        <v>2</v>
      </c>
      <c r="K13" s="149"/>
      <c r="L13" s="165"/>
      <c r="M13" s="166"/>
      <c r="N13" s="167"/>
      <c r="O13" s="147" t="s">
        <v>220</v>
      </c>
      <c r="P13" s="169">
        <v>5</v>
      </c>
      <c r="Q13" s="155">
        <f t="shared" si="1"/>
        <v>21</v>
      </c>
      <c r="R13" s="156"/>
      <c r="S13" s="155">
        <v>9</v>
      </c>
      <c r="T13" s="156"/>
      <c r="U13" s="155">
        <v>12</v>
      </c>
      <c r="V13" s="157"/>
    </row>
    <row r="14" spans="1:22" ht="14.85" customHeight="1" x14ac:dyDescent="0.15">
      <c r="A14" s="174"/>
      <c r="B14" s="175"/>
      <c r="C14" s="160" t="s">
        <v>221</v>
      </c>
      <c r="D14" s="160"/>
      <c r="E14" s="161"/>
      <c r="F14" s="162">
        <f t="shared" si="0"/>
        <v>5</v>
      </c>
      <c r="G14" s="163"/>
      <c r="H14" s="163">
        <v>4</v>
      </c>
      <c r="I14" s="163"/>
      <c r="J14" s="163">
        <v>1</v>
      </c>
      <c r="K14" s="164"/>
      <c r="L14" s="165"/>
      <c r="M14" s="176"/>
      <c r="N14" s="177"/>
      <c r="O14" s="147" t="s">
        <v>222</v>
      </c>
      <c r="P14" s="169">
        <v>17</v>
      </c>
      <c r="Q14" s="155">
        <f t="shared" si="1"/>
        <v>21</v>
      </c>
      <c r="R14" s="156"/>
      <c r="S14" s="155">
        <v>16</v>
      </c>
      <c r="T14" s="156"/>
      <c r="U14" s="155">
        <v>5</v>
      </c>
      <c r="V14" s="157"/>
    </row>
    <row r="15" spans="1:22" ht="14.85" customHeight="1" x14ac:dyDescent="0.15">
      <c r="A15" s="178" t="s">
        <v>223</v>
      </c>
      <c r="B15" s="179"/>
      <c r="C15" s="144" t="s">
        <v>224</v>
      </c>
      <c r="D15" s="180"/>
      <c r="E15" s="181"/>
      <c r="F15" s="146">
        <f t="shared" si="0"/>
        <v>13</v>
      </c>
      <c r="G15" s="147"/>
      <c r="H15" s="147">
        <v>10</v>
      </c>
      <c r="I15" s="147"/>
      <c r="J15" s="147">
        <v>3</v>
      </c>
      <c r="K15" s="182"/>
      <c r="L15" s="165"/>
      <c r="M15" s="183"/>
      <c r="N15" s="184" t="s">
        <v>225</v>
      </c>
      <c r="O15" s="184"/>
      <c r="P15" s="185"/>
      <c r="Q15" s="186">
        <f t="shared" si="1"/>
        <v>356</v>
      </c>
      <c r="R15" s="187"/>
      <c r="S15" s="186">
        <v>21</v>
      </c>
      <c r="T15" s="187"/>
      <c r="U15" s="186">
        <v>335</v>
      </c>
      <c r="V15" s="188"/>
    </row>
    <row r="16" spans="1:22" ht="14.85" customHeight="1" x14ac:dyDescent="0.15">
      <c r="A16" s="189"/>
      <c r="B16" s="179"/>
      <c r="C16" s="144" t="s">
        <v>226</v>
      </c>
      <c r="D16" s="144"/>
      <c r="E16" s="181"/>
      <c r="F16" s="146">
        <f t="shared" si="0"/>
        <v>19</v>
      </c>
      <c r="G16" s="147"/>
      <c r="H16" s="147">
        <v>17</v>
      </c>
      <c r="I16" s="147"/>
      <c r="J16" s="147">
        <v>2</v>
      </c>
      <c r="K16" s="182"/>
      <c r="L16" s="165"/>
      <c r="M16" s="190" t="s">
        <v>227</v>
      </c>
      <c r="N16" s="191"/>
      <c r="O16" s="147" t="s">
        <v>228</v>
      </c>
      <c r="P16" s="169">
        <v>23</v>
      </c>
      <c r="Q16" s="155">
        <f t="shared" si="1"/>
        <v>29</v>
      </c>
      <c r="R16" s="156"/>
      <c r="S16" s="155">
        <v>25</v>
      </c>
      <c r="T16" s="156"/>
      <c r="U16" s="155">
        <v>4</v>
      </c>
      <c r="V16" s="157"/>
    </row>
    <row r="17" spans="1:22" ht="14.85" customHeight="1" x14ac:dyDescent="0.15">
      <c r="A17" s="189"/>
      <c r="B17" s="179"/>
      <c r="C17" s="144" t="s">
        <v>229</v>
      </c>
      <c r="D17" s="144"/>
      <c r="E17" s="181"/>
      <c r="F17" s="146">
        <f t="shared" si="0"/>
        <v>6</v>
      </c>
      <c r="G17" s="147"/>
      <c r="H17" s="147">
        <v>2</v>
      </c>
      <c r="I17" s="147"/>
      <c r="J17" s="147">
        <v>4</v>
      </c>
      <c r="K17" s="182"/>
      <c r="L17" s="192"/>
      <c r="M17" s="193"/>
      <c r="N17" s="158"/>
      <c r="O17" s="163" t="s">
        <v>230</v>
      </c>
      <c r="P17" s="169">
        <v>8</v>
      </c>
      <c r="Q17" s="155">
        <f t="shared" si="1"/>
        <v>13</v>
      </c>
      <c r="R17" s="156"/>
      <c r="S17" s="155">
        <v>8</v>
      </c>
      <c r="T17" s="156"/>
      <c r="U17" s="155">
        <v>5</v>
      </c>
      <c r="V17" s="157"/>
    </row>
    <row r="18" spans="1:22" ht="14.85" customHeight="1" x14ac:dyDescent="0.15">
      <c r="A18" s="189"/>
      <c r="B18" s="179"/>
      <c r="C18" s="144" t="s">
        <v>231</v>
      </c>
      <c r="D18" s="144"/>
      <c r="E18" s="181"/>
      <c r="F18" s="146">
        <f t="shared" si="0"/>
        <v>10</v>
      </c>
      <c r="G18" s="147"/>
      <c r="H18" s="147">
        <v>8</v>
      </c>
      <c r="I18" s="194"/>
      <c r="J18" s="147">
        <v>2</v>
      </c>
      <c r="K18" s="182"/>
      <c r="L18" s="195" t="s">
        <v>232</v>
      </c>
      <c r="M18" s="184"/>
      <c r="N18" s="184"/>
      <c r="O18" s="184"/>
      <c r="P18" s="196"/>
      <c r="Q18" s="197">
        <f t="shared" si="1"/>
        <v>10</v>
      </c>
      <c r="R18" s="186"/>
      <c r="S18" s="187">
        <v>5</v>
      </c>
      <c r="T18" s="198"/>
      <c r="U18" s="187">
        <v>5</v>
      </c>
      <c r="V18" s="198"/>
    </row>
    <row r="19" spans="1:22" ht="14.85" customHeight="1" x14ac:dyDescent="0.15">
      <c r="A19" s="189"/>
      <c r="B19" s="179"/>
      <c r="C19" s="144" t="s">
        <v>233</v>
      </c>
      <c r="D19" s="144"/>
      <c r="E19" s="181"/>
      <c r="F19" s="146">
        <f t="shared" si="0"/>
        <v>28</v>
      </c>
      <c r="G19" s="147"/>
      <c r="H19" s="147">
        <v>25</v>
      </c>
      <c r="I19" s="194"/>
      <c r="J19" s="147">
        <v>3</v>
      </c>
      <c r="K19" s="182"/>
      <c r="L19" s="195" t="s">
        <v>234</v>
      </c>
      <c r="M19" s="184"/>
      <c r="N19" s="184"/>
      <c r="O19" s="184"/>
      <c r="P19" s="199"/>
      <c r="Q19" s="200">
        <f t="shared" si="1"/>
        <v>13</v>
      </c>
      <c r="R19" s="200"/>
      <c r="S19" s="201">
        <v>9</v>
      </c>
      <c r="T19" s="200"/>
      <c r="U19" s="201">
        <v>4</v>
      </c>
      <c r="V19" s="200"/>
    </row>
    <row r="20" spans="1:22" ht="14.85" customHeight="1" x14ac:dyDescent="0.15">
      <c r="A20" s="202"/>
      <c r="B20" s="179"/>
      <c r="C20" s="144" t="s">
        <v>235</v>
      </c>
      <c r="D20" s="144"/>
      <c r="E20" s="181"/>
      <c r="F20" s="146">
        <f t="shared" si="0"/>
        <v>3</v>
      </c>
      <c r="G20" s="147"/>
      <c r="H20" s="147">
        <v>3</v>
      </c>
      <c r="I20" s="194"/>
      <c r="J20" s="147">
        <v>0</v>
      </c>
      <c r="K20" s="182"/>
      <c r="L20" s="195" t="s">
        <v>236</v>
      </c>
      <c r="M20" s="184"/>
      <c r="N20" s="184"/>
      <c r="O20" s="184"/>
      <c r="P20" s="185"/>
      <c r="Q20" s="197">
        <f t="shared" si="1"/>
        <v>275</v>
      </c>
      <c r="R20" s="186"/>
      <c r="S20" s="198">
        <f>SUM(S21:S33)</f>
        <v>181</v>
      </c>
      <c r="T20" s="198"/>
      <c r="U20" s="198">
        <f>SUM(U21:U33)</f>
        <v>94</v>
      </c>
      <c r="V20" s="186"/>
    </row>
    <row r="21" spans="1:22" ht="14.85" customHeight="1" x14ac:dyDescent="0.15">
      <c r="A21" s="203" t="s">
        <v>237</v>
      </c>
      <c r="B21" s="204"/>
      <c r="C21" s="205" t="s">
        <v>238</v>
      </c>
      <c r="D21" s="205"/>
      <c r="E21" s="206"/>
      <c r="F21" s="207">
        <f t="shared" si="0"/>
        <v>36</v>
      </c>
      <c r="G21" s="153"/>
      <c r="H21" s="153">
        <v>18</v>
      </c>
      <c r="I21" s="208"/>
      <c r="J21" s="153">
        <v>18</v>
      </c>
      <c r="K21" s="209"/>
      <c r="L21" s="210" t="s">
        <v>239</v>
      </c>
      <c r="M21" s="211"/>
      <c r="N21" s="205" t="s">
        <v>240</v>
      </c>
      <c r="O21" s="205"/>
      <c r="P21" s="212"/>
      <c r="Q21" s="213">
        <f t="shared" si="1"/>
        <v>9</v>
      </c>
      <c r="R21" s="214"/>
      <c r="S21" s="215">
        <v>7</v>
      </c>
      <c r="T21" s="215"/>
      <c r="U21" s="215">
        <v>2</v>
      </c>
      <c r="V21" s="155"/>
    </row>
    <row r="22" spans="1:22" ht="14.85" customHeight="1" x14ac:dyDescent="0.15">
      <c r="A22" s="203"/>
      <c r="B22" s="179"/>
      <c r="C22" s="144" t="s">
        <v>241</v>
      </c>
      <c r="D22" s="144"/>
      <c r="E22" s="216"/>
      <c r="F22" s="146">
        <f t="shared" si="0"/>
        <v>33</v>
      </c>
      <c r="G22" s="147"/>
      <c r="H22" s="147">
        <v>21</v>
      </c>
      <c r="I22" s="194"/>
      <c r="J22" s="147">
        <v>12</v>
      </c>
      <c r="K22" s="182"/>
      <c r="L22" s="210"/>
      <c r="M22" s="211"/>
      <c r="N22" s="144" t="s">
        <v>242</v>
      </c>
      <c r="O22" s="144"/>
      <c r="P22" s="212"/>
      <c r="Q22" s="213">
        <f t="shared" si="1"/>
        <v>24</v>
      </c>
      <c r="R22" s="214"/>
      <c r="S22" s="215">
        <v>14</v>
      </c>
      <c r="T22" s="215"/>
      <c r="U22" s="215">
        <v>10</v>
      </c>
      <c r="V22" s="155"/>
    </row>
    <row r="23" spans="1:22" ht="14.85" customHeight="1" x14ac:dyDescent="0.15">
      <c r="A23" s="203"/>
      <c r="B23" s="179"/>
      <c r="C23" s="144" t="s">
        <v>243</v>
      </c>
      <c r="D23" s="144"/>
      <c r="E23" s="216"/>
      <c r="F23" s="146">
        <f t="shared" si="0"/>
        <v>36</v>
      </c>
      <c r="G23" s="147"/>
      <c r="H23" s="147">
        <v>25</v>
      </c>
      <c r="I23" s="194"/>
      <c r="J23" s="147">
        <v>11</v>
      </c>
      <c r="K23" s="182"/>
      <c r="L23" s="210"/>
      <c r="M23" s="211"/>
      <c r="N23" s="144" t="s">
        <v>244</v>
      </c>
      <c r="O23" s="144"/>
      <c r="P23" s="212"/>
      <c r="Q23" s="213">
        <f t="shared" si="1"/>
        <v>18</v>
      </c>
      <c r="R23" s="214"/>
      <c r="S23" s="215">
        <v>15</v>
      </c>
      <c r="T23" s="215"/>
      <c r="U23" s="215">
        <v>3</v>
      </c>
      <c r="V23" s="155"/>
    </row>
    <row r="24" spans="1:22" ht="14.85" customHeight="1" x14ac:dyDescent="0.15">
      <c r="A24" s="203"/>
      <c r="B24" s="179"/>
      <c r="C24" s="144" t="s">
        <v>245</v>
      </c>
      <c r="D24" s="144"/>
      <c r="E24" s="211"/>
      <c r="F24" s="146">
        <f t="shared" si="0"/>
        <v>56</v>
      </c>
      <c r="G24" s="147"/>
      <c r="H24" s="147">
        <v>23</v>
      </c>
      <c r="I24" s="194"/>
      <c r="J24" s="147">
        <v>33</v>
      </c>
      <c r="K24" s="182"/>
      <c r="L24" s="217"/>
      <c r="M24" s="218"/>
      <c r="N24" s="160" t="s">
        <v>246</v>
      </c>
      <c r="O24" s="160"/>
      <c r="P24" s="212"/>
      <c r="Q24" s="219">
        <f t="shared" si="1"/>
        <v>19</v>
      </c>
      <c r="R24" s="220"/>
      <c r="S24" s="221">
        <v>7</v>
      </c>
      <c r="T24" s="221"/>
      <c r="U24" s="221">
        <v>12</v>
      </c>
      <c r="V24" s="200"/>
    </row>
    <row r="25" spans="1:22" ht="14.85" customHeight="1" x14ac:dyDescent="0.15">
      <c r="A25" s="203"/>
      <c r="B25" s="179"/>
      <c r="C25" s="144" t="s">
        <v>247</v>
      </c>
      <c r="D25" s="144"/>
      <c r="E25" s="211"/>
      <c r="F25" s="146">
        <f t="shared" si="0"/>
        <v>8</v>
      </c>
      <c r="G25" s="147"/>
      <c r="H25" s="147">
        <v>4</v>
      </c>
      <c r="I25" s="194"/>
      <c r="J25" s="147">
        <v>4</v>
      </c>
      <c r="K25" s="182"/>
      <c r="L25" s="222" t="s">
        <v>248</v>
      </c>
      <c r="M25" s="223"/>
      <c r="N25" s="205" t="s">
        <v>249</v>
      </c>
      <c r="O25" s="205"/>
      <c r="P25" s="224"/>
      <c r="Q25" s="225">
        <f t="shared" si="1"/>
        <v>11</v>
      </c>
      <c r="R25" s="226"/>
      <c r="S25" s="225">
        <v>9</v>
      </c>
      <c r="T25" s="225"/>
      <c r="U25" s="225">
        <v>2</v>
      </c>
      <c r="V25" s="227"/>
    </row>
    <row r="26" spans="1:22" ht="14.85" customHeight="1" x14ac:dyDescent="0.15">
      <c r="A26" s="203"/>
      <c r="B26" s="228"/>
      <c r="C26" s="160" t="s">
        <v>250</v>
      </c>
      <c r="D26" s="160"/>
      <c r="E26" s="218"/>
      <c r="F26" s="162">
        <f t="shared" si="0"/>
        <v>7</v>
      </c>
      <c r="G26" s="163"/>
      <c r="H26" s="163">
        <v>3</v>
      </c>
      <c r="I26" s="229"/>
      <c r="J26" s="163">
        <v>4</v>
      </c>
      <c r="K26" s="230"/>
      <c r="L26" s="231"/>
      <c r="M26" s="211"/>
      <c r="N26" s="144" t="s">
        <v>251</v>
      </c>
      <c r="O26" s="144"/>
      <c r="P26" s="212"/>
      <c r="Q26" s="213">
        <f t="shared" si="1"/>
        <v>16</v>
      </c>
      <c r="R26" s="214"/>
      <c r="S26" s="215">
        <v>10</v>
      </c>
      <c r="T26" s="215"/>
      <c r="U26" s="215">
        <v>6</v>
      </c>
      <c r="V26" s="155"/>
    </row>
    <row r="27" spans="1:22" ht="14.85" customHeight="1" x14ac:dyDescent="0.15">
      <c r="A27" s="232" t="s">
        <v>252</v>
      </c>
      <c r="B27" s="179"/>
      <c r="C27" s="144" t="s">
        <v>253</v>
      </c>
      <c r="D27" s="144"/>
      <c r="E27" s="233"/>
      <c r="F27" s="146">
        <f t="shared" si="0"/>
        <v>17</v>
      </c>
      <c r="G27" s="147"/>
      <c r="H27" s="147">
        <v>12</v>
      </c>
      <c r="I27" s="194"/>
      <c r="J27" s="147">
        <v>5</v>
      </c>
      <c r="K27" s="182"/>
      <c r="L27" s="231"/>
      <c r="M27" s="211"/>
      <c r="N27" s="144" t="s">
        <v>254</v>
      </c>
      <c r="O27" s="144"/>
      <c r="P27" s="212"/>
      <c r="Q27" s="213">
        <f t="shared" si="1"/>
        <v>26</v>
      </c>
      <c r="R27" s="214"/>
      <c r="S27" s="215">
        <v>18</v>
      </c>
      <c r="T27" s="215"/>
      <c r="U27" s="215">
        <v>8</v>
      </c>
      <c r="V27" s="155"/>
    </row>
    <row r="28" spans="1:22" ht="14.85" customHeight="1" x14ac:dyDescent="0.15">
      <c r="A28" s="234"/>
      <c r="B28" s="235"/>
      <c r="C28" s="236"/>
      <c r="D28" s="211" t="s">
        <v>255</v>
      </c>
      <c r="E28" s="233"/>
      <c r="F28" s="146">
        <f t="shared" si="0"/>
        <v>53</v>
      </c>
      <c r="G28" s="147"/>
      <c r="H28" s="147">
        <v>40</v>
      </c>
      <c r="I28" s="194"/>
      <c r="J28" s="147">
        <v>13</v>
      </c>
      <c r="K28" s="182"/>
      <c r="L28" s="231"/>
      <c r="M28" s="211"/>
      <c r="N28" s="144" t="s">
        <v>256</v>
      </c>
      <c r="O28" s="144"/>
      <c r="P28" s="212"/>
      <c r="Q28" s="213">
        <f t="shared" si="1"/>
        <v>10</v>
      </c>
      <c r="R28" s="214"/>
      <c r="S28" s="215">
        <v>5</v>
      </c>
      <c r="T28" s="215"/>
      <c r="U28" s="215">
        <v>5</v>
      </c>
      <c r="V28" s="155"/>
    </row>
    <row r="29" spans="1:22" ht="14.85" customHeight="1" x14ac:dyDescent="0.15">
      <c r="A29" s="234"/>
      <c r="B29" s="179"/>
      <c r="C29" s="144" t="s">
        <v>257</v>
      </c>
      <c r="D29" s="144"/>
      <c r="E29" s="233"/>
      <c r="F29" s="146">
        <f t="shared" si="0"/>
        <v>7</v>
      </c>
      <c r="G29" s="147"/>
      <c r="H29" s="147">
        <v>6</v>
      </c>
      <c r="I29" s="194"/>
      <c r="J29" s="147">
        <v>1</v>
      </c>
      <c r="K29" s="182"/>
      <c r="L29" s="231"/>
      <c r="M29" s="211"/>
      <c r="N29" s="237" t="s">
        <v>258</v>
      </c>
      <c r="O29" s="237"/>
      <c r="P29" s="212"/>
      <c r="Q29" s="213">
        <f t="shared" si="1"/>
        <v>36</v>
      </c>
      <c r="R29" s="214"/>
      <c r="S29" s="215">
        <v>21</v>
      </c>
      <c r="T29" s="215"/>
      <c r="U29" s="215">
        <v>15</v>
      </c>
      <c r="V29" s="155"/>
    </row>
    <row r="30" spans="1:22" ht="14.85" customHeight="1" x14ac:dyDescent="0.15">
      <c r="A30" s="234"/>
      <c r="B30" s="179"/>
      <c r="C30" s="144" t="s">
        <v>259</v>
      </c>
      <c r="D30" s="144"/>
      <c r="E30" s="233"/>
      <c r="F30" s="146">
        <f t="shared" si="0"/>
        <v>11</v>
      </c>
      <c r="G30" s="147"/>
      <c r="H30" s="147">
        <v>9</v>
      </c>
      <c r="I30" s="194"/>
      <c r="J30" s="147">
        <v>2</v>
      </c>
      <c r="K30" s="182"/>
      <c r="L30" s="231"/>
      <c r="M30" s="211"/>
      <c r="N30" s="238" t="s">
        <v>260</v>
      </c>
      <c r="O30" s="238"/>
      <c r="P30" s="212"/>
      <c r="Q30" s="213">
        <f t="shared" si="1"/>
        <v>30</v>
      </c>
      <c r="R30" s="214"/>
      <c r="S30" s="215">
        <v>17</v>
      </c>
      <c r="T30" s="215"/>
      <c r="U30" s="215">
        <v>13</v>
      </c>
      <c r="V30" s="155"/>
    </row>
    <row r="31" spans="1:22" ht="14.85" customHeight="1" x14ac:dyDescent="0.15">
      <c r="A31" s="239" t="s">
        <v>261</v>
      </c>
      <c r="B31" s="204"/>
      <c r="C31" s="205" t="s">
        <v>262</v>
      </c>
      <c r="D31" s="205"/>
      <c r="E31" s="240"/>
      <c r="F31" s="207">
        <f t="shared" si="0"/>
        <v>57</v>
      </c>
      <c r="G31" s="153"/>
      <c r="H31" s="153">
        <v>54</v>
      </c>
      <c r="I31" s="208"/>
      <c r="J31" s="153">
        <v>3</v>
      </c>
      <c r="K31" s="209"/>
      <c r="L31" s="231"/>
      <c r="M31" s="211"/>
      <c r="N31" s="237" t="s">
        <v>263</v>
      </c>
      <c r="O31" s="237"/>
      <c r="P31" s="212"/>
      <c r="Q31" s="213">
        <f t="shared" si="1"/>
        <v>34</v>
      </c>
      <c r="R31" s="214"/>
      <c r="S31" s="215">
        <v>19</v>
      </c>
      <c r="T31" s="215"/>
      <c r="U31" s="215">
        <v>15</v>
      </c>
      <c r="V31" s="155"/>
    </row>
    <row r="32" spans="1:22" ht="14.85" customHeight="1" x14ac:dyDescent="0.15">
      <c r="A32" s="241"/>
      <c r="B32" s="179"/>
      <c r="C32" s="144" t="s">
        <v>264</v>
      </c>
      <c r="D32" s="144"/>
      <c r="E32" s="233"/>
      <c r="F32" s="146">
        <f t="shared" si="0"/>
        <v>32</v>
      </c>
      <c r="G32" s="147"/>
      <c r="H32" s="147">
        <v>14</v>
      </c>
      <c r="I32" s="194"/>
      <c r="J32" s="147">
        <v>18</v>
      </c>
      <c r="K32" s="182"/>
      <c r="L32" s="231"/>
      <c r="M32" s="211"/>
      <c r="N32" s="144" t="s">
        <v>265</v>
      </c>
      <c r="O32" s="144"/>
      <c r="P32" s="212"/>
      <c r="Q32" s="213">
        <f t="shared" si="1"/>
        <v>27</v>
      </c>
      <c r="R32" s="214"/>
      <c r="S32" s="215">
        <v>27</v>
      </c>
      <c r="T32" s="215"/>
      <c r="U32" s="215">
        <v>0</v>
      </c>
      <c r="V32" s="155"/>
    </row>
    <row r="33" spans="1:22" ht="14.85" customHeight="1" x14ac:dyDescent="0.15">
      <c r="A33" s="241"/>
      <c r="B33" s="179"/>
      <c r="C33" s="144" t="s">
        <v>266</v>
      </c>
      <c r="D33" s="144"/>
      <c r="E33" s="233"/>
      <c r="F33" s="146">
        <f t="shared" si="0"/>
        <v>48</v>
      </c>
      <c r="G33" s="147"/>
      <c r="H33" s="147">
        <v>15</v>
      </c>
      <c r="I33" s="194"/>
      <c r="J33" s="147">
        <v>33</v>
      </c>
      <c r="K33" s="182"/>
      <c r="L33" s="242"/>
      <c r="M33" s="218"/>
      <c r="N33" s="160" t="s">
        <v>267</v>
      </c>
      <c r="O33" s="160"/>
      <c r="P33" s="243"/>
      <c r="Q33" s="221">
        <f t="shared" si="1"/>
        <v>15</v>
      </c>
      <c r="R33" s="220"/>
      <c r="S33" s="221">
        <v>12</v>
      </c>
      <c r="T33" s="221"/>
      <c r="U33" s="221">
        <v>3</v>
      </c>
      <c r="V33" s="227"/>
    </row>
    <row r="34" spans="1:22" ht="14.85" customHeight="1" x14ac:dyDescent="0.15">
      <c r="A34" s="244"/>
      <c r="B34" s="245"/>
      <c r="C34" s="160" t="s">
        <v>268</v>
      </c>
      <c r="D34" s="160"/>
      <c r="E34" s="246"/>
      <c r="F34" s="162">
        <f t="shared" si="0"/>
        <v>41</v>
      </c>
      <c r="G34" s="163"/>
      <c r="H34" s="163">
        <v>21</v>
      </c>
      <c r="I34" s="229"/>
      <c r="J34" s="163">
        <v>20</v>
      </c>
      <c r="K34" s="230"/>
      <c r="L34" s="195" t="s">
        <v>269</v>
      </c>
      <c r="M34" s="184"/>
      <c r="N34" s="184"/>
      <c r="O34" s="184"/>
      <c r="P34" s="169"/>
      <c r="Q34" s="155">
        <f t="shared" si="1"/>
        <v>3</v>
      </c>
      <c r="R34" s="155"/>
      <c r="S34" s="247">
        <v>2</v>
      </c>
      <c r="T34" s="155"/>
      <c r="U34" s="247">
        <v>1</v>
      </c>
      <c r="V34" s="186"/>
    </row>
    <row r="35" spans="1:22" ht="14.85" customHeight="1" x14ac:dyDescent="0.15">
      <c r="A35" s="248" t="s">
        <v>270</v>
      </c>
      <c r="B35" s="204"/>
      <c r="C35" s="205" t="s">
        <v>271</v>
      </c>
      <c r="D35" s="205"/>
      <c r="E35" s="249"/>
      <c r="F35" s="146">
        <f t="shared" si="0"/>
        <v>21</v>
      </c>
      <c r="G35" s="147"/>
      <c r="H35" s="147">
        <v>9</v>
      </c>
      <c r="I35" s="194"/>
      <c r="J35" s="147">
        <v>12</v>
      </c>
      <c r="K35" s="182"/>
      <c r="L35" s="195" t="s">
        <v>272</v>
      </c>
      <c r="M35" s="184"/>
      <c r="N35" s="184"/>
      <c r="O35" s="184"/>
      <c r="P35" s="185"/>
      <c r="Q35" s="186">
        <f t="shared" si="1"/>
        <v>8</v>
      </c>
      <c r="R35" s="186"/>
      <c r="S35" s="250">
        <v>4</v>
      </c>
      <c r="T35" s="186"/>
      <c r="U35" s="250">
        <v>4</v>
      </c>
      <c r="V35" s="186"/>
    </row>
    <row r="36" spans="1:22" ht="14.85" customHeight="1" x14ac:dyDescent="0.15">
      <c r="A36" s="232"/>
      <c r="B36" s="235"/>
      <c r="C36" s="236"/>
      <c r="D36" s="168" t="s">
        <v>273</v>
      </c>
      <c r="E36" s="251"/>
      <c r="F36" s="146">
        <f t="shared" si="0"/>
        <v>44</v>
      </c>
      <c r="G36" s="147"/>
      <c r="H36" s="147">
        <v>7</v>
      </c>
      <c r="I36" s="194"/>
      <c r="J36" s="147">
        <v>37</v>
      </c>
      <c r="K36" s="182"/>
      <c r="L36" s="195" t="s">
        <v>274</v>
      </c>
      <c r="M36" s="184"/>
      <c r="N36" s="184"/>
      <c r="O36" s="184"/>
      <c r="P36" s="169"/>
      <c r="Q36" s="155">
        <f t="shared" si="1"/>
        <v>6</v>
      </c>
      <c r="R36" s="155"/>
      <c r="S36" s="247">
        <v>5</v>
      </c>
      <c r="T36" s="155"/>
      <c r="U36" s="247">
        <v>1</v>
      </c>
      <c r="V36" s="186"/>
    </row>
    <row r="37" spans="1:22" ht="14.85" customHeight="1" x14ac:dyDescent="0.15">
      <c r="A37" s="232"/>
      <c r="B37" s="179"/>
      <c r="C37" s="144" t="s">
        <v>275</v>
      </c>
      <c r="D37" s="144"/>
      <c r="E37" s="251"/>
      <c r="F37" s="146">
        <f t="shared" si="0"/>
        <v>19</v>
      </c>
      <c r="G37" s="147"/>
      <c r="H37" s="147">
        <v>8</v>
      </c>
      <c r="I37" s="194"/>
      <c r="J37" s="147">
        <v>11</v>
      </c>
      <c r="K37" s="182"/>
      <c r="L37" s="252" t="s">
        <v>276</v>
      </c>
      <c r="M37" s="205"/>
      <c r="N37" s="205"/>
      <c r="O37" s="205"/>
      <c r="P37" s="224">
        <v>295</v>
      </c>
      <c r="Q37" s="253">
        <f t="shared" si="1"/>
        <v>310</v>
      </c>
      <c r="R37" s="253"/>
      <c r="S37" s="208">
        <f>SUM(S38:S47)</f>
        <v>299</v>
      </c>
      <c r="T37" s="208"/>
      <c r="U37" s="208">
        <f>SUM(U38:U47)</f>
        <v>11</v>
      </c>
      <c r="V37" s="227"/>
    </row>
    <row r="38" spans="1:22" ht="14.85" customHeight="1" x14ac:dyDescent="0.15">
      <c r="A38" s="232"/>
      <c r="B38" s="179"/>
      <c r="C38" s="211"/>
      <c r="D38" s="211" t="s">
        <v>277</v>
      </c>
      <c r="E38" s="251"/>
      <c r="F38" s="146">
        <f t="shared" si="0"/>
        <v>328</v>
      </c>
      <c r="G38" s="147"/>
      <c r="H38" s="147">
        <v>31</v>
      </c>
      <c r="I38" s="194"/>
      <c r="J38" s="147">
        <v>297</v>
      </c>
      <c r="K38" s="182"/>
      <c r="L38" s="147"/>
      <c r="M38" s="147"/>
      <c r="N38" s="144" t="s">
        <v>278</v>
      </c>
      <c r="O38" s="144"/>
      <c r="P38" s="254">
        <v>14</v>
      </c>
      <c r="Q38" s="213">
        <f t="shared" si="1"/>
        <v>16</v>
      </c>
      <c r="R38" s="215"/>
      <c r="S38" s="215">
        <v>15</v>
      </c>
      <c r="T38" s="215"/>
      <c r="U38" s="215">
        <v>1</v>
      </c>
      <c r="V38" s="155"/>
    </row>
    <row r="39" spans="1:22" ht="14.85" customHeight="1" x14ac:dyDescent="0.15">
      <c r="A39" s="232"/>
      <c r="B39" s="255"/>
      <c r="C39" s="144" t="s">
        <v>279</v>
      </c>
      <c r="D39" s="144"/>
      <c r="E39" s="251"/>
      <c r="F39" s="146">
        <f t="shared" si="0"/>
        <v>10</v>
      </c>
      <c r="G39" s="147"/>
      <c r="H39" s="147">
        <v>7</v>
      </c>
      <c r="I39" s="194"/>
      <c r="J39" s="147">
        <v>3</v>
      </c>
      <c r="K39" s="182"/>
      <c r="L39" s="147"/>
      <c r="M39" s="147"/>
      <c r="N39" s="144" t="s">
        <v>280</v>
      </c>
      <c r="O39" s="144"/>
      <c r="P39" s="254">
        <v>13</v>
      </c>
      <c r="Q39" s="213">
        <f t="shared" si="1"/>
        <v>14</v>
      </c>
      <c r="R39" s="215"/>
      <c r="S39" s="215">
        <v>13</v>
      </c>
      <c r="T39" s="215"/>
      <c r="U39" s="215">
        <v>1</v>
      </c>
      <c r="V39" s="155"/>
    </row>
    <row r="40" spans="1:22" ht="14.85" customHeight="1" x14ac:dyDescent="0.15">
      <c r="A40" s="256"/>
      <c r="B40" s="257"/>
      <c r="C40" s="218"/>
      <c r="D40" s="218" t="s">
        <v>281</v>
      </c>
      <c r="E40" s="258"/>
      <c r="F40" s="162">
        <f t="shared" si="0"/>
        <v>10</v>
      </c>
      <c r="G40" s="163"/>
      <c r="H40" s="163">
        <v>6</v>
      </c>
      <c r="I40" s="229"/>
      <c r="J40" s="163">
        <v>4</v>
      </c>
      <c r="K40" s="230"/>
      <c r="L40" s="147"/>
      <c r="M40" s="147"/>
      <c r="N40" s="144" t="s">
        <v>282</v>
      </c>
      <c r="O40" s="144"/>
      <c r="P40" s="254">
        <v>6</v>
      </c>
      <c r="Q40" s="213">
        <f t="shared" si="1"/>
        <v>9</v>
      </c>
      <c r="R40" s="215"/>
      <c r="S40" s="215">
        <v>9</v>
      </c>
      <c r="T40" s="215"/>
      <c r="U40" s="215">
        <v>0</v>
      </c>
      <c r="V40" s="155"/>
    </row>
    <row r="41" spans="1:22" ht="14.85" customHeight="1" x14ac:dyDescent="0.15">
      <c r="A41" s="248" t="s">
        <v>283</v>
      </c>
      <c r="B41" s="255"/>
      <c r="C41" s="144" t="s">
        <v>284</v>
      </c>
      <c r="D41" s="144"/>
      <c r="E41" s="233"/>
      <c r="F41" s="146">
        <f t="shared" si="0"/>
        <v>7</v>
      </c>
      <c r="G41" s="147"/>
      <c r="H41" s="147">
        <v>6</v>
      </c>
      <c r="I41" s="194"/>
      <c r="J41" s="147">
        <v>1</v>
      </c>
      <c r="K41" s="182"/>
      <c r="L41" s="147"/>
      <c r="M41" s="147"/>
      <c r="N41" s="144" t="s">
        <v>285</v>
      </c>
      <c r="O41" s="144"/>
      <c r="P41" s="254">
        <v>17</v>
      </c>
      <c r="Q41" s="213">
        <f t="shared" si="1"/>
        <v>18</v>
      </c>
      <c r="R41" s="215"/>
      <c r="S41" s="215">
        <v>18</v>
      </c>
      <c r="T41" s="215"/>
      <c r="U41" s="215">
        <v>0</v>
      </c>
      <c r="V41" s="155"/>
    </row>
    <row r="42" spans="1:22" ht="14.85" customHeight="1" x14ac:dyDescent="0.15">
      <c r="A42" s="232"/>
      <c r="B42" s="255"/>
      <c r="C42" s="144" t="s">
        <v>286</v>
      </c>
      <c r="D42" s="144"/>
      <c r="E42" s="233"/>
      <c r="F42" s="146">
        <f t="shared" si="0"/>
        <v>41</v>
      </c>
      <c r="G42" s="147"/>
      <c r="H42" s="147">
        <v>2</v>
      </c>
      <c r="I42" s="194"/>
      <c r="J42" s="147">
        <v>39</v>
      </c>
      <c r="K42" s="182"/>
      <c r="L42" s="147"/>
      <c r="M42" s="147"/>
      <c r="N42" s="144" t="s">
        <v>287</v>
      </c>
      <c r="O42" s="144"/>
      <c r="P42" s="254">
        <v>55</v>
      </c>
      <c r="Q42" s="213">
        <f t="shared" si="1"/>
        <v>60</v>
      </c>
      <c r="R42" s="215"/>
      <c r="S42" s="215">
        <v>55</v>
      </c>
      <c r="T42" s="215"/>
      <c r="U42" s="215">
        <v>5</v>
      </c>
      <c r="V42" s="155"/>
    </row>
    <row r="43" spans="1:22" ht="14.85" customHeight="1" x14ac:dyDescent="0.15">
      <c r="A43" s="256"/>
      <c r="B43" s="257"/>
      <c r="C43" s="160" t="s">
        <v>288</v>
      </c>
      <c r="D43" s="160"/>
      <c r="E43" s="246"/>
      <c r="F43" s="162">
        <f t="shared" si="0"/>
        <v>19</v>
      </c>
      <c r="G43" s="163"/>
      <c r="H43" s="163">
        <v>10</v>
      </c>
      <c r="I43" s="229"/>
      <c r="J43" s="163">
        <v>9</v>
      </c>
      <c r="K43" s="230"/>
      <c r="L43" s="147"/>
      <c r="M43" s="147"/>
      <c r="N43" s="144" t="s">
        <v>289</v>
      </c>
      <c r="O43" s="144"/>
      <c r="P43" s="254">
        <v>39</v>
      </c>
      <c r="Q43" s="213">
        <f t="shared" si="1"/>
        <v>38</v>
      </c>
      <c r="R43" s="215"/>
      <c r="S43" s="215">
        <v>38</v>
      </c>
      <c r="T43" s="215"/>
      <c r="U43" s="215">
        <v>0</v>
      </c>
      <c r="V43" s="155"/>
    </row>
    <row r="44" spans="1:22" ht="14.85" customHeight="1" x14ac:dyDescent="0.15">
      <c r="A44" s="259" t="s">
        <v>290</v>
      </c>
      <c r="B44" s="204"/>
      <c r="C44" s="144" t="s">
        <v>291</v>
      </c>
      <c r="D44" s="144"/>
      <c r="E44" s="240"/>
      <c r="F44" s="207">
        <f t="shared" si="0"/>
        <v>20</v>
      </c>
      <c r="G44" s="153"/>
      <c r="H44" s="153">
        <v>17</v>
      </c>
      <c r="I44" s="208"/>
      <c r="J44" s="153">
        <v>3</v>
      </c>
      <c r="K44" s="209"/>
      <c r="L44" s="147"/>
      <c r="M44" s="147"/>
      <c r="N44" s="144" t="s">
        <v>292</v>
      </c>
      <c r="O44" s="144"/>
      <c r="P44" s="254">
        <v>37</v>
      </c>
      <c r="Q44" s="213">
        <f t="shared" si="1"/>
        <v>39</v>
      </c>
      <c r="R44" s="215"/>
      <c r="S44" s="215">
        <v>37</v>
      </c>
      <c r="T44" s="215"/>
      <c r="U44" s="215">
        <v>2</v>
      </c>
      <c r="V44" s="155"/>
    </row>
    <row r="45" spans="1:22" ht="14.85" customHeight="1" x14ac:dyDescent="0.15">
      <c r="A45" s="260"/>
      <c r="B45" s="179"/>
      <c r="C45" s="144" t="s">
        <v>293</v>
      </c>
      <c r="D45" s="144"/>
      <c r="E45" s="233"/>
      <c r="F45" s="146">
        <f t="shared" si="0"/>
        <v>10</v>
      </c>
      <c r="G45" s="147"/>
      <c r="H45" s="147">
        <v>6</v>
      </c>
      <c r="I45" s="194"/>
      <c r="J45" s="147">
        <v>4</v>
      </c>
      <c r="K45" s="182"/>
      <c r="L45" s="147"/>
      <c r="M45" s="147"/>
      <c r="N45" s="144" t="s">
        <v>294</v>
      </c>
      <c r="O45" s="144"/>
      <c r="P45" s="254">
        <v>39</v>
      </c>
      <c r="Q45" s="213">
        <f t="shared" si="1"/>
        <v>38</v>
      </c>
      <c r="R45" s="215"/>
      <c r="S45" s="215">
        <v>38</v>
      </c>
      <c r="T45" s="215"/>
      <c r="U45" s="215">
        <v>0</v>
      </c>
      <c r="V45" s="155"/>
    </row>
    <row r="46" spans="1:22" ht="14.85" customHeight="1" x14ac:dyDescent="0.15">
      <c r="A46" s="260"/>
      <c r="B46" s="255"/>
      <c r="C46" s="261"/>
      <c r="D46" s="262" t="s">
        <v>295</v>
      </c>
      <c r="E46" s="233"/>
      <c r="F46" s="146">
        <f t="shared" si="0"/>
        <v>56</v>
      </c>
      <c r="G46" s="147"/>
      <c r="H46" s="147">
        <v>53</v>
      </c>
      <c r="I46" s="194"/>
      <c r="J46" s="147">
        <v>3</v>
      </c>
      <c r="K46" s="182"/>
      <c r="L46" s="147"/>
      <c r="M46" s="147"/>
      <c r="N46" s="144" t="s">
        <v>296</v>
      </c>
      <c r="O46" s="144"/>
      <c r="P46" s="254">
        <v>38</v>
      </c>
      <c r="Q46" s="213">
        <f t="shared" si="1"/>
        <v>38</v>
      </c>
      <c r="R46" s="215"/>
      <c r="S46" s="215">
        <v>38</v>
      </c>
      <c r="T46" s="215"/>
      <c r="U46" s="215">
        <v>0</v>
      </c>
      <c r="V46" s="155"/>
    </row>
    <row r="47" spans="1:22" ht="14.85" customHeight="1" x14ac:dyDescent="0.15">
      <c r="A47" s="260"/>
      <c r="B47" s="179"/>
      <c r="C47" s="144" t="s">
        <v>297</v>
      </c>
      <c r="D47" s="144"/>
      <c r="E47" s="233"/>
      <c r="F47" s="146">
        <f t="shared" si="0"/>
        <v>17</v>
      </c>
      <c r="G47" s="147"/>
      <c r="H47" s="147">
        <v>12</v>
      </c>
      <c r="I47" s="194"/>
      <c r="J47" s="147">
        <v>5</v>
      </c>
      <c r="K47" s="182"/>
      <c r="L47" s="163"/>
      <c r="M47" s="163"/>
      <c r="N47" s="160" t="s">
        <v>298</v>
      </c>
      <c r="O47" s="160"/>
      <c r="P47" s="263">
        <v>37</v>
      </c>
      <c r="Q47" s="221">
        <f t="shared" si="1"/>
        <v>40</v>
      </c>
      <c r="R47" s="264"/>
      <c r="S47" s="221">
        <v>38</v>
      </c>
      <c r="T47" s="264"/>
      <c r="U47" s="221">
        <v>2</v>
      </c>
      <c r="V47" s="265"/>
    </row>
    <row r="48" spans="1:22" ht="14.85" customHeight="1" x14ac:dyDescent="0.15">
      <c r="A48" s="266"/>
      <c r="B48" s="245"/>
      <c r="C48" s="144" t="s">
        <v>299</v>
      </c>
      <c r="D48" s="144"/>
      <c r="E48" s="246"/>
      <c r="F48" s="162">
        <f t="shared" si="0"/>
        <v>18</v>
      </c>
      <c r="G48" s="163"/>
      <c r="H48" s="163">
        <v>15</v>
      </c>
      <c r="I48" s="229"/>
      <c r="J48" s="163">
        <v>3</v>
      </c>
      <c r="K48" s="230"/>
      <c r="L48" s="252" t="s">
        <v>300</v>
      </c>
      <c r="M48" s="205"/>
      <c r="N48" s="205"/>
      <c r="O48" s="205"/>
      <c r="P48" s="224">
        <v>90</v>
      </c>
      <c r="Q48" s="253">
        <f t="shared" si="1"/>
        <v>105</v>
      </c>
      <c r="R48" s="253"/>
      <c r="S48" s="208">
        <f>SUM(S49:S52)</f>
        <v>88</v>
      </c>
      <c r="T48" s="208"/>
      <c r="U48" s="208">
        <f>SUM(U49:U52)</f>
        <v>17</v>
      </c>
      <c r="V48" s="267"/>
    </row>
    <row r="49" spans="1:22" ht="14.85" customHeight="1" x14ac:dyDescent="0.15">
      <c r="A49" s="167" t="s">
        <v>301</v>
      </c>
      <c r="B49" s="204"/>
      <c r="C49" s="205" t="s">
        <v>302</v>
      </c>
      <c r="D49" s="268"/>
      <c r="E49" s="240"/>
      <c r="F49" s="146">
        <f t="shared" si="0"/>
        <v>18</v>
      </c>
      <c r="G49" s="147"/>
      <c r="H49" s="147">
        <v>17</v>
      </c>
      <c r="I49" s="194"/>
      <c r="J49" s="147">
        <v>1</v>
      </c>
      <c r="K49" s="182"/>
      <c r="L49" s="147"/>
      <c r="M49" s="147"/>
      <c r="N49" s="144" t="s">
        <v>304</v>
      </c>
      <c r="O49" s="144"/>
      <c r="P49" s="254">
        <v>16</v>
      </c>
      <c r="Q49" s="213">
        <f t="shared" si="1"/>
        <v>24</v>
      </c>
      <c r="R49" s="215"/>
      <c r="S49" s="215">
        <v>17</v>
      </c>
      <c r="T49" s="215"/>
      <c r="U49" s="215">
        <v>7</v>
      </c>
      <c r="V49" s="155"/>
    </row>
    <row r="50" spans="1:22" ht="14.85" customHeight="1" x14ac:dyDescent="0.15">
      <c r="A50" s="167"/>
      <c r="B50" s="179"/>
      <c r="C50" s="144" t="s">
        <v>305</v>
      </c>
      <c r="D50" s="180"/>
      <c r="E50" s="233"/>
      <c r="F50" s="146">
        <f t="shared" si="0"/>
        <v>20</v>
      </c>
      <c r="G50" s="147"/>
      <c r="H50" s="147">
        <v>20</v>
      </c>
      <c r="I50" s="194"/>
      <c r="J50" s="147">
        <v>0</v>
      </c>
      <c r="K50" s="182"/>
      <c r="L50" s="147"/>
      <c r="M50" s="147"/>
      <c r="N50" s="144" t="s">
        <v>307</v>
      </c>
      <c r="O50" s="144"/>
      <c r="P50" s="254">
        <v>18</v>
      </c>
      <c r="Q50" s="213">
        <f t="shared" si="1"/>
        <v>23</v>
      </c>
      <c r="R50" s="215"/>
      <c r="S50" s="215">
        <v>15</v>
      </c>
      <c r="T50" s="215"/>
      <c r="U50" s="215">
        <v>8</v>
      </c>
      <c r="V50" s="155"/>
    </row>
    <row r="51" spans="1:22" ht="14.85" customHeight="1" x14ac:dyDescent="0.15">
      <c r="A51" s="167"/>
      <c r="B51" s="179"/>
      <c r="C51" s="144" t="s">
        <v>308</v>
      </c>
      <c r="D51" s="180"/>
      <c r="E51" s="233"/>
      <c r="F51" s="146">
        <f t="shared" si="0"/>
        <v>14</v>
      </c>
      <c r="G51" s="147"/>
      <c r="H51" s="147">
        <v>14</v>
      </c>
      <c r="I51" s="194"/>
      <c r="J51" s="147">
        <v>0</v>
      </c>
      <c r="K51" s="182"/>
      <c r="L51" s="147"/>
      <c r="M51" s="147"/>
      <c r="N51" s="144" t="s">
        <v>310</v>
      </c>
      <c r="O51" s="144"/>
      <c r="P51" s="254">
        <v>31</v>
      </c>
      <c r="Q51" s="213">
        <f t="shared" si="1"/>
        <v>32</v>
      </c>
      <c r="R51" s="215"/>
      <c r="S51" s="215">
        <v>31</v>
      </c>
      <c r="T51" s="215"/>
      <c r="U51" s="215">
        <v>1</v>
      </c>
      <c r="V51" s="155"/>
    </row>
    <row r="52" spans="1:22" ht="14.85" customHeight="1" x14ac:dyDescent="0.15">
      <c r="A52" s="167"/>
      <c r="B52" s="179"/>
      <c r="C52" s="144" t="s">
        <v>311</v>
      </c>
      <c r="D52" s="180"/>
      <c r="E52" s="233"/>
      <c r="F52" s="146">
        <f t="shared" si="0"/>
        <v>15</v>
      </c>
      <c r="G52" s="147"/>
      <c r="H52" s="147">
        <v>15</v>
      </c>
      <c r="I52" s="194"/>
      <c r="J52" s="147">
        <v>0</v>
      </c>
      <c r="K52" s="182"/>
      <c r="L52" s="147"/>
      <c r="M52" s="147"/>
      <c r="N52" s="160" t="s">
        <v>313</v>
      </c>
      <c r="O52" s="160"/>
      <c r="P52" s="263">
        <v>25</v>
      </c>
      <c r="Q52" s="215">
        <f t="shared" si="1"/>
        <v>26</v>
      </c>
      <c r="R52" s="269"/>
      <c r="S52" s="215">
        <v>25</v>
      </c>
      <c r="T52" s="269"/>
      <c r="U52" s="215">
        <v>1</v>
      </c>
      <c r="V52" s="270"/>
    </row>
    <row r="53" spans="1:22" ht="14.85" customHeight="1" x14ac:dyDescent="0.15">
      <c r="A53" s="167"/>
      <c r="B53" s="179"/>
      <c r="C53" s="144" t="s">
        <v>314</v>
      </c>
      <c r="D53" s="180"/>
      <c r="E53" s="233"/>
      <c r="F53" s="146">
        <f t="shared" si="0"/>
        <v>16</v>
      </c>
      <c r="G53" s="147"/>
      <c r="H53" s="147">
        <v>16</v>
      </c>
      <c r="I53" s="194"/>
      <c r="J53" s="147">
        <v>0</v>
      </c>
      <c r="K53" s="182"/>
      <c r="L53" s="252" t="s">
        <v>315</v>
      </c>
      <c r="M53" s="205"/>
      <c r="N53" s="205"/>
      <c r="O53" s="205"/>
      <c r="P53" s="224">
        <v>44</v>
      </c>
      <c r="Q53" s="253">
        <f t="shared" si="1"/>
        <v>46</v>
      </c>
      <c r="R53" s="253"/>
      <c r="S53" s="208">
        <f>SUM(S54:S59)</f>
        <v>39</v>
      </c>
      <c r="T53" s="208"/>
      <c r="U53" s="208">
        <f>SUM(U54:U59)</f>
        <v>7</v>
      </c>
      <c r="V53" s="227"/>
    </row>
    <row r="54" spans="1:22" ht="14.85" customHeight="1" x14ac:dyDescent="0.15">
      <c r="A54" s="167"/>
      <c r="B54" s="179"/>
      <c r="C54" s="144" t="s">
        <v>316</v>
      </c>
      <c r="D54" s="180"/>
      <c r="E54" s="233"/>
      <c r="F54" s="146">
        <f t="shared" si="0"/>
        <v>40</v>
      </c>
      <c r="G54" s="147"/>
      <c r="H54" s="147">
        <v>40</v>
      </c>
      <c r="I54" s="194"/>
      <c r="J54" s="147">
        <v>0</v>
      </c>
      <c r="K54" s="182"/>
      <c r="L54" s="147"/>
      <c r="M54" s="147"/>
      <c r="N54" s="144" t="s">
        <v>317</v>
      </c>
      <c r="O54" s="144"/>
      <c r="P54" s="254">
        <v>10</v>
      </c>
      <c r="Q54" s="213">
        <f t="shared" si="1"/>
        <v>11</v>
      </c>
      <c r="R54" s="215"/>
      <c r="S54" s="215">
        <v>7</v>
      </c>
      <c r="T54" s="215"/>
      <c r="U54" s="215">
        <v>4</v>
      </c>
      <c r="V54" s="155"/>
    </row>
    <row r="55" spans="1:22" ht="14.85" customHeight="1" x14ac:dyDescent="0.15">
      <c r="A55" s="271" t="s">
        <v>318</v>
      </c>
      <c r="B55" s="204"/>
      <c r="C55" s="205" t="s">
        <v>319</v>
      </c>
      <c r="D55" s="268"/>
      <c r="E55" s="240"/>
      <c r="F55" s="207">
        <f t="shared" si="0"/>
        <v>16</v>
      </c>
      <c r="G55" s="153"/>
      <c r="H55" s="153">
        <v>14</v>
      </c>
      <c r="I55" s="208"/>
      <c r="J55" s="153">
        <v>2</v>
      </c>
      <c r="K55" s="209"/>
      <c r="L55" s="147"/>
      <c r="M55" s="147"/>
      <c r="N55" s="144" t="s">
        <v>278</v>
      </c>
      <c r="O55" s="144"/>
      <c r="P55" s="254">
        <v>8</v>
      </c>
      <c r="Q55" s="213">
        <f t="shared" si="1"/>
        <v>9</v>
      </c>
      <c r="R55" s="215"/>
      <c r="S55" s="215">
        <v>7</v>
      </c>
      <c r="T55" s="215"/>
      <c r="U55" s="215">
        <v>2</v>
      </c>
      <c r="V55" s="155"/>
    </row>
    <row r="56" spans="1:22" ht="14.85" customHeight="1" x14ac:dyDescent="0.15">
      <c r="A56" s="272"/>
      <c r="B56" s="179"/>
      <c r="C56" s="144" t="s">
        <v>320</v>
      </c>
      <c r="D56" s="180"/>
      <c r="E56" s="233"/>
      <c r="F56" s="146">
        <f t="shared" si="0"/>
        <v>26</v>
      </c>
      <c r="G56" s="147"/>
      <c r="H56" s="147">
        <v>26</v>
      </c>
      <c r="I56" s="194"/>
      <c r="J56" s="147">
        <v>0</v>
      </c>
      <c r="K56" s="182"/>
      <c r="L56" s="147"/>
      <c r="M56" s="147"/>
      <c r="N56" s="144" t="s">
        <v>321</v>
      </c>
      <c r="O56" s="144"/>
      <c r="P56" s="254">
        <v>9</v>
      </c>
      <c r="Q56" s="213">
        <f t="shared" si="1"/>
        <v>10</v>
      </c>
      <c r="R56" s="215"/>
      <c r="S56" s="215">
        <v>9</v>
      </c>
      <c r="T56" s="215"/>
      <c r="U56" s="215">
        <v>1</v>
      </c>
      <c r="V56" s="155"/>
    </row>
    <row r="57" spans="1:22" ht="14.85" customHeight="1" x14ac:dyDescent="0.15">
      <c r="A57" s="272"/>
      <c r="B57" s="179"/>
      <c r="C57" s="144" t="s">
        <v>322</v>
      </c>
      <c r="D57" s="180"/>
      <c r="E57" s="273"/>
      <c r="F57" s="146">
        <f t="shared" si="0"/>
        <v>10</v>
      </c>
      <c r="G57" s="147"/>
      <c r="H57" s="147">
        <v>9</v>
      </c>
      <c r="I57" s="194"/>
      <c r="J57" s="147">
        <v>1</v>
      </c>
      <c r="K57" s="182"/>
      <c r="L57" s="147"/>
      <c r="M57" s="147"/>
      <c r="N57" s="144" t="s">
        <v>323</v>
      </c>
      <c r="O57" s="144"/>
      <c r="P57" s="254">
        <v>8</v>
      </c>
      <c r="Q57" s="213">
        <f t="shared" si="1"/>
        <v>8</v>
      </c>
      <c r="R57" s="215"/>
      <c r="S57" s="215">
        <v>8</v>
      </c>
      <c r="T57" s="215"/>
      <c r="U57" s="215">
        <v>0</v>
      </c>
      <c r="V57" s="155"/>
    </row>
    <row r="58" spans="1:22" ht="14.85" customHeight="1" x14ac:dyDescent="0.15">
      <c r="A58" s="272"/>
      <c r="B58" s="179"/>
      <c r="C58" s="144" t="s">
        <v>324</v>
      </c>
      <c r="D58" s="180"/>
      <c r="E58" s="233"/>
      <c r="F58" s="146">
        <f t="shared" si="0"/>
        <v>15</v>
      </c>
      <c r="G58" s="147"/>
      <c r="H58" s="147">
        <v>15</v>
      </c>
      <c r="I58" s="194"/>
      <c r="J58" s="147">
        <v>0</v>
      </c>
      <c r="K58" s="182"/>
      <c r="L58" s="274"/>
      <c r="M58" s="147"/>
      <c r="N58" s="144" t="s">
        <v>325</v>
      </c>
      <c r="O58" s="144"/>
      <c r="P58" s="254">
        <v>8</v>
      </c>
      <c r="Q58" s="213">
        <f t="shared" si="1"/>
        <v>7</v>
      </c>
      <c r="R58" s="215"/>
      <c r="S58" s="215">
        <v>7</v>
      </c>
      <c r="T58" s="215"/>
      <c r="U58" s="215">
        <v>0</v>
      </c>
      <c r="V58" s="155"/>
    </row>
    <row r="59" spans="1:22" ht="14.85" customHeight="1" thickBot="1" x14ac:dyDescent="0.2">
      <c r="A59" s="275"/>
      <c r="B59" s="276"/>
      <c r="C59" s="277" t="s">
        <v>326</v>
      </c>
      <c r="D59" s="278"/>
      <c r="E59" s="279"/>
      <c r="F59" s="280">
        <f t="shared" si="0"/>
        <v>12</v>
      </c>
      <c r="G59" s="281"/>
      <c r="H59" s="281">
        <v>9</v>
      </c>
      <c r="I59" s="282"/>
      <c r="J59" s="281">
        <v>3</v>
      </c>
      <c r="K59" s="283"/>
      <c r="L59" s="284"/>
      <c r="M59" s="281"/>
      <c r="N59" s="285" t="s">
        <v>327</v>
      </c>
      <c r="O59" s="285"/>
      <c r="P59" s="286">
        <v>1</v>
      </c>
      <c r="Q59" s="287">
        <f t="shared" si="1"/>
        <v>1</v>
      </c>
      <c r="R59" s="288"/>
      <c r="S59" s="289">
        <v>1</v>
      </c>
      <c r="T59" s="288"/>
      <c r="U59" s="289">
        <v>0</v>
      </c>
      <c r="V59" s="290"/>
    </row>
    <row r="60" spans="1:22" ht="14.25" customHeight="1" thickTop="1" x14ac:dyDescent="0.15">
      <c r="A60" s="291" t="s">
        <v>328</v>
      </c>
      <c r="B60" s="291"/>
      <c r="C60" s="291"/>
      <c r="D60" s="291"/>
      <c r="E60" s="292"/>
      <c r="F60" s="293">
        <f t="shared" si="0"/>
        <v>1425</v>
      </c>
      <c r="G60" s="294"/>
      <c r="H60" s="294">
        <f>SUM(H6:I59)</f>
        <v>777</v>
      </c>
      <c r="I60" s="294"/>
      <c r="J60" s="294">
        <f>SUM(J6:K59)</f>
        <v>648</v>
      </c>
      <c r="K60" s="295"/>
      <c r="L60" s="296"/>
      <c r="M60" s="297" t="s">
        <v>329</v>
      </c>
      <c r="N60" s="297"/>
      <c r="O60" s="297"/>
      <c r="P60" s="298"/>
      <c r="Q60" s="299">
        <f t="shared" si="1"/>
        <v>2776</v>
      </c>
      <c r="R60" s="300"/>
      <c r="S60" s="299">
        <f>SUM(H60,S6:S20,S34:S37,S48,S53)</f>
        <v>1580</v>
      </c>
      <c r="T60" s="300"/>
      <c r="U60" s="299">
        <f>SUM(J60,U6:U20,U34:U37,U48,U53)</f>
        <v>1196</v>
      </c>
      <c r="V60" s="294"/>
    </row>
    <row r="61" spans="1:22" ht="14.25" customHeight="1" x14ac:dyDescent="0.15">
      <c r="S61" s="301" t="s">
        <v>161</v>
      </c>
      <c r="T61" s="301"/>
      <c r="U61" s="301"/>
    </row>
  </sheetData>
  <mergeCells count="121">
    <mergeCell ref="C58:D58"/>
    <mergeCell ref="N58:O58"/>
    <mergeCell ref="C59:D59"/>
    <mergeCell ref="N59:O59"/>
    <mergeCell ref="M60:O60"/>
    <mergeCell ref="S61:U61"/>
    <mergeCell ref="L53:O53"/>
    <mergeCell ref="C54:D54"/>
    <mergeCell ref="N54:O54"/>
    <mergeCell ref="A55:A59"/>
    <mergeCell ref="C55:D55"/>
    <mergeCell ref="N55:O55"/>
    <mergeCell ref="C56:D56"/>
    <mergeCell ref="N56:O56"/>
    <mergeCell ref="C57:D57"/>
    <mergeCell ref="N57:O57"/>
    <mergeCell ref="A49:A54"/>
    <mergeCell ref="C49:D49"/>
    <mergeCell ref="N49:O49"/>
    <mergeCell ref="C50:D50"/>
    <mergeCell ref="N50:O50"/>
    <mergeCell ref="C51:D51"/>
    <mergeCell ref="N51:O51"/>
    <mergeCell ref="C52:D52"/>
    <mergeCell ref="N52:O52"/>
    <mergeCell ref="C53:D53"/>
    <mergeCell ref="A44:A48"/>
    <mergeCell ref="C44:D44"/>
    <mergeCell ref="N44:O44"/>
    <mergeCell ref="C45:D45"/>
    <mergeCell ref="N45:O45"/>
    <mergeCell ref="N46:O46"/>
    <mergeCell ref="C47:D47"/>
    <mergeCell ref="N47:O47"/>
    <mergeCell ref="C48:D48"/>
    <mergeCell ref="L48:O48"/>
    <mergeCell ref="N40:O40"/>
    <mergeCell ref="A41:A43"/>
    <mergeCell ref="C41:D41"/>
    <mergeCell ref="N41:O41"/>
    <mergeCell ref="C42:D42"/>
    <mergeCell ref="N42:O42"/>
    <mergeCell ref="C43:D43"/>
    <mergeCell ref="N43:O43"/>
    <mergeCell ref="A35:A40"/>
    <mergeCell ref="C35:D35"/>
    <mergeCell ref="L35:O35"/>
    <mergeCell ref="B36:C36"/>
    <mergeCell ref="L36:O36"/>
    <mergeCell ref="C37:D37"/>
    <mergeCell ref="L37:O37"/>
    <mergeCell ref="N38:O38"/>
    <mergeCell ref="C39:D39"/>
    <mergeCell ref="N39:O39"/>
    <mergeCell ref="A31:A34"/>
    <mergeCell ref="C31:D31"/>
    <mergeCell ref="N31:O31"/>
    <mergeCell ref="C32:D32"/>
    <mergeCell ref="N32:O32"/>
    <mergeCell ref="C33:D33"/>
    <mergeCell ref="N33:O33"/>
    <mergeCell ref="C34:D34"/>
    <mergeCell ref="L34:O34"/>
    <mergeCell ref="A27:A30"/>
    <mergeCell ref="C27:D27"/>
    <mergeCell ref="N27:O27"/>
    <mergeCell ref="B28:C28"/>
    <mergeCell ref="N28:O28"/>
    <mergeCell ref="C29:D29"/>
    <mergeCell ref="N29:O29"/>
    <mergeCell ref="C30:D30"/>
    <mergeCell ref="N30:O30"/>
    <mergeCell ref="C24:D24"/>
    <mergeCell ref="N24:O24"/>
    <mergeCell ref="C25:D25"/>
    <mergeCell ref="L25:L33"/>
    <mergeCell ref="N25:O25"/>
    <mergeCell ref="C26:D26"/>
    <mergeCell ref="N26:O26"/>
    <mergeCell ref="C20:D20"/>
    <mergeCell ref="L20:O20"/>
    <mergeCell ref="A21:A26"/>
    <mergeCell ref="C21:D21"/>
    <mergeCell ref="L21:L24"/>
    <mergeCell ref="N21:O21"/>
    <mergeCell ref="C22:D22"/>
    <mergeCell ref="N22:O22"/>
    <mergeCell ref="C23:D23"/>
    <mergeCell ref="N23:O23"/>
    <mergeCell ref="A15:A20"/>
    <mergeCell ref="C15:D15"/>
    <mergeCell ref="N15:O15"/>
    <mergeCell ref="C16:D16"/>
    <mergeCell ref="M16:N17"/>
    <mergeCell ref="C17:D17"/>
    <mergeCell ref="C18:D18"/>
    <mergeCell ref="L18:O18"/>
    <mergeCell ref="C19:D19"/>
    <mergeCell ref="L19:O19"/>
    <mergeCell ref="C9:D9"/>
    <mergeCell ref="C10:D10"/>
    <mergeCell ref="C11:D11"/>
    <mergeCell ref="C12:D12"/>
    <mergeCell ref="C13:D13"/>
    <mergeCell ref="C14:D14"/>
    <mergeCell ref="Q5:R5"/>
    <mergeCell ref="S5:T5"/>
    <mergeCell ref="U5:V5"/>
    <mergeCell ref="A6:A7"/>
    <mergeCell ref="C6:D6"/>
    <mergeCell ref="L6:L17"/>
    <mergeCell ref="M6:N14"/>
    <mergeCell ref="C7:D7"/>
    <mergeCell ref="A8:A14"/>
    <mergeCell ref="C8:D8"/>
    <mergeCell ref="A4:D4"/>
    <mergeCell ref="A5:D5"/>
    <mergeCell ref="F5:G5"/>
    <mergeCell ref="H5:I5"/>
    <mergeCell ref="J5:K5"/>
    <mergeCell ref="L5:O5"/>
  </mergeCells>
  <phoneticPr fontId="1"/>
  <hyperlinks>
    <hyperlink ref="A1" location="目次!A1" display="目次へもどる"/>
  </hyperlinks>
  <printOptions horizontalCentered="1" verticalCentered="1"/>
  <pageMargins left="0.78740157480314965" right="0.78740157480314965" top="0.78740157480314965" bottom="0.70866141732283472" header="0.51181102362204722" footer="0.51181102362204722"/>
  <pageSetup paperSize="9" scale="9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159"/>
  <sheetViews>
    <sheetView view="pageBreakPreview" zoomScaleNormal="190" zoomScaleSheetLayoutView="100" workbookViewId="0">
      <selection sqref="A1:G2"/>
    </sheetView>
  </sheetViews>
  <sheetFormatPr defaultColWidth="3.625" defaultRowHeight="12" customHeight="1" outlineLevelCol="1" x14ac:dyDescent="0.15"/>
  <cols>
    <col min="1" max="1" width="3.625" style="303" customWidth="1"/>
    <col min="2" max="2" width="1.625" style="303" customWidth="1"/>
    <col min="3" max="3" width="3.625" style="303" customWidth="1"/>
    <col min="4" max="4" width="1.625" style="303" customWidth="1"/>
    <col min="5" max="10" width="3.625" style="303" customWidth="1"/>
    <col min="11" max="11" width="1.625" style="303" customWidth="1"/>
    <col min="12" max="12" width="3.625" style="303" customWidth="1"/>
    <col min="13" max="13" width="1.625" style="303" customWidth="1"/>
    <col min="14" max="14" width="3.625" style="303" customWidth="1"/>
    <col min="15" max="15" width="1.625" style="303" customWidth="1"/>
    <col min="16" max="21" width="3.625" style="303" customWidth="1"/>
    <col min="22" max="22" width="1.625" style="303" customWidth="1"/>
    <col min="23" max="23" width="3.625" style="303" customWidth="1"/>
    <col min="24" max="24" width="1.625" style="303" customWidth="1"/>
    <col min="25" max="25" width="3.625" style="303" customWidth="1"/>
    <col min="26" max="26" width="1.625" style="303" customWidth="1"/>
    <col min="27" max="32" width="3.625" style="303" customWidth="1"/>
    <col min="33" max="33" width="1.625" style="303" customWidth="1"/>
    <col min="34" max="34" width="3.625" style="303" customWidth="1"/>
    <col min="35" max="35" width="1.625" style="303" customWidth="1"/>
    <col min="36" max="36" width="3.625" style="303" customWidth="1"/>
    <col min="37" max="37" width="1.625" style="303" customWidth="1"/>
    <col min="38" max="43" width="3.625" style="303" customWidth="1"/>
    <col min="44" max="44" width="1.625" style="303" customWidth="1"/>
    <col min="45" max="45" width="3.625" style="303" customWidth="1"/>
    <col min="46" max="46" width="1.625" style="303" customWidth="1"/>
    <col min="47" max="47" width="3.625" style="303" customWidth="1"/>
    <col min="48" max="48" width="1.625" style="303" customWidth="1"/>
    <col min="49" max="54" width="3.625" style="303" customWidth="1"/>
    <col min="55" max="55" width="1.625" style="303" customWidth="1"/>
    <col min="56" max="56" width="3.625" style="303" customWidth="1"/>
    <col min="57" max="57" width="1.625" style="303" customWidth="1"/>
    <col min="58" max="58" width="3.625" style="303" customWidth="1"/>
    <col min="59" max="59" width="1.625" style="303" customWidth="1"/>
    <col min="60" max="65" width="3.625" style="303" customWidth="1"/>
    <col min="66" max="66" width="1.625" style="303" customWidth="1"/>
    <col min="67" max="67" width="3.625" style="303" customWidth="1"/>
    <col min="68" max="68" width="1.625" style="303" customWidth="1"/>
    <col min="69" max="69" width="3.625" style="303" customWidth="1"/>
    <col min="70" max="70" width="1.625" style="303" customWidth="1"/>
    <col min="71" max="76" width="3.625" style="303" customWidth="1"/>
    <col min="77" max="77" width="1.625" style="303" customWidth="1"/>
    <col min="78" max="78" width="3.625" style="303" customWidth="1"/>
    <col min="79" max="79" width="1.625" style="303" customWidth="1"/>
    <col min="80" max="80" width="3.625" style="303" customWidth="1"/>
    <col min="81" max="81" width="1.625" style="303" customWidth="1"/>
    <col min="82" max="87" width="3.625" style="303" customWidth="1"/>
    <col min="88" max="88" width="1.625" style="303" customWidth="1"/>
    <col min="89" max="89" width="3.625" style="303" customWidth="1"/>
    <col min="90" max="90" width="1.625" style="303" customWidth="1"/>
    <col min="91" max="91" width="3.625" style="303" customWidth="1"/>
    <col min="92" max="92" width="1.625" style="303" customWidth="1"/>
    <col min="93" max="98" width="3.625" style="303" customWidth="1"/>
    <col min="99" max="99" width="1.625" style="303" customWidth="1"/>
    <col min="100" max="100" width="3.625" style="303" customWidth="1"/>
    <col min="101" max="101" width="1.625" style="303" customWidth="1"/>
    <col min="102" max="102" width="3.625" style="303" customWidth="1"/>
    <col min="103" max="103" width="1.625" style="303" customWidth="1"/>
    <col min="104" max="109" width="3.625" style="303" customWidth="1"/>
    <col min="110" max="110" width="1.625" style="303" customWidth="1"/>
    <col min="111" max="111" width="3.625" style="303" customWidth="1"/>
    <col min="112" max="112" width="1.625" style="303" customWidth="1"/>
    <col min="113" max="113" width="3.625" style="303" customWidth="1"/>
    <col min="114" max="114" width="1.625" style="303" customWidth="1"/>
    <col min="115" max="120" width="3.625" style="303" customWidth="1"/>
    <col min="121" max="121" width="14.25" style="303" customWidth="1" outlineLevel="1"/>
    <col min="122" max="122" width="3.625" style="303" customWidth="1" outlineLevel="1"/>
    <col min="123" max="123" width="1.625" style="303" customWidth="1" outlineLevel="1"/>
    <col min="124" max="124" width="3.625" style="303" customWidth="1" outlineLevel="1"/>
    <col min="125" max="125" width="1.625" style="303" customWidth="1" outlineLevel="1"/>
    <col min="126" max="130" width="3.625" style="303" customWidth="1" outlineLevel="1"/>
    <col min="131" max="134" width="1.625" style="303" customWidth="1" outlineLevel="1"/>
    <col min="135" max="135" width="3.625" style="303" customWidth="1" outlineLevel="1"/>
    <col min="136" max="136" width="1.625" style="303" customWidth="1" outlineLevel="1"/>
    <col min="137" max="141" width="3.625" style="303" customWidth="1" outlineLevel="1"/>
    <col min="142" max="143" width="1.625" style="303" customWidth="1" outlineLevel="1"/>
    <col min="144" max="144" width="3.625" style="303" customWidth="1" outlineLevel="1"/>
    <col min="145" max="145" width="1.625" style="303" customWidth="1" outlineLevel="1"/>
    <col min="146" max="146" width="3.625" style="303" customWidth="1" outlineLevel="1"/>
    <col min="147" max="147" width="1.625" style="303" customWidth="1" outlineLevel="1"/>
    <col min="148" max="153" width="3.625" style="303" customWidth="1" outlineLevel="1"/>
    <col min="154" max="154" width="1.625" style="303" customWidth="1"/>
    <col min="155" max="155" width="3.625" style="303" customWidth="1"/>
    <col min="156" max="156" width="1.625" style="303" customWidth="1"/>
    <col min="157" max="157" width="3.625" style="303" customWidth="1"/>
    <col min="158" max="158" width="1.625" style="303" customWidth="1"/>
    <col min="159" max="164" width="3.625" style="303" customWidth="1"/>
    <col min="165" max="165" width="1.625" style="303" customWidth="1"/>
    <col min="166" max="166" width="3.625" style="303" customWidth="1"/>
    <col min="167" max="167" width="1.625" style="303" customWidth="1"/>
    <col min="168" max="168" width="3.625" style="303" customWidth="1"/>
    <col min="169" max="169" width="1.625" style="303" customWidth="1"/>
    <col min="170" max="175" width="3.625" style="303" customWidth="1"/>
    <col min="176" max="176" width="1.625" style="303" customWidth="1"/>
    <col min="177" max="177" width="3.625" style="303" customWidth="1"/>
    <col min="178" max="178" width="1.625" style="303" customWidth="1"/>
    <col min="179" max="179" width="3.625" style="303" customWidth="1"/>
    <col min="180" max="180" width="1.625" style="303" customWidth="1"/>
    <col min="181" max="186" width="3.625" style="303" customWidth="1"/>
    <col min="187" max="187" width="1.625" style="303" customWidth="1"/>
    <col min="188" max="188" width="3.625" style="303" customWidth="1" outlineLevel="1"/>
    <col min="189" max="189" width="1.625" style="303" customWidth="1" outlineLevel="1"/>
    <col min="190" max="190" width="3.625" style="303" customWidth="1" outlineLevel="1"/>
    <col min="191" max="191" width="1.625" style="303" customWidth="1" outlineLevel="1"/>
    <col min="192" max="197" width="3.625" style="303" customWidth="1" outlineLevel="1"/>
    <col min="198" max="198" width="1.625" style="303" customWidth="1" outlineLevel="1"/>
    <col min="199" max="199" width="3.625" style="303" customWidth="1" outlineLevel="1"/>
    <col min="200" max="200" width="1.625" style="303" customWidth="1" outlineLevel="1"/>
    <col min="201" max="201" width="3.625" style="303" customWidth="1" outlineLevel="1"/>
    <col min="202" max="202" width="1.625" style="303" customWidth="1" outlineLevel="1"/>
    <col min="203" max="208" width="3.625" style="303" customWidth="1" outlineLevel="1"/>
    <col min="209" max="16384" width="3.625" style="303"/>
  </cols>
  <sheetData>
    <row r="1" spans="1:208" ht="12" customHeight="1" x14ac:dyDescent="0.15">
      <c r="A1" s="302" t="s">
        <v>1</v>
      </c>
      <c r="B1" s="302"/>
      <c r="C1" s="302"/>
      <c r="D1" s="302"/>
      <c r="E1" s="302"/>
      <c r="F1" s="302"/>
      <c r="G1" s="302"/>
    </row>
    <row r="2" spans="1:208" ht="12" customHeight="1" x14ac:dyDescent="0.15">
      <c r="A2" s="302"/>
      <c r="B2" s="302"/>
      <c r="C2" s="302"/>
      <c r="D2" s="302"/>
      <c r="E2" s="302"/>
      <c r="F2" s="302"/>
      <c r="G2" s="302"/>
    </row>
    <row r="3" spans="1:208" ht="12" customHeight="1" thickBo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</row>
    <row r="4" spans="1:208" ht="12" customHeight="1" thickBo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5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  <c r="BD4" s="307" t="s">
        <v>330</v>
      </c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9"/>
    </row>
    <row r="5" spans="1:208" ht="12" customHeight="1" x14ac:dyDescent="0.15">
      <c r="A5" s="304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5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10"/>
      <c r="AQ5" s="310"/>
      <c r="AR5" s="310"/>
      <c r="AS5" s="310"/>
      <c r="AT5" s="310"/>
      <c r="AU5" s="310"/>
      <c r="AV5" s="310"/>
      <c r="AW5" s="310"/>
      <c r="AX5" s="310"/>
      <c r="AY5" s="310"/>
      <c r="AZ5" s="310"/>
      <c r="BA5" s="310"/>
      <c r="BB5" s="310"/>
      <c r="BD5" s="311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3"/>
      <c r="FJ5" s="314" t="s">
        <v>331</v>
      </c>
      <c r="FK5" s="315"/>
      <c r="FL5" s="315"/>
      <c r="FM5" s="315"/>
      <c r="FN5" s="315"/>
      <c r="FO5" s="315"/>
      <c r="FP5" s="315"/>
      <c r="FQ5" s="315"/>
      <c r="FR5" s="316"/>
    </row>
    <row r="6" spans="1:208" ht="12" customHeight="1" thickBot="1" x14ac:dyDescent="0.2">
      <c r="A6" s="317" t="s">
        <v>332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317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D6" s="318"/>
      <c r="BE6" s="319"/>
      <c r="BF6" s="319"/>
      <c r="BG6" s="319"/>
      <c r="BH6" s="319"/>
      <c r="BI6" s="319"/>
      <c r="BJ6" s="319"/>
      <c r="BK6" s="319"/>
      <c r="BL6" s="319"/>
      <c r="BM6" s="319"/>
      <c r="BN6" s="319"/>
      <c r="BO6" s="320"/>
      <c r="FJ6" s="321"/>
      <c r="FK6" s="322"/>
      <c r="FL6" s="322"/>
      <c r="FM6" s="322"/>
      <c r="FN6" s="322"/>
      <c r="FO6" s="322"/>
      <c r="FP6" s="322"/>
      <c r="FQ6" s="322"/>
      <c r="FR6" s="323"/>
    </row>
    <row r="7" spans="1:208" ht="12" customHeight="1" thickBot="1" x14ac:dyDescent="0.2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317"/>
      <c r="AP7" s="317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24"/>
      <c r="BJ7" s="325"/>
      <c r="FJ7" s="326"/>
      <c r="FK7" s="327"/>
      <c r="FL7" s="327"/>
      <c r="FM7" s="327"/>
      <c r="FN7" s="327"/>
      <c r="FO7" s="327"/>
      <c r="FP7" s="327"/>
      <c r="FQ7" s="327"/>
      <c r="FR7" s="328"/>
    </row>
    <row r="8" spans="1:208" ht="12" customHeight="1" thickBot="1" x14ac:dyDescent="0.2">
      <c r="A8" s="317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  <c r="BH8" s="310"/>
      <c r="BJ8" s="329"/>
      <c r="BK8" s="330"/>
      <c r="BL8" s="330"/>
      <c r="BM8" s="330"/>
      <c r="BN8" s="330"/>
      <c r="BO8" s="330"/>
      <c r="BP8" s="330"/>
      <c r="BQ8" s="330"/>
      <c r="BR8" s="330"/>
      <c r="BS8" s="330"/>
      <c r="BT8" s="330"/>
      <c r="BU8" s="330"/>
      <c r="BV8" s="330"/>
      <c r="BW8" s="330"/>
      <c r="BX8" s="330"/>
      <c r="BY8" s="330"/>
      <c r="BZ8" s="330"/>
      <c r="CA8" s="330"/>
      <c r="CB8" s="330"/>
      <c r="CC8" s="330"/>
      <c r="CD8" s="330"/>
      <c r="CE8" s="330"/>
      <c r="CF8" s="330"/>
      <c r="CG8" s="330"/>
      <c r="CH8" s="330"/>
      <c r="CI8" s="330"/>
      <c r="CJ8" s="330"/>
      <c r="CK8" s="330"/>
      <c r="CL8" s="330"/>
      <c r="CM8" s="330"/>
      <c r="CN8" s="330"/>
      <c r="CO8" s="330"/>
      <c r="CP8" s="330"/>
      <c r="CQ8" s="330"/>
      <c r="CR8" s="330"/>
      <c r="CS8" s="330"/>
      <c r="CT8" s="330"/>
      <c r="CU8" s="330"/>
      <c r="CV8" s="330"/>
      <c r="CW8" s="330"/>
      <c r="CX8" s="330"/>
      <c r="CY8" s="330"/>
      <c r="CZ8" s="330"/>
      <c r="DA8" s="330"/>
      <c r="DB8" s="330"/>
      <c r="DC8" s="330"/>
      <c r="DD8" s="330"/>
      <c r="DE8" s="330"/>
      <c r="DF8" s="330"/>
      <c r="DG8" s="330"/>
      <c r="DH8" s="330"/>
      <c r="DI8" s="330"/>
      <c r="DJ8" s="330"/>
      <c r="DK8" s="330"/>
      <c r="DL8" s="330"/>
      <c r="DM8" s="330"/>
      <c r="DN8" s="330"/>
      <c r="DO8" s="330"/>
      <c r="DP8" s="330"/>
      <c r="DQ8" s="330"/>
      <c r="DR8" s="330"/>
      <c r="DS8" s="330"/>
      <c r="DT8" s="330"/>
      <c r="DU8" s="330"/>
      <c r="DV8" s="330"/>
      <c r="DW8" s="330"/>
      <c r="DX8" s="330"/>
      <c r="DY8" s="330"/>
      <c r="DZ8" s="330"/>
      <c r="EA8" s="330"/>
      <c r="EB8" s="330"/>
      <c r="EC8" s="330"/>
      <c r="ED8" s="330"/>
      <c r="EE8" s="330"/>
      <c r="EF8" s="330"/>
      <c r="EG8" s="330"/>
      <c r="EH8" s="330"/>
      <c r="EI8" s="330"/>
      <c r="EJ8" s="330"/>
      <c r="EK8" s="330"/>
      <c r="EL8" s="330"/>
      <c r="EM8" s="330"/>
      <c r="EN8" s="330"/>
      <c r="EO8" s="330"/>
      <c r="EP8" s="330"/>
      <c r="EQ8" s="330"/>
      <c r="ER8" s="330"/>
      <c r="ES8" s="330"/>
      <c r="ET8" s="330"/>
      <c r="EU8" s="330"/>
      <c r="EV8" s="330"/>
      <c r="EW8" s="330"/>
      <c r="EX8" s="330"/>
      <c r="EY8" s="331"/>
      <c r="EZ8" s="332"/>
      <c r="FA8" s="332"/>
      <c r="FB8" s="332"/>
      <c r="FC8" s="332"/>
      <c r="FD8" s="332"/>
      <c r="FE8" s="332"/>
      <c r="FF8" s="332"/>
      <c r="FG8" s="332"/>
      <c r="FH8" s="332"/>
      <c r="FI8" s="332"/>
      <c r="FK8" s="329"/>
    </row>
    <row r="9" spans="1:208" ht="12" customHeight="1" thickBot="1" x14ac:dyDescent="0.2">
      <c r="A9" s="333"/>
      <c r="B9" s="333"/>
      <c r="C9" s="333"/>
      <c r="D9" s="333"/>
      <c r="E9" s="334" t="s">
        <v>333</v>
      </c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D9" s="307" t="s">
        <v>334</v>
      </c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9"/>
      <c r="BW9" s="310"/>
      <c r="BX9" s="310"/>
      <c r="BY9" s="310"/>
      <c r="BZ9" s="310"/>
      <c r="CA9" s="310"/>
      <c r="CB9" s="310"/>
      <c r="CC9" s="310"/>
      <c r="CD9" s="310"/>
      <c r="CE9" s="310"/>
      <c r="CF9" s="310"/>
      <c r="CG9" s="310"/>
      <c r="CH9" s="310"/>
      <c r="CI9" s="310"/>
      <c r="CJ9" s="310"/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  <c r="CV9" s="310"/>
      <c r="CW9" s="310"/>
      <c r="CX9" s="310"/>
      <c r="CY9" s="310"/>
      <c r="CZ9" s="310"/>
      <c r="DA9" s="310"/>
      <c r="DB9" s="310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0"/>
      <c r="DN9" s="310"/>
      <c r="DO9" s="310"/>
      <c r="DP9" s="310"/>
      <c r="DQ9" s="310"/>
      <c r="DR9" s="310"/>
      <c r="DS9" s="310"/>
      <c r="DT9" s="310"/>
      <c r="DU9" s="310"/>
      <c r="DV9" s="310"/>
      <c r="DW9" s="310"/>
      <c r="DX9" s="310"/>
      <c r="DY9" s="310"/>
      <c r="DZ9" s="310"/>
      <c r="EA9" s="310"/>
      <c r="EB9" s="310"/>
      <c r="EC9" s="310"/>
      <c r="ED9" s="310"/>
      <c r="EE9" s="310"/>
      <c r="EF9" s="310"/>
      <c r="EG9" s="310"/>
      <c r="EH9" s="310"/>
      <c r="EI9" s="310"/>
      <c r="EJ9" s="310"/>
      <c r="EK9" s="310"/>
      <c r="EL9" s="310"/>
      <c r="EM9" s="310"/>
      <c r="EN9" s="310"/>
      <c r="EO9" s="310"/>
      <c r="EP9" s="310"/>
      <c r="EQ9" s="310"/>
      <c r="ER9" s="310"/>
      <c r="ES9" s="310"/>
      <c r="ET9" s="310"/>
      <c r="EU9" s="310"/>
      <c r="EV9" s="310"/>
      <c r="EW9" s="310"/>
      <c r="EX9" s="310"/>
      <c r="EY9" s="337"/>
      <c r="EZ9" s="332"/>
      <c r="FA9" s="332"/>
      <c r="FB9" s="332"/>
      <c r="FC9" s="332"/>
      <c r="FD9" s="332"/>
      <c r="FE9" s="332"/>
      <c r="FF9" s="332"/>
      <c r="FG9" s="332"/>
      <c r="FH9" s="332"/>
      <c r="FI9" s="332"/>
      <c r="FJ9" s="310"/>
      <c r="FK9" s="325"/>
      <c r="FL9" s="310"/>
      <c r="FM9" s="310"/>
      <c r="FN9" s="310"/>
      <c r="FO9" s="310"/>
      <c r="FP9" s="310"/>
      <c r="FQ9" s="310"/>
      <c r="FR9" s="310"/>
    </row>
    <row r="10" spans="1:208" ht="12" customHeight="1" x14ac:dyDescent="0.15">
      <c r="A10" s="333"/>
      <c r="B10" s="333"/>
      <c r="C10" s="333"/>
      <c r="D10" s="333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  <c r="BD10" s="311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  <c r="BO10" s="313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J10" s="310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  <c r="CV10" s="310"/>
      <c r="CW10" s="310"/>
      <c r="CX10" s="310"/>
      <c r="CY10" s="310"/>
      <c r="CZ10" s="310"/>
      <c r="DA10" s="310"/>
      <c r="DB10" s="310"/>
      <c r="DC10" s="310"/>
      <c r="DD10" s="310"/>
      <c r="DE10" s="310"/>
      <c r="DF10" s="310"/>
      <c r="DG10" s="310"/>
      <c r="DH10" s="310"/>
      <c r="DI10" s="310"/>
      <c r="DJ10" s="310"/>
      <c r="DK10" s="310"/>
      <c r="DL10" s="310"/>
      <c r="DM10" s="310"/>
      <c r="DN10" s="310"/>
      <c r="DO10" s="310"/>
      <c r="DP10" s="310"/>
      <c r="DQ10" s="310"/>
      <c r="DR10" s="310"/>
      <c r="DS10" s="310"/>
      <c r="DT10" s="310"/>
      <c r="DU10" s="310"/>
      <c r="DV10" s="310"/>
      <c r="DW10" s="310"/>
      <c r="DX10" s="310"/>
      <c r="DY10" s="310"/>
      <c r="DZ10" s="310"/>
      <c r="EA10" s="310"/>
      <c r="EB10" s="310"/>
      <c r="EC10" s="310"/>
      <c r="ED10" s="310"/>
      <c r="EE10" s="310"/>
      <c r="EF10" s="310"/>
      <c r="EG10" s="310"/>
      <c r="EH10" s="310"/>
      <c r="EI10" s="310"/>
      <c r="EJ10" s="310"/>
      <c r="EK10" s="310"/>
      <c r="EL10" s="310"/>
      <c r="EM10" s="310"/>
      <c r="EN10" s="310"/>
      <c r="EO10" s="310"/>
      <c r="EP10" s="310"/>
      <c r="EQ10" s="310"/>
      <c r="ER10" s="310"/>
      <c r="ES10" s="310"/>
      <c r="ET10" s="310"/>
      <c r="EU10" s="310"/>
      <c r="EV10" s="310"/>
      <c r="EW10" s="310"/>
      <c r="EX10" s="310"/>
      <c r="EY10" s="337"/>
      <c r="EZ10" s="332"/>
      <c r="FA10" s="332"/>
      <c r="FB10" s="332"/>
      <c r="FC10" s="332"/>
      <c r="FD10" s="332"/>
      <c r="FE10" s="332"/>
      <c r="FF10" s="332"/>
      <c r="FG10" s="332"/>
      <c r="FH10" s="332"/>
      <c r="FI10" s="332"/>
      <c r="FJ10" s="314" t="s">
        <v>335</v>
      </c>
      <c r="FK10" s="315"/>
      <c r="FL10" s="315"/>
      <c r="FM10" s="315"/>
      <c r="FN10" s="315"/>
      <c r="FO10" s="315"/>
      <c r="FP10" s="315"/>
      <c r="FQ10" s="315"/>
      <c r="FR10" s="316"/>
      <c r="GF10" s="338" t="s">
        <v>336</v>
      </c>
      <c r="GG10" s="339"/>
      <c r="GH10" s="339"/>
      <c r="GI10" s="339"/>
      <c r="GJ10" s="339"/>
      <c r="GK10" s="339"/>
      <c r="GL10" s="339"/>
      <c r="GM10" s="339"/>
      <c r="GN10" s="340"/>
      <c r="GQ10" s="338" t="s">
        <v>315</v>
      </c>
      <c r="GR10" s="339"/>
      <c r="GS10" s="339"/>
      <c r="GT10" s="339"/>
      <c r="GU10" s="339"/>
      <c r="GV10" s="339"/>
      <c r="GW10" s="339"/>
      <c r="GX10" s="339"/>
      <c r="GY10" s="340"/>
    </row>
    <row r="11" spans="1:208" ht="12" customHeight="1" thickBot="1" x14ac:dyDescent="0.2">
      <c r="E11" s="341" t="s">
        <v>337</v>
      </c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0"/>
      <c r="BB11" s="310"/>
      <c r="BD11" s="318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20"/>
      <c r="BW11" s="310"/>
      <c r="BX11" s="310"/>
      <c r="BY11" s="310"/>
      <c r="BZ11" s="310"/>
      <c r="CA11" s="310"/>
      <c r="CB11" s="310"/>
      <c r="CC11" s="310"/>
      <c r="CD11" s="310"/>
      <c r="CE11" s="310"/>
      <c r="CF11" s="310"/>
      <c r="CG11" s="310"/>
      <c r="CH11" s="310"/>
      <c r="CI11" s="310"/>
      <c r="CJ11" s="310"/>
      <c r="CK11" s="310"/>
      <c r="CL11" s="310"/>
      <c r="CM11" s="310"/>
      <c r="CN11" s="310"/>
      <c r="CO11" s="310"/>
      <c r="CP11" s="310"/>
      <c r="CQ11" s="310"/>
      <c r="CR11" s="310"/>
      <c r="CS11" s="310"/>
      <c r="CT11" s="310"/>
      <c r="CU11" s="310"/>
      <c r="CV11" s="310"/>
      <c r="CW11" s="310"/>
      <c r="CX11" s="310"/>
      <c r="CY11" s="310"/>
      <c r="CZ11" s="310"/>
      <c r="DA11" s="310"/>
      <c r="DB11" s="310"/>
      <c r="DC11" s="310"/>
      <c r="DD11" s="310"/>
      <c r="DE11" s="310"/>
      <c r="DF11" s="310"/>
      <c r="DG11" s="310"/>
      <c r="DH11" s="310"/>
      <c r="DI11" s="310"/>
      <c r="DJ11" s="310"/>
      <c r="DK11" s="310"/>
      <c r="DL11" s="310"/>
      <c r="DM11" s="310"/>
      <c r="DN11" s="310"/>
      <c r="DO11" s="310"/>
      <c r="DP11" s="310"/>
      <c r="DQ11" s="310"/>
      <c r="DR11" s="310"/>
      <c r="DS11" s="310"/>
      <c r="DT11" s="310"/>
      <c r="DU11" s="310"/>
      <c r="DV11" s="310"/>
      <c r="DW11" s="310"/>
      <c r="DX11" s="310"/>
      <c r="DY11" s="310"/>
      <c r="DZ11" s="310"/>
      <c r="EA11" s="310"/>
      <c r="EB11" s="310"/>
      <c r="EC11" s="310"/>
      <c r="ED11" s="310"/>
      <c r="EE11" s="310"/>
      <c r="EF11" s="310"/>
      <c r="EG11" s="310"/>
      <c r="EH11" s="310"/>
      <c r="EI11" s="310"/>
      <c r="EJ11" s="310"/>
      <c r="EK11" s="310"/>
      <c r="EL11" s="310"/>
      <c r="EM11" s="310"/>
      <c r="EN11" s="310"/>
      <c r="EO11" s="310"/>
      <c r="EP11" s="310"/>
      <c r="EQ11" s="310"/>
      <c r="ER11" s="310"/>
      <c r="ES11" s="310"/>
      <c r="ET11" s="310"/>
      <c r="EU11" s="310"/>
      <c r="EV11" s="310"/>
      <c r="EW11" s="310"/>
      <c r="EX11" s="310"/>
      <c r="EY11" s="324"/>
      <c r="FJ11" s="321"/>
      <c r="FK11" s="322"/>
      <c r="FL11" s="322"/>
      <c r="FM11" s="322"/>
      <c r="FN11" s="322"/>
      <c r="FO11" s="322"/>
      <c r="FP11" s="322"/>
      <c r="FQ11" s="322"/>
      <c r="FR11" s="323"/>
      <c r="GF11" s="342"/>
      <c r="GG11" s="343"/>
      <c r="GH11" s="343"/>
      <c r="GI11" s="343"/>
      <c r="GJ11" s="343"/>
      <c r="GK11" s="343"/>
      <c r="GL11" s="343"/>
      <c r="GM11" s="343"/>
      <c r="GN11" s="344"/>
      <c r="GO11" s="345"/>
      <c r="GP11" s="345"/>
      <c r="GQ11" s="342"/>
      <c r="GR11" s="343"/>
      <c r="GS11" s="343"/>
      <c r="GT11" s="343"/>
      <c r="GU11" s="343"/>
      <c r="GV11" s="343"/>
      <c r="GW11" s="343"/>
      <c r="GX11" s="343"/>
      <c r="GY11" s="344"/>
    </row>
    <row r="12" spans="1:208" ht="12" customHeight="1" thickBot="1" x14ac:dyDescent="0.2">
      <c r="A12" s="333"/>
      <c r="B12" s="333"/>
      <c r="C12" s="333"/>
      <c r="D12" s="333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0"/>
      <c r="BB12" s="310"/>
      <c r="BI12" s="346"/>
      <c r="BJ12" s="347"/>
      <c r="BK12" s="346"/>
      <c r="BL12" s="346"/>
      <c r="BM12" s="346"/>
      <c r="BN12" s="346"/>
      <c r="BO12" s="346"/>
      <c r="BP12" s="346"/>
      <c r="BQ12" s="346"/>
      <c r="BW12" s="310"/>
      <c r="BX12" s="310"/>
      <c r="BY12" s="310"/>
      <c r="BZ12" s="310"/>
      <c r="CA12" s="310"/>
      <c r="CB12" s="310"/>
      <c r="CC12" s="310"/>
      <c r="CD12" s="310"/>
      <c r="CE12" s="310"/>
      <c r="CF12" s="310"/>
      <c r="CG12" s="310"/>
      <c r="CH12" s="310"/>
      <c r="CI12" s="310"/>
      <c r="CJ12" s="310"/>
      <c r="CK12" s="310"/>
      <c r="CL12" s="310"/>
      <c r="CM12" s="310"/>
      <c r="CN12" s="310"/>
      <c r="CO12" s="310"/>
      <c r="CP12" s="310"/>
      <c r="CQ12" s="310"/>
      <c r="CR12" s="310"/>
      <c r="CS12" s="310"/>
      <c r="CT12" s="310"/>
      <c r="CU12" s="310"/>
      <c r="CV12" s="310"/>
      <c r="CW12" s="310"/>
      <c r="CX12" s="310"/>
      <c r="CY12" s="310"/>
      <c r="CZ12" s="310"/>
      <c r="DA12" s="310"/>
      <c r="DB12" s="310"/>
      <c r="DC12" s="310"/>
      <c r="DD12" s="310"/>
      <c r="DE12" s="310"/>
      <c r="DF12" s="310"/>
      <c r="DG12" s="310"/>
      <c r="DH12" s="310"/>
      <c r="DI12" s="310"/>
      <c r="DJ12" s="310"/>
      <c r="DK12" s="310"/>
      <c r="DL12" s="310"/>
      <c r="DM12" s="310"/>
      <c r="DN12" s="310"/>
      <c r="DO12" s="310"/>
      <c r="DP12" s="310"/>
      <c r="DQ12" s="348"/>
      <c r="DR12" s="348"/>
      <c r="DS12" s="310"/>
      <c r="DT12" s="310"/>
      <c r="DU12" s="310"/>
      <c r="DV12" s="310"/>
      <c r="DW12" s="310"/>
      <c r="DX12" s="310"/>
      <c r="DY12" s="310"/>
      <c r="DZ12" s="310"/>
      <c r="EA12" s="310"/>
      <c r="EB12" s="310"/>
      <c r="EC12" s="310"/>
      <c r="ED12" s="310"/>
      <c r="EE12" s="310"/>
      <c r="EF12" s="310"/>
      <c r="EG12" s="310"/>
      <c r="EH12" s="310"/>
      <c r="EI12" s="310"/>
      <c r="EJ12" s="310"/>
      <c r="EK12" s="310"/>
      <c r="EL12" s="310"/>
      <c r="EM12" s="310"/>
      <c r="EN12" s="310"/>
      <c r="EO12" s="310"/>
      <c r="EP12" s="310"/>
      <c r="EQ12" s="310"/>
      <c r="ER12" s="310"/>
      <c r="ES12" s="310"/>
      <c r="ET12" s="310"/>
      <c r="EU12" s="310"/>
      <c r="EV12" s="310"/>
      <c r="EW12" s="310"/>
      <c r="EX12" s="310"/>
      <c r="EY12" s="324"/>
      <c r="FJ12" s="326"/>
      <c r="FK12" s="327"/>
      <c r="FL12" s="327"/>
      <c r="FM12" s="327"/>
      <c r="FN12" s="327"/>
      <c r="FO12" s="327"/>
      <c r="FP12" s="327"/>
      <c r="FQ12" s="327"/>
      <c r="FR12" s="328"/>
      <c r="FS12" s="345"/>
      <c r="GC12" s="345"/>
      <c r="GD12" s="345"/>
      <c r="GE12" s="310"/>
      <c r="GF12" s="349"/>
      <c r="GG12" s="350"/>
      <c r="GH12" s="350"/>
      <c r="GI12" s="350"/>
      <c r="GJ12" s="350"/>
      <c r="GK12" s="350"/>
      <c r="GL12" s="350"/>
      <c r="GM12" s="350"/>
      <c r="GN12" s="351"/>
      <c r="GO12" s="345"/>
      <c r="GP12" s="345"/>
      <c r="GQ12" s="349"/>
      <c r="GR12" s="350"/>
      <c r="GS12" s="350"/>
      <c r="GT12" s="350"/>
      <c r="GU12" s="350"/>
      <c r="GV12" s="350"/>
      <c r="GW12" s="350"/>
      <c r="GX12" s="350"/>
      <c r="GY12" s="351"/>
    </row>
    <row r="13" spans="1:208" ht="12" customHeight="1" x14ac:dyDescent="0.15">
      <c r="AH13" s="348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  <c r="BB13" s="310"/>
      <c r="BC13" s="348"/>
      <c r="BD13" s="348"/>
      <c r="BE13" s="348"/>
      <c r="BF13" s="348"/>
      <c r="BG13" s="348"/>
      <c r="BH13" s="348"/>
      <c r="BJ13" s="329"/>
      <c r="BK13" s="330"/>
      <c r="BL13" s="330"/>
      <c r="BM13" s="330"/>
      <c r="BN13" s="330"/>
      <c r="BO13" s="330"/>
      <c r="BP13" s="330"/>
      <c r="BQ13" s="330"/>
      <c r="BR13" s="330"/>
      <c r="BS13" s="330"/>
      <c r="BT13" s="330"/>
      <c r="BU13" s="330"/>
      <c r="BV13" s="330"/>
      <c r="BW13" s="330"/>
      <c r="BX13" s="330"/>
      <c r="BY13" s="330"/>
      <c r="BZ13" s="330"/>
      <c r="CA13" s="330"/>
      <c r="CB13" s="330"/>
      <c r="CC13" s="330"/>
      <c r="CD13" s="330"/>
      <c r="CE13" s="330"/>
      <c r="CF13" s="330"/>
      <c r="CG13" s="330"/>
      <c r="CH13" s="330"/>
      <c r="CI13" s="330"/>
      <c r="CJ13" s="330"/>
      <c r="CK13" s="330"/>
      <c r="CL13" s="330"/>
      <c r="CM13" s="330"/>
      <c r="CN13" s="330"/>
      <c r="CO13" s="330"/>
      <c r="CP13" s="330"/>
      <c r="CQ13" s="330"/>
      <c r="CR13" s="330"/>
      <c r="CS13" s="330"/>
      <c r="CT13" s="330"/>
      <c r="CU13" s="330"/>
      <c r="CV13" s="330"/>
      <c r="CW13" s="330"/>
      <c r="CX13" s="330"/>
      <c r="CY13" s="330"/>
      <c r="CZ13" s="330"/>
      <c r="DA13" s="330"/>
      <c r="DB13" s="330"/>
      <c r="DC13" s="330"/>
      <c r="DD13" s="330"/>
      <c r="DE13" s="330"/>
      <c r="DF13" s="330"/>
      <c r="DG13" s="330"/>
      <c r="DH13" s="330"/>
      <c r="DI13" s="330"/>
      <c r="DJ13" s="330"/>
      <c r="DK13" s="330"/>
      <c r="DL13" s="330"/>
      <c r="DM13" s="330"/>
      <c r="DN13" s="330"/>
      <c r="DO13" s="330"/>
      <c r="DP13" s="330"/>
      <c r="DQ13" s="310"/>
      <c r="DR13" s="330"/>
      <c r="DS13" s="325"/>
      <c r="DT13" s="310"/>
      <c r="DU13" s="310"/>
      <c r="DV13" s="310"/>
      <c r="DW13" s="310"/>
      <c r="DX13" s="310"/>
      <c r="DY13" s="310"/>
      <c r="DZ13" s="310"/>
      <c r="EA13" s="310"/>
      <c r="EB13" s="310"/>
      <c r="EC13" s="310"/>
      <c r="ED13" s="310"/>
      <c r="EE13" s="310"/>
      <c r="EF13" s="310"/>
      <c r="EG13" s="310"/>
      <c r="EH13" s="310"/>
      <c r="EI13" s="310"/>
      <c r="EJ13" s="310"/>
      <c r="EK13" s="310"/>
      <c r="EL13" s="310"/>
      <c r="EM13" s="310"/>
      <c r="EN13" s="310"/>
      <c r="EO13" s="310"/>
      <c r="EP13" s="310"/>
      <c r="EQ13" s="310"/>
      <c r="ER13" s="310"/>
      <c r="ES13" s="310"/>
      <c r="ET13" s="310"/>
      <c r="EU13" s="310"/>
      <c r="EV13" s="310"/>
      <c r="EW13" s="310"/>
      <c r="EX13" s="310"/>
      <c r="EY13" s="310"/>
      <c r="EZ13" s="325"/>
      <c r="FA13" s="310"/>
      <c r="FK13" s="329"/>
      <c r="FS13" s="345"/>
      <c r="GC13" s="345"/>
      <c r="GD13" s="345"/>
      <c r="GE13" s="310"/>
      <c r="GF13" s="310"/>
      <c r="GG13" s="325"/>
      <c r="GI13" s="345"/>
      <c r="GJ13" s="345"/>
      <c r="GK13" s="345"/>
      <c r="GL13" s="345"/>
      <c r="GM13" s="345"/>
      <c r="GN13" s="345"/>
      <c r="GO13" s="345"/>
      <c r="GP13" s="345"/>
      <c r="GQ13" s="345"/>
      <c r="GR13" s="352"/>
      <c r="GS13" s="345"/>
      <c r="GT13" s="345"/>
      <c r="GU13" s="345"/>
      <c r="GV13" s="345"/>
      <c r="GW13" s="345"/>
      <c r="GX13" s="345"/>
      <c r="GY13" s="345"/>
    </row>
    <row r="14" spans="1:208" ht="12" customHeight="1" thickBot="1" x14ac:dyDescent="0.2">
      <c r="A14" s="324"/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29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29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29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29"/>
      <c r="AU14" s="330"/>
      <c r="AV14" s="330"/>
      <c r="AW14" s="330"/>
      <c r="AX14" s="330"/>
      <c r="AY14" s="330"/>
      <c r="AZ14" s="330"/>
      <c r="BA14" s="330"/>
      <c r="BB14" s="330"/>
      <c r="BC14" s="330"/>
      <c r="BD14" s="330"/>
      <c r="BE14" s="329"/>
      <c r="BF14" s="330"/>
      <c r="BG14" s="330"/>
      <c r="BH14" s="330"/>
      <c r="BI14" s="330"/>
      <c r="BJ14" s="330"/>
      <c r="BK14" s="330"/>
      <c r="BL14" s="330"/>
      <c r="BM14" s="330"/>
      <c r="BN14" s="330"/>
      <c r="BO14" s="330"/>
      <c r="BP14" s="329"/>
      <c r="BQ14" s="330"/>
      <c r="BR14" s="330"/>
      <c r="BS14" s="330"/>
      <c r="BT14" s="330"/>
      <c r="BU14" s="330"/>
      <c r="BV14" s="330"/>
      <c r="BW14" s="330"/>
      <c r="BX14" s="330"/>
      <c r="BY14" s="330"/>
      <c r="BZ14" s="330"/>
      <c r="CA14" s="329"/>
      <c r="CB14" s="330"/>
      <c r="CC14" s="330"/>
      <c r="CD14" s="330"/>
      <c r="CE14" s="330"/>
      <c r="CF14" s="330"/>
      <c r="CG14" s="330"/>
      <c r="CH14" s="330"/>
      <c r="CI14" s="330"/>
      <c r="CJ14" s="330"/>
      <c r="CK14" s="330"/>
      <c r="CL14" s="329"/>
      <c r="CM14" s="330"/>
      <c r="CN14" s="330"/>
      <c r="CO14" s="330"/>
      <c r="CP14" s="330"/>
      <c r="CQ14" s="330"/>
      <c r="CR14" s="330"/>
      <c r="CS14" s="330"/>
      <c r="CT14" s="330"/>
      <c r="CU14" s="330"/>
      <c r="CV14" s="330"/>
      <c r="CW14" s="329"/>
      <c r="CX14" s="330"/>
      <c r="CY14" s="330"/>
      <c r="CZ14" s="330"/>
      <c r="DA14" s="330"/>
      <c r="DB14" s="330"/>
      <c r="DC14" s="330"/>
      <c r="DD14" s="330"/>
      <c r="DE14" s="330"/>
      <c r="DF14" s="330"/>
      <c r="DG14" s="330"/>
      <c r="DH14" s="325"/>
      <c r="DI14" s="310"/>
      <c r="DJ14" s="310"/>
      <c r="DK14" s="310"/>
      <c r="DL14" s="310"/>
      <c r="DM14" s="310"/>
      <c r="DN14" s="310"/>
      <c r="DO14" s="310"/>
      <c r="DP14" s="346"/>
      <c r="DQ14" s="310"/>
      <c r="DR14" s="310"/>
      <c r="DS14" s="353"/>
      <c r="DT14" s="310"/>
      <c r="DU14" s="310"/>
      <c r="DV14" s="310"/>
      <c r="DW14" s="310"/>
      <c r="DX14" s="310"/>
      <c r="DY14" s="310"/>
      <c r="DZ14" s="310"/>
      <c r="EA14" s="310"/>
      <c r="EB14" s="310"/>
      <c r="EC14" s="310"/>
      <c r="ED14" s="310"/>
      <c r="EE14" s="310"/>
      <c r="EF14" s="310"/>
      <c r="EG14" s="310"/>
      <c r="EH14" s="310"/>
      <c r="EI14" s="310"/>
      <c r="EJ14" s="310"/>
      <c r="EK14" s="310"/>
      <c r="EL14" s="310"/>
      <c r="EM14" s="310"/>
      <c r="EN14" s="310"/>
      <c r="EO14" s="310"/>
      <c r="EP14" s="310"/>
      <c r="EQ14" s="310"/>
      <c r="ER14" s="310"/>
      <c r="ES14" s="310"/>
      <c r="ET14" s="310"/>
      <c r="EU14" s="310"/>
      <c r="EV14" s="310"/>
      <c r="EW14" s="310"/>
      <c r="EX14" s="310"/>
      <c r="EY14" s="310"/>
      <c r="EZ14" s="325"/>
      <c r="FA14" s="310"/>
      <c r="FJ14" s="310"/>
      <c r="FK14" s="329"/>
      <c r="FL14" s="330"/>
      <c r="FM14" s="330"/>
      <c r="FN14" s="330"/>
      <c r="FO14" s="330"/>
      <c r="FP14" s="330"/>
      <c r="FQ14" s="330"/>
      <c r="FR14" s="330"/>
      <c r="FS14" s="354"/>
      <c r="FT14" s="354"/>
      <c r="FU14" s="355"/>
      <c r="GE14" s="310"/>
      <c r="GF14" s="310"/>
      <c r="GG14" s="325"/>
      <c r="GI14" s="310"/>
      <c r="GJ14" s="310"/>
      <c r="GK14" s="310"/>
      <c r="GL14" s="310"/>
      <c r="GM14" s="310"/>
      <c r="GN14" s="310"/>
      <c r="GO14" s="310"/>
      <c r="GP14" s="310"/>
      <c r="GQ14" s="310"/>
      <c r="GR14" s="356"/>
      <c r="GS14" s="310"/>
      <c r="GT14" s="310"/>
      <c r="GU14" s="310"/>
      <c r="GV14" s="310"/>
      <c r="GW14" s="310"/>
      <c r="GX14" s="310"/>
      <c r="GY14" s="310"/>
    </row>
    <row r="15" spans="1:208" s="310" customFormat="1" ht="12" customHeight="1" x14ac:dyDescent="0.15">
      <c r="A15" s="314" t="s">
        <v>338</v>
      </c>
      <c r="B15" s="315"/>
      <c r="C15" s="315"/>
      <c r="D15" s="315"/>
      <c r="E15" s="315"/>
      <c r="F15" s="315"/>
      <c r="G15" s="315"/>
      <c r="H15" s="315"/>
      <c r="I15" s="316"/>
      <c r="J15" s="357"/>
      <c r="K15" s="358"/>
      <c r="L15" s="314" t="s">
        <v>339</v>
      </c>
      <c r="M15" s="315"/>
      <c r="N15" s="315"/>
      <c r="O15" s="315"/>
      <c r="P15" s="315"/>
      <c r="Q15" s="315"/>
      <c r="R15" s="315"/>
      <c r="S15" s="315"/>
      <c r="T15" s="316"/>
      <c r="U15" s="357"/>
      <c r="V15" s="358"/>
      <c r="W15" s="314" t="s">
        <v>340</v>
      </c>
      <c r="X15" s="315"/>
      <c r="Y15" s="315"/>
      <c r="Z15" s="315"/>
      <c r="AA15" s="315"/>
      <c r="AB15" s="315"/>
      <c r="AC15" s="315"/>
      <c r="AD15" s="315"/>
      <c r="AE15" s="316"/>
      <c r="AF15" s="359"/>
      <c r="AG15" s="358"/>
      <c r="AH15" s="314" t="s">
        <v>237</v>
      </c>
      <c r="AI15" s="315"/>
      <c r="AJ15" s="315"/>
      <c r="AK15" s="315"/>
      <c r="AL15" s="315"/>
      <c r="AM15" s="315"/>
      <c r="AN15" s="315"/>
      <c r="AO15" s="315"/>
      <c r="AP15" s="316"/>
      <c r="AQ15" s="357"/>
      <c r="AR15" s="358"/>
      <c r="AS15" s="314" t="s">
        <v>341</v>
      </c>
      <c r="AT15" s="315"/>
      <c r="AU15" s="315"/>
      <c r="AV15" s="315"/>
      <c r="AW15" s="315"/>
      <c r="AX15" s="315"/>
      <c r="AY15" s="315"/>
      <c r="AZ15" s="315"/>
      <c r="BA15" s="316"/>
      <c r="BB15" s="357"/>
      <c r="BC15" s="358"/>
      <c r="BD15" s="314" t="s">
        <v>261</v>
      </c>
      <c r="BE15" s="315"/>
      <c r="BF15" s="315"/>
      <c r="BG15" s="315"/>
      <c r="BH15" s="315"/>
      <c r="BI15" s="315"/>
      <c r="BJ15" s="315"/>
      <c r="BK15" s="315"/>
      <c r="BL15" s="316"/>
      <c r="BM15" s="357"/>
      <c r="BN15" s="345"/>
      <c r="BO15" s="314" t="s">
        <v>270</v>
      </c>
      <c r="BP15" s="315"/>
      <c r="BQ15" s="315"/>
      <c r="BR15" s="315"/>
      <c r="BS15" s="315"/>
      <c r="BT15" s="315"/>
      <c r="BU15" s="315"/>
      <c r="BV15" s="315"/>
      <c r="BW15" s="316"/>
      <c r="BX15" s="357"/>
      <c r="BY15" s="360"/>
      <c r="BZ15" s="314" t="s">
        <v>283</v>
      </c>
      <c r="CA15" s="315"/>
      <c r="CB15" s="315"/>
      <c r="CC15" s="315"/>
      <c r="CD15" s="315"/>
      <c r="CE15" s="315"/>
      <c r="CF15" s="315"/>
      <c r="CG15" s="315"/>
      <c r="CH15" s="316"/>
      <c r="CI15" s="357"/>
      <c r="CJ15" s="358"/>
      <c r="CK15" s="314" t="s">
        <v>290</v>
      </c>
      <c r="CL15" s="315"/>
      <c r="CM15" s="315"/>
      <c r="CN15" s="315"/>
      <c r="CO15" s="315"/>
      <c r="CP15" s="315"/>
      <c r="CQ15" s="315"/>
      <c r="CR15" s="315"/>
      <c r="CS15" s="316"/>
      <c r="CT15" s="357"/>
      <c r="CU15" s="358"/>
      <c r="CV15" s="314" t="s">
        <v>301</v>
      </c>
      <c r="CW15" s="315"/>
      <c r="CX15" s="315"/>
      <c r="CY15" s="315"/>
      <c r="CZ15" s="315"/>
      <c r="DA15" s="315"/>
      <c r="DB15" s="315"/>
      <c r="DC15" s="315"/>
      <c r="DD15" s="316"/>
      <c r="DE15" s="357"/>
      <c r="DF15" s="358"/>
      <c r="DG15" s="314" t="s">
        <v>342</v>
      </c>
      <c r="DH15" s="315"/>
      <c r="DI15" s="315"/>
      <c r="DJ15" s="315"/>
      <c r="DK15" s="315"/>
      <c r="DL15" s="315"/>
      <c r="DM15" s="315"/>
      <c r="DN15" s="315"/>
      <c r="DO15" s="316"/>
      <c r="DP15" s="357"/>
      <c r="DQ15" s="360"/>
      <c r="DR15" s="314" t="s">
        <v>343</v>
      </c>
      <c r="DS15" s="315"/>
      <c r="DT15" s="315"/>
      <c r="DU15" s="315"/>
      <c r="DV15" s="315"/>
      <c r="DW15" s="315"/>
      <c r="DX15" s="315"/>
      <c r="DY15" s="315"/>
      <c r="DZ15" s="316"/>
      <c r="EA15" s="357"/>
      <c r="EB15" s="361"/>
      <c r="EC15" s="361"/>
      <c r="ED15" s="345"/>
      <c r="EE15" s="345"/>
      <c r="EF15" s="345"/>
      <c r="EG15" s="345"/>
      <c r="EH15" s="345"/>
      <c r="EI15" s="345"/>
      <c r="EJ15" s="345"/>
      <c r="EK15" s="345"/>
      <c r="EL15" s="345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14" t="s">
        <v>344</v>
      </c>
      <c r="EZ15" s="315"/>
      <c r="FA15" s="315"/>
      <c r="FB15" s="315"/>
      <c r="FC15" s="315"/>
      <c r="FD15" s="315"/>
      <c r="FE15" s="315"/>
      <c r="FF15" s="315"/>
      <c r="FG15" s="316"/>
      <c r="FH15" s="362"/>
      <c r="FI15" s="361"/>
      <c r="FJ15" s="314" t="s">
        <v>239</v>
      </c>
      <c r="FK15" s="315"/>
      <c r="FL15" s="315"/>
      <c r="FM15" s="315"/>
      <c r="FN15" s="315"/>
      <c r="FO15" s="315"/>
      <c r="FP15" s="315"/>
      <c r="FQ15" s="315"/>
      <c r="FR15" s="316"/>
      <c r="FS15" s="357"/>
      <c r="FU15" s="314" t="s">
        <v>248</v>
      </c>
      <c r="FV15" s="315"/>
      <c r="FW15" s="315"/>
      <c r="FX15" s="315"/>
      <c r="FY15" s="315"/>
      <c r="FZ15" s="315"/>
      <c r="GA15" s="315"/>
      <c r="GB15" s="315"/>
      <c r="GC15" s="316"/>
      <c r="GD15" s="357"/>
      <c r="GF15" s="363" t="s">
        <v>345</v>
      </c>
      <c r="GG15" s="364"/>
      <c r="GH15" s="364"/>
      <c r="GI15" s="364"/>
      <c r="GJ15" s="364"/>
      <c r="GK15" s="364"/>
      <c r="GL15" s="364"/>
      <c r="GM15" s="364"/>
      <c r="GN15" s="365"/>
      <c r="GO15" s="322"/>
      <c r="GP15" s="303"/>
      <c r="GQ15" s="363" t="s">
        <v>345</v>
      </c>
      <c r="GR15" s="364"/>
      <c r="GS15" s="364"/>
      <c r="GT15" s="364"/>
      <c r="GU15" s="364"/>
      <c r="GV15" s="364"/>
      <c r="GW15" s="364"/>
      <c r="GX15" s="364"/>
      <c r="GY15" s="365"/>
      <c r="GZ15" s="366"/>
    </row>
    <row r="16" spans="1:208" s="310" customFormat="1" ht="12" customHeight="1" x14ac:dyDescent="0.15">
      <c r="A16" s="321"/>
      <c r="B16" s="322"/>
      <c r="C16" s="322"/>
      <c r="D16" s="322"/>
      <c r="E16" s="322"/>
      <c r="F16" s="322"/>
      <c r="G16" s="322"/>
      <c r="H16" s="322"/>
      <c r="I16" s="323"/>
      <c r="J16" s="357"/>
      <c r="K16" s="358"/>
      <c r="L16" s="321"/>
      <c r="M16" s="322"/>
      <c r="N16" s="322"/>
      <c r="O16" s="322"/>
      <c r="P16" s="322"/>
      <c r="Q16" s="322"/>
      <c r="R16" s="322"/>
      <c r="S16" s="322"/>
      <c r="T16" s="323"/>
      <c r="U16" s="357"/>
      <c r="V16" s="358"/>
      <c r="W16" s="321"/>
      <c r="X16" s="322"/>
      <c r="Y16" s="322"/>
      <c r="Z16" s="322"/>
      <c r="AA16" s="322"/>
      <c r="AB16" s="322"/>
      <c r="AC16" s="322"/>
      <c r="AD16" s="322"/>
      <c r="AE16" s="323"/>
      <c r="AF16" s="359"/>
      <c r="AG16" s="358"/>
      <c r="AH16" s="321"/>
      <c r="AI16" s="322"/>
      <c r="AJ16" s="322"/>
      <c r="AK16" s="322"/>
      <c r="AL16" s="322"/>
      <c r="AM16" s="322"/>
      <c r="AN16" s="322"/>
      <c r="AO16" s="322"/>
      <c r="AP16" s="323"/>
      <c r="AQ16" s="357"/>
      <c r="AR16" s="358"/>
      <c r="AS16" s="321"/>
      <c r="AT16" s="322"/>
      <c r="AU16" s="322"/>
      <c r="AV16" s="322"/>
      <c r="AW16" s="322"/>
      <c r="AX16" s="322"/>
      <c r="AY16" s="322"/>
      <c r="AZ16" s="322"/>
      <c r="BA16" s="323"/>
      <c r="BB16" s="357"/>
      <c r="BC16" s="358"/>
      <c r="BD16" s="321"/>
      <c r="BE16" s="322"/>
      <c r="BF16" s="322"/>
      <c r="BG16" s="322"/>
      <c r="BH16" s="322"/>
      <c r="BI16" s="322"/>
      <c r="BJ16" s="322"/>
      <c r="BK16" s="322"/>
      <c r="BL16" s="323"/>
      <c r="BM16" s="357"/>
      <c r="BN16" s="345"/>
      <c r="BO16" s="321"/>
      <c r="BP16" s="322"/>
      <c r="BQ16" s="322"/>
      <c r="BR16" s="322"/>
      <c r="BS16" s="322"/>
      <c r="BT16" s="322"/>
      <c r="BU16" s="322"/>
      <c r="BV16" s="322"/>
      <c r="BW16" s="323"/>
      <c r="BX16" s="357"/>
      <c r="BY16" s="360"/>
      <c r="BZ16" s="321"/>
      <c r="CA16" s="322"/>
      <c r="CB16" s="322"/>
      <c r="CC16" s="322"/>
      <c r="CD16" s="322"/>
      <c r="CE16" s="322"/>
      <c r="CF16" s="322"/>
      <c r="CG16" s="322"/>
      <c r="CH16" s="323"/>
      <c r="CI16" s="357"/>
      <c r="CJ16" s="358"/>
      <c r="CK16" s="321"/>
      <c r="CL16" s="322"/>
      <c r="CM16" s="322"/>
      <c r="CN16" s="322"/>
      <c r="CO16" s="322"/>
      <c r="CP16" s="322"/>
      <c r="CQ16" s="322"/>
      <c r="CR16" s="322"/>
      <c r="CS16" s="323"/>
      <c r="CT16" s="357"/>
      <c r="CU16" s="358"/>
      <c r="CV16" s="321"/>
      <c r="CW16" s="322"/>
      <c r="CX16" s="322"/>
      <c r="CY16" s="322"/>
      <c r="CZ16" s="322"/>
      <c r="DA16" s="322"/>
      <c r="DB16" s="322"/>
      <c r="DC16" s="322"/>
      <c r="DD16" s="323"/>
      <c r="DE16" s="357"/>
      <c r="DF16" s="358"/>
      <c r="DG16" s="321"/>
      <c r="DH16" s="322"/>
      <c r="DI16" s="322"/>
      <c r="DJ16" s="322"/>
      <c r="DK16" s="322"/>
      <c r="DL16" s="322"/>
      <c r="DM16" s="322"/>
      <c r="DN16" s="322"/>
      <c r="DO16" s="323"/>
      <c r="DP16" s="357"/>
      <c r="DQ16" s="360"/>
      <c r="DR16" s="321"/>
      <c r="DS16" s="322"/>
      <c r="DT16" s="322"/>
      <c r="DU16" s="322"/>
      <c r="DV16" s="322"/>
      <c r="DW16" s="322"/>
      <c r="DX16" s="322"/>
      <c r="DY16" s="322"/>
      <c r="DZ16" s="323"/>
      <c r="EA16" s="357"/>
      <c r="EB16" s="361"/>
      <c r="EC16" s="361"/>
      <c r="ED16" s="345"/>
      <c r="EE16" s="345"/>
      <c r="EF16" s="345"/>
      <c r="EG16" s="345"/>
      <c r="EH16" s="345"/>
      <c r="EI16" s="345"/>
      <c r="EJ16" s="345"/>
      <c r="EK16" s="345"/>
      <c r="EL16" s="345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21"/>
      <c r="EZ16" s="322"/>
      <c r="FA16" s="322"/>
      <c r="FB16" s="322"/>
      <c r="FC16" s="322"/>
      <c r="FD16" s="322"/>
      <c r="FE16" s="322"/>
      <c r="FF16" s="322"/>
      <c r="FG16" s="323"/>
      <c r="FH16" s="362"/>
      <c r="FI16" s="361"/>
      <c r="FJ16" s="321"/>
      <c r="FK16" s="322"/>
      <c r="FL16" s="322"/>
      <c r="FM16" s="322"/>
      <c r="FN16" s="322"/>
      <c r="FO16" s="322"/>
      <c r="FP16" s="322"/>
      <c r="FQ16" s="322"/>
      <c r="FR16" s="323"/>
      <c r="FS16" s="357"/>
      <c r="FU16" s="321"/>
      <c r="FV16" s="322"/>
      <c r="FW16" s="322"/>
      <c r="FX16" s="322"/>
      <c r="FY16" s="322"/>
      <c r="FZ16" s="322"/>
      <c r="GA16" s="322"/>
      <c r="GB16" s="322"/>
      <c r="GC16" s="323"/>
      <c r="GD16" s="357"/>
      <c r="GE16" s="345"/>
      <c r="GF16" s="367"/>
      <c r="GG16" s="322"/>
      <c r="GH16" s="322"/>
      <c r="GI16" s="322"/>
      <c r="GJ16" s="322"/>
      <c r="GK16" s="322"/>
      <c r="GL16" s="322"/>
      <c r="GM16" s="322"/>
      <c r="GN16" s="368"/>
      <c r="GO16" s="322"/>
      <c r="GP16" s="303"/>
      <c r="GQ16" s="367"/>
      <c r="GR16" s="322"/>
      <c r="GS16" s="322"/>
      <c r="GT16" s="322"/>
      <c r="GU16" s="322"/>
      <c r="GV16" s="322"/>
      <c r="GW16" s="322"/>
      <c r="GX16" s="322"/>
      <c r="GY16" s="368"/>
      <c r="GZ16" s="366"/>
    </row>
    <row r="17" spans="1:212" s="310" customFormat="1" ht="12" customHeight="1" thickBot="1" x14ac:dyDescent="0.2">
      <c r="A17" s="326"/>
      <c r="B17" s="327"/>
      <c r="C17" s="327"/>
      <c r="D17" s="327"/>
      <c r="E17" s="327"/>
      <c r="F17" s="327"/>
      <c r="G17" s="327"/>
      <c r="H17" s="327"/>
      <c r="I17" s="328"/>
      <c r="J17" s="357"/>
      <c r="K17" s="358"/>
      <c r="L17" s="326"/>
      <c r="M17" s="327"/>
      <c r="N17" s="327"/>
      <c r="O17" s="327"/>
      <c r="P17" s="327"/>
      <c r="Q17" s="327"/>
      <c r="R17" s="327"/>
      <c r="S17" s="327"/>
      <c r="T17" s="328"/>
      <c r="U17" s="357"/>
      <c r="V17" s="358"/>
      <c r="W17" s="326"/>
      <c r="X17" s="327"/>
      <c r="Y17" s="327"/>
      <c r="Z17" s="327"/>
      <c r="AA17" s="327"/>
      <c r="AB17" s="327"/>
      <c r="AC17" s="327"/>
      <c r="AD17" s="327"/>
      <c r="AE17" s="328"/>
      <c r="AF17" s="359"/>
      <c r="AG17" s="358"/>
      <c r="AH17" s="326"/>
      <c r="AI17" s="327"/>
      <c r="AJ17" s="327"/>
      <c r="AK17" s="327"/>
      <c r="AL17" s="327"/>
      <c r="AM17" s="327"/>
      <c r="AN17" s="327"/>
      <c r="AO17" s="327"/>
      <c r="AP17" s="328"/>
      <c r="AQ17" s="357"/>
      <c r="AR17" s="358"/>
      <c r="AS17" s="326"/>
      <c r="AT17" s="327"/>
      <c r="AU17" s="327"/>
      <c r="AV17" s="327"/>
      <c r="AW17" s="327"/>
      <c r="AX17" s="327"/>
      <c r="AY17" s="327"/>
      <c r="AZ17" s="327"/>
      <c r="BA17" s="328"/>
      <c r="BB17" s="357"/>
      <c r="BC17" s="358"/>
      <c r="BD17" s="326"/>
      <c r="BE17" s="327"/>
      <c r="BF17" s="327"/>
      <c r="BG17" s="327"/>
      <c r="BH17" s="327"/>
      <c r="BI17" s="327"/>
      <c r="BJ17" s="327"/>
      <c r="BK17" s="327"/>
      <c r="BL17" s="328"/>
      <c r="BM17" s="357"/>
      <c r="BN17" s="345"/>
      <c r="BO17" s="326"/>
      <c r="BP17" s="327"/>
      <c r="BQ17" s="327"/>
      <c r="BR17" s="327"/>
      <c r="BS17" s="327"/>
      <c r="BT17" s="327"/>
      <c r="BU17" s="327"/>
      <c r="BV17" s="327"/>
      <c r="BW17" s="328"/>
      <c r="BX17" s="357"/>
      <c r="BY17" s="360"/>
      <c r="BZ17" s="326"/>
      <c r="CA17" s="327"/>
      <c r="CB17" s="327"/>
      <c r="CC17" s="327"/>
      <c r="CD17" s="327"/>
      <c r="CE17" s="327"/>
      <c r="CF17" s="327"/>
      <c r="CG17" s="327"/>
      <c r="CH17" s="328"/>
      <c r="CI17" s="357"/>
      <c r="CJ17" s="358"/>
      <c r="CK17" s="326"/>
      <c r="CL17" s="327"/>
      <c r="CM17" s="327"/>
      <c r="CN17" s="327"/>
      <c r="CO17" s="327"/>
      <c r="CP17" s="327"/>
      <c r="CQ17" s="327"/>
      <c r="CR17" s="327"/>
      <c r="CS17" s="328"/>
      <c r="CT17" s="357"/>
      <c r="CU17" s="358"/>
      <c r="CV17" s="326"/>
      <c r="CW17" s="327"/>
      <c r="CX17" s="327"/>
      <c r="CY17" s="327"/>
      <c r="CZ17" s="327"/>
      <c r="DA17" s="327"/>
      <c r="DB17" s="327"/>
      <c r="DC17" s="327"/>
      <c r="DD17" s="328"/>
      <c r="DE17" s="357"/>
      <c r="DF17" s="358"/>
      <c r="DG17" s="326"/>
      <c r="DH17" s="327"/>
      <c r="DI17" s="327"/>
      <c r="DJ17" s="327"/>
      <c r="DK17" s="327"/>
      <c r="DL17" s="327"/>
      <c r="DM17" s="327"/>
      <c r="DN17" s="327"/>
      <c r="DO17" s="328"/>
      <c r="DP17" s="357"/>
      <c r="DQ17" s="360"/>
      <c r="DR17" s="326"/>
      <c r="DS17" s="327"/>
      <c r="DT17" s="327"/>
      <c r="DU17" s="327"/>
      <c r="DV17" s="327"/>
      <c r="DW17" s="327"/>
      <c r="DX17" s="327"/>
      <c r="DY17" s="327"/>
      <c r="DZ17" s="328"/>
      <c r="EA17" s="357"/>
      <c r="EB17" s="361"/>
      <c r="EC17" s="361"/>
      <c r="ED17" s="345"/>
      <c r="EE17" s="345"/>
      <c r="EF17" s="345"/>
      <c r="EG17" s="345"/>
      <c r="EH17" s="345"/>
      <c r="EI17" s="345"/>
      <c r="EJ17" s="345"/>
      <c r="EK17" s="345"/>
      <c r="EL17" s="345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26"/>
      <c r="EZ17" s="327"/>
      <c r="FA17" s="327"/>
      <c r="FB17" s="327"/>
      <c r="FC17" s="327"/>
      <c r="FD17" s="327"/>
      <c r="FE17" s="327"/>
      <c r="FF17" s="327"/>
      <c r="FG17" s="328"/>
      <c r="FH17" s="362"/>
      <c r="FI17" s="361"/>
      <c r="FJ17" s="326"/>
      <c r="FK17" s="327"/>
      <c r="FL17" s="327"/>
      <c r="FM17" s="327"/>
      <c r="FN17" s="327"/>
      <c r="FO17" s="327"/>
      <c r="FP17" s="327"/>
      <c r="FQ17" s="327"/>
      <c r="FR17" s="328"/>
      <c r="FS17" s="357"/>
      <c r="FU17" s="326"/>
      <c r="FV17" s="327"/>
      <c r="FW17" s="327"/>
      <c r="FX17" s="327"/>
      <c r="FY17" s="327"/>
      <c r="FZ17" s="327"/>
      <c r="GA17" s="327"/>
      <c r="GB17" s="327"/>
      <c r="GC17" s="328"/>
      <c r="GD17" s="357"/>
      <c r="GE17" s="345"/>
      <c r="GF17" s="369"/>
      <c r="GG17" s="370"/>
      <c r="GH17" s="370"/>
      <c r="GI17" s="370"/>
      <c r="GJ17" s="370"/>
      <c r="GK17" s="370"/>
      <c r="GL17" s="370"/>
      <c r="GM17" s="370"/>
      <c r="GN17" s="371"/>
      <c r="GO17" s="322"/>
      <c r="GP17" s="303"/>
      <c r="GQ17" s="369"/>
      <c r="GR17" s="370"/>
      <c r="GS17" s="370"/>
      <c r="GT17" s="370"/>
      <c r="GU17" s="370"/>
      <c r="GV17" s="370"/>
      <c r="GW17" s="370"/>
      <c r="GX17" s="370"/>
      <c r="GY17" s="371"/>
      <c r="GZ17" s="366"/>
    </row>
    <row r="18" spans="1:212" s="310" customFormat="1" ht="12" customHeight="1" x14ac:dyDescent="0.15">
      <c r="A18" s="372"/>
      <c r="B18" s="373"/>
      <c r="C18" s="374"/>
      <c r="D18" s="372"/>
      <c r="E18" s="372"/>
      <c r="F18" s="372"/>
      <c r="G18" s="372"/>
      <c r="H18" s="372"/>
      <c r="I18" s="372"/>
      <c r="J18" s="303"/>
      <c r="K18" s="303"/>
      <c r="L18" s="303"/>
      <c r="M18" s="329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29"/>
      <c r="Y18" s="303"/>
      <c r="Z18" s="303"/>
      <c r="AA18" s="303"/>
      <c r="AB18" s="303"/>
      <c r="AC18" s="303"/>
      <c r="AD18" s="303"/>
      <c r="AE18" s="303"/>
      <c r="AF18" s="375"/>
      <c r="AG18" s="375"/>
      <c r="AH18" s="303"/>
      <c r="AI18" s="329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29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29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25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29"/>
      <c r="CB18" s="303"/>
      <c r="CC18" s="303"/>
      <c r="CD18" s="303"/>
      <c r="CE18" s="303"/>
      <c r="CF18" s="303"/>
      <c r="CG18" s="303"/>
      <c r="CH18" s="303"/>
      <c r="CI18" s="375"/>
      <c r="CJ18" s="375"/>
      <c r="CK18" s="303"/>
      <c r="CL18" s="329"/>
      <c r="CM18" s="303"/>
      <c r="CN18" s="303"/>
      <c r="CO18" s="303"/>
      <c r="CP18" s="303"/>
      <c r="CQ18" s="303"/>
      <c r="CR18" s="303"/>
      <c r="CS18" s="303"/>
      <c r="CT18" s="375"/>
      <c r="CU18" s="375"/>
      <c r="CV18" s="303"/>
      <c r="CW18" s="329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29"/>
      <c r="DI18" s="303"/>
      <c r="DJ18" s="303"/>
      <c r="DK18" s="303"/>
      <c r="DL18" s="303"/>
      <c r="DM18" s="303"/>
      <c r="DN18" s="303"/>
      <c r="DO18" s="303"/>
      <c r="DP18" s="375"/>
      <c r="DQ18" s="375"/>
      <c r="DR18" s="303"/>
      <c r="DS18" s="329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29"/>
      <c r="FA18" s="303"/>
      <c r="FB18" s="303"/>
      <c r="FC18" s="303"/>
      <c r="FD18" s="303"/>
      <c r="FE18" s="303"/>
      <c r="FF18" s="303"/>
      <c r="FG18" s="303"/>
      <c r="FH18" s="303"/>
      <c r="FI18" s="303"/>
      <c r="FK18" s="329"/>
      <c r="FV18" s="329"/>
      <c r="GF18" s="303"/>
      <c r="GG18" s="325"/>
      <c r="GP18" s="303"/>
      <c r="GR18" s="329"/>
      <c r="HA18" s="345"/>
      <c r="HB18" s="345"/>
      <c r="HC18" s="345"/>
      <c r="HD18" s="345"/>
    </row>
    <row r="19" spans="1:212" s="310" customFormat="1" ht="12" customHeight="1" thickBot="1" x14ac:dyDescent="0.2">
      <c r="A19" s="372"/>
      <c r="B19" s="373"/>
      <c r="C19" s="373"/>
      <c r="D19" s="372"/>
      <c r="E19" s="372"/>
      <c r="F19" s="372"/>
      <c r="G19" s="372"/>
      <c r="H19" s="372"/>
      <c r="I19" s="372"/>
      <c r="J19" s="303"/>
      <c r="K19" s="303"/>
      <c r="L19" s="303"/>
      <c r="M19" s="325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25"/>
      <c r="Y19" s="303"/>
      <c r="Z19" s="303"/>
      <c r="AA19" s="303"/>
      <c r="AB19" s="303"/>
      <c r="AC19" s="303"/>
      <c r="AD19" s="303"/>
      <c r="AE19" s="303"/>
      <c r="AF19" s="375"/>
      <c r="AG19" s="375"/>
      <c r="AH19" s="303"/>
      <c r="AI19" s="325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25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25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25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25"/>
      <c r="CB19" s="303"/>
      <c r="CC19" s="303"/>
      <c r="CD19" s="303"/>
      <c r="CE19" s="303"/>
      <c r="CF19" s="303"/>
      <c r="CG19" s="303"/>
      <c r="CH19" s="303"/>
      <c r="CI19" s="375"/>
      <c r="CJ19" s="375"/>
      <c r="CK19" s="303"/>
      <c r="CL19" s="325"/>
      <c r="CM19" s="303"/>
      <c r="CN19" s="303"/>
      <c r="CO19" s="303"/>
      <c r="CP19" s="303"/>
      <c r="CQ19" s="303"/>
      <c r="CR19" s="303"/>
      <c r="CS19" s="303"/>
      <c r="CT19" s="375"/>
      <c r="CU19" s="375"/>
      <c r="CV19" s="303"/>
      <c r="CW19" s="325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25"/>
      <c r="DI19" s="303"/>
      <c r="DJ19" s="303"/>
      <c r="DK19" s="303"/>
      <c r="DL19" s="303"/>
      <c r="DM19" s="303"/>
      <c r="DN19" s="303"/>
      <c r="DO19" s="303"/>
      <c r="DP19" s="375"/>
      <c r="DQ19" s="375"/>
      <c r="DR19" s="303"/>
      <c r="DS19" s="376"/>
      <c r="DT19" s="330"/>
      <c r="DU19" s="330"/>
      <c r="DV19" s="330"/>
      <c r="DW19" s="330"/>
      <c r="DX19" s="330"/>
      <c r="DY19" s="330"/>
      <c r="DZ19" s="330"/>
      <c r="EA19" s="330"/>
      <c r="EB19" s="330"/>
      <c r="EC19" s="330"/>
      <c r="ED19" s="330"/>
      <c r="EE19" s="330"/>
      <c r="EF19" s="330"/>
      <c r="EG19" s="330"/>
      <c r="EH19" s="330"/>
      <c r="EI19" s="330"/>
      <c r="EJ19" s="330"/>
      <c r="EK19" s="330"/>
      <c r="EL19" s="377"/>
      <c r="EM19" s="325"/>
      <c r="EZ19" s="325"/>
      <c r="FA19" s="303"/>
      <c r="FB19" s="303"/>
      <c r="FC19" s="303"/>
      <c r="FD19" s="303"/>
      <c r="FE19" s="303"/>
      <c r="FF19" s="303"/>
      <c r="FG19" s="303"/>
      <c r="FH19" s="303"/>
      <c r="FI19" s="303"/>
      <c r="FK19" s="325"/>
      <c r="FV19" s="325"/>
      <c r="GF19" s="303"/>
      <c r="GG19" s="325"/>
      <c r="GP19" s="303"/>
      <c r="GR19" s="325"/>
      <c r="HA19" s="345"/>
      <c r="HB19" s="345"/>
      <c r="HC19" s="345"/>
      <c r="HD19" s="345"/>
    </row>
    <row r="20" spans="1:212" s="310" customFormat="1" ht="12" customHeight="1" x14ac:dyDescent="0.15">
      <c r="A20" s="372"/>
      <c r="B20" s="373"/>
      <c r="C20" s="378"/>
      <c r="D20" s="379" t="s">
        <v>346</v>
      </c>
      <c r="E20" s="379"/>
      <c r="F20" s="379"/>
      <c r="G20" s="379"/>
      <c r="H20" s="379"/>
      <c r="I20" s="379"/>
      <c r="J20" s="361"/>
      <c r="K20" s="380"/>
      <c r="L20" s="303"/>
      <c r="M20" s="356"/>
      <c r="N20" s="381" t="s">
        <v>347</v>
      </c>
      <c r="O20" s="382"/>
      <c r="P20" s="382"/>
      <c r="Q20" s="382"/>
      <c r="R20" s="382"/>
      <c r="S20" s="382"/>
      <c r="T20" s="383"/>
      <c r="U20" s="366"/>
      <c r="V20" s="333"/>
      <c r="W20" s="303"/>
      <c r="X20" s="356"/>
      <c r="Y20" s="381" t="s">
        <v>224</v>
      </c>
      <c r="Z20" s="382"/>
      <c r="AA20" s="382"/>
      <c r="AB20" s="382"/>
      <c r="AC20" s="382"/>
      <c r="AD20" s="382"/>
      <c r="AE20" s="383"/>
      <c r="AF20" s="366"/>
      <c r="AG20" s="333"/>
      <c r="AH20" s="303"/>
      <c r="AI20" s="356"/>
      <c r="AJ20" s="381" t="s">
        <v>238</v>
      </c>
      <c r="AK20" s="382"/>
      <c r="AL20" s="382"/>
      <c r="AM20" s="382"/>
      <c r="AN20" s="382"/>
      <c r="AO20" s="382"/>
      <c r="AP20" s="383"/>
      <c r="AQ20" s="366"/>
      <c r="AR20" s="333"/>
      <c r="AS20" s="303"/>
      <c r="AT20" s="356"/>
      <c r="AU20" s="381" t="s">
        <v>253</v>
      </c>
      <c r="AV20" s="382"/>
      <c r="AW20" s="382"/>
      <c r="AX20" s="382"/>
      <c r="AY20" s="382"/>
      <c r="AZ20" s="382"/>
      <c r="BA20" s="383"/>
      <c r="BB20" s="366"/>
      <c r="BC20" s="333"/>
      <c r="BE20" s="356"/>
      <c r="BF20" s="381" t="s">
        <v>348</v>
      </c>
      <c r="BG20" s="382"/>
      <c r="BH20" s="382"/>
      <c r="BI20" s="382"/>
      <c r="BJ20" s="382"/>
      <c r="BK20" s="382"/>
      <c r="BL20" s="383"/>
      <c r="BM20" s="366"/>
      <c r="BN20" s="333"/>
      <c r="BO20" s="303"/>
      <c r="BP20" s="356"/>
      <c r="BQ20" s="381" t="s">
        <v>271</v>
      </c>
      <c r="BR20" s="382"/>
      <c r="BS20" s="382"/>
      <c r="BT20" s="382"/>
      <c r="BU20" s="382"/>
      <c r="BV20" s="382"/>
      <c r="BW20" s="383"/>
      <c r="BX20" s="366"/>
      <c r="BY20" s="333"/>
      <c r="BZ20" s="303"/>
      <c r="CA20" s="384"/>
      <c r="CB20" s="381" t="s">
        <v>284</v>
      </c>
      <c r="CC20" s="382"/>
      <c r="CD20" s="382"/>
      <c r="CE20" s="382"/>
      <c r="CF20" s="382"/>
      <c r="CG20" s="382"/>
      <c r="CH20" s="383"/>
      <c r="CI20" s="366"/>
      <c r="CJ20" s="333"/>
      <c r="CK20" s="303"/>
      <c r="CL20" s="356"/>
      <c r="CM20" s="381" t="s">
        <v>291</v>
      </c>
      <c r="CN20" s="382"/>
      <c r="CO20" s="382"/>
      <c r="CP20" s="382"/>
      <c r="CQ20" s="382"/>
      <c r="CR20" s="382"/>
      <c r="CS20" s="383"/>
      <c r="CT20" s="366"/>
      <c r="CU20" s="333"/>
      <c r="CV20" s="303"/>
      <c r="CW20" s="356"/>
      <c r="CX20" s="381" t="s">
        <v>349</v>
      </c>
      <c r="CY20" s="382"/>
      <c r="CZ20" s="382"/>
      <c r="DA20" s="382"/>
      <c r="DB20" s="382"/>
      <c r="DC20" s="382"/>
      <c r="DD20" s="383"/>
      <c r="DE20" s="366"/>
      <c r="DF20" s="333"/>
      <c r="DG20" s="303"/>
      <c r="DH20" s="356"/>
      <c r="DI20" s="381" t="s">
        <v>350</v>
      </c>
      <c r="DJ20" s="382"/>
      <c r="DK20" s="382"/>
      <c r="DL20" s="382"/>
      <c r="DM20" s="382"/>
      <c r="DN20" s="382"/>
      <c r="DO20" s="383"/>
      <c r="DP20" s="366"/>
      <c r="DQ20" s="360"/>
      <c r="DR20" s="314" t="s">
        <v>351</v>
      </c>
      <c r="DS20" s="315"/>
      <c r="DT20" s="315"/>
      <c r="DU20" s="315"/>
      <c r="DV20" s="315"/>
      <c r="DW20" s="315"/>
      <c r="DX20" s="315"/>
      <c r="DY20" s="315"/>
      <c r="DZ20" s="316"/>
      <c r="EA20" s="357"/>
      <c r="EB20" s="361"/>
      <c r="EC20" s="361"/>
      <c r="EM20" s="356"/>
      <c r="EN20" s="314" t="s">
        <v>225</v>
      </c>
      <c r="EO20" s="315"/>
      <c r="EP20" s="315"/>
      <c r="EQ20" s="315"/>
      <c r="ER20" s="315"/>
      <c r="ES20" s="315"/>
      <c r="ET20" s="315"/>
      <c r="EU20" s="315"/>
      <c r="EV20" s="316"/>
      <c r="EW20" s="362"/>
      <c r="EX20" s="345"/>
      <c r="EZ20" s="356"/>
      <c r="FA20" s="381" t="s">
        <v>232</v>
      </c>
      <c r="FB20" s="382"/>
      <c r="FC20" s="382"/>
      <c r="FD20" s="382"/>
      <c r="FE20" s="382"/>
      <c r="FF20" s="382"/>
      <c r="FG20" s="383"/>
      <c r="FH20" s="385"/>
      <c r="FI20" s="361"/>
      <c r="FK20" s="356"/>
      <c r="FL20" s="381" t="s">
        <v>352</v>
      </c>
      <c r="FM20" s="382"/>
      <c r="FN20" s="382"/>
      <c r="FO20" s="382"/>
      <c r="FP20" s="382"/>
      <c r="FQ20" s="382"/>
      <c r="FR20" s="383"/>
      <c r="FS20" s="366"/>
      <c r="FV20" s="356"/>
      <c r="FW20" s="381" t="s">
        <v>249</v>
      </c>
      <c r="FX20" s="382"/>
      <c r="FY20" s="382"/>
      <c r="FZ20" s="382"/>
      <c r="GA20" s="382"/>
      <c r="GB20" s="382"/>
      <c r="GC20" s="383"/>
      <c r="GD20" s="366"/>
      <c r="GE20" s="345"/>
      <c r="GF20" s="303"/>
      <c r="GG20" s="356"/>
      <c r="GH20" s="381" t="s">
        <v>303</v>
      </c>
      <c r="GI20" s="382"/>
      <c r="GJ20" s="382"/>
      <c r="GK20" s="382"/>
      <c r="GL20" s="382"/>
      <c r="GM20" s="382"/>
      <c r="GN20" s="383"/>
      <c r="GO20" s="366"/>
      <c r="GP20" s="303"/>
      <c r="GR20" s="356"/>
      <c r="GS20" s="381" t="s">
        <v>317</v>
      </c>
      <c r="GT20" s="382"/>
      <c r="GU20" s="382"/>
      <c r="GV20" s="382"/>
      <c r="GW20" s="382"/>
      <c r="GX20" s="382"/>
      <c r="GY20" s="383"/>
      <c r="GZ20" s="361"/>
      <c r="HA20" s="345"/>
      <c r="HB20" s="345"/>
      <c r="HC20" s="345"/>
      <c r="HD20" s="345"/>
    </row>
    <row r="21" spans="1:212" s="310" customFormat="1" ht="12" customHeight="1" x14ac:dyDescent="0.15">
      <c r="A21" s="372"/>
      <c r="B21" s="373"/>
      <c r="C21" s="386"/>
      <c r="D21" s="379"/>
      <c r="E21" s="379"/>
      <c r="F21" s="379"/>
      <c r="G21" s="379"/>
      <c r="H21" s="379"/>
      <c r="I21" s="379"/>
      <c r="J21" s="361"/>
      <c r="K21" s="380"/>
      <c r="L21" s="303"/>
      <c r="M21" s="329"/>
      <c r="N21" s="387"/>
      <c r="O21" s="388"/>
      <c r="P21" s="388"/>
      <c r="Q21" s="388"/>
      <c r="R21" s="388"/>
      <c r="S21" s="388"/>
      <c r="T21" s="389"/>
      <c r="U21" s="366"/>
      <c r="V21" s="333"/>
      <c r="W21" s="303"/>
      <c r="X21" s="329"/>
      <c r="Y21" s="387"/>
      <c r="Z21" s="388"/>
      <c r="AA21" s="388"/>
      <c r="AB21" s="388"/>
      <c r="AC21" s="388"/>
      <c r="AD21" s="388"/>
      <c r="AE21" s="389"/>
      <c r="AF21" s="366"/>
      <c r="AG21" s="333"/>
      <c r="AH21" s="303"/>
      <c r="AI21" s="329"/>
      <c r="AJ21" s="387"/>
      <c r="AK21" s="388"/>
      <c r="AL21" s="388"/>
      <c r="AM21" s="388"/>
      <c r="AN21" s="388"/>
      <c r="AO21" s="388"/>
      <c r="AP21" s="389"/>
      <c r="AQ21" s="366"/>
      <c r="AR21" s="333"/>
      <c r="AS21" s="303"/>
      <c r="AT21" s="329"/>
      <c r="AU21" s="387"/>
      <c r="AV21" s="388"/>
      <c r="AW21" s="388"/>
      <c r="AX21" s="388"/>
      <c r="AY21" s="388"/>
      <c r="AZ21" s="388"/>
      <c r="BA21" s="389"/>
      <c r="BB21" s="366"/>
      <c r="BC21" s="333"/>
      <c r="BE21" s="329"/>
      <c r="BF21" s="387"/>
      <c r="BG21" s="388"/>
      <c r="BH21" s="388"/>
      <c r="BI21" s="388"/>
      <c r="BJ21" s="388"/>
      <c r="BK21" s="388"/>
      <c r="BL21" s="389"/>
      <c r="BM21" s="366"/>
      <c r="BN21" s="333"/>
      <c r="BO21" s="303"/>
      <c r="BP21" s="329"/>
      <c r="BQ21" s="387"/>
      <c r="BR21" s="388"/>
      <c r="BS21" s="388"/>
      <c r="BT21" s="388"/>
      <c r="BU21" s="388"/>
      <c r="BV21" s="388"/>
      <c r="BW21" s="389"/>
      <c r="BX21" s="366"/>
      <c r="BY21" s="333"/>
      <c r="BZ21" s="303"/>
      <c r="CA21" s="329"/>
      <c r="CB21" s="387"/>
      <c r="CC21" s="388"/>
      <c r="CD21" s="388"/>
      <c r="CE21" s="388"/>
      <c r="CF21" s="388"/>
      <c r="CG21" s="388"/>
      <c r="CH21" s="389"/>
      <c r="CI21" s="366"/>
      <c r="CJ21" s="333"/>
      <c r="CK21" s="303"/>
      <c r="CL21" s="329"/>
      <c r="CM21" s="387"/>
      <c r="CN21" s="388"/>
      <c r="CO21" s="388"/>
      <c r="CP21" s="388"/>
      <c r="CQ21" s="388"/>
      <c r="CR21" s="388"/>
      <c r="CS21" s="389"/>
      <c r="CT21" s="366"/>
      <c r="CU21" s="333"/>
      <c r="CV21" s="303"/>
      <c r="CW21" s="329"/>
      <c r="CX21" s="387"/>
      <c r="CY21" s="388"/>
      <c r="CZ21" s="388"/>
      <c r="DA21" s="388"/>
      <c r="DB21" s="388"/>
      <c r="DC21" s="388"/>
      <c r="DD21" s="389"/>
      <c r="DE21" s="366"/>
      <c r="DF21" s="333"/>
      <c r="DG21" s="303"/>
      <c r="DH21" s="329"/>
      <c r="DI21" s="387"/>
      <c r="DJ21" s="388"/>
      <c r="DK21" s="388"/>
      <c r="DL21" s="388"/>
      <c r="DM21" s="388"/>
      <c r="DN21" s="388"/>
      <c r="DO21" s="389"/>
      <c r="DP21" s="366"/>
      <c r="DQ21" s="360"/>
      <c r="DR21" s="321"/>
      <c r="DS21" s="322"/>
      <c r="DT21" s="322"/>
      <c r="DU21" s="322"/>
      <c r="DV21" s="322"/>
      <c r="DW21" s="322"/>
      <c r="DX21" s="322"/>
      <c r="DY21" s="322"/>
      <c r="DZ21" s="323"/>
      <c r="EA21" s="357"/>
      <c r="EB21" s="361"/>
      <c r="EC21" s="361"/>
      <c r="ED21" s="345"/>
      <c r="EE21" s="345"/>
      <c r="EF21" s="345"/>
      <c r="EG21" s="345"/>
      <c r="EH21" s="345"/>
      <c r="EI21" s="345"/>
      <c r="EJ21" s="345"/>
      <c r="EK21" s="345"/>
      <c r="EL21" s="345"/>
      <c r="EM21" s="390"/>
      <c r="EN21" s="321"/>
      <c r="EO21" s="322"/>
      <c r="EP21" s="322"/>
      <c r="EQ21" s="322"/>
      <c r="ER21" s="322"/>
      <c r="ES21" s="322"/>
      <c r="ET21" s="322"/>
      <c r="EU21" s="322"/>
      <c r="EV21" s="323"/>
      <c r="EW21" s="362"/>
      <c r="EX21" s="345"/>
      <c r="FA21" s="387"/>
      <c r="FB21" s="388"/>
      <c r="FC21" s="388"/>
      <c r="FD21" s="388"/>
      <c r="FE21" s="388"/>
      <c r="FF21" s="388"/>
      <c r="FG21" s="389"/>
      <c r="FH21" s="385"/>
      <c r="FI21" s="361"/>
      <c r="FK21" s="329"/>
      <c r="FL21" s="387"/>
      <c r="FM21" s="388"/>
      <c r="FN21" s="388"/>
      <c r="FO21" s="388"/>
      <c r="FP21" s="388"/>
      <c r="FQ21" s="388"/>
      <c r="FR21" s="389"/>
      <c r="FS21" s="366"/>
      <c r="FV21" s="329"/>
      <c r="FW21" s="387"/>
      <c r="FX21" s="388"/>
      <c r="FY21" s="388"/>
      <c r="FZ21" s="388"/>
      <c r="GA21" s="388"/>
      <c r="GB21" s="388"/>
      <c r="GC21" s="389"/>
      <c r="GD21" s="366"/>
      <c r="GE21" s="345"/>
      <c r="GF21" s="303"/>
      <c r="GG21" s="329"/>
      <c r="GH21" s="387"/>
      <c r="GI21" s="388"/>
      <c r="GJ21" s="388"/>
      <c r="GK21" s="388"/>
      <c r="GL21" s="388"/>
      <c r="GM21" s="388"/>
      <c r="GN21" s="389"/>
      <c r="GO21" s="366"/>
      <c r="GP21" s="303"/>
      <c r="GR21" s="329"/>
      <c r="GS21" s="387"/>
      <c r="GT21" s="388"/>
      <c r="GU21" s="388"/>
      <c r="GV21" s="388"/>
      <c r="GW21" s="388"/>
      <c r="GX21" s="388"/>
      <c r="GY21" s="389"/>
      <c r="GZ21" s="361"/>
    </row>
    <row r="22" spans="1:212" s="310" customFormat="1" ht="12" customHeight="1" thickBot="1" x14ac:dyDescent="0.2">
      <c r="A22" s="372"/>
      <c r="B22" s="373"/>
      <c r="C22" s="372"/>
      <c r="D22" s="372"/>
      <c r="E22" s="372"/>
      <c r="F22" s="372"/>
      <c r="G22" s="372"/>
      <c r="H22" s="372"/>
      <c r="I22" s="372"/>
      <c r="J22" s="303"/>
      <c r="K22" s="303"/>
      <c r="L22" s="303"/>
      <c r="M22" s="325"/>
      <c r="N22" s="303"/>
      <c r="O22" s="329"/>
      <c r="P22" s="303"/>
      <c r="Q22" s="303"/>
      <c r="R22" s="303"/>
      <c r="S22" s="303"/>
      <c r="T22" s="303"/>
      <c r="U22" s="303"/>
      <c r="V22" s="303"/>
      <c r="W22" s="303"/>
      <c r="X22" s="325"/>
      <c r="Y22" s="303"/>
      <c r="Z22" s="329"/>
      <c r="AA22" s="303"/>
      <c r="AB22" s="303"/>
      <c r="AC22" s="303"/>
      <c r="AD22" s="303"/>
      <c r="AE22" s="303"/>
      <c r="AF22" s="375"/>
      <c r="AG22" s="375"/>
      <c r="AH22" s="303"/>
      <c r="AI22" s="325"/>
      <c r="AJ22" s="303"/>
      <c r="AK22" s="329"/>
      <c r="AL22" s="303"/>
      <c r="AM22" s="303"/>
      <c r="AN22" s="303"/>
      <c r="AO22" s="303"/>
      <c r="AP22" s="303"/>
      <c r="AQ22" s="303"/>
      <c r="AR22" s="303"/>
      <c r="AS22" s="303"/>
      <c r="AT22" s="325"/>
      <c r="AU22" s="303"/>
      <c r="AV22" s="329"/>
      <c r="AW22" s="303"/>
      <c r="AX22" s="303"/>
      <c r="AY22" s="303"/>
      <c r="AZ22" s="303"/>
      <c r="BA22" s="303"/>
      <c r="BB22" s="303"/>
      <c r="BC22" s="303"/>
      <c r="BE22" s="325"/>
      <c r="BF22" s="303"/>
      <c r="BG22" s="329"/>
      <c r="BH22" s="303"/>
      <c r="BI22" s="303"/>
      <c r="BJ22" s="303"/>
      <c r="BK22" s="303"/>
      <c r="BL22" s="303"/>
      <c r="BM22" s="303"/>
      <c r="BN22" s="303"/>
      <c r="BO22" s="303"/>
      <c r="BP22" s="325"/>
      <c r="BQ22" s="303"/>
      <c r="BR22" s="329"/>
      <c r="BS22" s="303"/>
      <c r="BT22" s="303"/>
      <c r="BU22" s="303"/>
      <c r="BV22" s="303"/>
      <c r="BW22" s="303"/>
      <c r="BX22" s="303"/>
      <c r="BY22" s="303"/>
      <c r="BZ22" s="303"/>
      <c r="CA22" s="325"/>
      <c r="CB22" s="303"/>
      <c r="CC22" s="329"/>
      <c r="CD22" s="303"/>
      <c r="CE22" s="303"/>
      <c r="CF22" s="303"/>
      <c r="CG22" s="303"/>
      <c r="CH22" s="303"/>
      <c r="CI22" s="375"/>
      <c r="CJ22" s="375"/>
      <c r="CK22" s="303"/>
      <c r="CL22" s="325"/>
      <c r="CM22" s="303"/>
      <c r="CN22" s="329"/>
      <c r="CO22" s="303"/>
      <c r="CP22" s="303"/>
      <c r="CQ22" s="303"/>
      <c r="CR22" s="303"/>
      <c r="CS22" s="303"/>
      <c r="CT22" s="375"/>
      <c r="CU22" s="375"/>
      <c r="CV22" s="303"/>
      <c r="CW22" s="325"/>
      <c r="CX22" s="303"/>
      <c r="CY22" s="329"/>
      <c r="CZ22" s="303"/>
      <c r="DA22" s="303"/>
      <c r="DB22" s="303"/>
      <c r="DC22" s="303"/>
      <c r="DD22" s="303"/>
      <c r="DE22" s="303"/>
      <c r="DF22" s="303"/>
      <c r="DG22" s="303"/>
      <c r="DH22" s="325"/>
      <c r="DI22" s="303"/>
      <c r="DJ22" s="329"/>
      <c r="DK22" s="303"/>
      <c r="DL22" s="303"/>
      <c r="DM22" s="303"/>
      <c r="DN22" s="303"/>
      <c r="DO22" s="303"/>
      <c r="DP22" s="375"/>
      <c r="DQ22" s="375"/>
      <c r="DR22" s="326"/>
      <c r="DS22" s="327"/>
      <c r="DT22" s="327"/>
      <c r="DU22" s="327"/>
      <c r="DV22" s="327"/>
      <c r="DW22" s="327"/>
      <c r="DX22" s="327"/>
      <c r="DY22" s="327"/>
      <c r="DZ22" s="328"/>
      <c r="EA22" s="357"/>
      <c r="EB22" s="361"/>
      <c r="EC22" s="361"/>
      <c r="ED22" s="345"/>
      <c r="EE22" s="345"/>
      <c r="EF22" s="345"/>
      <c r="EG22" s="345"/>
      <c r="EH22" s="345"/>
      <c r="EI22" s="345"/>
      <c r="EJ22" s="345"/>
      <c r="EK22" s="345"/>
      <c r="EL22" s="345"/>
      <c r="EM22" s="391"/>
      <c r="EN22" s="326"/>
      <c r="EO22" s="327"/>
      <c r="EP22" s="327"/>
      <c r="EQ22" s="327"/>
      <c r="ER22" s="327"/>
      <c r="ES22" s="327"/>
      <c r="ET22" s="327"/>
      <c r="EU22" s="327"/>
      <c r="EV22" s="328"/>
      <c r="EW22" s="362"/>
      <c r="EX22" s="345"/>
      <c r="FB22" s="329"/>
      <c r="FI22" s="303"/>
      <c r="FK22" s="325"/>
      <c r="FM22" s="329"/>
      <c r="FV22" s="325"/>
      <c r="FX22" s="329"/>
      <c r="GF22" s="303"/>
      <c r="GG22" s="325"/>
      <c r="GI22" s="329"/>
      <c r="GP22" s="303"/>
      <c r="GR22" s="325"/>
      <c r="GT22" s="329"/>
    </row>
    <row r="23" spans="1:212" s="310" customFormat="1" ht="12" customHeight="1" x14ac:dyDescent="0.15">
      <c r="A23" s="372"/>
      <c r="B23" s="373"/>
      <c r="C23" s="372"/>
      <c r="D23" s="372"/>
      <c r="E23" s="372"/>
      <c r="F23" s="372"/>
      <c r="G23" s="372"/>
      <c r="H23" s="372"/>
      <c r="I23" s="372"/>
      <c r="J23" s="303"/>
      <c r="K23" s="303"/>
      <c r="L23" s="303"/>
      <c r="M23" s="325"/>
      <c r="N23" s="303"/>
      <c r="O23" s="356"/>
      <c r="P23" s="392" t="s">
        <v>353</v>
      </c>
      <c r="Q23" s="392"/>
      <c r="R23" s="392"/>
      <c r="S23" s="392"/>
      <c r="T23" s="392"/>
      <c r="U23" s="393"/>
      <c r="V23" s="333"/>
      <c r="W23" s="303"/>
      <c r="X23" s="325"/>
      <c r="Y23" s="303"/>
      <c r="Z23" s="356"/>
      <c r="AA23" s="392" t="s">
        <v>354</v>
      </c>
      <c r="AB23" s="392"/>
      <c r="AC23" s="392"/>
      <c r="AD23" s="392"/>
      <c r="AE23" s="392"/>
      <c r="AF23" s="393"/>
      <c r="AG23" s="333"/>
      <c r="AH23" s="303"/>
      <c r="AI23" s="325"/>
      <c r="AJ23" s="303"/>
      <c r="AK23" s="356"/>
      <c r="AL23" s="392" t="s">
        <v>355</v>
      </c>
      <c r="AM23" s="392"/>
      <c r="AN23" s="392"/>
      <c r="AO23" s="392"/>
      <c r="AP23" s="392"/>
      <c r="AQ23" s="393"/>
      <c r="AR23" s="333"/>
      <c r="AS23" s="303"/>
      <c r="AT23" s="325"/>
      <c r="AU23" s="303"/>
      <c r="AV23" s="356"/>
      <c r="AW23" s="392" t="s">
        <v>356</v>
      </c>
      <c r="AX23" s="392"/>
      <c r="AY23" s="392"/>
      <c r="AZ23" s="392"/>
      <c r="BA23" s="392"/>
      <c r="BB23" s="393"/>
      <c r="BC23" s="333"/>
      <c r="BE23" s="325"/>
      <c r="BF23" s="303"/>
      <c r="BG23" s="356"/>
      <c r="BH23" s="392" t="s">
        <v>357</v>
      </c>
      <c r="BI23" s="392"/>
      <c r="BJ23" s="392"/>
      <c r="BK23" s="392"/>
      <c r="BL23" s="392"/>
      <c r="BM23" s="393"/>
      <c r="BN23" s="333"/>
      <c r="BO23" s="303"/>
      <c r="BP23" s="325"/>
      <c r="BQ23" s="303"/>
      <c r="BR23" s="356"/>
      <c r="BS23" s="392" t="s">
        <v>358</v>
      </c>
      <c r="BT23" s="392"/>
      <c r="BU23" s="392"/>
      <c r="BV23" s="392"/>
      <c r="BW23" s="392"/>
      <c r="BX23" s="393"/>
      <c r="BY23" s="333"/>
      <c r="BZ23" s="303"/>
      <c r="CA23" s="325"/>
      <c r="CB23" s="303"/>
      <c r="CC23" s="356"/>
      <c r="CD23" s="392" t="s">
        <v>359</v>
      </c>
      <c r="CE23" s="392"/>
      <c r="CF23" s="392"/>
      <c r="CG23" s="392"/>
      <c r="CH23" s="392"/>
      <c r="CI23" s="393"/>
      <c r="CJ23" s="333"/>
      <c r="CK23" s="303"/>
      <c r="CL23" s="325"/>
      <c r="CM23" s="303"/>
      <c r="CN23" s="325"/>
      <c r="CO23" s="392" t="s">
        <v>360</v>
      </c>
      <c r="CP23" s="392"/>
      <c r="CQ23" s="392"/>
      <c r="CR23" s="392"/>
      <c r="CS23" s="392"/>
      <c r="CT23" s="393"/>
      <c r="CU23" s="333"/>
      <c r="CV23" s="303"/>
      <c r="CW23" s="325"/>
      <c r="CX23" s="303"/>
      <c r="CY23" s="356"/>
      <c r="CZ23" s="392" t="s">
        <v>361</v>
      </c>
      <c r="DA23" s="392"/>
      <c r="DB23" s="392"/>
      <c r="DC23" s="392"/>
      <c r="DD23" s="392"/>
      <c r="DE23" s="393"/>
      <c r="DF23" s="333"/>
      <c r="DG23" s="360"/>
      <c r="DH23" s="325"/>
      <c r="DI23" s="303"/>
      <c r="DJ23" s="356"/>
      <c r="DK23" s="392" t="s">
        <v>362</v>
      </c>
      <c r="DL23" s="392"/>
      <c r="DM23" s="392"/>
      <c r="DN23" s="392"/>
      <c r="DO23" s="392"/>
      <c r="DP23" s="393"/>
      <c r="DQ23" s="333"/>
      <c r="DR23" s="303"/>
      <c r="DS23" s="329"/>
      <c r="DT23" s="330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25"/>
      <c r="EN23" s="303"/>
      <c r="EO23" s="325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FB23" s="356"/>
      <c r="FC23" s="392" t="s">
        <v>363</v>
      </c>
      <c r="FD23" s="392"/>
      <c r="FE23" s="392"/>
      <c r="FF23" s="392"/>
      <c r="FG23" s="392"/>
      <c r="FH23" s="394"/>
      <c r="FI23" s="393"/>
      <c r="FK23" s="325"/>
      <c r="FM23" s="356"/>
      <c r="FN23" s="392" t="s">
        <v>364</v>
      </c>
      <c r="FO23" s="392"/>
      <c r="FP23" s="392"/>
      <c r="FQ23" s="392"/>
      <c r="FR23" s="392"/>
      <c r="FS23" s="361"/>
      <c r="FT23" s="345"/>
      <c r="FU23" s="360"/>
      <c r="FV23" s="325"/>
      <c r="FX23" s="356"/>
      <c r="FY23" s="392" t="s">
        <v>365</v>
      </c>
      <c r="FZ23" s="392"/>
      <c r="GA23" s="392"/>
      <c r="GB23" s="392"/>
      <c r="GC23" s="392"/>
      <c r="GD23" s="361"/>
      <c r="GE23" s="345"/>
      <c r="GF23" s="303"/>
      <c r="GG23" s="325"/>
      <c r="GI23" s="356"/>
      <c r="GJ23" s="392" t="s">
        <v>362</v>
      </c>
      <c r="GK23" s="392"/>
      <c r="GL23" s="392"/>
      <c r="GM23" s="392"/>
      <c r="GN23" s="392"/>
      <c r="GO23" s="393"/>
      <c r="GP23" s="303"/>
      <c r="GR23" s="325"/>
      <c r="GT23" s="356"/>
      <c r="GU23" s="392" t="s">
        <v>366</v>
      </c>
      <c r="GV23" s="392"/>
      <c r="GW23" s="392"/>
      <c r="GX23" s="392"/>
      <c r="GY23" s="392"/>
      <c r="GZ23" s="361"/>
    </row>
    <row r="24" spans="1:212" s="310" customFormat="1" ht="12" customHeight="1" x14ac:dyDescent="0.15">
      <c r="A24" s="372"/>
      <c r="B24" s="378"/>
      <c r="C24" s="381" t="s">
        <v>367</v>
      </c>
      <c r="D24" s="382"/>
      <c r="E24" s="382"/>
      <c r="F24" s="382"/>
      <c r="G24" s="382"/>
      <c r="H24" s="382"/>
      <c r="I24" s="383"/>
      <c r="J24" s="366"/>
      <c r="K24" s="380"/>
      <c r="L24" s="303"/>
      <c r="M24" s="325"/>
      <c r="N24" s="303"/>
      <c r="O24" s="330"/>
      <c r="P24" s="392"/>
      <c r="Q24" s="392"/>
      <c r="R24" s="392"/>
      <c r="S24" s="392"/>
      <c r="T24" s="392"/>
      <c r="U24" s="393"/>
      <c r="V24" s="333"/>
      <c r="W24" s="303"/>
      <c r="X24" s="325"/>
      <c r="Y24" s="303"/>
      <c r="Z24" s="395"/>
      <c r="AA24" s="392"/>
      <c r="AB24" s="392"/>
      <c r="AC24" s="392"/>
      <c r="AD24" s="392"/>
      <c r="AE24" s="392"/>
      <c r="AF24" s="393"/>
      <c r="AG24" s="333"/>
      <c r="AH24" s="303"/>
      <c r="AI24" s="325"/>
      <c r="AJ24" s="303"/>
      <c r="AK24" s="329"/>
      <c r="AL24" s="392"/>
      <c r="AM24" s="392"/>
      <c r="AN24" s="392"/>
      <c r="AO24" s="392"/>
      <c r="AP24" s="392"/>
      <c r="AQ24" s="393"/>
      <c r="AR24" s="333"/>
      <c r="AS24" s="303"/>
      <c r="AT24" s="325"/>
      <c r="AU24" s="303"/>
      <c r="AV24" s="329"/>
      <c r="AW24" s="392"/>
      <c r="AX24" s="392"/>
      <c r="AY24" s="392"/>
      <c r="AZ24" s="392"/>
      <c r="BA24" s="392"/>
      <c r="BB24" s="393"/>
      <c r="BC24" s="333"/>
      <c r="BE24" s="325"/>
      <c r="BF24" s="303"/>
      <c r="BG24" s="329"/>
      <c r="BH24" s="392"/>
      <c r="BI24" s="392"/>
      <c r="BJ24" s="392"/>
      <c r="BK24" s="392"/>
      <c r="BL24" s="392"/>
      <c r="BM24" s="393"/>
      <c r="BN24" s="333"/>
      <c r="BO24" s="303"/>
      <c r="BP24" s="325"/>
      <c r="BQ24" s="303"/>
      <c r="BR24" s="329"/>
      <c r="BS24" s="392"/>
      <c r="BT24" s="392"/>
      <c r="BU24" s="392"/>
      <c r="BV24" s="392"/>
      <c r="BW24" s="392"/>
      <c r="BX24" s="393"/>
      <c r="BY24" s="333"/>
      <c r="BZ24" s="303"/>
      <c r="CA24" s="325"/>
      <c r="CB24" s="303"/>
      <c r="CC24" s="395"/>
      <c r="CD24" s="392"/>
      <c r="CE24" s="392"/>
      <c r="CF24" s="392"/>
      <c r="CG24" s="392"/>
      <c r="CH24" s="392"/>
      <c r="CI24" s="393"/>
      <c r="CJ24" s="333"/>
      <c r="CK24" s="303"/>
      <c r="CL24" s="325"/>
      <c r="CM24" s="303"/>
      <c r="CN24" s="356"/>
      <c r="CO24" s="392"/>
      <c r="CP24" s="392"/>
      <c r="CQ24" s="392"/>
      <c r="CR24" s="392"/>
      <c r="CS24" s="392"/>
      <c r="CT24" s="393"/>
      <c r="CU24" s="333"/>
      <c r="CV24" s="303"/>
      <c r="CW24" s="325"/>
      <c r="CX24" s="303"/>
      <c r="CY24" s="330"/>
      <c r="CZ24" s="392"/>
      <c r="DA24" s="392"/>
      <c r="DB24" s="392"/>
      <c r="DC24" s="392"/>
      <c r="DD24" s="392"/>
      <c r="DE24" s="393"/>
      <c r="DF24" s="333"/>
      <c r="DG24" s="360"/>
      <c r="DH24" s="325"/>
      <c r="DI24" s="303"/>
      <c r="DJ24" s="329"/>
      <c r="DK24" s="392"/>
      <c r="DL24" s="392"/>
      <c r="DM24" s="392"/>
      <c r="DN24" s="392"/>
      <c r="DO24" s="392"/>
      <c r="DP24" s="393"/>
      <c r="DQ24" s="333"/>
      <c r="DR24" s="303"/>
      <c r="DS24" s="329"/>
      <c r="DT24" s="330"/>
      <c r="DU24" s="330"/>
      <c r="DV24" s="330"/>
      <c r="DW24" s="330"/>
      <c r="DX24" s="330"/>
      <c r="DY24" s="330"/>
      <c r="DZ24" s="396"/>
      <c r="EA24" s="354"/>
      <c r="EB24" s="397"/>
      <c r="EC24" s="345"/>
      <c r="ED24" s="345"/>
      <c r="EE24" s="345"/>
      <c r="EF24" s="345"/>
      <c r="EG24" s="345"/>
      <c r="EH24" s="345"/>
      <c r="EI24" s="345"/>
      <c r="EJ24" s="345"/>
      <c r="EK24" s="333"/>
      <c r="EL24" s="333"/>
      <c r="EM24" s="325"/>
      <c r="EN24" s="303"/>
      <c r="EO24" s="356"/>
      <c r="EP24" s="392" t="s">
        <v>368</v>
      </c>
      <c r="EQ24" s="392"/>
      <c r="ER24" s="392"/>
      <c r="ES24" s="392"/>
      <c r="ET24" s="392"/>
      <c r="EU24" s="392"/>
      <c r="EV24" s="392"/>
      <c r="EW24" s="398"/>
      <c r="EX24" s="303"/>
      <c r="EY24" s="303"/>
      <c r="FB24" s="329"/>
      <c r="FC24" s="392"/>
      <c r="FD24" s="392"/>
      <c r="FE24" s="392"/>
      <c r="FF24" s="392"/>
      <c r="FG24" s="392"/>
      <c r="FH24" s="394"/>
      <c r="FI24" s="393"/>
      <c r="FK24" s="325"/>
      <c r="FM24" s="330"/>
      <c r="FN24" s="392"/>
      <c r="FO24" s="392"/>
      <c r="FP24" s="392"/>
      <c r="FQ24" s="392"/>
      <c r="FR24" s="392"/>
      <c r="FS24" s="361"/>
      <c r="FT24" s="345"/>
      <c r="FU24" s="360"/>
      <c r="FV24" s="325"/>
      <c r="FX24" s="330"/>
      <c r="FY24" s="392"/>
      <c r="FZ24" s="392"/>
      <c r="GA24" s="392"/>
      <c r="GB24" s="392"/>
      <c r="GC24" s="392"/>
      <c r="GD24" s="361"/>
      <c r="GE24" s="345"/>
      <c r="GF24" s="303"/>
      <c r="GG24" s="325"/>
      <c r="GI24" s="329"/>
      <c r="GJ24" s="392"/>
      <c r="GK24" s="392"/>
      <c r="GL24" s="392"/>
      <c r="GM24" s="392"/>
      <c r="GN24" s="392"/>
      <c r="GO24" s="393"/>
      <c r="GP24" s="303"/>
      <c r="GR24" s="325"/>
      <c r="GT24" s="329"/>
      <c r="GU24" s="392"/>
      <c r="GV24" s="392"/>
      <c r="GW24" s="392"/>
      <c r="GX24" s="392"/>
      <c r="GY24" s="392"/>
      <c r="GZ24" s="361"/>
    </row>
    <row r="25" spans="1:212" s="310" customFormat="1" ht="12" customHeight="1" x14ac:dyDescent="0.15">
      <c r="A25" s="372"/>
      <c r="B25" s="399"/>
      <c r="C25" s="387"/>
      <c r="D25" s="388"/>
      <c r="E25" s="388"/>
      <c r="F25" s="388"/>
      <c r="G25" s="388"/>
      <c r="H25" s="388"/>
      <c r="I25" s="389"/>
      <c r="J25" s="366"/>
      <c r="K25" s="380"/>
      <c r="L25" s="303"/>
      <c r="M25" s="325"/>
      <c r="N25" s="303"/>
      <c r="P25" s="303"/>
      <c r="Q25" s="303"/>
      <c r="R25" s="303"/>
      <c r="S25" s="303"/>
      <c r="T25" s="303"/>
      <c r="U25" s="303"/>
      <c r="V25" s="303"/>
      <c r="W25" s="303"/>
      <c r="X25" s="325"/>
      <c r="Y25" s="303"/>
      <c r="Z25" s="400"/>
      <c r="AA25" s="303"/>
      <c r="AB25" s="303"/>
      <c r="AC25" s="303"/>
      <c r="AD25" s="303"/>
      <c r="AE25" s="303"/>
      <c r="AF25" s="375"/>
      <c r="AG25" s="375"/>
      <c r="AH25" s="303"/>
      <c r="AI25" s="325"/>
      <c r="AJ25" s="303"/>
      <c r="AK25" s="325"/>
      <c r="AL25" s="303"/>
      <c r="AM25" s="303"/>
      <c r="AN25" s="303"/>
      <c r="AO25" s="303"/>
      <c r="AP25" s="303"/>
      <c r="AQ25" s="303"/>
      <c r="AR25" s="303"/>
      <c r="AS25" s="303"/>
      <c r="AT25" s="325"/>
      <c r="AU25" s="303"/>
      <c r="AV25" s="325"/>
      <c r="AW25" s="303"/>
      <c r="AX25" s="303"/>
      <c r="AY25" s="303"/>
      <c r="AZ25" s="303"/>
      <c r="BA25" s="303"/>
      <c r="BB25" s="303"/>
      <c r="BC25" s="303"/>
      <c r="BE25" s="325"/>
      <c r="BF25" s="303"/>
      <c r="BG25" s="325"/>
      <c r="BH25" s="303"/>
      <c r="BI25" s="303"/>
      <c r="BJ25" s="303"/>
      <c r="BK25" s="303"/>
      <c r="BL25" s="303"/>
      <c r="BM25" s="303"/>
      <c r="BN25" s="303"/>
      <c r="BO25" s="303"/>
      <c r="BP25" s="325"/>
      <c r="BQ25" s="303"/>
      <c r="BR25" s="325"/>
      <c r="BW25" s="303"/>
      <c r="BX25" s="303"/>
      <c r="BY25" s="303"/>
      <c r="BZ25" s="303"/>
      <c r="CA25" s="325"/>
      <c r="CB25" s="303"/>
      <c r="CC25" s="400"/>
      <c r="CD25" s="303"/>
      <c r="CE25" s="303"/>
      <c r="CF25" s="303"/>
      <c r="CG25" s="303"/>
      <c r="CH25" s="303"/>
      <c r="CI25" s="375"/>
      <c r="CJ25" s="375"/>
      <c r="CK25" s="303"/>
      <c r="CL25" s="325"/>
      <c r="CM25" s="303"/>
      <c r="CN25" s="325"/>
      <c r="CO25" s="392"/>
      <c r="CP25" s="392"/>
      <c r="CQ25" s="392"/>
      <c r="CR25" s="392"/>
      <c r="CS25" s="392"/>
      <c r="CT25" s="393"/>
      <c r="CU25" s="375"/>
      <c r="CV25" s="303"/>
      <c r="CW25" s="325"/>
      <c r="CX25" s="303"/>
      <c r="CZ25" s="401" t="s">
        <v>369</v>
      </c>
      <c r="DA25" s="401"/>
      <c r="DB25" s="401"/>
      <c r="DC25" s="401"/>
      <c r="DD25" s="401"/>
      <c r="DE25" s="303"/>
      <c r="DF25" s="303"/>
      <c r="DG25" s="303"/>
      <c r="DH25" s="325"/>
      <c r="DI25" s="303"/>
      <c r="DJ25" s="325"/>
      <c r="DK25" s="303"/>
      <c r="DL25" s="303"/>
      <c r="DM25" s="303"/>
      <c r="DN25" s="303"/>
      <c r="DO25" s="303"/>
      <c r="DP25" s="375"/>
      <c r="DQ25" s="375"/>
      <c r="DR25" s="303"/>
      <c r="DS25" s="356"/>
      <c r="DT25" s="381" t="s">
        <v>220</v>
      </c>
      <c r="DU25" s="382"/>
      <c r="DV25" s="382"/>
      <c r="DW25" s="382"/>
      <c r="DX25" s="382"/>
      <c r="DY25" s="382"/>
      <c r="DZ25" s="383"/>
      <c r="EA25" s="397"/>
      <c r="EB25" s="402"/>
      <c r="EC25" s="403" t="s">
        <v>370</v>
      </c>
      <c r="ED25" s="404"/>
      <c r="EE25" s="404"/>
      <c r="EF25" s="404"/>
      <c r="EG25" s="404"/>
      <c r="EH25" s="404"/>
      <c r="EI25" s="404"/>
      <c r="EJ25" s="404"/>
      <c r="EK25" s="405"/>
      <c r="EL25" s="406"/>
      <c r="EM25" s="325"/>
      <c r="EN25" s="303"/>
      <c r="EO25" s="325"/>
      <c r="EP25" s="392"/>
      <c r="EQ25" s="392"/>
      <c r="ER25" s="392"/>
      <c r="ES25" s="392"/>
      <c r="ET25" s="392"/>
      <c r="EU25" s="392"/>
      <c r="EV25" s="392"/>
      <c r="EW25" s="398"/>
      <c r="EX25" s="303"/>
      <c r="EY25" s="303"/>
      <c r="FB25" s="325"/>
      <c r="FC25" s="303"/>
      <c r="FD25" s="303"/>
      <c r="FE25" s="303"/>
      <c r="FF25" s="303"/>
      <c r="FG25" s="303"/>
      <c r="FH25" s="303"/>
      <c r="FI25" s="303"/>
      <c r="FK25" s="325"/>
      <c r="FN25" s="401" t="s">
        <v>371</v>
      </c>
      <c r="FO25" s="401"/>
      <c r="FP25" s="401"/>
      <c r="FQ25" s="401"/>
      <c r="FR25" s="401"/>
      <c r="FV25" s="325"/>
      <c r="FY25" s="401" t="s">
        <v>372</v>
      </c>
      <c r="FZ25" s="401"/>
      <c r="GA25" s="401"/>
      <c r="GB25" s="401"/>
      <c r="GC25" s="401"/>
      <c r="GF25" s="303"/>
      <c r="GG25" s="325"/>
      <c r="GI25" s="325"/>
      <c r="GP25" s="303"/>
      <c r="GR25" s="325"/>
      <c r="GT25" s="325"/>
    </row>
    <row r="26" spans="1:212" s="310" customFormat="1" ht="12" customHeight="1" x14ac:dyDescent="0.15">
      <c r="A26" s="372"/>
      <c r="B26" s="373"/>
      <c r="C26" s="372"/>
      <c r="D26" s="407"/>
      <c r="E26" s="372"/>
      <c r="F26" s="372"/>
      <c r="G26" s="372"/>
      <c r="H26" s="372"/>
      <c r="I26" s="372"/>
      <c r="J26" s="303"/>
      <c r="K26" s="303"/>
      <c r="L26" s="303"/>
      <c r="M26" s="356"/>
      <c r="N26" s="381" t="s">
        <v>211</v>
      </c>
      <c r="O26" s="382"/>
      <c r="P26" s="382"/>
      <c r="Q26" s="382"/>
      <c r="R26" s="382"/>
      <c r="S26" s="382"/>
      <c r="T26" s="383"/>
      <c r="U26" s="366"/>
      <c r="V26" s="333"/>
      <c r="W26" s="303"/>
      <c r="X26" s="325"/>
      <c r="Y26" s="303"/>
      <c r="Z26" s="408"/>
      <c r="AA26" s="392" t="s">
        <v>373</v>
      </c>
      <c r="AB26" s="392"/>
      <c r="AC26" s="392"/>
      <c r="AD26" s="392"/>
      <c r="AE26" s="392"/>
      <c r="AF26" s="393"/>
      <c r="AG26" s="333"/>
      <c r="AH26" s="303"/>
      <c r="AI26" s="325"/>
      <c r="AK26" s="356"/>
      <c r="AL26" s="392" t="s">
        <v>374</v>
      </c>
      <c r="AM26" s="392"/>
      <c r="AN26" s="392"/>
      <c r="AO26" s="392"/>
      <c r="AP26" s="392"/>
      <c r="AQ26" s="393"/>
      <c r="AR26" s="333"/>
      <c r="AS26" s="303"/>
      <c r="AT26" s="325"/>
      <c r="AU26" s="303"/>
      <c r="AV26" s="356"/>
      <c r="AW26" s="392" t="s">
        <v>375</v>
      </c>
      <c r="AX26" s="392"/>
      <c r="AY26" s="392"/>
      <c r="AZ26" s="392"/>
      <c r="BA26" s="392"/>
      <c r="BB26" s="393"/>
      <c r="BC26" s="333"/>
      <c r="BE26" s="325"/>
      <c r="BF26" s="303"/>
      <c r="BG26" s="356"/>
      <c r="BH26" s="392" t="s">
        <v>376</v>
      </c>
      <c r="BI26" s="392"/>
      <c r="BJ26" s="392"/>
      <c r="BK26" s="392"/>
      <c r="BL26" s="392"/>
      <c r="BM26" s="361"/>
      <c r="BN26" s="345"/>
      <c r="BO26" s="303"/>
      <c r="BP26" s="325"/>
      <c r="BQ26" s="303"/>
      <c r="BR26" s="356"/>
      <c r="BS26" s="392" t="s">
        <v>377</v>
      </c>
      <c r="BT26" s="392"/>
      <c r="BU26" s="392"/>
      <c r="BV26" s="392"/>
      <c r="BW26" s="392"/>
      <c r="BX26" s="393"/>
      <c r="BY26" s="333"/>
      <c r="BZ26" s="303"/>
      <c r="CA26" s="325"/>
      <c r="CB26" s="303"/>
      <c r="CC26" s="400"/>
      <c r="CD26" s="392" t="s">
        <v>378</v>
      </c>
      <c r="CE26" s="392"/>
      <c r="CF26" s="392"/>
      <c r="CG26" s="392"/>
      <c r="CH26" s="392"/>
      <c r="CI26" s="393"/>
      <c r="CJ26" s="303"/>
      <c r="CK26" s="303"/>
      <c r="CL26" s="325"/>
      <c r="CM26" s="324"/>
      <c r="CN26" s="303"/>
      <c r="CO26" s="392"/>
      <c r="CP26" s="392"/>
      <c r="CQ26" s="392"/>
      <c r="CR26" s="392"/>
      <c r="CS26" s="392"/>
      <c r="CT26" s="393"/>
      <c r="CU26" s="375"/>
      <c r="CV26" s="303"/>
      <c r="CW26" s="325"/>
      <c r="CZ26" s="401"/>
      <c r="DA26" s="401"/>
      <c r="DB26" s="401"/>
      <c r="DC26" s="401"/>
      <c r="DD26" s="401"/>
      <c r="DE26" s="345"/>
      <c r="DF26" s="333"/>
      <c r="DG26" s="303"/>
      <c r="DH26" s="325"/>
      <c r="DI26" s="303"/>
      <c r="DJ26" s="356"/>
      <c r="DK26" s="392" t="s">
        <v>379</v>
      </c>
      <c r="DL26" s="392"/>
      <c r="DM26" s="392"/>
      <c r="DN26" s="392"/>
      <c r="DO26" s="392"/>
      <c r="DP26" s="393"/>
      <c r="DQ26" s="333"/>
      <c r="DR26" s="303"/>
      <c r="DS26" s="329"/>
      <c r="DT26" s="387"/>
      <c r="DU26" s="388"/>
      <c r="DV26" s="388"/>
      <c r="DW26" s="388"/>
      <c r="DX26" s="388"/>
      <c r="DY26" s="388"/>
      <c r="DZ26" s="389"/>
      <c r="EA26" s="303"/>
      <c r="EB26" s="329"/>
      <c r="EC26" s="409"/>
      <c r="ED26" s="410"/>
      <c r="EE26" s="410"/>
      <c r="EF26" s="410"/>
      <c r="EG26" s="410"/>
      <c r="EH26" s="410"/>
      <c r="EI26" s="410"/>
      <c r="EJ26" s="410"/>
      <c r="EK26" s="411"/>
      <c r="EL26" s="406"/>
      <c r="EM26" s="325"/>
      <c r="EN26" s="303"/>
      <c r="EO26" s="325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FB26" s="356"/>
      <c r="FC26" s="392" t="s">
        <v>380</v>
      </c>
      <c r="FD26" s="392"/>
      <c r="FE26" s="392"/>
      <c r="FF26" s="392"/>
      <c r="FG26" s="392"/>
      <c r="FH26" s="394"/>
      <c r="FI26" s="393"/>
      <c r="FK26" s="325"/>
      <c r="FL26" s="303"/>
      <c r="FM26" s="303"/>
      <c r="FN26" s="401"/>
      <c r="FO26" s="401"/>
      <c r="FP26" s="401"/>
      <c r="FQ26" s="401"/>
      <c r="FR26" s="401"/>
      <c r="FS26" s="303"/>
      <c r="FV26" s="325"/>
      <c r="FW26" s="303"/>
      <c r="FY26" s="401"/>
      <c r="FZ26" s="401"/>
      <c r="GA26" s="401"/>
      <c r="GB26" s="401"/>
      <c r="GC26" s="401"/>
      <c r="GD26" s="345"/>
      <c r="GE26" s="345"/>
      <c r="GF26" s="303"/>
      <c r="GG26" s="325"/>
      <c r="GI26" s="356"/>
      <c r="GJ26" s="392" t="s">
        <v>381</v>
      </c>
      <c r="GK26" s="392"/>
      <c r="GL26" s="392"/>
      <c r="GM26" s="392"/>
      <c r="GN26" s="392"/>
      <c r="GO26" s="361"/>
      <c r="GP26" s="303"/>
      <c r="GR26" s="325"/>
      <c r="GT26" s="356"/>
      <c r="GU26" s="392" t="s">
        <v>382</v>
      </c>
      <c r="GV26" s="392"/>
      <c r="GW26" s="392"/>
      <c r="GX26" s="392"/>
      <c r="GY26" s="392"/>
      <c r="GZ26" s="361"/>
    </row>
    <row r="27" spans="1:212" s="310" customFormat="1" ht="12" customHeight="1" x14ac:dyDescent="0.15">
      <c r="A27" s="372"/>
      <c r="B27" s="373"/>
      <c r="C27" s="372"/>
      <c r="D27" s="412"/>
      <c r="E27" s="392" t="s">
        <v>383</v>
      </c>
      <c r="F27" s="392"/>
      <c r="G27" s="392"/>
      <c r="H27" s="392"/>
      <c r="I27" s="392"/>
      <c r="J27" s="361"/>
      <c r="K27" s="345"/>
      <c r="L27" s="303"/>
      <c r="M27" s="329"/>
      <c r="N27" s="387"/>
      <c r="O27" s="388"/>
      <c r="P27" s="388"/>
      <c r="Q27" s="388"/>
      <c r="R27" s="388"/>
      <c r="S27" s="388"/>
      <c r="T27" s="389"/>
      <c r="U27" s="366"/>
      <c r="V27" s="333"/>
      <c r="W27" s="303"/>
      <c r="X27" s="325"/>
      <c r="Y27" s="303"/>
      <c r="Z27" s="303"/>
      <c r="AA27" s="392"/>
      <c r="AB27" s="392"/>
      <c r="AC27" s="392"/>
      <c r="AD27" s="392"/>
      <c r="AE27" s="392"/>
      <c r="AF27" s="393"/>
      <c r="AG27" s="333"/>
      <c r="AH27" s="303"/>
      <c r="AI27" s="325"/>
      <c r="AK27" s="329"/>
      <c r="AL27" s="392"/>
      <c r="AM27" s="392"/>
      <c r="AN27" s="392"/>
      <c r="AO27" s="392"/>
      <c r="AP27" s="392"/>
      <c r="AQ27" s="393"/>
      <c r="AR27" s="333"/>
      <c r="AS27" s="303"/>
      <c r="AT27" s="325"/>
      <c r="AU27" s="303"/>
      <c r="AV27" s="329"/>
      <c r="AW27" s="392"/>
      <c r="AX27" s="392"/>
      <c r="AY27" s="392"/>
      <c r="AZ27" s="392"/>
      <c r="BA27" s="392"/>
      <c r="BB27" s="393"/>
      <c r="BC27" s="333"/>
      <c r="BE27" s="325"/>
      <c r="BF27" s="303"/>
      <c r="BG27" s="329"/>
      <c r="BH27" s="392"/>
      <c r="BI27" s="392"/>
      <c r="BJ27" s="392"/>
      <c r="BK27" s="392"/>
      <c r="BL27" s="392"/>
      <c r="BM27" s="361"/>
      <c r="BN27" s="345"/>
      <c r="BO27" s="303"/>
      <c r="BP27" s="325"/>
      <c r="BQ27" s="303"/>
      <c r="BR27" s="329"/>
      <c r="BS27" s="392"/>
      <c r="BT27" s="392"/>
      <c r="BU27" s="392"/>
      <c r="BV27" s="392"/>
      <c r="BW27" s="392"/>
      <c r="BX27" s="393"/>
      <c r="BY27" s="333"/>
      <c r="BZ27" s="303"/>
      <c r="CA27" s="325"/>
      <c r="CB27" s="303"/>
      <c r="CC27" s="408"/>
      <c r="CD27" s="392"/>
      <c r="CE27" s="392"/>
      <c r="CF27" s="392"/>
      <c r="CG27" s="392"/>
      <c r="CH27" s="392"/>
      <c r="CI27" s="393"/>
      <c r="CJ27" s="303"/>
      <c r="CK27" s="303"/>
      <c r="CL27" s="325"/>
      <c r="CM27" s="324"/>
      <c r="CN27" s="303"/>
      <c r="CO27" s="303"/>
      <c r="CP27" s="303"/>
      <c r="CQ27" s="303"/>
      <c r="CR27" s="303"/>
      <c r="CS27" s="303"/>
      <c r="CT27" s="375"/>
      <c r="CU27" s="375"/>
      <c r="CV27" s="303"/>
      <c r="CW27" s="325"/>
      <c r="DE27" s="345"/>
      <c r="DF27" s="333"/>
      <c r="DG27" s="303"/>
      <c r="DH27" s="325"/>
      <c r="DI27" s="303"/>
      <c r="DJ27" s="329"/>
      <c r="DK27" s="392"/>
      <c r="DL27" s="392"/>
      <c r="DM27" s="392"/>
      <c r="DN27" s="392"/>
      <c r="DO27" s="392"/>
      <c r="DP27" s="393"/>
      <c r="DQ27" s="333"/>
      <c r="DR27" s="303"/>
      <c r="DS27" s="325"/>
      <c r="DU27" s="329"/>
      <c r="DV27" s="303"/>
      <c r="DW27" s="303"/>
      <c r="DX27" s="303"/>
      <c r="DY27" s="303"/>
      <c r="DZ27" s="303"/>
      <c r="EA27" s="345"/>
      <c r="EB27" s="397"/>
      <c r="EC27" s="345"/>
      <c r="ED27" s="397"/>
      <c r="EE27" s="345"/>
      <c r="EF27" s="345"/>
      <c r="EG27" s="345"/>
      <c r="EH27" s="345"/>
      <c r="EI27" s="345"/>
      <c r="EJ27" s="345"/>
      <c r="EK27" s="333"/>
      <c r="EL27" s="333"/>
      <c r="EM27" s="325"/>
      <c r="EN27" s="303"/>
      <c r="EO27" s="356"/>
      <c r="EP27" s="392" t="s">
        <v>384</v>
      </c>
      <c r="EQ27" s="392"/>
      <c r="ER27" s="392"/>
      <c r="ES27" s="392"/>
      <c r="ET27" s="392"/>
      <c r="EU27" s="392"/>
      <c r="EV27" s="392"/>
      <c r="EW27" s="398"/>
      <c r="EX27" s="303"/>
      <c r="EY27" s="303"/>
      <c r="FC27" s="392"/>
      <c r="FD27" s="392"/>
      <c r="FE27" s="392"/>
      <c r="FF27" s="392"/>
      <c r="FG27" s="392"/>
      <c r="FH27" s="394"/>
      <c r="FI27" s="393"/>
      <c r="FK27" s="325"/>
      <c r="FL27" s="303"/>
      <c r="FM27" s="303"/>
      <c r="FN27" s="303"/>
      <c r="FO27" s="303"/>
      <c r="FP27" s="303"/>
      <c r="FQ27" s="303"/>
      <c r="FR27" s="303"/>
      <c r="FS27" s="303"/>
      <c r="FV27" s="325"/>
      <c r="FW27" s="303"/>
      <c r="FX27" s="303"/>
      <c r="FY27" s="303"/>
      <c r="FZ27" s="303"/>
      <c r="GA27" s="303"/>
      <c r="GB27" s="303"/>
      <c r="GC27" s="303"/>
      <c r="GD27" s="345"/>
      <c r="GE27" s="345"/>
      <c r="GF27" s="303"/>
      <c r="GG27" s="325"/>
      <c r="GJ27" s="392"/>
      <c r="GK27" s="392"/>
      <c r="GL27" s="392"/>
      <c r="GM27" s="392"/>
      <c r="GN27" s="392"/>
      <c r="GO27" s="361"/>
      <c r="GP27" s="303"/>
      <c r="GR27" s="325"/>
      <c r="GU27" s="392"/>
      <c r="GV27" s="392"/>
      <c r="GW27" s="392"/>
      <c r="GX27" s="392"/>
      <c r="GY27" s="392"/>
      <c r="GZ27" s="361"/>
    </row>
    <row r="28" spans="1:212" s="310" customFormat="1" ht="12" customHeight="1" x14ac:dyDescent="0.15">
      <c r="A28" s="372"/>
      <c r="B28" s="373"/>
      <c r="C28" s="372"/>
      <c r="D28" s="372"/>
      <c r="E28" s="392"/>
      <c r="F28" s="392"/>
      <c r="G28" s="392"/>
      <c r="H28" s="392"/>
      <c r="I28" s="392"/>
      <c r="J28" s="361"/>
      <c r="K28" s="345"/>
      <c r="L28" s="303"/>
      <c r="M28" s="325"/>
      <c r="N28" s="303"/>
      <c r="O28" s="329"/>
      <c r="P28" s="303"/>
      <c r="Q28" s="303"/>
      <c r="R28" s="303"/>
      <c r="S28" s="303"/>
      <c r="T28" s="303"/>
      <c r="U28" s="303"/>
      <c r="V28" s="303"/>
      <c r="W28" s="303"/>
      <c r="X28" s="325"/>
      <c r="Y28" s="303"/>
      <c r="Z28" s="303"/>
      <c r="AA28" s="392"/>
      <c r="AB28" s="392"/>
      <c r="AC28" s="392"/>
      <c r="AD28" s="392"/>
      <c r="AE28" s="392"/>
      <c r="AF28" s="393"/>
      <c r="AG28" s="303"/>
      <c r="AH28" s="303"/>
      <c r="AI28" s="325"/>
      <c r="AJ28" s="303"/>
      <c r="AK28" s="325"/>
      <c r="AL28" s="303"/>
      <c r="AM28" s="303"/>
      <c r="AN28" s="303"/>
      <c r="AO28" s="303"/>
      <c r="AP28" s="303"/>
      <c r="AQ28" s="303"/>
      <c r="AR28" s="303"/>
      <c r="AS28" s="303"/>
      <c r="AT28" s="325"/>
      <c r="AU28" s="303"/>
      <c r="AV28" s="325"/>
      <c r="AW28" s="392"/>
      <c r="AX28" s="392"/>
      <c r="AY28" s="392"/>
      <c r="AZ28" s="392"/>
      <c r="BA28" s="392"/>
      <c r="BB28" s="393"/>
      <c r="BC28" s="303"/>
      <c r="BE28" s="325"/>
      <c r="BF28" s="303"/>
      <c r="BG28" s="325"/>
      <c r="BH28" s="303"/>
      <c r="BI28" s="303"/>
      <c r="BJ28" s="303"/>
      <c r="BK28" s="303"/>
      <c r="BL28" s="303"/>
      <c r="BM28" s="303"/>
      <c r="BN28" s="303"/>
      <c r="BO28" s="303"/>
      <c r="BP28" s="325"/>
      <c r="BQ28" s="303"/>
      <c r="BR28" s="325"/>
      <c r="BS28" s="303"/>
      <c r="BT28" s="303"/>
      <c r="BU28" s="303"/>
      <c r="BV28" s="303"/>
      <c r="BW28" s="303"/>
      <c r="BX28" s="303"/>
      <c r="BY28" s="303"/>
      <c r="BZ28" s="303"/>
      <c r="CA28" s="325"/>
      <c r="CB28" s="303"/>
      <c r="CC28" s="413"/>
      <c r="CD28" s="392"/>
      <c r="CE28" s="392"/>
      <c r="CF28" s="392"/>
      <c r="CG28" s="392"/>
      <c r="CH28" s="392"/>
      <c r="CI28" s="393"/>
      <c r="CJ28" s="303"/>
      <c r="CK28" s="303"/>
      <c r="CL28" s="325"/>
      <c r="CM28" s="303"/>
      <c r="CN28" s="356"/>
      <c r="CO28" s="392" t="s">
        <v>385</v>
      </c>
      <c r="CP28" s="392"/>
      <c r="CQ28" s="392"/>
      <c r="CR28" s="392"/>
      <c r="CS28" s="392"/>
      <c r="CT28" s="393"/>
      <c r="CU28" s="333"/>
      <c r="CV28" s="303"/>
      <c r="CW28" s="325"/>
      <c r="CX28" s="381" t="s">
        <v>305</v>
      </c>
      <c r="CY28" s="382"/>
      <c r="CZ28" s="382"/>
      <c r="DA28" s="382"/>
      <c r="DB28" s="382"/>
      <c r="DC28" s="382"/>
      <c r="DD28" s="383"/>
      <c r="DE28" s="366"/>
      <c r="DF28" s="303"/>
      <c r="DG28" s="303"/>
      <c r="DH28" s="325"/>
      <c r="DI28" s="303"/>
      <c r="DJ28" s="325"/>
      <c r="DK28" s="303"/>
      <c r="DL28" s="303"/>
      <c r="DM28" s="303"/>
      <c r="DN28" s="303"/>
      <c r="DO28" s="303"/>
      <c r="DP28" s="375"/>
      <c r="DQ28" s="375"/>
      <c r="DR28" s="303"/>
      <c r="DS28" s="325"/>
      <c r="DU28" s="356"/>
      <c r="DV28" s="392" t="s">
        <v>386</v>
      </c>
      <c r="DW28" s="392"/>
      <c r="DX28" s="392"/>
      <c r="DY28" s="392"/>
      <c r="DZ28" s="392"/>
      <c r="EA28" s="345"/>
      <c r="EB28" s="397"/>
      <c r="EC28" s="345"/>
      <c r="ED28" s="402"/>
      <c r="EE28" s="414" t="s">
        <v>387</v>
      </c>
      <c r="EF28" s="415"/>
      <c r="EG28" s="415"/>
      <c r="EH28" s="415"/>
      <c r="EI28" s="415"/>
      <c r="EJ28" s="415"/>
      <c r="EK28" s="416"/>
      <c r="EL28" s="417"/>
      <c r="EM28" s="325"/>
      <c r="EN28" s="303"/>
      <c r="EO28" s="325"/>
      <c r="EP28" s="392"/>
      <c r="EQ28" s="392"/>
      <c r="ER28" s="392"/>
      <c r="ES28" s="392"/>
      <c r="ET28" s="392"/>
      <c r="EU28" s="392"/>
      <c r="EV28" s="392"/>
      <c r="EW28" s="398"/>
      <c r="EX28" s="303"/>
      <c r="EY28" s="303"/>
      <c r="EZ28" s="303"/>
      <c r="FA28" s="303"/>
      <c r="FF28" s="303"/>
      <c r="FG28" s="303"/>
      <c r="FH28" s="303"/>
      <c r="FI28" s="303"/>
      <c r="FK28" s="356"/>
      <c r="FL28" s="381" t="s">
        <v>242</v>
      </c>
      <c r="FM28" s="382"/>
      <c r="FN28" s="382"/>
      <c r="FO28" s="382"/>
      <c r="FP28" s="382"/>
      <c r="FQ28" s="382"/>
      <c r="FR28" s="383"/>
      <c r="FS28" s="366"/>
      <c r="FV28" s="356"/>
      <c r="FW28" s="381" t="s">
        <v>388</v>
      </c>
      <c r="FX28" s="382"/>
      <c r="FY28" s="382"/>
      <c r="FZ28" s="382"/>
      <c r="GA28" s="382"/>
      <c r="GB28" s="382"/>
      <c r="GC28" s="383"/>
      <c r="GD28" s="366"/>
      <c r="GF28" s="303"/>
      <c r="GG28" s="325"/>
      <c r="GP28" s="303"/>
      <c r="GR28" s="325"/>
    </row>
    <row r="29" spans="1:212" s="310" customFormat="1" ht="12" customHeight="1" x14ac:dyDescent="0.15">
      <c r="A29" s="372"/>
      <c r="B29" s="373"/>
      <c r="C29" s="372"/>
      <c r="D29" s="372"/>
      <c r="E29" s="372"/>
      <c r="F29" s="372"/>
      <c r="G29" s="372"/>
      <c r="H29" s="372"/>
      <c r="I29" s="372"/>
      <c r="J29" s="303"/>
      <c r="K29" s="303"/>
      <c r="L29" s="303"/>
      <c r="M29" s="325"/>
      <c r="N29" s="303"/>
      <c r="O29" s="356"/>
      <c r="P29" s="392" t="s">
        <v>389</v>
      </c>
      <c r="Q29" s="392"/>
      <c r="R29" s="392"/>
      <c r="S29" s="392"/>
      <c r="T29" s="392"/>
      <c r="U29" s="393"/>
      <c r="V29" s="303"/>
      <c r="W29" s="303"/>
      <c r="X29" s="325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25"/>
      <c r="AJ29" s="303"/>
      <c r="AK29" s="356"/>
      <c r="AL29" s="392" t="s">
        <v>390</v>
      </c>
      <c r="AM29" s="392"/>
      <c r="AN29" s="392"/>
      <c r="AO29" s="392"/>
      <c r="AP29" s="392"/>
      <c r="AQ29" s="393"/>
      <c r="AR29" s="333"/>
      <c r="AS29" s="303"/>
      <c r="AT29" s="325"/>
      <c r="AU29" s="324"/>
      <c r="AV29" s="303"/>
      <c r="AW29" s="303"/>
      <c r="AX29" s="303"/>
      <c r="AY29" s="303"/>
      <c r="AZ29" s="303"/>
      <c r="BA29" s="303"/>
      <c r="BB29" s="303"/>
      <c r="BC29" s="303"/>
      <c r="BD29" s="303"/>
      <c r="BE29" s="325"/>
      <c r="BF29" s="303"/>
      <c r="BG29" s="325"/>
      <c r="BH29" s="392" t="s">
        <v>391</v>
      </c>
      <c r="BI29" s="392"/>
      <c r="BJ29" s="392"/>
      <c r="BK29" s="392"/>
      <c r="BL29" s="392"/>
      <c r="BM29" s="393"/>
      <c r="BN29" s="303"/>
      <c r="BO29" s="303"/>
      <c r="BP29" s="325"/>
      <c r="BQ29" s="303"/>
      <c r="BR29" s="356"/>
      <c r="BS29" s="392" t="s">
        <v>392</v>
      </c>
      <c r="BT29" s="392"/>
      <c r="BU29" s="392"/>
      <c r="BV29" s="392"/>
      <c r="BW29" s="392"/>
      <c r="BX29" s="393"/>
      <c r="BY29" s="333"/>
      <c r="BZ29" s="303"/>
      <c r="CA29" s="325"/>
      <c r="CB29" s="303"/>
      <c r="CC29" s="400"/>
      <c r="CD29" s="392"/>
      <c r="CE29" s="392"/>
      <c r="CF29" s="392"/>
      <c r="CG29" s="392"/>
      <c r="CH29" s="392"/>
      <c r="CI29" s="393"/>
      <c r="CJ29" s="303"/>
      <c r="CK29" s="360"/>
      <c r="CL29" s="325"/>
      <c r="CM29" s="303"/>
      <c r="CN29" s="329"/>
      <c r="CO29" s="392"/>
      <c r="CP29" s="392"/>
      <c r="CQ29" s="392"/>
      <c r="CR29" s="392"/>
      <c r="CS29" s="392"/>
      <c r="CT29" s="393"/>
      <c r="CU29" s="333"/>
      <c r="CV29" s="303"/>
      <c r="CW29" s="418"/>
      <c r="CX29" s="387"/>
      <c r="CY29" s="388"/>
      <c r="CZ29" s="388"/>
      <c r="DA29" s="388"/>
      <c r="DB29" s="388"/>
      <c r="DC29" s="388"/>
      <c r="DD29" s="389"/>
      <c r="DE29" s="366"/>
      <c r="DF29" s="333"/>
      <c r="DG29" s="345"/>
      <c r="DH29" s="325"/>
      <c r="DI29" s="303"/>
      <c r="DJ29" s="356"/>
      <c r="DK29" s="392" t="s">
        <v>393</v>
      </c>
      <c r="DL29" s="392"/>
      <c r="DM29" s="392"/>
      <c r="DN29" s="392"/>
      <c r="DO29" s="392"/>
      <c r="DP29" s="393"/>
      <c r="DQ29" s="303"/>
      <c r="DR29" s="303"/>
      <c r="DS29" s="325"/>
      <c r="DU29" s="329"/>
      <c r="DV29" s="392"/>
      <c r="DW29" s="392"/>
      <c r="DX29" s="392"/>
      <c r="DY29" s="392"/>
      <c r="DZ29" s="392"/>
      <c r="EB29" s="325"/>
      <c r="ED29" s="329"/>
      <c r="EE29" s="419"/>
      <c r="EF29" s="420"/>
      <c r="EG29" s="420"/>
      <c r="EH29" s="420"/>
      <c r="EI29" s="420"/>
      <c r="EJ29" s="420"/>
      <c r="EK29" s="421"/>
      <c r="EL29" s="417"/>
      <c r="EM29" s="325"/>
      <c r="EN29" s="303"/>
      <c r="EO29" s="325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F29" s="303"/>
      <c r="FG29" s="303"/>
      <c r="FH29" s="303"/>
      <c r="FI29" s="303"/>
      <c r="FK29" s="329"/>
      <c r="FL29" s="387"/>
      <c r="FM29" s="388"/>
      <c r="FN29" s="388"/>
      <c r="FO29" s="388"/>
      <c r="FP29" s="388"/>
      <c r="FQ29" s="388"/>
      <c r="FR29" s="389"/>
      <c r="FS29" s="366"/>
      <c r="FV29" s="329"/>
      <c r="FW29" s="387"/>
      <c r="FX29" s="388"/>
      <c r="FY29" s="388"/>
      <c r="FZ29" s="388"/>
      <c r="GA29" s="388"/>
      <c r="GB29" s="388"/>
      <c r="GC29" s="389"/>
      <c r="GD29" s="366"/>
      <c r="GE29" s="345"/>
      <c r="GF29" s="303"/>
      <c r="GG29" s="356"/>
      <c r="GH29" s="381" t="s">
        <v>306</v>
      </c>
      <c r="GI29" s="382"/>
      <c r="GJ29" s="382"/>
      <c r="GK29" s="382"/>
      <c r="GL29" s="382"/>
      <c r="GM29" s="382"/>
      <c r="GN29" s="383"/>
      <c r="GO29" s="366"/>
      <c r="GP29" s="303"/>
      <c r="GR29" s="356"/>
      <c r="GS29" s="381" t="s">
        <v>303</v>
      </c>
      <c r="GT29" s="382"/>
      <c r="GU29" s="382"/>
      <c r="GV29" s="382"/>
      <c r="GW29" s="382"/>
      <c r="GX29" s="382"/>
      <c r="GY29" s="383"/>
      <c r="GZ29" s="361"/>
    </row>
    <row r="30" spans="1:212" s="310" customFormat="1" ht="12" customHeight="1" x14ac:dyDescent="0.15">
      <c r="A30" s="372"/>
      <c r="B30" s="378"/>
      <c r="C30" s="381" t="s">
        <v>394</v>
      </c>
      <c r="D30" s="382"/>
      <c r="E30" s="382"/>
      <c r="F30" s="382"/>
      <c r="G30" s="382"/>
      <c r="H30" s="382"/>
      <c r="I30" s="383"/>
      <c r="J30" s="366"/>
      <c r="K30" s="380"/>
      <c r="L30" s="303"/>
      <c r="M30" s="325"/>
      <c r="N30" s="303"/>
      <c r="O30" s="303"/>
      <c r="P30" s="392"/>
      <c r="Q30" s="392"/>
      <c r="R30" s="392"/>
      <c r="S30" s="392"/>
      <c r="T30" s="392"/>
      <c r="U30" s="393"/>
      <c r="V30" s="333"/>
      <c r="W30" s="303"/>
      <c r="X30" s="356"/>
      <c r="Y30" s="381" t="s">
        <v>395</v>
      </c>
      <c r="Z30" s="382"/>
      <c r="AA30" s="382"/>
      <c r="AB30" s="382"/>
      <c r="AC30" s="382"/>
      <c r="AD30" s="382"/>
      <c r="AE30" s="383"/>
      <c r="AF30" s="366"/>
      <c r="AG30" s="333"/>
      <c r="AH30" s="303"/>
      <c r="AI30" s="325"/>
      <c r="AJ30" s="303"/>
      <c r="AK30" s="303"/>
      <c r="AL30" s="392"/>
      <c r="AM30" s="392"/>
      <c r="AN30" s="392"/>
      <c r="AO30" s="392"/>
      <c r="AP30" s="392"/>
      <c r="AQ30" s="393"/>
      <c r="AR30" s="333"/>
      <c r="AS30" s="303"/>
      <c r="AT30" s="325"/>
      <c r="AU30" s="303"/>
      <c r="AV30" s="356"/>
      <c r="AW30" s="392" t="s">
        <v>396</v>
      </c>
      <c r="AX30" s="392"/>
      <c r="AY30" s="392"/>
      <c r="AZ30" s="392"/>
      <c r="BA30" s="392"/>
      <c r="BB30" s="393"/>
      <c r="BC30" s="333"/>
      <c r="BD30" s="303"/>
      <c r="BE30" s="325"/>
      <c r="BF30" s="303"/>
      <c r="BG30" s="356"/>
      <c r="BH30" s="392"/>
      <c r="BI30" s="392"/>
      <c r="BJ30" s="392"/>
      <c r="BK30" s="392"/>
      <c r="BL30" s="392"/>
      <c r="BM30" s="393"/>
      <c r="BN30" s="333"/>
      <c r="BO30" s="303"/>
      <c r="BP30" s="325"/>
      <c r="BQ30" s="303"/>
      <c r="BR30" s="395"/>
      <c r="BS30" s="392"/>
      <c r="BT30" s="392"/>
      <c r="BU30" s="392"/>
      <c r="BV30" s="392"/>
      <c r="BW30" s="392"/>
      <c r="BX30" s="393"/>
      <c r="BY30" s="333"/>
      <c r="BZ30" s="303"/>
      <c r="CA30" s="325"/>
      <c r="CB30" s="303"/>
      <c r="CC30" s="400"/>
      <c r="CD30" s="422"/>
      <c r="CE30" s="422"/>
      <c r="CF30" s="422"/>
      <c r="CG30" s="422"/>
      <c r="CH30" s="422"/>
      <c r="CI30" s="303"/>
      <c r="CJ30" s="303"/>
      <c r="CK30" s="360"/>
      <c r="CL30" s="325"/>
      <c r="CM30" s="303"/>
      <c r="CN30" s="325"/>
      <c r="CO30" s="303"/>
      <c r="CP30" s="303"/>
      <c r="CQ30" s="303"/>
      <c r="CR30" s="303"/>
      <c r="CS30" s="303"/>
      <c r="CT30" s="375"/>
      <c r="CU30" s="375"/>
      <c r="CV30" s="303"/>
      <c r="CW30" s="325"/>
      <c r="CX30" s="303"/>
      <c r="CY30" s="329"/>
      <c r="CZ30" s="303"/>
      <c r="DA30" s="303"/>
      <c r="DB30" s="303"/>
      <c r="DC30" s="303"/>
      <c r="DD30" s="303"/>
      <c r="DE30" s="345"/>
      <c r="DF30" s="333"/>
      <c r="DG30" s="345"/>
      <c r="DH30" s="325"/>
      <c r="DI30" s="303"/>
      <c r="DJ30" s="303"/>
      <c r="DK30" s="392"/>
      <c r="DL30" s="392"/>
      <c r="DM30" s="392"/>
      <c r="DN30" s="392"/>
      <c r="DO30" s="392"/>
      <c r="DP30" s="393"/>
      <c r="DQ30" s="303"/>
      <c r="DR30" s="303"/>
      <c r="DS30" s="325"/>
      <c r="DU30" s="325"/>
      <c r="EA30" s="345"/>
      <c r="EB30" s="397"/>
      <c r="EC30" s="345"/>
      <c r="ED30" s="397"/>
      <c r="EE30" s="423"/>
      <c r="EF30" s="424"/>
      <c r="EG30" s="424"/>
      <c r="EH30" s="424"/>
      <c r="EI30" s="424"/>
      <c r="EJ30" s="424"/>
      <c r="EK30" s="425"/>
      <c r="EL30" s="417"/>
      <c r="EM30" s="325"/>
      <c r="EN30" s="303"/>
      <c r="EO30" s="356"/>
      <c r="EP30" s="392" t="s">
        <v>397</v>
      </c>
      <c r="EQ30" s="392"/>
      <c r="ER30" s="392"/>
      <c r="ES30" s="392"/>
      <c r="ET30" s="392"/>
      <c r="EU30" s="392"/>
      <c r="EV30" s="392"/>
      <c r="EW30" s="398"/>
      <c r="EX30" s="303"/>
      <c r="EY30" s="303"/>
      <c r="EZ30" s="303"/>
      <c r="FA30" s="303"/>
      <c r="FF30" s="303"/>
      <c r="FG30" s="303"/>
      <c r="FH30" s="303"/>
      <c r="FI30" s="303"/>
      <c r="FK30" s="325"/>
      <c r="FM30" s="329"/>
      <c r="FV30" s="325"/>
      <c r="FX30" s="329"/>
      <c r="GD30" s="345"/>
      <c r="GE30" s="345"/>
      <c r="GF30" s="303"/>
      <c r="GG30" s="329"/>
      <c r="GH30" s="387"/>
      <c r="GI30" s="388"/>
      <c r="GJ30" s="388"/>
      <c r="GK30" s="388"/>
      <c r="GL30" s="388"/>
      <c r="GM30" s="388"/>
      <c r="GN30" s="389"/>
      <c r="GO30" s="366"/>
      <c r="GP30" s="303"/>
      <c r="GR30" s="329"/>
      <c r="GS30" s="387"/>
      <c r="GT30" s="388"/>
      <c r="GU30" s="388"/>
      <c r="GV30" s="388"/>
      <c r="GW30" s="388"/>
      <c r="GX30" s="388"/>
      <c r="GY30" s="389"/>
      <c r="GZ30" s="361"/>
    </row>
    <row r="31" spans="1:212" s="310" customFormat="1" ht="12" customHeight="1" x14ac:dyDescent="0.15">
      <c r="A31" s="372"/>
      <c r="B31" s="372"/>
      <c r="C31" s="387"/>
      <c r="D31" s="388"/>
      <c r="E31" s="388"/>
      <c r="F31" s="388"/>
      <c r="G31" s="388"/>
      <c r="H31" s="388"/>
      <c r="I31" s="389"/>
      <c r="J31" s="366"/>
      <c r="K31" s="380"/>
      <c r="L31" s="303"/>
      <c r="M31" s="325"/>
      <c r="N31" s="303"/>
      <c r="O31" s="303"/>
      <c r="P31" s="303"/>
      <c r="Q31" s="303"/>
      <c r="R31" s="303"/>
      <c r="S31" s="303"/>
      <c r="T31" s="303"/>
      <c r="U31" s="303"/>
      <c r="V31" s="333"/>
      <c r="W31" s="303"/>
      <c r="X31" s="329"/>
      <c r="Y31" s="387"/>
      <c r="Z31" s="388"/>
      <c r="AA31" s="388"/>
      <c r="AB31" s="388"/>
      <c r="AC31" s="388"/>
      <c r="AD31" s="388"/>
      <c r="AE31" s="389"/>
      <c r="AF31" s="366"/>
      <c r="AG31" s="333"/>
      <c r="AH31" s="303"/>
      <c r="AI31" s="325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25"/>
      <c r="AU31" s="303"/>
      <c r="AV31" s="395"/>
      <c r="AW31" s="392"/>
      <c r="AX31" s="392"/>
      <c r="AY31" s="392"/>
      <c r="AZ31" s="392"/>
      <c r="BA31" s="392"/>
      <c r="BB31" s="393"/>
      <c r="BC31" s="333"/>
      <c r="BD31" s="303"/>
      <c r="BE31" s="325"/>
      <c r="BF31" s="303"/>
      <c r="BG31" s="303"/>
      <c r="BH31" s="392"/>
      <c r="BI31" s="392"/>
      <c r="BJ31" s="392"/>
      <c r="BK31" s="392"/>
      <c r="BL31" s="392"/>
      <c r="BM31" s="393"/>
      <c r="BN31" s="333"/>
      <c r="BO31" s="303"/>
      <c r="BP31" s="325"/>
      <c r="BQ31" s="303"/>
      <c r="BR31" s="400"/>
      <c r="BS31" s="303"/>
      <c r="BT31" s="303"/>
      <c r="BU31" s="303"/>
      <c r="BV31" s="303"/>
      <c r="BW31" s="303"/>
      <c r="BX31" s="303"/>
      <c r="BY31" s="303"/>
      <c r="BZ31" s="303"/>
      <c r="CA31" s="325"/>
      <c r="CB31" s="303"/>
      <c r="CC31" s="400"/>
      <c r="CD31" s="392" t="s">
        <v>398</v>
      </c>
      <c r="CE31" s="392"/>
      <c r="CF31" s="392"/>
      <c r="CG31" s="392"/>
      <c r="CH31" s="392"/>
      <c r="CI31" s="361"/>
      <c r="CJ31" s="333"/>
      <c r="CK31" s="303"/>
      <c r="CL31" s="325"/>
      <c r="CM31" s="303"/>
      <c r="CN31" s="356"/>
      <c r="CO31" s="392" t="s">
        <v>399</v>
      </c>
      <c r="CP31" s="392"/>
      <c r="CQ31" s="392"/>
      <c r="CR31" s="392"/>
      <c r="CS31" s="392"/>
      <c r="CT31" s="393"/>
      <c r="CU31" s="333"/>
      <c r="CV31" s="303"/>
      <c r="CW31" s="325"/>
      <c r="CX31" s="303"/>
      <c r="CY31" s="356"/>
      <c r="CZ31" s="392" t="s">
        <v>400</v>
      </c>
      <c r="DA31" s="392"/>
      <c r="DB31" s="392"/>
      <c r="DC31" s="392"/>
      <c r="DD31" s="392"/>
      <c r="DE31" s="361"/>
      <c r="DF31" s="303"/>
      <c r="DG31" s="303"/>
      <c r="DH31" s="325"/>
      <c r="DI31" s="303"/>
      <c r="DJ31" s="303"/>
      <c r="DK31" s="392"/>
      <c r="DL31" s="392"/>
      <c r="DM31" s="392"/>
      <c r="DN31" s="392"/>
      <c r="DO31" s="392"/>
      <c r="DP31" s="393"/>
      <c r="DQ31" s="303"/>
      <c r="DR31" s="303"/>
      <c r="DS31" s="325"/>
      <c r="DU31" s="356"/>
      <c r="DV31" s="392" t="s">
        <v>401</v>
      </c>
      <c r="DW31" s="392"/>
      <c r="DX31" s="392"/>
      <c r="DY31" s="392"/>
      <c r="DZ31" s="392"/>
      <c r="EA31" s="345"/>
      <c r="EB31" s="397"/>
      <c r="EC31" s="345"/>
      <c r="ED31" s="397"/>
      <c r="EE31" s="345"/>
      <c r="EF31" s="352"/>
      <c r="EG31" s="345"/>
      <c r="EH31" s="345"/>
      <c r="EI31" s="345"/>
      <c r="EJ31" s="345"/>
      <c r="EK31" s="333"/>
      <c r="EL31" s="333"/>
      <c r="EM31" s="325"/>
      <c r="EN31" s="303"/>
      <c r="EO31" s="325"/>
      <c r="EP31" s="392"/>
      <c r="EQ31" s="392"/>
      <c r="ER31" s="392"/>
      <c r="ES31" s="392"/>
      <c r="ET31" s="392"/>
      <c r="EU31" s="392"/>
      <c r="EV31" s="392"/>
      <c r="EW31" s="398"/>
      <c r="EX31" s="303"/>
      <c r="EY31" s="303"/>
      <c r="FA31" s="426"/>
      <c r="FB31" s="426"/>
      <c r="FC31" s="426"/>
      <c r="FD31" s="426"/>
      <c r="FE31" s="426"/>
      <c r="FF31" s="426"/>
      <c r="FG31" s="426"/>
      <c r="FH31" s="303"/>
      <c r="FI31" s="303"/>
      <c r="FK31" s="325"/>
      <c r="FM31" s="356"/>
      <c r="FN31" s="392" t="s">
        <v>402</v>
      </c>
      <c r="FO31" s="392"/>
      <c r="FP31" s="392"/>
      <c r="FQ31" s="392"/>
      <c r="FR31" s="392"/>
      <c r="FS31" s="361"/>
      <c r="FV31" s="325"/>
      <c r="FX31" s="356"/>
      <c r="FY31" s="392" t="s">
        <v>403</v>
      </c>
      <c r="FZ31" s="392"/>
      <c r="GA31" s="392"/>
      <c r="GB31" s="392"/>
      <c r="GC31" s="392"/>
      <c r="GD31" s="361"/>
      <c r="GF31" s="303"/>
      <c r="GG31" s="325"/>
      <c r="GI31" s="329"/>
      <c r="GP31" s="303"/>
      <c r="GR31" s="325"/>
      <c r="GT31" s="329"/>
    </row>
    <row r="32" spans="1:212" s="310" customFormat="1" ht="12" customHeight="1" x14ac:dyDescent="0.15">
      <c r="A32" s="372"/>
      <c r="B32" s="372"/>
      <c r="C32" s="372"/>
      <c r="D32" s="373"/>
      <c r="E32" s="372"/>
      <c r="F32" s="372"/>
      <c r="G32" s="372"/>
      <c r="H32" s="372"/>
      <c r="I32" s="372"/>
      <c r="J32" s="303"/>
      <c r="K32" s="303"/>
      <c r="L32" s="303"/>
      <c r="M32" s="356"/>
      <c r="N32" s="381" t="s">
        <v>404</v>
      </c>
      <c r="O32" s="382"/>
      <c r="P32" s="382"/>
      <c r="Q32" s="382"/>
      <c r="R32" s="382"/>
      <c r="S32" s="382"/>
      <c r="T32" s="383"/>
      <c r="U32" s="366"/>
      <c r="V32" s="303"/>
      <c r="W32" s="303"/>
      <c r="X32" s="325"/>
      <c r="Y32" s="303"/>
      <c r="Z32" s="329"/>
      <c r="AA32" s="303"/>
      <c r="AB32" s="303"/>
      <c r="AC32" s="303"/>
      <c r="AD32" s="303"/>
      <c r="AE32" s="303"/>
      <c r="AF32" s="375"/>
      <c r="AG32" s="375"/>
      <c r="AH32" s="303"/>
      <c r="AI32" s="356"/>
      <c r="AJ32" s="381" t="s">
        <v>241</v>
      </c>
      <c r="AK32" s="382"/>
      <c r="AL32" s="382"/>
      <c r="AM32" s="382"/>
      <c r="AN32" s="382"/>
      <c r="AO32" s="382"/>
      <c r="AP32" s="383"/>
      <c r="AQ32" s="366"/>
      <c r="AR32" s="333"/>
      <c r="AS32" s="303"/>
      <c r="AT32" s="325"/>
      <c r="AU32" s="303"/>
      <c r="AV32" s="400"/>
      <c r="AW32" s="303"/>
      <c r="AX32" s="303"/>
      <c r="AY32" s="303"/>
      <c r="AZ32" s="303"/>
      <c r="BA32" s="303"/>
      <c r="BB32" s="303"/>
      <c r="BC32" s="303"/>
      <c r="BE32" s="325"/>
      <c r="BF32" s="303"/>
      <c r="BG32" s="303"/>
      <c r="BH32" s="392"/>
      <c r="BI32" s="392"/>
      <c r="BJ32" s="392"/>
      <c r="BK32" s="392"/>
      <c r="BL32" s="392"/>
      <c r="BM32" s="393"/>
      <c r="BN32" s="303"/>
      <c r="BO32" s="303"/>
      <c r="BP32" s="325"/>
      <c r="BQ32" s="303"/>
      <c r="BR32" s="408"/>
      <c r="BS32" s="392" t="s">
        <v>273</v>
      </c>
      <c r="BT32" s="392"/>
      <c r="BU32" s="392"/>
      <c r="BV32" s="392"/>
      <c r="BW32" s="392"/>
      <c r="BX32" s="393"/>
      <c r="BY32" s="333"/>
      <c r="BZ32" s="303"/>
      <c r="CA32" s="325"/>
      <c r="CB32" s="303"/>
      <c r="CC32" s="408"/>
      <c r="CD32" s="392"/>
      <c r="CE32" s="392"/>
      <c r="CF32" s="392"/>
      <c r="CG32" s="392"/>
      <c r="CH32" s="392"/>
      <c r="CI32" s="361"/>
      <c r="CJ32" s="333"/>
      <c r="CK32" s="303"/>
      <c r="CL32" s="325"/>
      <c r="CM32" s="303"/>
      <c r="CN32" s="329"/>
      <c r="CO32" s="392"/>
      <c r="CP32" s="392"/>
      <c r="CQ32" s="392"/>
      <c r="CR32" s="392"/>
      <c r="CS32" s="392"/>
      <c r="CT32" s="393"/>
      <c r="CU32" s="333"/>
      <c r="CV32" s="303"/>
      <c r="CW32" s="325"/>
      <c r="CX32" s="303"/>
      <c r="CY32" s="330"/>
      <c r="CZ32" s="392"/>
      <c r="DA32" s="392"/>
      <c r="DB32" s="392"/>
      <c r="DC32" s="392"/>
      <c r="DD32" s="392"/>
      <c r="DE32" s="361"/>
      <c r="DF32" s="333"/>
      <c r="DG32" s="303"/>
      <c r="DH32" s="325"/>
      <c r="DI32" s="303"/>
      <c r="DJ32" s="303"/>
      <c r="DK32" s="303"/>
      <c r="DL32" s="303"/>
      <c r="DM32" s="303"/>
      <c r="DN32" s="303"/>
      <c r="DO32" s="348"/>
      <c r="DP32" s="345"/>
      <c r="DQ32" s="333"/>
      <c r="DR32" s="303"/>
      <c r="DS32" s="325"/>
      <c r="DV32" s="392"/>
      <c r="DW32" s="392"/>
      <c r="DX32" s="392"/>
      <c r="DY32" s="392"/>
      <c r="DZ32" s="392"/>
      <c r="EB32" s="325"/>
      <c r="ED32" s="325"/>
      <c r="EF32" s="402"/>
      <c r="EG32" s="392" t="s">
        <v>405</v>
      </c>
      <c r="EH32" s="392"/>
      <c r="EI32" s="392"/>
      <c r="EJ32" s="392"/>
      <c r="EK32" s="392"/>
      <c r="EL32" s="398"/>
      <c r="EM32" s="325"/>
      <c r="EN32" s="303"/>
      <c r="EO32" s="325"/>
      <c r="EP32" s="392"/>
      <c r="EQ32" s="392"/>
      <c r="ER32" s="392"/>
      <c r="ES32" s="392"/>
      <c r="ET32" s="392"/>
      <c r="EU32" s="392"/>
      <c r="EV32" s="392"/>
      <c r="EW32" s="398"/>
      <c r="EX32" s="303"/>
      <c r="EY32" s="303"/>
      <c r="FA32" s="426"/>
      <c r="FB32" s="426"/>
      <c r="FC32" s="426"/>
      <c r="FD32" s="426"/>
      <c r="FE32" s="426"/>
      <c r="FF32" s="426"/>
      <c r="FG32" s="426"/>
      <c r="FH32" s="303"/>
      <c r="FI32" s="303"/>
      <c r="FK32" s="325"/>
      <c r="FM32" s="329"/>
      <c r="FN32" s="392"/>
      <c r="FO32" s="392"/>
      <c r="FP32" s="392"/>
      <c r="FQ32" s="392"/>
      <c r="FR32" s="392"/>
      <c r="FS32" s="361"/>
      <c r="FV32" s="325"/>
      <c r="FX32" s="330"/>
      <c r="FY32" s="392"/>
      <c r="FZ32" s="392"/>
      <c r="GA32" s="392"/>
      <c r="GB32" s="392"/>
      <c r="GC32" s="392"/>
      <c r="GD32" s="361"/>
      <c r="GE32" s="345"/>
      <c r="GF32" s="303"/>
      <c r="GG32" s="325"/>
      <c r="GI32" s="356"/>
      <c r="GJ32" s="392" t="s">
        <v>406</v>
      </c>
      <c r="GK32" s="392"/>
      <c r="GL32" s="392"/>
      <c r="GM32" s="392"/>
      <c r="GN32" s="392"/>
      <c r="GO32" s="361"/>
      <c r="GP32" s="303"/>
      <c r="GR32" s="325"/>
      <c r="GT32" s="356"/>
      <c r="GU32" s="392" t="s">
        <v>362</v>
      </c>
      <c r="GV32" s="392"/>
      <c r="GW32" s="392"/>
      <c r="GX32" s="392"/>
      <c r="GY32" s="392"/>
      <c r="GZ32" s="361"/>
    </row>
    <row r="33" spans="1:208" s="310" customFormat="1" ht="12" customHeight="1" x14ac:dyDescent="0.15">
      <c r="A33" s="372"/>
      <c r="B33" s="372"/>
      <c r="C33" s="372"/>
      <c r="D33" s="378"/>
      <c r="E33" s="392" t="s">
        <v>407</v>
      </c>
      <c r="F33" s="392"/>
      <c r="G33" s="392"/>
      <c r="H33" s="392"/>
      <c r="I33" s="392"/>
      <c r="J33" s="393"/>
      <c r="K33" s="333"/>
      <c r="L33" s="303"/>
      <c r="M33" s="329"/>
      <c r="N33" s="387"/>
      <c r="O33" s="388"/>
      <c r="P33" s="388"/>
      <c r="Q33" s="388"/>
      <c r="R33" s="388"/>
      <c r="S33" s="388"/>
      <c r="T33" s="389"/>
      <c r="U33" s="366"/>
      <c r="V33" s="333"/>
      <c r="W33" s="303"/>
      <c r="X33" s="325"/>
      <c r="Y33" s="303"/>
      <c r="Z33" s="356"/>
      <c r="AA33" s="392" t="s">
        <v>408</v>
      </c>
      <c r="AB33" s="392"/>
      <c r="AC33" s="392"/>
      <c r="AD33" s="392"/>
      <c r="AE33" s="392"/>
      <c r="AF33" s="361"/>
      <c r="AG33" s="345"/>
      <c r="AH33" s="303"/>
      <c r="AI33" s="329"/>
      <c r="AJ33" s="387"/>
      <c r="AK33" s="388"/>
      <c r="AL33" s="388"/>
      <c r="AM33" s="388"/>
      <c r="AN33" s="388"/>
      <c r="AO33" s="388"/>
      <c r="AP33" s="389"/>
      <c r="AQ33" s="366"/>
      <c r="AR33" s="333"/>
      <c r="AS33" s="303"/>
      <c r="AT33" s="325"/>
      <c r="AU33" s="303"/>
      <c r="AV33" s="408"/>
      <c r="AW33" s="392" t="s">
        <v>409</v>
      </c>
      <c r="AX33" s="392"/>
      <c r="AY33" s="392"/>
      <c r="AZ33" s="392"/>
      <c r="BA33" s="392"/>
      <c r="BB33" s="393"/>
      <c r="BC33" s="333"/>
      <c r="BE33" s="325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25"/>
      <c r="BQ33" s="303"/>
      <c r="BS33" s="392"/>
      <c r="BT33" s="392"/>
      <c r="BU33" s="392"/>
      <c r="BV33" s="392"/>
      <c r="BW33" s="392"/>
      <c r="BX33" s="393"/>
      <c r="BY33" s="333"/>
      <c r="BZ33" s="303"/>
      <c r="CA33" s="325"/>
      <c r="CB33" s="303"/>
      <c r="CC33" s="303"/>
      <c r="CD33" s="392"/>
      <c r="CE33" s="392"/>
      <c r="CF33" s="392"/>
      <c r="CG33" s="392"/>
      <c r="CH33" s="392"/>
      <c r="CI33" s="361"/>
      <c r="CJ33" s="375"/>
      <c r="CK33" s="303"/>
      <c r="CL33" s="325"/>
      <c r="CM33" s="303"/>
      <c r="CN33" s="325"/>
      <c r="CO33" s="303"/>
      <c r="CP33" s="303"/>
      <c r="CQ33" s="303"/>
      <c r="CR33" s="303"/>
      <c r="CS33" s="303"/>
      <c r="CT33" s="375"/>
      <c r="CU33" s="375"/>
      <c r="CV33" s="303"/>
      <c r="CW33" s="325"/>
      <c r="CZ33" s="401" t="s">
        <v>410</v>
      </c>
      <c r="DA33" s="401"/>
      <c r="DB33" s="401"/>
      <c r="DC33" s="401"/>
      <c r="DD33" s="401"/>
      <c r="DE33" s="345"/>
      <c r="DF33" s="333"/>
      <c r="DG33" s="303"/>
      <c r="DH33" s="356"/>
      <c r="DI33" s="381" t="s">
        <v>411</v>
      </c>
      <c r="DJ33" s="382"/>
      <c r="DK33" s="382"/>
      <c r="DL33" s="382"/>
      <c r="DM33" s="382"/>
      <c r="DN33" s="382"/>
      <c r="DO33" s="383"/>
      <c r="DP33" s="366"/>
      <c r="DQ33" s="333"/>
      <c r="DR33" s="303"/>
      <c r="DS33" s="325"/>
      <c r="EA33" s="345"/>
      <c r="EB33" s="397"/>
      <c r="EC33" s="345"/>
      <c r="ED33" s="397"/>
      <c r="EE33" s="345"/>
      <c r="EF33" s="352"/>
      <c r="EG33" s="392"/>
      <c r="EH33" s="392"/>
      <c r="EI33" s="392"/>
      <c r="EJ33" s="392"/>
      <c r="EK33" s="392"/>
      <c r="EL33" s="398"/>
      <c r="EM33" s="325"/>
      <c r="EN33" s="303"/>
      <c r="EO33" s="325"/>
      <c r="EP33" s="422"/>
      <c r="EQ33" s="422"/>
      <c r="ER33" s="422"/>
      <c r="ES33" s="422"/>
      <c r="ET33" s="422"/>
      <c r="EU33" s="422"/>
      <c r="EV33" s="422"/>
      <c r="EW33" s="422"/>
      <c r="EX33" s="303"/>
      <c r="EY33" s="303"/>
      <c r="FH33" s="303"/>
      <c r="FI33" s="303"/>
      <c r="FK33" s="325"/>
      <c r="FM33" s="325"/>
      <c r="FV33" s="325"/>
      <c r="FW33" s="303"/>
      <c r="FX33" s="303"/>
      <c r="FY33" s="392"/>
      <c r="FZ33" s="392"/>
      <c r="GA33" s="392"/>
      <c r="GB33" s="392"/>
      <c r="GC33" s="392"/>
      <c r="GD33" s="361"/>
      <c r="GE33" s="345"/>
      <c r="GF33" s="303"/>
      <c r="GG33" s="325"/>
      <c r="GI33" s="329"/>
      <c r="GJ33" s="392"/>
      <c r="GK33" s="392"/>
      <c r="GL33" s="392"/>
      <c r="GM33" s="392"/>
      <c r="GN33" s="392"/>
      <c r="GO33" s="361"/>
      <c r="GP33" s="303"/>
      <c r="GR33" s="325"/>
      <c r="GT33" s="329"/>
      <c r="GU33" s="392"/>
      <c r="GV33" s="392"/>
      <c r="GW33" s="392"/>
      <c r="GX33" s="392"/>
      <c r="GY33" s="392"/>
      <c r="GZ33" s="361"/>
    </row>
    <row r="34" spans="1:208" s="310" customFormat="1" ht="12" customHeight="1" x14ac:dyDescent="0.15">
      <c r="A34" s="372"/>
      <c r="B34" s="372"/>
      <c r="C34" s="372"/>
      <c r="D34" s="399"/>
      <c r="E34" s="392"/>
      <c r="F34" s="392"/>
      <c r="G34" s="392"/>
      <c r="H34" s="392"/>
      <c r="I34" s="392"/>
      <c r="J34" s="393"/>
      <c r="K34" s="333"/>
      <c r="L34" s="303"/>
      <c r="M34" s="325"/>
      <c r="N34" s="303"/>
      <c r="O34" s="329"/>
      <c r="P34" s="303"/>
      <c r="Q34" s="303"/>
      <c r="R34" s="303"/>
      <c r="S34" s="303"/>
      <c r="T34" s="303"/>
      <c r="U34" s="303"/>
      <c r="V34" s="333"/>
      <c r="W34" s="303"/>
      <c r="X34" s="325"/>
      <c r="Y34" s="303"/>
      <c r="Z34" s="329"/>
      <c r="AA34" s="392"/>
      <c r="AB34" s="392"/>
      <c r="AC34" s="392"/>
      <c r="AD34" s="392"/>
      <c r="AE34" s="392"/>
      <c r="AF34" s="361"/>
      <c r="AG34" s="345"/>
      <c r="AH34" s="303"/>
      <c r="AI34" s="325"/>
      <c r="AJ34" s="303"/>
      <c r="AK34" s="329"/>
      <c r="AL34" s="303"/>
      <c r="AM34" s="303"/>
      <c r="AN34" s="303"/>
      <c r="AO34" s="303"/>
      <c r="AP34" s="303"/>
      <c r="AQ34" s="303"/>
      <c r="AR34" s="303"/>
      <c r="AS34" s="303"/>
      <c r="AT34" s="325"/>
      <c r="AU34" s="303"/>
      <c r="AV34" s="413"/>
      <c r="AW34" s="392"/>
      <c r="AX34" s="392"/>
      <c r="AY34" s="392"/>
      <c r="AZ34" s="392"/>
      <c r="BA34" s="392"/>
      <c r="BB34" s="393"/>
      <c r="BC34" s="333"/>
      <c r="BD34" s="303"/>
      <c r="BE34" s="356"/>
      <c r="BF34" s="381" t="s">
        <v>264</v>
      </c>
      <c r="BG34" s="382"/>
      <c r="BH34" s="382"/>
      <c r="BI34" s="382"/>
      <c r="BJ34" s="382"/>
      <c r="BK34" s="382"/>
      <c r="BL34" s="383"/>
      <c r="BM34" s="366"/>
      <c r="BN34" s="333"/>
      <c r="BO34" s="303"/>
      <c r="BP34" s="325"/>
      <c r="BQ34" s="303"/>
      <c r="BS34" s="392"/>
      <c r="BT34" s="392"/>
      <c r="BU34" s="392"/>
      <c r="BV34" s="392"/>
      <c r="BW34" s="392"/>
      <c r="BX34" s="303"/>
      <c r="BY34" s="303"/>
      <c r="BZ34" s="303"/>
      <c r="CA34" s="325"/>
      <c r="CB34" s="303"/>
      <c r="CC34" s="303"/>
      <c r="CD34" s="392"/>
      <c r="CE34" s="392"/>
      <c r="CF34" s="392"/>
      <c r="CG34" s="392"/>
      <c r="CH34" s="392"/>
      <c r="CI34" s="361"/>
      <c r="CJ34" s="333"/>
      <c r="CK34" s="303"/>
      <c r="CL34" s="325"/>
      <c r="CM34" s="303"/>
      <c r="CN34" s="356"/>
      <c r="CO34" s="336" t="s">
        <v>412</v>
      </c>
      <c r="CP34" s="336"/>
      <c r="CQ34" s="336"/>
      <c r="CR34" s="336"/>
      <c r="CS34" s="336"/>
      <c r="CT34" s="303"/>
      <c r="CU34" s="333"/>
      <c r="CV34" s="303"/>
      <c r="CW34" s="325"/>
      <c r="CZ34" s="401"/>
      <c r="DA34" s="401"/>
      <c r="DB34" s="401"/>
      <c r="DC34" s="401"/>
      <c r="DD34" s="401"/>
      <c r="DF34" s="303"/>
      <c r="DG34" s="303"/>
      <c r="DH34" s="329"/>
      <c r="DI34" s="387"/>
      <c r="DJ34" s="388"/>
      <c r="DK34" s="388"/>
      <c r="DL34" s="388"/>
      <c r="DM34" s="388"/>
      <c r="DN34" s="388"/>
      <c r="DO34" s="389"/>
      <c r="DP34" s="366"/>
      <c r="DQ34" s="375"/>
      <c r="DR34" s="303"/>
      <c r="DS34" s="356"/>
      <c r="DT34" s="381" t="s">
        <v>413</v>
      </c>
      <c r="DU34" s="382"/>
      <c r="DV34" s="382"/>
      <c r="DW34" s="382"/>
      <c r="DX34" s="382"/>
      <c r="DY34" s="382"/>
      <c r="DZ34" s="383"/>
      <c r="EA34" s="345"/>
      <c r="EB34" s="397"/>
      <c r="EC34" s="345"/>
      <c r="ED34" s="397"/>
      <c r="EE34" s="345"/>
      <c r="EF34" s="397"/>
      <c r="EG34" s="345"/>
      <c r="EH34" s="345"/>
      <c r="EI34" s="345"/>
      <c r="EJ34" s="345"/>
      <c r="EK34" s="333"/>
      <c r="EL34" s="333"/>
      <c r="EM34" s="325"/>
      <c r="EN34" s="303"/>
      <c r="EO34" s="356"/>
      <c r="EP34" s="392" t="s">
        <v>414</v>
      </c>
      <c r="EQ34" s="392"/>
      <c r="ER34" s="392"/>
      <c r="ES34" s="392"/>
      <c r="ET34" s="392"/>
      <c r="EU34" s="392"/>
      <c r="EV34" s="392"/>
      <c r="EW34" s="398"/>
      <c r="EX34" s="303"/>
      <c r="EY34" s="303"/>
      <c r="FC34" s="345"/>
      <c r="FD34" s="345"/>
      <c r="FE34" s="345"/>
      <c r="FF34" s="345"/>
      <c r="FG34" s="345"/>
      <c r="FH34" s="303"/>
      <c r="FI34" s="303"/>
      <c r="FK34" s="325"/>
      <c r="FM34" s="356"/>
      <c r="FN34" s="392" t="s">
        <v>415</v>
      </c>
      <c r="FO34" s="392"/>
      <c r="FP34" s="392"/>
      <c r="FQ34" s="392"/>
      <c r="FR34" s="392"/>
      <c r="FS34" s="361"/>
      <c r="FV34" s="325"/>
      <c r="FW34" s="303"/>
      <c r="FX34" s="303"/>
      <c r="FY34" s="401" t="s">
        <v>416</v>
      </c>
      <c r="FZ34" s="401"/>
      <c r="GA34" s="401"/>
      <c r="GB34" s="401"/>
      <c r="GC34" s="401"/>
      <c r="GF34" s="303"/>
      <c r="GG34" s="325"/>
      <c r="GI34" s="325"/>
      <c r="GP34" s="303"/>
      <c r="GR34" s="325"/>
      <c r="GT34" s="325"/>
    </row>
    <row r="35" spans="1:208" s="310" customFormat="1" ht="12" customHeight="1" x14ac:dyDescent="0.15">
      <c r="A35" s="372"/>
      <c r="B35" s="372"/>
      <c r="C35" s="372"/>
      <c r="D35" s="373"/>
      <c r="E35" s="372"/>
      <c r="F35" s="372"/>
      <c r="G35" s="372"/>
      <c r="H35" s="372"/>
      <c r="I35" s="372"/>
      <c r="J35" s="303"/>
      <c r="K35" s="303"/>
      <c r="L35" s="303"/>
      <c r="M35" s="325"/>
      <c r="N35" s="303"/>
      <c r="O35" s="356"/>
      <c r="P35" s="392" t="s">
        <v>417</v>
      </c>
      <c r="Q35" s="392"/>
      <c r="R35" s="392"/>
      <c r="S35" s="392"/>
      <c r="T35" s="392"/>
      <c r="U35" s="393"/>
      <c r="V35" s="303"/>
      <c r="W35" s="303"/>
      <c r="X35" s="325"/>
      <c r="Y35" s="303"/>
      <c r="Z35" s="325"/>
      <c r="AA35" s="303"/>
      <c r="AB35" s="303"/>
      <c r="AC35" s="303"/>
      <c r="AD35" s="303"/>
      <c r="AE35" s="303"/>
      <c r="AF35" s="375"/>
      <c r="AG35" s="375"/>
      <c r="AH35" s="303"/>
      <c r="AI35" s="325"/>
      <c r="AJ35" s="303"/>
      <c r="AK35" s="356"/>
      <c r="AL35" s="392" t="s">
        <v>418</v>
      </c>
      <c r="AM35" s="392"/>
      <c r="AN35" s="392"/>
      <c r="AO35" s="392"/>
      <c r="AP35" s="392"/>
      <c r="AQ35" s="393"/>
      <c r="AR35" s="333"/>
      <c r="AS35" s="303"/>
      <c r="AT35" s="325"/>
      <c r="AU35" s="303"/>
      <c r="AV35" s="400"/>
      <c r="AW35" s="392"/>
      <c r="AX35" s="392"/>
      <c r="AY35" s="392"/>
      <c r="AZ35" s="392"/>
      <c r="BA35" s="392"/>
      <c r="BB35" s="393"/>
      <c r="BC35" s="303"/>
      <c r="BD35" s="303"/>
      <c r="BE35" s="329"/>
      <c r="BF35" s="387"/>
      <c r="BG35" s="388"/>
      <c r="BH35" s="388"/>
      <c r="BI35" s="388"/>
      <c r="BJ35" s="388"/>
      <c r="BK35" s="388"/>
      <c r="BL35" s="389"/>
      <c r="BM35" s="366"/>
      <c r="BN35" s="333"/>
      <c r="BO35" s="303"/>
      <c r="BP35" s="325"/>
      <c r="BQ35" s="303"/>
      <c r="BR35" s="348"/>
      <c r="BS35" s="422"/>
      <c r="BT35" s="422"/>
      <c r="BU35" s="422"/>
      <c r="BV35" s="422"/>
      <c r="BW35" s="422"/>
      <c r="BX35" s="346"/>
      <c r="BY35" s="345"/>
      <c r="BZ35" s="303"/>
      <c r="CA35" s="325"/>
      <c r="CB35" s="303"/>
      <c r="CC35" s="303"/>
      <c r="CD35" s="303"/>
      <c r="CE35" s="303"/>
      <c r="CF35" s="303"/>
      <c r="CG35" s="303"/>
      <c r="CH35" s="303"/>
      <c r="CI35" s="333"/>
      <c r="CJ35" s="333"/>
      <c r="CK35" s="303"/>
      <c r="CL35" s="325"/>
      <c r="CM35" s="303"/>
      <c r="CN35" s="303"/>
      <c r="CO35" s="336"/>
      <c r="CP35" s="336"/>
      <c r="CQ35" s="336"/>
      <c r="CR35" s="336"/>
      <c r="CS35" s="336"/>
      <c r="CT35" s="303"/>
      <c r="CU35" s="333"/>
      <c r="CV35" s="303"/>
      <c r="CW35" s="325"/>
      <c r="CX35" s="303"/>
      <c r="CY35" s="348"/>
      <c r="CZ35" s="303"/>
      <c r="DA35" s="303"/>
      <c r="DB35" s="303"/>
      <c r="DC35" s="303"/>
      <c r="DD35" s="303"/>
      <c r="DE35" s="345"/>
      <c r="DF35" s="333"/>
      <c r="DG35" s="345"/>
      <c r="DH35" s="325"/>
      <c r="DI35" s="303"/>
      <c r="DJ35" s="329"/>
      <c r="DK35" s="303"/>
      <c r="DL35" s="303"/>
      <c r="DM35" s="303"/>
      <c r="DN35" s="303"/>
      <c r="DO35" s="303"/>
      <c r="DP35" s="333"/>
      <c r="DQ35" s="333"/>
      <c r="DR35" s="303"/>
      <c r="DS35" s="329"/>
      <c r="DT35" s="387"/>
      <c r="DU35" s="388"/>
      <c r="DV35" s="388"/>
      <c r="DW35" s="388"/>
      <c r="DX35" s="388"/>
      <c r="DY35" s="388"/>
      <c r="DZ35" s="389"/>
      <c r="EB35" s="325"/>
      <c r="ED35" s="325"/>
      <c r="EF35" s="356"/>
      <c r="EG35" s="392" t="s">
        <v>419</v>
      </c>
      <c r="EH35" s="392"/>
      <c r="EI35" s="392"/>
      <c r="EJ35" s="392"/>
      <c r="EK35" s="392"/>
      <c r="EL35" s="398"/>
      <c r="EM35" s="325"/>
      <c r="EN35" s="303"/>
      <c r="EO35" s="303"/>
      <c r="EP35" s="392"/>
      <c r="EQ35" s="392"/>
      <c r="ER35" s="392"/>
      <c r="ES35" s="392"/>
      <c r="ET35" s="392"/>
      <c r="EU35" s="392"/>
      <c r="EV35" s="392"/>
      <c r="EW35" s="398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K35" s="325"/>
      <c r="FM35" s="329"/>
      <c r="FN35" s="392"/>
      <c r="FO35" s="392"/>
      <c r="FP35" s="392"/>
      <c r="FQ35" s="392"/>
      <c r="FR35" s="392"/>
      <c r="FS35" s="361"/>
      <c r="FV35" s="325"/>
      <c r="FW35" s="303"/>
      <c r="FX35" s="303"/>
      <c r="FY35" s="401"/>
      <c r="FZ35" s="401"/>
      <c r="GA35" s="401"/>
      <c r="GB35" s="401"/>
      <c r="GC35" s="401"/>
      <c r="GD35" s="345"/>
      <c r="GE35" s="345"/>
      <c r="GF35" s="303"/>
      <c r="GG35" s="325"/>
      <c r="GI35" s="356"/>
      <c r="GJ35" s="392" t="s">
        <v>420</v>
      </c>
      <c r="GK35" s="392"/>
      <c r="GL35" s="392"/>
      <c r="GM35" s="392"/>
      <c r="GN35" s="392"/>
      <c r="GO35" s="361"/>
      <c r="GP35" s="303"/>
      <c r="GR35" s="325"/>
      <c r="GT35" s="356"/>
      <c r="GU35" s="392" t="s">
        <v>421</v>
      </c>
      <c r="GV35" s="392"/>
      <c r="GW35" s="392"/>
      <c r="GX35" s="392"/>
      <c r="GY35" s="392"/>
      <c r="GZ35" s="361"/>
    </row>
    <row r="36" spans="1:208" s="310" customFormat="1" ht="12" customHeight="1" thickBot="1" x14ac:dyDescent="0.2">
      <c r="A36" s="372"/>
      <c r="B36" s="372"/>
      <c r="C36" s="372"/>
      <c r="D36" s="378"/>
      <c r="E36" s="392" t="s">
        <v>422</v>
      </c>
      <c r="F36" s="392"/>
      <c r="G36" s="392"/>
      <c r="H36" s="392"/>
      <c r="I36" s="392"/>
      <c r="J36" s="393"/>
      <c r="K36" s="333"/>
      <c r="L36" s="303"/>
      <c r="M36" s="325"/>
      <c r="N36" s="303"/>
      <c r="O36" s="303"/>
      <c r="P36" s="392"/>
      <c r="Q36" s="392"/>
      <c r="R36" s="392"/>
      <c r="S36" s="392"/>
      <c r="T36" s="392"/>
      <c r="U36" s="393"/>
      <c r="V36" s="333"/>
      <c r="W36" s="303"/>
      <c r="X36" s="325"/>
      <c r="Y36" s="345"/>
      <c r="Z36" s="356"/>
      <c r="AA36" s="392" t="s">
        <v>423</v>
      </c>
      <c r="AB36" s="392"/>
      <c r="AC36" s="392"/>
      <c r="AD36" s="392"/>
      <c r="AE36" s="392"/>
      <c r="AF36" s="393"/>
      <c r="AG36" s="333"/>
      <c r="AH36" s="303"/>
      <c r="AI36" s="325"/>
      <c r="AJ36" s="303"/>
      <c r="AK36" s="329"/>
      <c r="AL36" s="392"/>
      <c r="AM36" s="392"/>
      <c r="AN36" s="392"/>
      <c r="AO36" s="392"/>
      <c r="AP36" s="392"/>
      <c r="AQ36" s="393"/>
      <c r="AR36" s="333"/>
      <c r="AS36" s="303"/>
      <c r="AT36" s="325"/>
      <c r="AU36" s="303"/>
      <c r="AV36" s="408"/>
      <c r="AW36" s="392" t="s">
        <v>424</v>
      </c>
      <c r="AX36" s="392"/>
      <c r="AY36" s="392"/>
      <c r="AZ36" s="392"/>
      <c r="BA36" s="392"/>
      <c r="BB36" s="361"/>
      <c r="BC36" s="345"/>
      <c r="BD36" s="303"/>
      <c r="BE36" s="325"/>
      <c r="BF36" s="303"/>
      <c r="BG36" s="329"/>
      <c r="BH36" s="303"/>
      <c r="BI36" s="303"/>
      <c r="BJ36" s="303"/>
      <c r="BK36" s="303"/>
      <c r="BL36" s="303"/>
      <c r="BM36" s="303"/>
      <c r="BN36" s="303"/>
      <c r="BO36" s="303"/>
      <c r="BP36" s="356"/>
      <c r="BQ36" s="381" t="s">
        <v>275</v>
      </c>
      <c r="BR36" s="382"/>
      <c r="BS36" s="382"/>
      <c r="BT36" s="382"/>
      <c r="BU36" s="382"/>
      <c r="BV36" s="382"/>
      <c r="BW36" s="383"/>
      <c r="BX36" s="366"/>
      <c r="BY36" s="345"/>
      <c r="BZ36" s="303"/>
      <c r="CA36" s="356"/>
      <c r="CB36" s="381" t="s">
        <v>425</v>
      </c>
      <c r="CC36" s="382"/>
      <c r="CD36" s="382"/>
      <c r="CE36" s="382"/>
      <c r="CF36" s="382"/>
      <c r="CG36" s="382"/>
      <c r="CH36" s="383"/>
      <c r="CI36" s="375"/>
      <c r="CJ36" s="375"/>
      <c r="CK36" s="303"/>
      <c r="CL36" s="325"/>
      <c r="CM36" s="303"/>
      <c r="CN36" s="303"/>
      <c r="CO36" s="303"/>
      <c r="CP36" s="303"/>
      <c r="CQ36" s="303"/>
      <c r="CR36" s="303"/>
      <c r="CS36" s="303"/>
      <c r="CT36" s="303"/>
      <c r="CU36" s="375"/>
      <c r="CV36" s="303"/>
      <c r="CW36" s="356"/>
      <c r="CX36" s="381" t="s">
        <v>426</v>
      </c>
      <c r="CY36" s="382"/>
      <c r="CZ36" s="382"/>
      <c r="DA36" s="382"/>
      <c r="DB36" s="382"/>
      <c r="DC36" s="382"/>
      <c r="DD36" s="383"/>
      <c r="DE36" s="366"/>
      <c r="DF36" s="333"/>
      <c r="DG36" s="345"/>
      <c r="DH36" s="325"/>
      <c r="DI36" s="303"/>
      <c r="DJ36" s="356"/>
      <c r="DK36" s="392" t="s">
        <v>427</v>
      </c>
      <c r="DL36" s="392"/>
      <c r="DM36" s="392"/>
      <c r="DN36" s="392"/>
      <c r="DO36" s="392"/>
      <c r="DP36" s="393"/>
      <c r="DQ36" s="333"/>
      <c r="DR36" s="303"/>
      <c r="DS36" s="325"/>
      <c r="DU36" s="329"/>
      <c r="DV36" s="303"/>
      <c r="DW36" s="303"/>
      <c r="DX36" s="303"/>
      <c r="DY36" s="303"/>
      <c r="DZ36" s="303"/>
      <c r="EA36" s="345"/>
      <c r="EB36" s="397"/>
      <c r="EC36" s="345"/>
      <c r="ED36" s="397"/>
      <c r="EE36" s="345"/>
      <c r="EF36" s="345"/>
      <c r="EG36" s="392"/>
      <c r="EH36" s="392"/>
      <c r="EI36" s="392"/>
      <c r="EJ36" s="392"/>
      <c r="EK36" s="392"/>
      <c r="EL36" s="398"/>
      <c r="EM36" s="325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K36" s="325"/>
      <c r="FM36" s="325"/>
      <c r="FV36" s="325"/>
      <c r="GD36" s="345"/>
      <c r="GE36" s="345"/>
      <c r="GF36" s="303"/>
      <c r="GG36" s="325"/>
      <c r="GI36" s="329"/>
      <c r="GJ36" s="392"/>
      <c r="GK36" s="392"/>
      <c r="GL36" s="392"/>
      <c r="GM36" s="392"/>
      <c r="GN36" s="392"/>
      <c r="GO36" s="361"/>
      <c r="GP36" s="303"/>
      <c r="GR36" s="325"/>
      <c r="GT36" s="329"/>
      <c r="GU36" s="392"/>
      <c r="GV36" s="392"/>
      <c r="GW36" s="392"/>
      <c r="GX36" s="392"/>
      <c r="GY36" s="392"/>
      <c r="GZ36" s="361"/>
    </row>
    <row r="37" spans="1:208" s="310" customFormat="1" ht="12" customHeight="1" x14ac:dyDescent="0.15">
      <c r="A37" s="372"/>
      <c r="B37" s="372"/>
      <c r="C37" s="372"/>
      <c r="D37" s="372"/>
      <c r="E37" s="392"/>
      <c r="F37" s="392"/>
      <c r="G37" s="392"/>
      <c r="H37" s="392"/>
      <c r="I37" s="392"/>
      <c r="J37" s="393"/>
      <c r="K37" s="333"/>
      <c r="L37" s="303"/>
      <c r="M37" s="325"/>
      <c r="N37" s="303"/>
      <c r="O37" s="303"/>
      <c r="P37" s="401" t="s">
        <v>428</v>
      </c>
      <c r="Q37" s="401"/>
      <c r="R37" s="401"/>
      <c r="S37" s="401"/>
      <c r="T37" s="401"/>
      <c r="U37" s="303"/>
      <c r="V37" s="333"/>
      <c r="W37" s="303"/>
      <c r="X37" s="325"/>
      <c r="Y37" s="345"/>
      <c r="Z37" s="330"/>
      <c r="AA37" s="392"/>
      <c r="AB37" s="392"/>
      <c r="AC37" s="392"/>
      <c r="AD37" s="392"/>
      <c r="AE37" s="392"/>
      <c r="AF37" s="393"/>
      <c r="AG37" s="333"/>
      <c r="AH37" s="303"/>
      <c r="AI37" s="325"/>
      <c r="AJ37" s="303"/>
      <c r="AK37" s="325"/>
      <c r="AL37" s="303"/>
      <c r="AM37" s="303"/>
      <c r="AN37" s="303"/>
      <c r="AO37" s="303"/>
      <c r="AP37" s="303"/>
      <c r="AQ37" s="303"/>
      <c r="AR37" s="303"/>
      <c r="AS37" s="303"/>
      <c r="AT37" s="325"/>
      <c r="AU37" s="303"/>
      <c r="AV37" s="413"/>
      <c r="AW37" s="392"/>
      <c r="AX37" s="392"/>
      <c r="AY37" s="392"/>
      <c r="AZ37" s="392"/>
      <c r="BA37" s="392"/>
      <c r="BB37" s="361"/>
      <c r="BC37" s="345"/>
      <c r="BD37" s="303"/>
      <c r="BE37" s="325"/>
      <c r="BF37" s="303"/>
      <c r="BG37" s="356"/>
      <c r="BH37" s="392" t="s">
        <v>429</v>
      </c>
      <c r="BI37" s="392"/>
      <c r="BJ37" s="392"/>
      <c r="BK37" s="392"/>
      <c r="BL37" s="392"/>
      <c r="BM37" s="393"/>
      <c r="BN37" s="333"/>
      <c r="BO37" s="303"/>
      <c r="BP37" s="329"/>
      <c r="BQ37" s="387"/>
      <c r="BR37" s="388"/>
      <c r="BS37" s="388"/>
      <c r="BT37" s="388"/>
      <c r="BU37" s="388"/>
      <c r="BV37" s="388"/>
      <c r="BW37" s="389"/>
      <c r="BX37" s="366"/>
      <c r="BY37" s="303"/>
      <c r="BZ37" s="303"/>
      <c r="CA37" s="329"/>
      <c r="CB37" s="387"/>
      <c r="CC37" s="388"/>
      <c r="CD37" s="388"/>
      <c r="CE37" s="388"/>
      <c r="CF37" s="388"/>
      <c r="CG37" s="388"/>
      <c r="CH37" s="389"/>
      <c r="CI37" s="393"/>
      <c r="CJ37" s="333"/>
      <c r="CK37" s="303"/>
      <c r="CL37" s="356"/>
      <c r="CM37" s="381" t="s">
        <v>293</v>
      </c>
      <c r="CN37" s="382"/>
      <c r="CO37" s="382"/>
      <c r="CP37" s="382"/>
      <c r="CQ37" s="382"/>
      <c r="CR37" s="382"/>
      <c r="CS37" s="383"/>
      <c r="CT37" s="366"/>
      <c r="CU37" s="333"/>
      <c r="CV37" s="345"/>
      <c r="CW37" s="329"/>
      <c r="CX37" s="387"/>
      <c r="CY37" s="388"/>
      <c r="CZ37" s="388"/>
      <c r="DA37" s="388"/>
      <c r="DB37" s="388"/>
      <c r="DC37" s="388"/>
      <c r="DD37" s="389"/>
      <c r="DE37" s="366"/>
      <c r="DF37" s="303"/>
      <c r="DG37" s="303"/>
      <c r="DH37" s="325"/>
      <c r="DI37" s="303"/>
      <c r="DJ37" s="329"/>
      <c r="DK37" s="392"/>
      <c r="DL37" s="392"/>
      <c r="DM37" s="392"/>
      <c r="DN37" s="392"/>
      <c r="DO37" s="392"/>
      <c r="DP37" s="393"/>
      <c r="DQ37" s="375"/>
      <c r="DR37" s="303"/>
      <c r="DS37" s="325"/>
      <c r="DU37" s="356"/>
      <c r="DV37" s="392" t="s">
        <v>430</v>
      </c>
      <c r="DW37" s="392"/>
      <c r="DX37" s="392"/>
      <c r="DY37" s="392"/>
      <c r="DZ37" s="392"/>
      <c r="EA37" s="345"/>
      <c r="EB37" s="397"/>
      <c r="EC37" s="345"/>
      <c r="ED37" s="397"/>
      <c r="EE37" s="345"/>
      <c r="EF37" s="345"/>
      <c r="EG37" s="345"/>
      <c r="EH37" s="345"/>
      <c r="EI37" s="345"/>
      <c r="EJ37" s="345"/>
      <c r="EK37" s="333"/>
      <c r="EL37" s="333"/>
      <c r="EM37" s="356"/>
      <c r="EN37" s="314" t="s">
        <v>431</v>
      </c>
      <c r="EO37" s="315"/>
      <c r="EP37" s="315"/>
      <c r="EQ37" s="315"/>
      <c r="ER37" s="315"/>
      <c r="ES37" s="315"/>
      <c r="ET37" s="315"/>
      <c r="EU37" s="315"/>
      <c r="EV37" s="316"/>
      <c r="EW37" s="362"/>
      <c r="EX37" s="345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K37" s="325"/>
      <c r="FM37" s="356"/>
      <c r="FN37" s="392" t="s">
        <v>432</v>
      </c>
      <c r="FO37" s="392"/>
      <c r="FP37" s="392"/>
      <c r="FQ37" s="392"/>
      <c r="FR37" s="392"/>
      <c r="FS37" s="361"/>
      <c r="FV37" s="325"/>
      <c r="FW37" s="381" t="s">
        <v>254</v>
      </c>
      <c r="FX37" s="382"/>
      <c r="FY37" s="382"/>
      <c r="FZ37" s="382"/>
      <c r="GA37" s="382"/>
      <c r="GB37" s="382"/>
      <c r="GC37" s="383"/>
      <c r="GD37" s="366"/>
      <c r="GF37" s="303"/>
      <c r="GG37" s="325"/>
      <c r="GI37" s="325"/>
      <c r="GP37" s="303"/>
      <c r="GR37" s="325"/>
      <c r="GT37" s="325"/>
    </row>
    <row r="38" spans="1:208" s="310" customFormat="1" ht="12" customHeight="1" x14ac:dyDescent="0.15">
      <c r="A38" s="303"/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25"/>
      <c r="N38" s="303"/>
      <c r="O38" s="303"/>
      <c r="P38" s="401"/>
      <c r="Q38" s="401"/>
      <c r="R38" s="401"/>
      <c r="S38" s="401"/>
      <c r="T38" s="401"/>
      <c r="U38" s="303"/>
      <c r="V38" s="303"/>
      <c r="W38" s="360"/>
      <c r="X38" s="325"/>
      <c r="Y38" s="303"/>
      <c r="Z38" s="348"/>
      <c r="AF38" s="375"/>
      <c r="AG38" s="375"/>
      <c r="AH38" s="303"/>
      <c r="AI38" s="325"/>
      <c r="AJ38" s="303"/>
      <c r="AK38" s="356"/>
      <c r="AL38" s="392" t="s">
        <v>433</v>
      </c>
      <c r="AM38" s="392"/>
      <c r="AN38" s="392"/>
      <c r="AO38" s="392"/>
      <c r="AP38" s="392"/>
      <c r="AQ38" s="393"/>
      <c r="AR38" s="333"/>
      <c r="AS38" s="303"/>
      <c r="AT38" s="325"/>
      <c r="AU38" s="303"/>
      <c r="AV38" s="400"/>
      <c r="AW38" s="392"/>
      <c r="AX38" s="392"/>
      <c r="AY38" s="392"/>
      <c r="AZ38" s="392"/>
      <c r="BA38" s="392"/>
      <c r="BB38" s="361"/>
      <c r="BC38" s="303"/>
      <c r="BD38" s="303"/>
      <c r="BE38" s="325"/>
      <c r="BF38" s="303"/>
      <c r="BG38" s="329"/>
      <c r="BH38" s="392"/>
      <c r="BI38" s="392"/>
      <c r="BJ38" s="392"/>
      <c r="BK38" s="392"/>
      <c r="BL38" s="392"/>
      <c r="BM38" s="393"/>
      <c r="BN38" s="333"/>
      <c r="BO38" s="303"/>
      <c r="BP38" s="325"/>
      <c r="BQ38" s="303"/>
      <c r="BR38" s="329"/>
      <c r="BS38" s="303"/>
      <c r="BT38" s="303"/>
      <c r="BU38" s="303"/>
      <c r="BV38" s="303"/>
      <c r="BW38" s="303"/>
      <c r="BX38" s="303"/>
      <c r="BY38" s="345"/>
      <c r="BZ38" s="360"/>
      <c r="CA38" s="325"/>
      <c r="CB38" s="303"/>
      <c r="CC38" s="325"/>
      <c r="CD38" s="303"/>
      <c r="CE38" s="303"/>
      <c r="CF38" s="303"/>
      <c r="CG38" s="303"/>
      <c r="CH38" s="303"/>
      <c r="CI38" s="393"/>
      <c r="CJ38" s="333"/>
      <c r="CK38" s="303"/>
      <c r="CL38" s="329"/>
      <c r="CM38" s="387"/>
      <c r="CN38" s="388"/>
      <c r="CO38" s="388"/>
      <c r="CP38" s="388"/>
      <c r="CQ38" s="388"/>
      <c r="CR38" s="388"/>
      <c r="CS38" s="389"/>
      <c r="CT38" s="366"/>
      <c r="CU38" s="333"/>
      <c r="CV38" s="345"/>
      <c r="CW38" s="325"/>
      <c r="CX38" s="303"/>
      <c r="CY38" s="329"/>
      <c r="CZ38" s="303"/>
      <c r="DA38" s="303"/>
      <c r="DB38" s="303"/>
      <c r="DC38" s="303"/>
      <c r="DD38" s="303"/>
      <c r="DE38" s="345"/>
      <c r="DF38" s="333"/>
      <c r="DG38" s="303"/>
      <c r="DH38" s="325"/>
      <c r="DI38" s="303"/>
      <c r="DJ38" s="325"/>
      <c r="DK38" s="303"/>
      <c r="DL38" s="303"/>
      <c r="DM38" s="303"/>
      <c r="DN38" s="303"/>
      <c r="DO38" s="303"/>
      <c r="DP38" s="333"/>
      <c r="DQ38" s="333"/>
      <c r="DR38" s="303"/>
      <c r="DS38" s="325"/>
      <c r="DU38" s="330"/>
      <c r="DV38" s="392"/>
      <c r="DW38" s="392"/>
      <c r="DX38" s="392"/>
      <c r="DY38" s="392"/>
      <c r="DZ38" s="392"/>
      <c r="EB38" s="325"/>
      <c r="ED38" s="356"/>
      <c r="EE38" s="381" t="s">
        <v>434</v>
      </c>
      <c r="EF38" s="382"/>
      <c r="EG38" s="382"/>
      <c r="EH38" s="382"/>
      <c r="EI38" s="382"/>
      <c r="EJ38" s="382"/>
      <c r="EK38" s="383"/>
      <c r="EL38" s="427"/>
      <c r="EM38" s="303"/>
      <c r="EN38" s="321"/>
      <c r="EO38" s="322"/>
      <c r="EP38" s="322"/>
      <c r="EQ38" s="322"/>
      <c r="ER38" s="322"/>
      <c r="ES38" s="322"/>
      <c r="ET38" s="322"/>
      <c r="EU38" s="322"/>
      <c r="EV38" s="323"/>
      <c r="EW38" s="362"/>
      <c r="EX38" s="345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K38" s="325"/>
      <c r="FM38" s="395"/>
      <c r="FN38" s="392"/>
      <c r="FO38" s="392"/>
      <c r="FP38" s="392"/>
      <c r="FQ38" s="392"/>
      <c r="FR38" s="392"/>
      <c r="FS38" s="361"/>
      <c r="FV38" s="418"/>
      <c r="FW38" s="387"/>
      <c r="FX38" s="388"/>
      <c r="FY38" s="388"/>
      <c r="FZ38" s="388"/>
      <c r="GA38" s="388"/>
      <c r="GB38" s="388"/>
      <c r="GC38" s="389"/>
      <c r="GD38" s="366"/>
      <c r="GE38" s="345"/>
      <c r="GF38" s="303"/>
      <c r="GG38" s="325"/>
      <c r="GI38" s="356"/>
      <c r="GJ38" s="392" t="s">
        <v>435</v>
      </c>
      <c r="GK38" s="392"/>
      <c r="GL38" s="392"/>
      <c r="GM38" s="392"/>
      <c r="GN38" s="392"/>
      <c r="GO38" s="361"/>
      <c r="GP38" s="303"/>
      <c r="GR38" s="325"/>
      <c r="GT38" s="356"/>
      <c r="GU38" s="392" t="s">
        <v>436</v>
      </c>
      <c r="GV38" s="392"/>
      <c r="GW38" s="392"/>
      <c r="GX38" s="392"/>
      <c r="GY38" s="392"/>
      <c r="GZ38" s="361"/>
    </row>
    <row r="39" spans="1:208" s="310" customFormat="1" ht="12" customHeight="1" thickBot="1" x14ac:dyDescent="0.2">
      <c r="A39" s="303"/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25"/>
      <c r="N39" s="303"/>
      <c r="O39" s="303"/>
      <c r="P39" s="303"/>
      <c r="Q39" s="303"/>
      <c r="R39" s="303"/>
      <c r="S39" s="303"/>
      <c r="T39" s="303"/>
      <c r="U39" s="303"/>
      <c r="V39" s="333"/>
      <c r="W39" s="360"/>
      <c r="X39" s="356"/>
      <c r="Y39" s="381" t="s">
        <v>437</v>
      </c>
      <c r="Z39" s="382"/>
      <c r="AA39" s="382"/>
      <c r="AB39" s="382"/>
      <c r="AC39" s="382"/>
      <c r="AD39" s="382"/>
      <c r="AE39" s="383"/>
      <c r="AF39" s="366"/>
      <c r="AG39" s="333"/>
      <c r="AH39" s="303"/>
      <c r="AI39" s="325"/>
      <c r="AJ39" s="303"/>
      <c r="AK39" s="329"/>
      <c r="AL39" s="392"/>
      <c r="AM39" s="392"/>
      <c r="AN39" s="392"/>
      <c r="AO39" s="392"/>
      <c r="AP39" s="392"/>
      <c r="AQ39" s="393"/>
      <c r="AR39" s="333"/>
      <c r="AS39" s="303"/>
      <c r="AT39" s="325"/>
      <c r="AU39" s="303"/>
      <c r="AV39" s="408"/>
      <c r="AW39" s="392" t="s">
        <v>438</v>
      </c>
      <c r="AX39" s="392"/>
      <c r="AY39" s="392"/>
      <c r="AZ39" s="392"/>
      <c r="BA39" s="392"/>
      <c r="BB39" s="393"/>
      <c r="BC39" s="333"/>
      <c r="BD39" s="303"/>
      <c r="BE39" s="325"/>
      <c r="BF39" s="303"/>
      <c r="BG39" s="325"/>
      <c r="BH39" s="392"/>
      <c r="BI39" s="392"/>
      <c r="BJ39" s="392"/>
      <c r="BK39" s="392"/>
      <c r="BL39" s="392"/>
      <c r="BM39" s="393"/>
      <c r="BN39" s="303"/>
      <c r="BO39" s="303"/>
      <c r="BP39" s="325"/>
      <c r="BQ39" s="303"/>
      <c r="BR39" s="356"/>
      <c r="BS39" s="392" t="s">
        <v>427</v>
      </c>
      <c r="BT39" s="392"/>
      <c r="BU39" s="392"/>
      <c r="BV39" s="392"/>
      <c r="BW39" s="392"/>
      <c r="BX39" s="361"/>
      <c r="BY39" s="345"/>
      <c r="BZ39" s="360"/>
      <c r="CA39" s="325"/>
      <c r="CB39" s="303"/>
      <c r="CC39" s="356"/>
      <c r="CD39" s="392" t="s">
        <v>439</v>
      </c>
      <c r="CE39" s="392"/>
      <c r="CF39" s="392"/>
      <c r="CG39" s="392"/>
      <c r="CH39" s="392"/>
      <c r="CI39" s="375"/>
      <c r="CJ39" s="375"/>
      <c r="CK39" s="303"/>
      <c r="CL39" s="325"/>
      <c r="CM39" s="303"/>
      <c r="CN39" s="329"/>
      <c r="CO39" s="303"/>
      <c r="CP39" s="303"/>
      <c r="CQ39" s="303"/>
      <c r="CR39" s="303"/>
      <c r="CS39" s="303"/>
      <c r="CT39" s="375"/>
      <c r="CU39" s="375"/>
      <c r="CV39" s="375"/>
      <c r="CW39" s="325"/>
      <c r="CX39" s="303"/>
      <c r="CY39" s="356"/>
      <c r="CZ39" s="392" t="s">
        <v>440</v>
      </c>
      <c r="DA39" s="392"/>
      <c r="DB39" s="392"/>
      <c r="DC39" s="392"/>
      <c r="DD39" s="392"/>
      <c r="DE39" s="361"/>
      <c r="DF39" s="333"/>
      <c r="DG39" s="303"/>
      <c r="DH39" s="325"/>
      <c r="DI39" s="303"/>
      <c r="DJ39" s="356"/>
      <c r="DK39" s="392" t="s">
        <v>441</v>
      </c>
      <c r="DL39" s="392"/>
      <c r="DM39" s="392"/>
      <c r="DN39" s="392"/>
      <c r="DO39" s="392"/>
      <c r="DP39" s="393"/>
      <c r="DQ39" s="333"/>
      <c r="DR39" s="303"/>
      <c r="DS39" s="325"/>
      <c r="EA39" s="345"/>
      <c r="EB39" s="397"/>
      <c r="EC39" s="345"/>
      <c r="ED39" s="352"/>
      <c r="EE39" s="387"/>
      <c r="EF39" s="388"/>
      <c r="EG39" s="388"/>
      <c r="EH39" s="388"/>
      <c r="EI39" s="388"/>
      <c r="EJ39" s="388"/>
      <c r="EK39" s="389"/>
      <c r="EL39" s="427"/>
      <c r="EM39" s="303"/>
      <c r="EN39" s="326"/>
      <c r="EO39" s="327"/>
      <c r="EP39" s="327"/>
      <c r="EQ39" s="327"/>
      <c r="ER39" s="327"/>
      <c r="ES39" s="327"/>
      <c r="ET39" s="327"/>
      <c r="EU39" s="327"/>
      <c r="EV39" s="328"/>
      <c r="EW39" s="362"/>
      <c r="EX39" s="345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K39" s="325"/>
      <c r="FM39" s="400"/>
      <c r="FV39" s="325"/>
      <c r="FX39" s="329"/>
      <c r="GD39" s="345"/>
      <c r="GE39" s="345"/>
      <c r="GF39" s="303"/>
      <c r="GG39" s="325"/>
      <c r="GJ39" s="392"/>
      <c r="GK39" s="392"/>
      <c r="GL39" s="392"/>
      <c r="GM39" s="392"/>
      <c r="GN39" s="392"/>
      <c r="GO39" s="361"/>
      <c r="GP39" s="303"/>
      <c r="GR39" s="325"/>
      <c r="GU39" s="392"/>
      <c r="GV39" s="392"/>
      <c r="GW39" s="392"/>
      <c r="GX39" s="392"/>
      <c r="GY39" s="392"/>
      <c r="GZ39" s="361"/>
    </row>
    <row r="40" spans="1:208" s="310" customFormat="1" ht="12" customHeight="1" x14ac:dyDescent="0.15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56"/>
      <c r="N40" s="381" t="s">
        <v>215</v>
      </c>
      <c r="O40" s="382"/>
      <c r="P40" s="382"/>
      <c r="Q40" s="382"/>
      <c r="R40" s="382"/>
      <c r="S40" s="382"/>
      <c r="T40" s="383"/>
      <c r="U40" s="366"/>
      <c r="V40" s="333"/>
      <c r="W40" s="303"/>
      <c r="X40" s="329"/>
      <c r="Y40" s="387"/>
      <c r="Z40" s="388"/>
      <c r="AA40" s="388"/>
      <c r="AB40" s="388"/>
      <c r="AC40" s="388"/>
      <c r="AD40" s="388"/>
      <c r="AE40" s="389"/>
      <c r="AF40" s="366"/>
      <c r="AG40" s="333"/>
      <c r="AH40" s="303"/>
      <c r="AI40" s="325"/>
      <c r="AJ40" s="303"/>
      <c r="AK40" s="325"/>
      <c r="AL40" s="303"/>
      <c r="AM40" s="303"/>
      <c r="AN40" s="303"/>
      <c r="AO40" s="303"/>
      <c r="AP40" s="303"/>
      <c r="AQ40" s="303"/>
      <c r="AR40" s="303"/>
      <c r="AS40" s="303"/>
      <c r="AT40" s="325"/>
      <c r="AU40" s="303"/>
      <c r="AV40" s="413"/>
      <c r="AW40" s="392"/>
      <c r="AX40" s="392"/>
      <c r="AY40" s="392"/>
      <c r="AZ40" s="392"/>
      <c r="BA40" s="392"/>
      <c r="BB40" s="393"/>
      <c r="BC40" s="333"/>
      <c r="BD40" s="303"/>
      <c r="BE40" s="325"/>
      <c r="BF40" s="324"/>
      <c r="BG40" s="303"/>
      <c r="BH40" s="303"/>
      <c r="BI40" s="303"/>
      <c r="BJ40" s="303"/>
      <c r="BK40" s="303"/>
      <c r="BL40" s="303"/>
      <c r="BM40" s="333"/>
      <c r="BN40" s="333"/>
      <c r="BO40" s="303"/>
      <c r="BP40" s="325"/>
      <c r="BQ40" s="303"/>
      <c r="BR40" s="329"/>
      <c r="BS40" s="392"/>
      <c r="BT40" s="392"/>
      <c r="BU40" s="392"/>
      <c r="BV40" s="392"/>
      <c r="BW40" s="392"/>
      <c r="BX40" s="361"/>
      <c r="BY40" s="303"/>
      <c r="BZ40" s="303"/>
      <c r="CA40" s="325"/>
      <c r="CB40" s="303"/>
      <c r="CC40" s="329"/>
      <c r="CD40" s="392"/>
      <c r="CE40" s="392"/>
      <c r="CF40" s="392"/>
      <c r="CG40" s="392"/>
      <c r="CH40" s="392"/>
      <c r="CI40" s="393"/>
      <c r="CJ40" s="333"/>
      <c r="CK40" s="303"/>
      <c r="CL40" s="325"/>
      <c r="CM40" s="303"/>
      <c r="CN40" s="356"/>
      <c r="CO40" s="392" t="s">
        <v>442</v>
      </c>
      <c r="CP40" s="392"/>
      <c r="CQ40" s="392"/>
      <c r="CR40" s="392"/>
      <c r="CS40" s="392"/>
      <c r="CT40" s="393"/>
      <c r="CU40" s="303"/>
      <c r="CV40" s="375"/>
      <c r="CW40" s="325"/>
      <c r="CX40" s="303"/>
      <c r="CY40" s="303"/>
      <c r="CZ40" s="392"/>
      <c r="DA40" s="392"/>
      <c r="DB40" s="392"/>
      <c r="DC40" s="392"/>
      <c r="DD40" s="392"/>
      <c r="DE40" s="361"/>
      <c r="DF40" s="303"/>
      <c r="DG40" s="303"/>
      <c r="DH40" s="325"/>
      <c r="DI40" s="303"/>
      <c r="DJ40" s="329"/>
      <c r="DK40" s="392"/>
      <c r="DL40" s="392"/>
      <c r="DM40" s="392"/>
      <c r="DN40" s="392"/>
      <c r="DO40" s="392"/>
      <c r="DP40" s="393"/>
      <c r="DQ40" s="303"/>
      <c r="DR40" s="303"/>
      <c r="DS40" s="356"/>
      <c r="DT40" s="381" t="s">
        <v>222</v>
      </c>
      <c r="DU40" s="382"/>
      <c r="DV40" s="382"/>
      <c r="DW40" s="382"/>
      <c r="DX40" s="382"/>
      <c r="DY40" s="382"/>
      <c r="DZ40" s="383"/>
      <c r="EA40" s="345"/>
      <c r="EB40" s="397"/>
      <c r="EC40" s="345"/>
      <c r="ED40" s="397"/>
      <c r="EE40" s="345"/>
      <c r="EF40" s="352"/>
      <c r="EG40" s="345"/>
      <c r="EH40" s="345"/>
      <c r="EI40" s="345"/>
      <c r="EJ40" s="345"/>
      <c r="EK40" s="333"/>
      <c r="EL40" s="333"/>
      <c r="EM40" s="303"/>
      <c r="EN40" s="303"/>
      <c r="EO40" s="329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K40" s="325"/>
      <c r="FM40" s="408"/>
      <c r="FN40" s="392" t="s">
        <v>443</v>
      </c>
      <c r="FO40" s="392"/>
      <c r="FP40" s="392"/>
      <c r="FQ40" s="392"/>
      <c r="FR40" s="392"/>
      <c r="FS40" s="361"/>
      <c r="FV40" s="325"/>
      <c r="FX40" s="356"/>
      <c r="FY40" s="392" t="s">
        <v>444</v>
      </c>
      <c r="FZ40" s="392"/>
      <c r="GA40" s="392"/>
      <c r="GB40" s="392"/>
      <c r="GC40" s="392"/>
      <c r="GD40" s="361"/>
      <c r="GF40" s="303"/>
      <c r="GG40" s="325"/>
      <c r="GP40" s="303"/>
      <c r="GR40" s="325"/>
    </row>
    <row r="41" spans="1:208" s="310" customFormat="1" ht="12" customHeight="1" x14ac:dyDescent="0.15">
      <c r="A41" s="303"/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29"/>
      <c r="N41" s="387"/>
      <c r="O41" s="388"/>
      <c r="P41" s="388"/>
      <c r="Q41" s="388"/>
      <c r="R41" s="388"/>
      <c r="S41" s="388"/>
      <c r="T41" s="389"/>
      <c r="U41" s="366"/>
      <c r="V41" s="303"/>
      <c r="W41" s="303"/>
      <c r="X41" s="325"/>
      <c r="Z41" s="329"/>
      <c r="AA41" s="303"/>
      <c r="AB41" s="303"/>
      <c r="AC41" s="303"/>
      <c r="AD41" s="303"/>
      <c r="AE41" s="303"/>
      <c r="AF41" s="375"/>
      <c r="AG41" s="375"/>
      <c r="AH41" s="303"/>
      <c r="AI41" s="325"/>
      <c r="AJ41" s="303"/>
      <c r="AK41" s="356"/>
      <c r="AL41" s="392" t="s">
        <v>445</v>
      </c>
      <c r="AM41" s="392"/>
      <c r="AN41" s="392"/>
      <c r="AO41" s="392"/>
      <c r="AP41" s="392"/>
      <c r="AQ41" s="393"/>
      <c r="AR41" s="333"/>
      <c r="AS41" s="303"/>
      <c r="AT41" s="325"/>
      <c r="AU41" s="303"/>
      <c r="AV41" s="400"/>
      <c r="AW41" s="392"/>
      <c r="AX41" s="392"/>
      <c r="AY41" s="392"/>
      <c r="AZ41" s="392"/>
      <c r="BA41" s="392"/>
      <c r="BB41" s="393"/>
      <c r="BC41" s="303"/>
      <c r="BD41" s="303"/>
      <c r="BE41" s="325"/>
      <c r="BF41" s="303"/>
      <c r="BG41" s="356"/>
      <c r="BH41" s="392" t="s">
        <v>446</v>
      </c>
      <c r="BI41" s="392"/>
      <c r="BJ41" s="392"/>
      <c r="BK41" s="392"/>
      <c r="BL41" s="392"/>
      <c r="BM41" s="393"/>
      <c r="BN41" s="333"/>
      <c r="BO41" s="303"/>
      <c r="BP41" s="325"/>
      <c r="BQ41" s="303"/>
      <c r="BR41" s="325"/>
      <c r="BS41" s="303"/>
      <c r="BT41" s="303"/>
      <c r="BU41" s="303"/>
      <c r="BV41" s="303"/>
      <c r="BW41" s="303"/>
      <c r="BX41" s="303"/>
      <c r="BY41" s="345"/>
      <c r="BZ41" s="360"/>
      <c r="CA41" s="325"/>
      <c r="CB41" s="303"/>
      <c r="CC41" s="325"/>
      <c r="CD41" s="303"/>
      <c r="CE41" s="303"/>
      <c r="CF41" s="303"/>
      <c r="CG41" s="303"/>
      <c r="CH41" s="303"/>
      <c r="CI41" s="393"/>
      <c r="CJ41" s="333"/>
      <c r="CK41" s="303"/>
      <c r="CL41" s="325"/>
      <c r="CM41" s="303"/>
      <c r="CN41" s="395"/>
      <c r="CO41" s="392"/>
      <c r="CP41" s="392"/>
      <c r="CQ41" s="392"/>
      <c r="CR41" s="392"/>
      <c r="CS41" s="392"/>
      <c r="CT41" s="393"/>
      <c r="CU41" s="303"/>
      <c r="CV41" s="375"/>
      <c r="CW41" s="325"/>
      <c r="CZ41" s="401" t="s">
        <v>447</v>
      </c>
      <c r="DA41" s="401"/>
      <c r="DB41" s="401"/>
      <c r="DC41" s="401"/>
      <c r="DD41" s="401"/>
      <c r="DE41" s="345"/>
      <c r="DF41" s="333"/>
      <c r="DG41" s="345"/>
      <c r="DH41" s="325"/>
      <c r="DI41" s="303"/>
      <c r="DJ41" s="325"/>
      <c r="DK41" s="303"/>
      <c r="DL41" s="303"/>
      <c r="DM41" s="303"/>
      <c r="DN41" s="303"/>
      <c r="DO41" s="303"/>
      <c r="DP41" s="333"/>
      <c r="DQ41" s="333"/>
      <c r="DR41" s="345"/>
      <c r="DS41" s="330"/>
      <c r="DT41" s="387"/>
      <c r="DU41" s="388"/>
      <c r="DV41" s="388"/>
      <c r="DW41" s="388"/>
      <c r="DX41" s="388"/>
      <c r="DY41" s="388"/>
      <c r="DZ41" s="389"/>
      <c r="EB41" s="325"/>
      <c r="ED41" s="325"/>
      <c r="EF41" s="356"/>
      <c r="EG41" s="392" t="s">
        <v>448</v>
      </c>
      <c r="EH41" s="392"/>
      <c r="EI41" s="392"/>
      <c r="EJ41" s="392"/>
      <c r="EK41" s="392"/>
      <c r="EL41" s="398"/>
      <c r="EM41" s="303"/>
      <c r="EN41" s="303"/>
      <c r="EO41" s="356"/>
      <c r="EP41" s="381" t="s">
        <v>228</v>
      </c>
      <c r="EQ41" s="382"/>
      <c r="ER41" s="382"/>
      <c r="ES41" s="382"/>
      <c r="ET41" s="382"/>
      <c r="EU41" s="382"/>
      <c r="EV41" s="383"/>
      <c r="EW41" s="385"/>
      <c r="EX41" s="345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K41" s="325"/>
      <c r="FM41" s="413"/>
      <c r="FN41" s="392"/>
      <c r="FO41" s="392"/>
      <c r="FP41" s="392"/>
      <c r="FQ41" s="392"/>
      <c r="FR41" s="392"/>
      <c r="FS41" s="361"/>
      <c r="FV41" s="325"/>
      <c r="FX41" s="329"/>
      <c r="FY41" s="392"/>
      <c r="FZ41" s="392"/>
      <c r="GA41" s="392"/>
      <c r="GB41" s="392"/>
      <c r="GC41" s="392"/>
      <c r="GD41" s="361"/>
      <c r="GE41" s="345"/>
      <c r="GF41" s="303"/>
      <c r="GG41" s="356"/>
      <c r="GH41" s="381" t="s">
        <v>309</v>
      </c>
      <c r="GI41" s="382"/>
      <c r="GJ41" s="382"/>
      <c r="GK41" s="382"/>
      <c r="GL41" s="382"/>
      <c r="GM41" s="382"/>
      <c r="GN41" s="383"/>
      <c r="GO41" s="366"/>
      <c r="GP41" s="303"/>
      <c r="GR41" s="356"/>
      <c r="GS41" s="414" t="s">
        <v>321</v>
      </c>
      <c r="GT41" s="415"/>
      <c r="GU41" s="415"/>
      <c r="GV41" s="415"/>
      <c r="GW41" s="415"/>
      <c r="GX41" s="415"/>
      <c r="GY41" s="416"/>
      <c r="GZ41" s="361"/>
    </row>
    <row r="42" spans="1:208" s="310" customFormat="1" ht="12" customHeight="1" x14ac:dyDescent="0.15">
      <c r="A42" s="303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25"/>
      <c r="N42" s="303"/>
      <c r="O42" s="329"/>
      <c r="P42" s="303"/>
      <c r="Q42" s="303"/>
      <c r="R42" s="303"/>
      <c r="S42" s="303"/>
      <c r="T42" s="303"/>
      <c r="U42" s="303"/>
      <c r="V42" s="303"/>
      <c r="W42" s="303"/>
      <c r="X42" s="325"/>
      <c r="Y42" s="303"/>
      <c r="Z42" s="356"/>
      <c r="AA42" s="428" t="s">
        <v>449</v>
      </c>
      <c r="AB42" s="428"/>
      <c r="AC42" s="428"/>
      <c r="AD42" s="428"/>
      <c r="AE42" s="428"/>
      <c r="AF42" s="303"/>
      <c r="AG42" s="333"/>
      <c r="AH42" s="303"/>
      <c r="AI42" s="325"/>
      <c r="AJ42" s="303"/>
      <c r="AK42" s="303"/>
      <c r="AL42" s="392"/>
      <c r="AM42" s="392"/>
      <c r="AN42" s="392"/>
      <c r="AO42" s="392"/>
      <c r="AP42" s="392"/>
      <c r="AQ42" s="393"/>
      <c r="AR42" s="333"/>
      <c r="AS42" s="303"/>
      <c r="AT42" s="325"/>
      <c r="AU42" s="303"/>
      <c r="AV42" s="408"/>
      <c r="AW42" s="392" t="s">
        <v>450</v>
      </c>
      <c r="AX42" s="392"/>
      <c r="AY42" s="392"/>
      <c r="AZ42" s="392"/>
      <c r="BA42" s="392"/>
      <c r="BB42" s="393"/>
      <c r="BC42" s="303"/>
      <c r="BD42" s="303"/>
      <c r="BE42" s="325"/>
      <c r="BF42" s="303"/>
      <c r="BG42" s="395"/>
      <c r="BH42" s="392"/>
      <c r="BI42" s="392"/>
      <c r="BJ42" s="392"/>
      <c r="BK42" s="392"/>
      <c r="BL42" s="392"/>
      <c r="BM42" s="393"/>
      <c r="BN42" s="303"/>
      <c r="BO42" s="303"/>
      <c r="BP42" s="325"/>
      <c r="BQ42" s="303"/>
      <c r="BR42" s="356"/>
      <c r="BS42" s="392" t="s">
        <v>451</v>
      </c>
      <c r="BT42" s="392"/>
      <c r="BU42" s="392"/>
      <c r="BV42" s="392"/>
      <c r="BW42" s="392"/>
      <c r="BX42" s="393"/>
      <c r="BY42" s="345"/>
      <c r="BZ42" s="360"/>
      <c r="CA42" s="325"/>
      <c r="CB42" s="303"/>
      <c r="CC42" s="356"/>
      <c r="CD42" s="392" t="s">
        <v>452</v>
      </c>
      <c r="CE42" s="392"/>
      <c r="CF42" s="392"/>
      <c r="CG42" s="392"/>
      <c r="CH42" s="392"/>
      <c r="CI42" s="375"/>
      <c r="CJ42" s="375"/>
      <c r="CK42" s="303"/>
      <c r="CL42" s="325"/>
      <c r="CM42" s="303"/>
      <c r="CN42" s="400"/>
      <c r="CO42" s="429"/>
      <c r="CP42" s="429"/>
      <c r="CQ42" s="429"/>
      <c r="CR42" s="429"/>
      <c r="CS42" s="429"/>
      <c r="CT42" s="375"/>
      <c r="CU42" s="333"/>
      <c r="CV42" s="375"/>
      <c r="CW42" s="325"/>
      <c r="CZ42" s="401"/>
      <c r="DA42" s="401"/>
      <c r="DB42" s="401"/>
      <c r="DC42" s="401"/>
      <c r="DD42" s="401"/>
      <c r="DE42" s="345"/>
      <c r="DF42" s="333"/>
      <c r="DG42" s="345"/>
      <c r="DH42" s="325"/>
      <c r="DI42" s="303"/>
      <c r="DJ42" s="356"/>
      <c r="DK42" s="392" t="s">
        <v>453</v>
      </c>
      <c r="DL42" s="392"/>
      <c r="DM42" s="392"/>
      <c r="DN42" s="392"/>
      <c r="DO42" s="392"/>
      <c r="DP42" s="393"/>
      <c r="DQ42" s="333"/>
      <c r="DR42" s="345"/>
      <c r="DU42" s="329"/>
      <c r="DV42" s="303"/>
      <c r="DW42" s="303"/>
      <c r="DX42" s="303"/>
      <c r="DY42" s="303"/>
      <c r="DZ42" s="303"/>
      <c r="EA42" s="345"/>
      <c r="EB42" s="397"/>
      <c r="EC42" s="345"/>
      <c r="ED42" s="397"/>
      <c r="EE42" s="345"/>
      <c r="EF42" s="352"/>
      <c r="EG42" s="392"/>
      <c r="EH42" s="392"/>
      <c r="EI42" s="392"/>
      <c r="EJ42" s="392"/>
      <c r="EK42" s="392"/>
      <c r="EL42" s="398"/>
      <c r="EM42" s="303"/>
      <c r="EN42" s="303"/>
      <c r="EO42" s="329"/>
      <c r="EP42" s="387"/>
      <c r="EQ42" s="388"/>
      <c r="ER42" s="388"/>
      <c r="ES42" s="388"/>
      <c r="ET42" s="388"/>
      <c r="EU42" s="388"/>
      <c r="EV42" s="389"/>
      <c r="EW42" s="385"/>
      <c r="EX42" s="345"/>
      <c r="EY42" s="303"/>
      <c r="EZ42" s="303"/>
      <c r="FA42" s="303"/>
      <c r="FB42" s="303"/>
      <c r="FC42" s="303"/>
      <c r="FD42" s="303"/>
      <c r="FE42" s="303"/>
      <c r="FF42" s="303"/>
      <c r="FG42" s="303"/>
      <c r="FH42" s="303"/>
      <c r="FI42" s="303"/>
      <c r="FK42" s="325"/>
      <c r="FM42" s="400"/>
      <c r="FN42" s="392"/>
      <c r="FO42" s="392"/>
      <c r="FP42" s="392"/>
      <c r="FQ42" s="392"/>
      <c r="FR42" s="392"/>
      <c r="FV42" s="325"/>
      <c r="FX42" s="325"/>
      <c r="GD42" s="345"/>
      <c r="GE42" s="345"/>
      <c r="GF42" s="303"/>
      <c r="GG42" s="329"/>
      <c r="GH42" s="387"/>
      <c r="GI42" s="388"/>
      <c r="GJ42" s="388"/>
      <c r="GK42" s="388"/>
      <c r="GL42" s="388"/>
      <c r="GM42" s="388"/>
      <c r="GN42" s="389"/>
      <c r="GO42" s="366"/>
      <c r="GP42" s="303"/>
      <c r="GR42" s="329"/>
      <c r="GS42" s="419"/>
      <c r="GT42" s="420"/>
      <c r="GU42" s="420"/>
      <c r="GV42" s="420"/>
      <c r="GW42" s="420"/>
      <c r="GX42" s="420"/>
      <c r="GY42" s="421"/>
      <c r="GZ42" s="361"/>
    </row>
    <row r="43" spans="1:208" s="310" customFormat="1" ht="12" customHeight="1" x14ac:dyDescent="0.15">
      <c r="A43" s="303"/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25"/>
      <c r="N43" s="303"/>
      <c r="O43" s="356"/>
      <c r="P43" s="392" t="s">
        <v>454</v>
      </c>
      <c r="Q43" s="392"/>
      <c r="R43" s="392"/>
      <c r="S43" s="392"/>
      <c r="T43" s="392"/>
      <c r="U43" s="393"/>
      <c r="V43" s="303"/>
      <c r="W43" s="303"/>
      <c r="X43" s="325"/>
      <c r="Y43" s="303"/>
      <c r="Z43" s="303"/>
      <c r="AA43" s="428"/>
      <c r="AB43" s="428"/>
      <c r="AC43" s="428"/>
      <c r="AD43" s="428"/>
      <c r="AE43" s="428"/>
      <c r="AF43" s="303"/>
      <c r="AG43" s="333"/>
      <c r="AH43" s="303"/>
      <c r="AI43" s="325"/>
      <c r="AJ43" s="303"/>
      <c r="AK43" s="303"/>
      <c r="AL43" s="303"/>
      <c r="AM43" s="303"/>
      <c r="AN43" s="303"/>
      <c r="AO43" s="303"/>
      <c r="AP43" s="303"/>
      <c r="AQ43" s="303"/>
      <c r="AR43" s="303"/>
      <c r="AS43" s="303"/>
      <c r="AT43" s="325"/>
      <c r="AU43" s="303"/>
      <c r="AV43" s="303"/>
      <c r="AW43" s="392"/>
      <c r="AX43" s="392"/>
      <c r="AY43" s="392"/>
      <c r="AZ43" s="392"/>
      <c r="BA43" s="392"/>
      <c r="BB43" s="393"/>
      <c r="BC43" s="333"/>
      <c r="BD43" s="303"/>
      <c r="BE43" s="325"/>
      <c r="BF43" s="303"/>
      <c r="BG43" s="400"/>
      <c r="BH43" s="303"/>
      <c r="BI43" s="303"/>
      <c r="BJ43" s="303"/>
      <c r="BK43" s="303"/>
      <c r="BL43" s="303"/>
      <c r="BM43" s="333"/>
      <c r="BN43" s="333"/>
      <c r="BO43" s="303"/>
      <c r="BP43" s="325"/>
      <c r="BQ43" s="303"/>
      <c r="BR43" s="395"/>
      <c r="BS43" s="392"/>
      <c r="BT43" s="392"/>
      <c r="BU43" s="392"/>
      <c r="BV43" s="392"/>
      <c r="BW43" s="392"/>
      <c r="BX43" s="393"/>
      <c r="BY43" s="303"/>
      <c r="BZ43" s="303"/>
      <c r="CA43" s="325"/>
      <c r="CB43" s="303"/>
      <c r="CC43" s="395"/>
      <c r="CD43" s="392"/>
      <c r="CE43" s="392"/>
      <c r="CF43" s="392"/>
      <c r="CG43" s="392"/>
      <c r="CH43" s="392"/>
      <c r="CI43" s="361"/>
      <c r="CJ43" s="333"/>
      <c r="CK43" s="303"/>
      <c r="CL43" s="325"/>
      <c r="CM43" s="303"/>
      <c r="CN43" s="408"/>
      <c r="CO43" s="392" t="s">
        <v>455</v>
      </c>
      <c r="CP43" s="392"/>
      <c r="CQ43" s="392"/>
      <c r="CR43" s="392"/>
      <c r="CS43" s="392"/>
      <c r="CT43" s="393"/>
      <c r="CU43" s="333"/>
      <c r="CV43" s="345"/>
      <c r="CW43" s="325"/>
      <c r="CX43" s="303"/>
      <c r="CY43" s="303"/>
      <c r="CZ43" s="303"/>
      <c r="DA43" s="303"/>
      <c r="DB43" s="303"/>
      <c r="DC43" s="303"/>
      <c r="DD43" s="303"/>
      <c r="DF43" s="303"/>
      <c r="DG43" s="303"/>
      <c r="DH43" s="325"/>
      <c r="DI43" s="303"/>
      <c r="DJ43" s="395"/>
      <c r="DK43" s="392"/>
      <c r="DL43" s="392"/>
      <c r="DM43" s="392"/>
      <c r="DN43" s="392"/>
      <c r="DO43" s="392"/>
      <c r="DP43" s="393"/>
      <c r="DQ43" s="375"/>
      <c r="DR43" s="375"/>
      <c r="DU43" s="356"/>
      <c r="DV43" s="392" t="s">
        <v>456</v>
      </c>
      <c r="DW43" s="392"/>
      <c r="DX43" s="392"/>
      <c r="DY43" s="392"/>
      <c r="DZ43" s="392"/>
      <c r="EA43" s="345"/>
      <c r="EB43" s="397"/>
      <c r="EC43" s="345"/>
      <c r="ED43" s="397"/>
      <c r="EE43" s="345"/>
      <c r="EF43" s="397"/>
      <c r="EG43" s="392"/>
      <c r="EH43" s="392"/>
      <c r="EI43" s="392"/>
      <c r="EJ43" s="392"/>
      <c r="EK43" s="392"/>
      <c r="EL43" s="398"/>
      <c r="EM43" s="303"/>
      <c r="EN43" s="303"/>
      <c r="EO43" s="325"/>
      <c r="EP43" s="303"/>
      <c r="EQ43" s="329"/>
      <c r="ER43" s="303"/>
      <c r="ES43" s="303"/>
      <c r="ET43" s="303"/>
      <c r="EU43" s="303"/>
      <c r="EV43" s="303"/>
      <c r="EW43" s="303"/>
      <c r="EX43" s="303"/>
      <c r="EY43" s="303"/>
      <c r="EZ43" s="303"/>
      <c r="FA43" s="303"/>
      <c r="FB43" s="303"/>
      <c r="FC43" s="303"/>
      <c r="FD43" s="303"/>
      <c r="FE43" s="303"/>
      <c r="FF43" s="303"/>
      <c r="FG43" s="303"/>
      <c r="FH43" s="303"/>
      <c r="FI43" s="303"/>
      <c r="FK43" s="325"/>
      <c r="FL43" s="303"/>
      <c r="FM43" s="400"/>
      <c r="FN43" s="303"/>
      <c r="FO43" s="303"/>
      <c r="FP43" s="303"/>
      <c r="FQ43" s="303"/>
      <c r="FR43" s="303"/>
      <c r="FS43" s="303"/>
      <c r="FV43" s="325"/>
      <c r="FX43" s="356"/>
      <c r="FY43" s="392" t="s">
        <v>457</v>
      </c>
      <c r="FZ43" s="392"/>
      <c r="GA43" s="392"/>
      <c r="GB43" s="392"/>
      <c r="GC43" s="392"/>
      <c r="GD43" s="361"/>
      <c r="GF43" s="303"/>
      <c r="GG43" s="325"/>
      <c r="GI43" s="329"/>
      <c r="GP43" s="303"/>
      <c r="GR43" s="325"/>
      <c r="GS43" s="423"/>
      <c r="GT43" s="424"/>
      <c r="GU43" s="424"/>
      <c r="GV43" s="424"/>
      <c r="GW43" s="424"/>
      <c r="GX43" s="424"/>
      <c r="GY43" s="425"/>
    </row>
    <row r="44" spans="1:208" s="310" customFormat="1" ht="12" customHeight="1" x14ac:dyDescent="0.15">
      <c r="A44" s="303"/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25"/>
      <c r="N44" s="303"/>
      <c r="O44" s="329"/>
      <c r="P44" s="392"/>
      <c r="Q44" s="392"/>
      <c r="R44" s="392"/>
      <c r="S44" s="392"/>
      <c r="T44" s="392"/>
      <c r="U44" s="393"/>
      <c r="V44" s="333"/>
      <c r="W44" s="303"/>
      <c r="X44" s="325"/>
      <c r="Y44" s="303"/>
      <c r="Z44" s="303"/>
      <c r="AA44" s="428"/>
      <c r="AB44" s="428"/>
      <c r="AC44" s="428"/>
      <c r="AD44" s="428"/>
      <c r="AE44" s="428"/>
      <c r="AF44" s="303"/>
      <c r="AG44" s="375"/>
      <c r="AH44" s="360"/>
      <c r="AI44" s="356"/>
      <c r="AJ44" s="381" t="s">
        <v>243</v>
      </c>
      <c r="AK44" s="382"/>
      <c r="AL44" s="382"/>
      <c r="AM44" s="382"/>
      <c r="AN44" s="382"/>
      <c r="AO44" s="382"/>
      <c r="AP44" s="383"/>
      <c r="AQ44" s="366"/>
      <c r="AR44" s="333"/>
      <c r="AS44" s="303"/>
      <c r="AT44" s="325"/>
      <c r="AU44" s="303"/>
      <c r="AV44" s="303"/>
      <c r="AW44" s="392"/>
      <c r="AX44" s="392"/>
      <c r="AY44" s="392"/>
      <c r="AZ44" s="392"/>
      <c r="BA44" s="392"/>
      <c r="BB44" s="393"/>
      <c r="BC44" s="333"/>
      <c r="BD44" s="430"/>
      <c r="BE44" s="325"/>
      <c r="BF44" s="303"/>
      <c r="BG44" s="431"/>
      <c r="BH44" s="392" t="s">
        <v>458</v>
      </c>
      <c r="BI44" s="392"/>
      <c r="BJ44" s="392"/>
      <c r="BK44" s="392"/>
      <c r="BL44" s="392"/>
      <c r="BM44" s="361"/>
      <c r="BN44" s="333"/>
      <c r="BO44" s="303"/>
      <c r="BP44" s="325"/>
      <c r="BQ44" s="303"/>
      <c r="BR44" s="400"/>
      <c r="BS44" s="303"/>
      <c r="BT44" s="303"/>
      <c r="BU44" s="303"/>
      <c r="BV44" s="303"/>
      <c r="BW44" s="303"/>
      <c r="BX44" s="303"/>
      <c r="BY44" s="333"/>
      <c r="BZ44" s="303"/>
      <c r="CA44" s="325"/>
      <c r="CB44" s="303"/>
      <c r="CC44" s="400"/>
      <c r="CD44" s="303"/>
      <c r="CE44" s="303"/>
      <c r="CF44" s="303"/>
      <c r="CG44" s="303"/>
      <c r="CH44" s="303"/>
      <c r="CI44" s="361"/>
      <c r="CJ44" s="333"/>
      <c r="CK44" s="303"/>
      <c r="CL44" s="325"/>
      <c r="CM44" s="303"/>
      <c r="CN44" s="303"/>
      <c r="CO44" s="392"/>
      <c r="CP44" s="392"/>
      <c r="CQ44" s="392"/>
      <c r="CR44" s="392"/>
      <c r="CS44" s="392"/>
      <c r="CT44" s="393"/>
      <c r="CU44" s="375"/>
      <c r="CV44" s="345"/>
      <c r="CW44" s="356"/>
      <c r="CX44" s="381" t="s">
        <v>459</v>
      </c>
      <c r="CY44" s="382"/>
      <c r="CZ44" s="382"/>
      <c r="DA44" s="382"/>
      <c r="DB44" s="382"/>
      <c r="DC44" s="382"/>
      <c r="DD44" s="383"/>
      <c r="DE44" s="366"/>
      <c r="DF44" s="333"/>
      <c r="DG44" s="303"/>
      <c r="DH44" s="325"/>
      <c r="DI44" s="303"/>
      <c r="DJ44" s="400"/>
      <c r="DK44" s="401" t="s">
        <v>460</v>
      </c>
      <c r="DL44" s="401"/>
      <c r="DM44" s="401"/>
      <c r="DN44" s="401"/>
      <c r="DO44" s="401"/>
      <c r="DP44" s="375"/>
      <c r="DQ44" s="375"/>
      <c r="DR44" s="375"/>
      <c r="DU44" s="329"/>
      <c r="DV44" s="392"/>
      <c r="DW44" s="392"/>
      <c r="DX44" s="392"/>
      <c r="DY44" s="392"/>
      <c r="DZ44" s="392"/>
      <c r="EB44" s="325"/>
      <c r="ED44" s="325"/>
      <c r="EF44" s="325"/>
      <c r="EG44" s="303"/>
      <c r="EH44" s="303"/>
      <c r="EI44" s="303"/>
      <c r="EJ44" s="303"/>
      <c r="EK44" s="303"/>
      <c r="EL44" s="303"/>
      <c r="EM44" s="303"/>
      <c r="EN44" s="303"/>
      <c r="EO44" s="325"/>
      <c r="EP44" s="303"/>
      <c r="EQ44" s="356"/>
      <c r="ER44" s="392" t="s">
        <v>461</v>
      </c>
      <c r="ES44" s="392"/>
      <c r="ET44" s="392"/>
      <c r="EU44" s="392"/>
      <c r="EV44" s="392"/>
      <c r="EW44" s="361"/>
      <c r="EX44" s="333"/>
      <c r="EY44" s="333"/>
      <c r="EZ44" s="303"/>
      <c r="FA44" s="303"/>
      <c r="FB44" s="303"/>
      <c r="FC44" s="303"/>
      <c r="FD44" s="303"/>
      <c r="FE44" s="303"/>
      <c r="FF44" s="303"/>
      <c r="FG44" s="303"/>
      <c r="FH44" s="303"/>
      <c r="FI44" s="303"/>
      <c r="FK44" s="325"/>
      <c r="FL44" s="303"/>
      <c r="FM44" s="408"/>
      <c r="FN44" s="392" t="s">
        <v>462</v>
      </c>
      <c r="FO44" s="392"/>
      <c r="FP44" s="392"/>
      <c r="FQ44" s="392"/>
      <c r="FR44" s="392"/>
      <c r="FS44" s="361"/>
      <c r="FV44" s="325"/>
      <c r="FX44" s="395"/>
      <c r="FY44" s="392"/>
      <c r="FZ44" s="392"/>
      <c r="GA44" s="392"/>
      <c r="GB44" s="392"/>
      <c r="GC44" s="392"/>
      <c r="GD44" s="361"/>
      <c r="GE44" s="345"/>
      <c r="GF44" s="303"/>
      <c r="GG44" s="325"/>
      <c r="GI44" s="356"/>
      <c r="GJ44" s="392" t="s">
        <v>463</v>
      </c>
      <c r="GK44" s="392"/>
      <c r="GL44" s="392"/>
      <c r="GM44" s="392"/>
      <c r="GN44" s="392"/>
      <c r="GO44" s="361"/>
      <c r="GP44" s="303"/>
      <c r="GQ44" s="303"/>
      <c r="GR44" s="325"/>
      <c r="GS44" s="324"/>
      <c r="GT44" s="303"/>
      <c r="GU44" s="303"/>
      <c r="GV44" s="303"/>
      <c r="GW44" s="303"/>
      <c r="GX44" s="303"/>
      <c r="GY44" s="303"/>
      <c r="GZ44" s="361"/>
    </row>
    <row r="45" spans="1:208" s="310" customFormat="1" ht="12" customHeight="1" x14ac:dyDescent="0.15">
      <c r="A45" s="303"/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432"/>
      <c r="N45" s="303"/>
      <c r="O45" s="325"/>
      <c r="P45" s="303"/>
      <c r="Q45" s="303"/>
      <c r="R45" s="303"/>
      <c r="S45" s="303"/>
      <c r="T45" s="303"/>
      <c r="U45" s="375"/>
      <c r="V45" s="333"/>
      <c r="W45" s="303"/>
      <c r="X45" s="325"/>
      <c r="Y45" s="303"/>
      <c r="Z45" s="303"/>
      <c r="AA45" s="303"/>
      <c r="AB45" s="303"/>
      <c r="AC45" s="303"/>
      <c r="AD45" s="303"/>
      <c r="AE45" s="303"/>
      <c r="AF45" s="303"/>
      <c r="AG45" s="333"/>
      <c r="AH45" s="360"/>
      <c r="AI45" s="329"/>
      <c r="AJ45" s="387"/>
      <c r="AK45" s="388"/>
      <c r="AL45" s="388"/>
      <c r="AM45" s="388"/>
      <c r="AN45" s="388"/>
      <c r="AO45" s="388"/>
      <c r="AP45" s="389"/>
      <c r="AQ45" s="366"/>
      <c r="AR45" s="333"/>
      <c r="AS45" s="303"/>
      <c r="AT45" s="325"/>
      <c r="AU45" s="303"/>
      <c r="AV45" s="303"/>
      <c r="AW45" s="303"/>
      <c r="AX45" s="303"/>
      <c r="AY45" s="303"/>
      <c r="AZ45" s="303"/>
      <c r="BA45" s="303"/>
      <c r="BB45" s="303"/>
      <c r="BC45" s="303"/>
      <c r="BD45" s="430"/>
      <c r="BE45" s="325"/>
      <c r="BF45" s="303"/>
      <c r="BG45" s="433"/>
      <c r="BH45" s="392"/>
      <c r="BI45" s="392"/>
      <c r="BJ45" s="392"/>
      <c r="BK45" s="392"/>
      <c r="BL45" s="392"/>
      <c r="BM45" s="361"/>
      <c r="BN45" s="303"/>
      <c r="BO45" s="303"/>
      <c r="BP45" s="325"/>
      <c r="BR45" s="408"/>
      <c r="BS45" s="392" t="s">
        <v>464</v>
      </c>
      <c r="BT45" s="392"/>
      <c r="BU45" s="392"/>
      <c r="BV45" s="392"/>
      <c r="BW45" s="392"/>
      <c r="BX45" s="361"/>
      <c r="BY45" s="333"/>
      <c r="BZ45" s="303"/>
      <c r="CA45" s="325"/>
      <c r="CB45" s="303"/>
      <c r="CC45" s="408"/>
      <c r="CD45" s="392" t="s">
        <v>465</v>
      </c>
      <c r="CE45" s="392"/>
      <c r="CF45" s="392"/>
      <c r="CG45" s="392"/>
      <c r="CH45" s="392"/>
      <c r="CI45" s="375"/>
      <c r="CJ45" s="375"/>
      <c r="CK45" s="303"/>
      <c r="CL45" s="325"/>
      <c r="CM45" s="303"/>
      <c r="CN45" s="303"/>
      <c r="CO45" s="392"/>
      <c r="CP45" s="392"/>
      <c r="CQ45" s="392"/>
      <c r="CR45" s="392"/>
      <c r="CS45" s="392"/>
      <c r="CT45" s="393"/>
      <c r="CU45" s="303"/>
      <c r="CV45" s="375"/>
      <c r="CW45" s="329"/>
      <c r="CX45" s="387"/>
      <c r="CY45" s="388"/>
      <c r="CZ45" s="388"/>
      <c r="DA45" s="388"/>
      <c r="DB45" s="388"/>
      <c r="DC45" s="388"/>
      <c r="DD45" s="389"/>
      <c r="DE45" s="366"/>
      <c r="DF45" s="333"/>
      <c r="DG45" s="303"/>
      <c r="DH45" s="325"/>
      <c r="DI45" s="303"/>
      <c r="DJ45" s="400"/>
      <c r="DK45" s="401"/>
      <c r="DL45" s="401"/>
      <c r="DM45" s="401"/>
      <c r="DN45" s="401"/>
      <c r="DO45" s="401"/>
      <c r="DP45" s="333"/>
      <c r="DQ45" s="333"/>
      <c r="DR45" s="375"/>
      <c r="DU45" s="325"/>
      <c r="EA45" s="345"/>
      <c r="EB45" s="397"/>
      <c r="EC45" s="345"/>
      <c r="ED45" s="397"/>
      <c r="EE45" s="345"/>
      <c r="EF45" s="402"/>
      <c r="EG45" s="392" t="s">
        <v>466</v>
      </c>
      <c r="EH45" s="392"/>
      <c r="EI45" s="392"/>
      <c r="EJ45" s="392"/>
      <c r="EK45" s="392"/>
      <c r="EL45" s="398"/>
      <c r="EM45" s="303"/>
      <c r="EN45" s="303"/>
      <c r="EO45" s="325"/>
      <c r="EP45" s="303"/>
      <c r="EQ45" s="329"/>
      <c r="ER45" s="392"/>
      <c r="ES45" s="392"/>
      <c r="ET45" s="392"/>
      <c r="EU45" s="392"/>
      <c r="EV45" s="392"/>
      <c r="EW45" s="361"/>
      <c r="EX45" s="333"/>
      <c r="EY45" s="333"/>
      <c r="EZ45" s="303"/>
      <c r="FA45" s="303"/>
      <c r="FB45" s="303"/>
      <c r="FC45" s="303"/>
      <c r="FD45" s="303"/>
      <c r="FE45" s="303"/>
      <c r="FF45" s="303"/>
      <c r="FG45" s="303"/>
      <c r="FH45" s="303"/>
      <c r="FI45" s="303"/>
      <c r="FK45" s="325"/>
      <c r="FL45" s="303"/>
      <c r="FM45" s="413"/>
      <c r="FN45" s="392"/>
      <c r="FO45" s="392"/>
      <c r="FP45" s="392"/>
      <c r="FQ45" s="392"/>
      <c r="FR45" s="392"/>
      <c r="FS45" s="361"/>
      <c r="FV45" s="325"/>
      <c r="FX45" s="400"/>
      <c r="GD45" s="345"/>
      <c r="GE45" s="345"/>
      <c r="GF45" s="303"/>
      <c r="GG45" s="325"/>
      <c r="GI45" s="329"/>
      <c r="GJ45" s="392"/>
      <c r="GK45" s="392"/>
      <c r="GL45" s="392"/>
      <c r="GM45" s="392"/>
      <c r="GN45" s="392"/>
      <c r="GO45" s="361"/>
      <c r="GP45" s="303"/>
      <c r="GQ45" s="303"/>
      <c r="GR45" s="325"/>
      <c r="GT45" s="356"/>
      <c r="GU45" s="392" t="s">
        <v>467</v>
      </c>
      <c r="GV45" s="392"/>
      <c r="GW45" s="392"/>
      <c r="GX45" s="392"/>
      <c r="GY45" s="392"/>
      <c r="GZ45" s="361"/>
    </row>
    <row r="46" spans="1:208" s="310" customFormat="1" ht="12" customHeight="1" x14ac:dyDescent="0.15">
      <c r="A46" s="303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432"/>
      <c r="N46" s="303"/>
      <c r="O46" s="356"/>
      <c r="P46" s="392" t="s">
        <v>468</v>
      </c>
      <c r="Q46" s="392"/>
      <c r="R46" s="392"/>
      <c r="S46" s="392"/>
      <c r="T46" s="392"/>
      <c r="U46" s="333"/>
      <c r="V46" s="303"/>
      <c r="W46" s="303"/>
      <c r="X46" s="356"/>
      <c r="Y46" s="381" t="s">
        <v>231</v>
      </c>
      <c r="Z46" s="382"/>
      <c r="AA46" s="382"/>
      <c r="AB46" s="382"/>
      <c r="AC46" s="382"/>
      <c r="AD46" s="382"/>
      <c r="AE46" s="383"/>
      <c r="AF46" s="366"/>
      <c r="AG46" s="333"/>
      <c r="AH46" s="303"/>
      <c r="AI46" s="325"/>
      <c r="AJ46" s="303"/>
      <c r="AK46" s="329"/>
      <c r="AL46" s="303"/>
      <c r="AM46" s="303"/>
      <c r="AN46" s="303"/>
      <c r="AO46" s="303"/>
      <c r="AP46" s="303"/>
      <c r="AQ46" s="303"/>
      <c r="AR46" s="303"/>
      <c r="AS46" s="303"/>
      <c r="AT46" s="356"/>
      <c r="AU46" s="381" t="s">
        <v>469</v>
      </c>
      <c r="AV46" s="382"/>
      <c r="AW46" s="382"/>
      <c r="AX46" s="382"/>
      <c r="AY46" s="382"/>
      <c r="AZ46" s="382"/>
      <c r="BA46" s="383"/>
      <c r="BB46" s="366"/>
      <c r="BC46" s="380"/>
      <c r="BD46" s="303"/>
      <c r="BE46" s="325"/>
      <c r="BF46" s="303"/>
      <c r="BG46" s="400"/>
      <c r="BH46" s="303"/>
      <c r="BI46" s="303"/>
      <c r="BJ46" s="303"/>
      <c r="BK46" s="303"/>
      <c r="BL46" s="303"/>
      <c r="BM46" s="345"/>
      <c r="BN46" s="333"/>
      <c r="BO46" s="303"/>
      <c r="BP46" s="325"/>
      <c r="BS46" s="392"/>
      <c r="BT46" s="392"/>
      <c r="BU46" s="392"/>
      <c r="BV46" s="392"/>
      <c r="BW46" s="392"/>
      <c r="BX46" s="361"/>
      <c r="BY46" s="303"/>
      <c r="BZ46" s="303"/>
      <c r="CA46" s="325"/>
      <c r="CB46" s="303"/>
      <c r="CD46" s="392"/>
      <c r="CE46" s="392"/>
      <c r="CF46" s="392"/>
      <c r="CG46" s="392"/>
      <c r="CH46" s="392"/>
      <c r="CI46" s="361"/>
      <c r="CJ46" s="333"/>
      <c r="CK46" s="303"/>
      <c r="CL46" s="325"/>
      <c r="CM46" s="303"/>
      <c r="CN46" s="303"/>
      <c r="CO46" s="303"/>
      <c r="CP46" s="303"/>
      <c r="CQ46" s="303"/>
      <c r="CR46" s="303"/>
      <c r="CS46" s="303"/>
      <c r="CT46" s="303"/>
      <c r="CU46" s="345"/>
      <c r="CV46" s="345"/>
      <c r="CW46" s="325"/>
      <c r="CX46" s="303"/>
      <c r="CY46" s="329"/>
      <c r="CZ46" s="303"/>
      <c r="DA46" s="303"/>
      <c r="DB46" s="303"/>
      <c r="DC46" s="303"/>
      <c r="DD46" s="303"/>
      <c r="DF46" s="303"/>
      <c r="DG46" s="303"/>
      <c r="DH46" s="325"/>
      <c r="DI46" s="303"/>
      <c r="DJ46" s="400"/>
      <c r="DK46" s="422"/>
      <c r="DL46" s="422"/>
      <c r="DM46" s="422"/>
      <c r="DN46" s="422"/>
      <c r="DO46" s="422"/>
      <c r="DP46" s="333"/>
      <c r="DQ46" s="333"/>
      <c r="DR46" s="375"/>
      <c r="DU46" s="356"/>
      <c r="DV46" s="392" t="s">
        <v>470</v>
      </c>
      <c r="DW46" s="392"/>
      <c r="DX46" s="392"/>
      <c r="DY46" s="392"/>
      <c r="DZ46" s="392"/>
      <c r="EA46" s="345"/>
      <c r="EB46" s="397"/>
      <c r="EC46" s="345"/>
      <c r="ED46" s="397"/>
      <c r="EE46" s="345"/>
      <c r="EF46" s="352"/>
      <c r="EG46" s="392"/>
      <c r="EH46" s="392"/>
      <c r="EI46" s="392"/>
      <c r="EJ46" s="392"/>
      <c r="EK46" s="392"/>
      <c r="EL46" s="398"/>
      <c r="EM46" s="303"/>
      <c r="EN46" s="303"/>
      <c r="EO46" s="325"/>
      <c r="EP46" s="303"/>
      <c r="EQ46" s="325"/>
      <c r="ER46" s="303"/>
      <c r="ES46" s="303"/>
      <c r="ET46" s="303"/>
      <c r="EU46" s="303"/>
      <c r="EV46" s="303"/>
      <c r="EW46" s="303"/>
      <c r="EX46" s="303"/>
      <c r="EY46" s="303"/>
      <c r="EZ46" s="303"/>
      <c r="FA46" s="303"/>
      <c r="FB46" s="303"/>
      <c r="FC46" s="303"/>
      <c r="FD46" s="303"/>
      <c r="FE46" s="303"/>
      <c r="FF46" s="303"/>
      <c r="FG46" s="303"/>
      <c r="FH46" s="303"/>
      <c r="FI46" s="303"/>
      <c r="FK46" s="325"/>
      <c r="FL46" s="303"/>
      <c r="FM46" s="400"/>
      <c r="FN46" s="392"/>
      <c r="FO46" s="392"/>
      <c r="FP46" s="392"/>
      <c r="FQ46" s="392"/>
      <c r="FR46" s="392"/>
      <c r="FS46" s="361"/>
      <c r="FV46" s="325"/>
      <c r="FX46" s="408"/>
      <c r="FY46" s="392" t="s">
        <v>471</v>
      </c>
      <c r="FZ46" s="392"/>
      <c r="GA46" s="392"/>
      <c r="GB46" s="392"/>
      <c r="GC46" s="392"/>
      <c r="GD46" s="361"/>
      <c r="GF46" s="303"/>
      <c r="GG46" s="325"/>
      <c r="GI46" s="325"/>
      <c r="GP46" s="303"/>
      <c r="GQ46" s="303"/>
      <c r="GR46" s="325"/>
      <c r="GT46" s="329"/>
      <c r="GU46" s="392"/>
      <c r="GV46" s="392"/>
      <c r="GW46" s="392"/>
      <c r="GX46" s="392"/>
      <c r="GY46" s="392"/>
    </row>
    <row r="47" spans="1:208" s="310" customFormat="1" ht="12" customHeight="1" x14ac:dyDescent="0.15">
      <c r="A47" s="303"/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432"/>
      <c r="N47" s="303"/>
      <c r="O47" s="303"/>
      <c r="P47" s="392"/>
      <c r="Q47" s="392"/>
      <c r="R47" s="392"/>
      <c r="S47" s="392"/>
      <c r="T47" s="392"/>
      <c r="U47" s="333"/>
      <c r="V47" s="333"/>
      <c r="W47" s="303"/>
      <c r="X47" s="329"/>
      <c r="Y47" s="387"/>
      <c r="Z47" s="388"/>
      <c r="AA47" s="388"/>
      <c r="AB47" s="388"/>
      <c r="AC47" s="388"/>
      <c r="AD47" s="388"/>
      <c r="AE47" s="389"/>
      <c r="AF47" s="366"/>
      <c r="AG47" s="303"/>
      <c r="AH47" s="303"/>
      <c r="AI47" s="325"/>
      <c r="AJ47" s="303"/>
      <c r="AK47" s="356"/>
      <c r="AL47" s="392" t="s">
        <v>420</v>
      </c>
      <c r="AM47" s="392"/>
      <c r="AN47" s="392"/>
      <c r="AO47" s="392"/>
      <c r="AP47" s="392"/>
      <c r="AQ47" s="393"/>
      <c r="AR47" s="333"/>
      <c r="AS47" s="303"/>
      <c r="AT47" s="329"/>
      <c r="AU47" s="387"/>
      <c r="AV47" s="388"/>
      <c r="AW47" s="388"/>
      <c r="AX47" s="388"/>
      <c r="AY47" s="388"/>
      <c r="AZ47" s="388"/>
      <c r="BA47" s="389"/>
      <c r="BB47" s="366"/>
      <c r="BC47" s="380"/>
      <c r="BD47" s="303"/>
      <c r="BE47" s="325"/>
      <c r="BF47" s="303"/>
      <c r="BG47" s="408"/>
      <c r="BH47" s="392" t="s">
        <v>472</v>
      </c>
      <c r="BI47" s="392"/>
      <c r="BJ47" s="392"/>
      <c r="BK47" s="392"/>
      <c r="BL47" s="392"/>
      <c r="BM47" s="361"/>
      <c r="BN47" s="333"/>
      <c r="BO47" s="303"/>
      <c r="BP47" s="325"/>
      <c r="BQ47" s="303"/>
      <c r="BR47" s="303"/>
      <c r="BS47" s="392"/>
      <c r="BT47" s="392"/>
      <c r="BU47" s="392"/>
      <c r="BV47" s="392"/>
      <c r="BW47" s="392"/>
      <c r="BX47" s="303"/>
      <c r="BY47" s="345"/>
      <c r="BZ47" s="345"/>
      <c r="CA47" s="325"/>
      <c r="CB47" s="303"/>
      <c r="CC47" s="303"/>
      <c r="CD47" s="303"/>
      <c r="CE47" s="303"/>
      <c r="CF47" s="303"/>
      <c r="CG47" s="303"/>
      <c r="CH47" s="303"/>
      <c r="CI47" s="361"/>
      <c r="CJ47" s="333"/>
      <c r="CK47" s="303"/>
      <c r="CL47" s="356"/>
      <c r="CM47" s="381" t="s">
        <v>297</v>
      </c>
      <c r="CN47" s="382"/>
      <c r="CO47" s="382"/>
      <c r="CP47" s="382"/>
      <c r="CQ47" s="382"/>
      <c r="CR47" s="382"/>
      <c r="CS47" s="383"/>
      <c r="CT47" s="366"/>
      <c r="CU47" s="345"/>
      <c r="CV47" s="345"/>
      <c r="CW47" s="325"/>
      <c r="CX47" s="303"/>
      <c r="CY47" s="356"/>
      <c r="CZ47" s="392" t="s">
        <v>473</v>
      </c>
      <c r="DA47" s="392"/>
      <c r="DB47" s="392"/>
      <c r="DC47" s="392"/>
      <c r="DD47" s="392"/>
      <c r="DE47" s="361"/>
      <c r="DF47" s="333"/>
      <c r="DG47" s="345"/>
      <c r="DH47" s="325"/>
      <c r="DI47" s="303"/>
      <c r="DJ47" s="408"/>
      <c r="DK47" s="341" t="s">
        <v>474</v>
      </c>
      <c r="DL47" s="341"/>
      <c r="DM47" s="341"/>
      <c r="DN47" s="341"/>
      <c r="DO47" s="341"/>
      <c r="DP47" s="375"/>
      <c r="DQ47" s="375"/>
      <c r="DR47" s="375"/>
      <c r="DV47" s="392"/>
      <c r="DW47" s="392"/>
      <c r="DX47" s="392"/>
      <c r="DY47" s="392"/>
      <c r="DZ47" s="392"/>
      <c r="EB47" s="325"/>
      <c r="ED47" s="325"/>
      <c r="EF47" s="325"/>
      <c r="EG47" s="392"/>
      <c r="EH47" s="392"/>
      <c r="EI47" s="392"/>
      <c r="EJ47" s="392"/>
      <c r="EK47" s="392"/>
      <c r="EL47" s="398"/>
      <c r="EM47" s="303"/>
      <c r="EN47" s="303"/>
      <c r="EO47" s="325"/>
      <c r="EP47" s="303"/>
      <c r="EQ47" s="356"/>
      <c r="ER47" s="392" t="s">
        <v>475</v>
      </c>
      <c r="ES47" s="392"/>
      <c r="ET47" s="392"/>
      <c r="EU47" s="392"/>
      <c r="EV47" s="392"/>
      <c r="EW47" s="345"/>
      <c r="EX47" s="333"/>
      <c r="EY47" s="333"/>
      <c r="EZ47" s="303"/>
      <c r="FA47" s="303"/>
      <c r="FB47" s="303"/>
      <c r="FC47" s="303"/>
      <c r="FD47" s="303"/>
      <c r="FE47" s="303"/>
      <c r="FF47" s="303"/>
      <c r="FG47" s="303"/>
      <c r="FH47" s="303"/>
      <c r="FI47" s="303"/>
      <c r="FK47" s="325"/>
      <c r="FL47" s="303"/>
      <c r="FM47" s="400"/>
      <c r="FV47" s="325"/>
      <c r="FY47" s="392"/>
      <c r="FZ47" s="392"/>
      <c r="GA47" s="392"/>
      <c r="GB47" s="392"/>
      <c r="GC47" s="392"/>
      <c r="GD47" s="361"/>
      <c r="GE47" s="345"/>
      <c r="GF47" s="303"/>
      <c r="GG47" s="325"/>
      <c r="GI47" s="356"/>
      <c r="GJ47" s="392" t="s">
        <v>476</v>
      </c>
      <c r="GK47" s="392"/>
      <c r="GL47" s="392"/>
      <c r="GM47" s="392"/>
      <c r="GN47" s="392"/>
      <c r="GO47" s="361"/>
      <c r="GP47" s="303"/>
      <c r="GQ47" s="303"/>
      <c r="GR47" s="325"/>
      <c r="GT47" s="325"/>
      <c r="GZ47" s="361"/>
    </row>
    <row r="48" spans="1:208" s="310" customFormat="1" ht="12" customHeight="1" x14ac:dyDescent="0.15">
      <c r="A48" s="303"/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432"/>
      <c r="N48" s="303"/>
      <c r="O48" s="303"/>
      <c r="P48" s="303"/>
      <c r="Q48" s="303"/>
      <c r="R48" s="303"/>
      <c r="S48" s="303"/>
      <c r="T48" s="303"/>
      <c r="U48" s="303"/>
      <c r="V48" s="333"/>
      <c r="W48" s="303"/>
      <c r="X48" s="325"/>
      <c r="Y48" s="303"/>
      <c r="Z48" s="329"/>
      <c r="AA48" s="303"/>
      <c r="AB48" s="303"/>
      <c r="AC48" s="303"/>
      <c r="AD48" s="303"/>
      <c r="AE48" s="303"/>
      <c r="AF48" s="375"/>
      <c r="AG48" s="303"/>
      <c r="AH48" s="303"/>
      <c r="AI48" s="325"/>
      <c r="AJ48" s="303"/>
      <c r="AK48" s="329"/>
      <c r="AL48" s="392"/>
      <c r="AM48" s="392"/>
      <c r="AN48" s="392"/>
      <c r="AO48" s="392"/>
      <c r="AP48" s="392"/>
      <c r="AQ48" s="393"/>
      <c r="AR48" s="333"/>
      <c r="AS48" s="303"/>
      <c r="AT48" s="325"/>
      <c r="AU48" s="303"/>
      <c r="AV48" s="325"/>
      <c r="AW48" s="303"/>
      <c r="AX48" s="303"/>
      <c r="AY48" s="303"/>
      <c r="AZ48" s="303"/>
      <c r="BA48" s="303"/>
      <c r="BB48" s="303"/>
      <c r="BC48" s="303"/>
      <c r="BD48" s="303"/>
      <c r="BE48" s="325"/>
      <c r="BF48" s="303"/>
      <c r="BH48" s="392"/>
      <c r="BI48" s="392"/>
      <c r="BJ48" s="392"/>
      <c r="BK48" s="392"/>
      <c r="BL48" s="392"/>
      <c r="BM48" s="361"/>
      <c r="BN48" s="303"/>
      <c r="BO48" s="303"/>
      <c r="BP48" s="325"/>
      <c r="BQ48" s="303"/>
      <c r="BR48" s="303"/>
      <c r="BS48" s="303"/>
      <c r="BT48" s="303"/>
      <c r="BU48" s="303"/>
      <c r="BV48" s="303"/>
      <c r="BW48" s="303"/>
      <c r="BX48" s="303"/>
      <c r="BY48" s="345"/>
      <c r="BZ48" s="345"/>
      <c r="CA48" s="356"/>
      <c r="CB48" s="381" t="s">
        <v>288</v>
      </c>
      <c r="CC48" s="382"/>
      <c r="CD48" s="382"/>
      <c r="CE48" s="382"/>
      <c r="CF48" s="382"/>
      <c r="CG48" s="382"/>
      <c r="CH48" s="383"/>
      <c r="CI48" s="375"/>
      <c r="CJ48" s="375"/>
      <c r="CK48" s="303"/>
      <c r="CL48" s="329"/>
      <c r="CM48" s="387"/>
      <c r="CN48" s="388"/>
      <c r="CO48" s="388"/>
      <c r="CP48" s="388"/>
      <c r="CQ48" s="388"/>
      <c r="CR48" s="388"/>
      <c r="CS48" s="389"/>
      <c r="CT48" s="366"/>
      <c r="CU48" s="375"/>
      <c r="CV48" s="375"/>
      <c r="CW48" s="325"/>
      <c r="CX48" s="303"/>
      <c r="CY48" s="303"/>
      <c r="CZ48" s="392"/>
      <c r="DA48" s="392"/>
      <c r="DB48" s="392"/>
      <c r="DC48" s="392"/>
      <c r="DD48" s="392"/>
      <c r="DE48" s="361"/>
      <c r="DF48" s="333"/>
      <c r="DG48" s="345"/>
      <c r="DH48" s="325"/>
      <c r="DI48" s="303"/>
      <c r="DJ48" s="303"/>
      <c r="DK48" s="341"/>
      <c r="DL48" s="341"/>
      <c r="DM48" s="341"/>
      <c r="DN48" s="341"/>
      <c r="DO48" s="341"/>
      <c r="DP48" s="375"/>
      <c r="DQ48" s="375"/>
      <c r="DR48" s="375"/>
      <c r="EA48" s="345"/>
      <c r="EB48" s="397"/>
      <c r="EC48" s="345"/>
      <c r="ED48" s="397"/>
      <c r="EE48" s="345"/>
      <c r="EF48" s="397"/>
      <c r="EG48" s="303"/>
      <c r="EH48" s="303"/>
      <c r="EI48" s="303"/>
      <c r="EJ48" s="303"/>
      <c r="EK48" s="303"/>
      <c r="EL48" s="303"/>
      <c r="EM48" s="303"/>
      <c r="EN48" s="303"/>
      <c r="EO48" s="325"/>
      <c r="EP48" s="303"/>
      <c r="EQ48" s="329"/>
      <c r="ER48" s="392"/>
      <c r="ES48" s="392"/>
      <c r="ET48" s="392"/>
      <c r="EU48" s="392"/>
      <c r="EV48" s="392"/>
      <c r="EW48" s="345"/>
      <c r="EX48" s="333"/>
      <c r="EY48" s="333"/>
      <c r="EZ48" s="303"/>
      <c r="FA48" s="303"/>
      <c r="FB48" s="303"/>
      <c r="FC48" s="303"/>
      <c r="FD48" s="303"/>
      <c r="FE48" s="303"/>
      <c r="FF48" s="303"/>
      <c r="FG48" s="303"/>
      <c r="FH48" s="303"/>
      <c r="FI48" s="426"/>
      <c r="FK48" s="325"/>
      <c r="FL48" s="303"/>
      <c r="FM48" s="408"/>
      <c r="FN48" s="392" t="s">
        <v>477</v>
      </c>
      <c r="FO48" s="392"/>
      <c r="FP48" s="392"/>
      <c r="FQ48" s="392"/>
      <c r="FR48" s="392"/>
      <c r="FS48" s="345"/>
      <c r="FV48" s="325"/>
      <c r="GD48" s="345"/>
      <c r="GE48" s="345"/>
      <c r="GF48" s="303"/>
      <c r="GG48" s="325"/>
      <c r="GI48" s="329"/>
      <c r="GJ48" s="392"/>
      <c r="GK48" s="392"/>
      <c r="GL48" s="392"/>
      <c r="GM48" s="392"/>
      <c r="GN48" s="392"/>
      <c r="GO48" s="361"/>
      <c r="GP48" s="303"/>
      <c r="GQ48" s="303"/>
      <c r="GR48" s="325"/>
      <c r="GT48" s="356"/>
      <c r="GU48" s="392" t="s">
        <v>478</v>
      </c>
      <c r="GV48" s="392"/>
      <c r="GW48" s="392"/>
      <c r="GX48" s="392"/>
      <c r="GY48" s="392"/>
      <c r="GZ48" s="361"/>
    </row>
    <row r="49" spans="1:208" s="310" customFormat="1" ht="12" customHeight="1" x14ac:dyDescent="0.15">
      <c r="A49" s="303"/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56"/>
      <c r="N49" s="381" t="s">
        <v>479</v>
      </c>
      <c r="O49" s="382"/>
      <c r="P49" s="382"/>
      <c r="Q49" s="382"/>
      <c r="R49" s="382"/>
      <c r="S49" s="382"/>
      <c r="T49" s="383"/>
      <c r="U49" s="366"/>
      <c r="V49" s="375"/>
      <c r="W49" s="303"/>
      <c r="X49" s="325"/>
      <c r="Y49" s="303"/>
      <c r="Z49" s="356"/>
      <c r="AA49" s="392" t="s">
        <v>480</v>
      </c>
      <c r="AB49" s="392"/>
      <c r="AC49" s="392"/>
      <c r="AD49" s="392"/>
      <c r="AE49" s="392"/>
      <c r="AF49" s="393"/>
      <c r="AG49" s="303"/>
      <c r="AH49" s="303"/>
      <c r="AI49" s="325"/>
      <c r="AJ49" s="303"/>
      <c r="AK49" s="325"/>
      <c r="AL49" s="303"/>
      <c r="AM49" s="303"/>
      <c r="AN49" s="303"/>
      <c r="AO49" s="303"/>
      <c r="AP49" s="303"/>
      <c r="AQ49" s="303"/>
      <c r="AR49" s="303"/>
      <c r="AS49" s="303"/>
      <c r="AT49" s="325"/>
      <c r="AU49" s="303"/>
      <c r="AV49" s="356"/>
      <c r="AW49" s="392" t="s">
        <v>481</v>
      </c>
      <c r="AX49" s="392"/>
      <c r="AY49" s="392"/>
      <c r="AZ49" s="392"/>
      <c r="BA49" s="392"/>
      <c r="BB49" s="393"/>
      <c r="BC49" s="303"/>
      <c r="BD49" s="303"/>
      <c r="BE49" s="325"/>
      <c r="BF49" s="303"/>
      <c r="BG49" s="303"/>
      <c r="BH49" s="303"/>
      <c r="BI49" s="303"/>
      <c r="BJ49" s="303"/>
      <c r="BK49" s="303"/>
      <c r="BL49" s="303"/>
      <c r="BM49" s="345"/>
      <c r="BN49" s="333"/>
      <c r="BO49" s="303"/>
      <c r="BP49" s="356"/>
      <c r="BQ49" s="381" t="s">
        <v>482</v>
      </c>
      <c r="BR49" s="382"/>
      <c r="BS49" s="382"/>
      <c r="BT49" s="382"/>
      <c r="BU49" s="382"/>
      <c r="BV49" s="382"/>
      <c r="BW49" s="383"/>
      <c r="BX49" s="366"/>
      <c r="BY49" s="303"/>
      <c r="BZ49" s="303"/>
      <c r="CA49" s="303"/>
      <c r="CB49" s="387"/>
      <c r="CC49" s="388"/>
      <c r="CD49" s="388"/>
      <c r="CE49" s="388"/>
      <c r="CF49" s="388"/>
      <c r="CG49" s="388"/>
      <c r="CH49" s="389"/>
      <c r="CI49" s="375"/>
      <c r="CJ49" s="375"/>
      <c r="CK49" s="303"/>
      <c r="CL49" s="325"/>
      <c r="CM49" s="303"/>
      <c r="CN49" s="329"/>
      <c r="CO49" s="303"/>
      <c r="CP49" s="303"/>
      <c r="CQ49" s="303"/>
      <c r="CR49" s="303"/>
      <c r="CS49" s="303"/>
      <c r="CT49" s="375"/>
      <c r="CU49" s="333"/>
      <c r="CV49" s="375"/>
      <c r="CW49" s="325"/>
      <c r="CZ49" s="401" t="s">
        <v>483</v>
      </c>
      <c r="DA49" s="401"/>
      <c r="DB49" s="401"/>
      <c r="DC49" s="401"/>
      <c r="DD49" s="401"/>
      <c r="DF49" s="303"/>
      <c r="DG49" s="303"/>
      <c r="DH49" s="325"/>
      <c r="DI49" s="303"/>
      <c r="DJ49" s="303"/>
      <c r="DK49" s="341"/>
      <c r="DL49" s="341"/>
      <c r="DM49" s="341"/>
      <c r="DN49" s="341"/>
      <c r="DO49" s="341"/>
      <c r="DP49" s="375"/>
      <c r="DQ49" s="333"/>
      <c r="DR49" s="375"/>
      <c r="DT49" s="426"/>
      <c r="DU49" s="426"/>
      <c r="DV49" s="426"/>
      <c r="DW49" s="426"/>
      <c r="DX49" s="426"/>
      <c r="DY49" s="426"/>
      <c r="DZ49" s="426"/>
      <c r="EA49" s="345"/>
      <c r="EB49" s="397"/>
      <c r="EC49" s="345"/>
      <c r="ED49" s="397"/>
      <c r="EE49" s="345"/>
      <c r="EF49" s="402"/>
      <c r="EG49" s="392" t="s">
        <v>484</v>
      </c>
      <c r="EH49" s="392"/>
      <c r="EI49" s="392"/>
      <c r="EJ49" s="392"/>
      <c r="EK49" s="392"/>
      <c r="EL49" s="398"/>
      <c r="EM49" s="303"/>
      <c r="EN49" s="303"/>
      <c r="EO49" s="325"/>
      <c r="EP49" s="303"/>
      <c r="EQ49" s="325"/>
      <c r="ER49" s="303"/>
      <c r="ES49" s="303"/>
      <c r="ET49" s="303"/>
      <c r="EU49" s="303"/>
      <c r="EV49" s="303"/>
      <c r="EW49" s="303"/>
      <c r="EX49" s="303"/>
      <c r="EY49" s="303"/>
      <c r="EZ49" s="303"/>
      <c r="FA49" s="303"/>
      <c r="FB49" s="303"/>
      <c r="FC49" s="303"/>
      <c r="FD49" s="303"/>
      <c r="FE49" s="303"/>
      <c r="FF49" s="303"/>
      <c r="FG49" s="303"/>
      <c r="FH49" s="303"/>
      <c r="FI49" s="426"/>
      <c r="FK49" s="325"/>
      <c r="FL49" s="303"/>
      <c r="FM49" s="413"/>
      <c r="FN49" s="392"/>
      <c r="FO49" s="392"/>
      <c r="FP49" s="392"/>
      <c r="FQ49" s="392"/>
      <c r="FR49" s="392"/>
      <c r="FS49" s="345"/>
      <c r="FV49" s="356"/>
      <c r="FW49" s="381" t="s">
        <v>256</v>
      </c>
      <c r="FX49" s="382"/>
      <c r="FY49" s="382"/>
      <c r="FZ49" s="382"/>
      <c r="GA49" s="382"/>
      <c r="GB49" s="382"/>
      <c r="GC49" s="383"/>
      <c r="GD49" s="366"/>
      <c r="GF49" s="303"/>
      <c r="GG49" s="325"/>
      <c r="GI49" s="325"/>
      <c r="GP49" s="303"/>
      <c r="GQ49" s="303"/>
      <c r="GR49" s="325"/>
      <c r="GU49" s="392"/>
      <c r="GV49" s="392"/>
      <c r="GW49" s="392"/>
      <c r="GX49" s="392"/>
      <c r="GY49" s="392"/>
    </row>
    <row r="50" spans="1:208" s="310" customFormat="1" ht="12" customHeight="1" x14ac:dyDescent="0.15">
      <c r="A50" s="303"/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29"/>
      <c r="N50" s="387"/>
      <c r="O50" s="388"/>
      <c r="P50" s="388"/>
      <c r="Q50" s="388"/>
      <c r="R50" s="388"/>
      <c r="S50" s="388"/>
      <c r="T50" s="389"/>
      <c r="U50" s="366"/>
      <c r="V50" s="333"/>
      <c r="W50" s="303"/>
      <c r="X50" s="325"/>
      <c r="Y50" s="303"/>
      <c r="Z50" s="330"/>
      <c r="AA50" s="392"/>
      <c r="AB50" s="392"/>
      <c r="AC50" s="392"/>
      <c r="AD50" s="392"/>
      <c r="AE50" s="392"/>
      <c r="AF50" s="393"/>
      <c r="AG50" s="333"/>
      <c r="AH50" s="303"/>
      <c r="AI50" s="325"/>
      <c r="AJ50" s="303"/>
      <c r="AK50" s="356"/>
      <c r="AL50" s="392" t="s">
        <v>485</v>
      </c>
      <c r="AM50" s="392"/>
      <c r="AN50" s="392"/>
      <c r="AO50" s="392"/>
      <c r="AP50" s="392"/>
      <c r="AQ50" s="393"/>
      <c r="AR50" s="333"/>
      <c r="AS50" s="303"/>
      <c r="AT50" s="325"/>
      <c r="AU50" s="303"/>
      <c r="AV50" s="303"/>
      <c r="AW50" s="392"/>
      <c r="AX50" s="392"/>
      <c r="AY50" s="392"/>
      <c r="AZ50" s="392"/>
      <c r="BA50" s="392"/>
      <c r="BB50" s="393"/>
      <c r="BC50" s="303"/>
      <c r="BD50" s="303"/>
      <c r="BE50" s="356"/>
      <c r="BF50" s="381" t="s">
        <v>266</v>
      </c>
      <c r="BG50" s="382"/>
      <c r="BH50" s="382"/>
      <c r="BI50" s="382"/>
      <c r="BJ50" s="382"/>
      <c r="BK50" s="382"/>
      <c r="BL50" s="383"/>
      <c r="BM50" s="366"/>
      <c r="BN50" s="333"/>
      <c r="BO50" s="303"/>
      <c r="BP50" s="303"/>
      <c r="BQ50" s="387"/>
      <c r="BR50" s="388"/>
      <c r="BS50" s="388"/>
      <c r="BT50" s="388"/>
      <c r="BU50" s="388"/>
      <c r="BV50" s="388"/>
      <c r="BW50" s="389"/>
      <c r="BX50" s="366"/>
      <c r="BY50" s="345"/>
      <c r="BZ50" s="303"/>
      <c r="CA50" s="303"/>
      <c r="CB50" s="303"/>
      <c r="CC50" s="329"/>
      <c r="CD50" s="303"/>
      <c r="CE50" s="303"/>
      <c r="CF50" s="303"/>
      <c r="CG50" s="303"/>
      <c r="CH50" s="303"/>
      <c r="CI50" s="333"/>
      <c r="CJ50" s="333"/>
      <c r="CK50" s="303"/>
      <c r="CL50" s="325"/>
      <c r="CM50" s="303"/>
      <c r="CN50" s="356"/>
      <c r="CO50" s="392" t="s">
        <v>486</v>
      </c>
      <c r="CP50" s="392"/>
      <c r="CQ50" s="392"/>
      <c r="CR50" s="392"/>
      <c r="CS50" s="392"/>
      <c r="CT50" s="393"/>
      <c r="CU50" s="333"/>
      <c r="CV50" s="375"/>
      <c r="CW50" s="325"/>
      <c r="CZ50" s="401"/>
      <c r="DA50" s="401"/>
      <c r="DB50" s="401"/>
      <c r="DC50" s="401"/>
      <c r="DD50" s="401"/>
      <c r="DE50" s="345"/>
      <c r="DF50" s="345"/>
      <c r="DG50" s="345"/>
      <c r="DH50" s="325"/>
      <c r="DK50" s="422"/>
      <c r="DL50" s="422"/>
      <c r="DM50" s="422"/>
      <c r="DN50" s="422"/>
      <c r="DO50" s="422"/>
      <c r="DP50" s="333"/>
      <c r="DQ50" s="333"/>
      <c r="DR50" s="375"/>
      <c r="DS50" s="329"/>
      <c r="DT50" s="434"/>
      <c r="DU50" s="434"/>
      <c r="DV50" s="434"/>
      <c r="DW50" s="434"/>
      <c r="DX50" s="434"/>
      <c r="DY50" s="434"/>
      <c r="DZ50" s="434"/>
      <c r="EA50" s="330"/>
      <c r="ED50" s="325"/>
      <c r="EF50" s="329"/>
      <c r="EG50" s="392"/>
      <c r="EH50" s="392"/>
      <c r="EI50" s="392"/>
      <c r="EJ50" s="392"/>
      <c r="EK50" s="392"/>
      <c r="EL50" s="398"/>
      <c r="EM50" s="303"/>
      <c r="EN50" s="303"/>
      <c r="EO50" s="325"/>
      <c r="EP50" s="303"/>
      <c r="EQ50" s="356"/>
      <c r="ER50" s="392" t="s">
        <v>487</v>
      </c>
      <c r="ES50" s="392"/>
      <c r="ET50" s="392"/>
      <c r="EU50" s="392"/>
      <c r="EV50" s="392"/>
      <c r="EX50" s="333"/>
      <c r="EY50" s="333"/>
      <c r="EZ50" s="303"/>
      <c r="FA50" s="303"/>
      <c r="FB50" s="303"/>
      <c r="FC50" s="303"/>
      <c r="FD50" s="303"/>
      <c r="FE50" s="303"/>
      <c r="FF50" s="303"/>
      <c r="FG50" s="303"/>
      <c r="FH50" s="303"/>
      <c r="FK50" s="325"/>
      <c r="FL50" s="303"/>
      <c r="FM50" s="400"/>
      <c r="FN50" s="392"/>
      <c r="FO50" s="392"/>
      <c r="FP50" s="392"/>
      <c r="FQ50" s="392"/>
      <c r="FR50" s="392"/>
      <c r="FS50" s="345"/>
      <c r="FV50" s="329"/>
      <c r="FW50" s="387"/>
      <c r="FX50" s="388"/>
      <c r="FY50" s="388"/>
      <c r="FZ50" s="388"/>
      <c r="GA50" s="388"/>
      <c r="GB50" s="388"/>
      <c r="GC50" s="389"/>
      <c r="GD50" s="366"/>
      <c r="GE50" s="345"/>
      <c r="GF50" s="303"/>
      <c r="GG50" s="325"/>
      <c r="GI50" s="356"/>
      <c r="GJ50" s="392" t="s">
        <v>488</v>
      </c>
      <c r="GK50" s="392"/>
      <c r="GL50" s="392"/>
      <c r="GM50" s="392"/>
      <c r="GN50" s="392"/>
      <c r="GO50" s="361"/>
      <c r="GP50" s="303"/>
      <c r="GQ50" s="303"/>
      <c r="GR50" s="325"/>
      <c r="GZ50" s="361"/>
    </row>
    <row r="51" spans="1:208" s="310" customFormat="1" ht="12" customHeight="1" x14ac:dyDescent="0.15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25"/>
      <c r="N51" s="303"/>
      <c r="O51" s="329"/>
      <c r="P51" s="303"/>
      <c r="Q51" s="303"/>
      <c r="R51" s="303"/>
      <c r="S51" s="303"/>
      <c r="T51" s="303"/>
      <c r="U51" s="303"/>
      <c r="V51" s="333"/>
      <c r="W51" s="303"/>
      <c r="X51" s="325"/>
      <c r="Y51" s="303"/>
      <c r="AA51" s="401" t="s">
        <v>489</v>
      </c>
      <c r="AB51" s="401"/>
      <c r="AC51" s="401"/>
      <c r="AD51" s="401"/>
      <c r="AE51" s="401"/>
      <c r="AF51" s="303"/>
      <c r="AG51" s="333"/>
      <c r="AH51" s="303"/>
      <c r="AI51" s="325"/>
      <c r="AJ51" s="303"/>
      <c r="AK51" s="329"/>
      <c r="AL51" s="392"/>
      <c r="AM51" s="392"/>
      <c r="AN51" s="392"/>
      <c r="AO51" s="392"/>
      <c r="AP51" s="392"/>
      <c r="AQ51" s="393"/>
      <c r="AR51" s="333"/>
      <c r="AS51" s="303"/>
      <c r="AT51" s="325"/>
      <c r="AU51" s="303"/>
      <c r="AV51" s="303"/>
      <c r="AW51" s="401" t="s">
        <v>490</v>
      </c>
      <c r="AX51" s="401"/>
      <c r="AY51" s="401"/>
      <c r="AZ51" s="401"/>
      <c r="BA51" s="401"/>
      <c r="BB51" s="303"/>
      <c r="BC51" s="333"/>
      <c r="BD51" s="303"/>
      <c r="BE51" s="329"/>
      <c r="BF51" s="387"/>
      <c r="BG51" s="388"/>
      <c r="BH51" s="388"/>
      <c r="BI51" s="388"/>
      <c r="BJ51" s="388"/>
      <c r="BK51" s="388"/>
      <c r="BL51" s="389"/>
      <c r="BM51" s="366"/>
      <c r="BN51" s="303"/>
      <c r="BO51" s="303"/>
      <c r="BR51" s="329"/>
      <c r="BS51" s="303"/>
      <c r="BT51" s="303"/>
      <c r="BU51" s="303"/>
      <c r="BV51" s="303"/>
      <c r="BW51" s="303"/>
      <c r="BX51" s="303"/>
      <c r="BY51" s="345"/>
      <c r="BZ51" s="303"/>
      <c r="CA51" s="303"/>
      <c r="CB51" s="303"/>
      <c r="CC51" s="356"/>
      <c r="CD51" s="435" t="s">
        <v>491</v>
      </c>
      <c r="CE51" s="435"/>
      <c r="CF51" s="435"/>
      <c r="CG51" s="435"/>
      <c r="CH51" s="435"/>
      <c r="CI51" s="303"/>
      <c r="CJ51" s="303"/>
      <c r="CK51" s="303"/>
      <c r="CL51" s="325"/>
      <c r="CM51" s="303"/>
      <c r="CN51" s="329"/>
      <c r="CO51" s="392"/>
      <c r="CP51" s="392"/>
      <c r="CQ51" s="392"/>
      <c r="CR51" s="392"/>
      <c r="CS51" s="392"/>
      <c r="CT51" s="393"/>
      <c r="CU51" s="375"/>
      <c r="CV51" s="375"/>
      <c r="CW51" s="325"/>
      <c r="CX51" s="303"/>
      <c r="CY51" s="303"/>
      <c r="CZ51" s="303"/>
      <c r="DA51" s="303"/>
      <c r="DB51" s="303"/>
      <c r="DC51" s="303"/>
      <c r="DD51" s="303"/>
      <c r="DE51" s="345"/>
      <c r="DF51" s="345"/>
      <c r="DG51" s="345"/>
      <c r="DH51" s="436"/>
      <c r="DI51" s="381" t="s">
        <v>492</v>
      </c>
      <c r="DJ51" s="382"/>
      <c r="DK51" s="382"/>
      <c r="DL51" s="382"/>
      <c r="DM51" s="382"/>
      <c r="DN51" s="382"/>
      <c r="DO51" s="383"/>
      <c r="DP51" s="366"/>
      <c r="DQ51" s="375"/>
      <c r="DR51" s="375"/>
      <c r="DS51" s="384"/>
      <c r="DT51" s="381" t="s">
        <v>493</v>
      </c>
      <c r="DU51" s="382"/>
      <c r="DV51" s="382"/>
      <c r="DW51" s="382"/>
      <c r="DX51" s="382"/>
      <c r="DY51" s="382"/>
      <c r="DZ51" s="383"/>
      <c r="EA51" s="345"/>
      <c r="EB51" s="345"/>
      <c r="EC51" s="345"/>
      <c r="ED51" s="397"/>
      <c r="EE51" s="345"/>
      <c r="EF51" s="397"/>
      <c r="EG51" s="303"/>
      <c r="EH51" s="303"/>
      <c r="EI51" s="303"/>
      <c r="EJ51" s="303"/>
      <c r="EK51" s="303"/>
      <c r="EL51" s="303"/>
      <c r="EM51" s="303"/>
      <c r="EN51" s="303"/>
      <c r="EO51" s="325"/>
      <c r="EP51" s="303"/>
      <c r="EQ51" s="303"/>
      <c r="ER51" s="392"/>
      <c r="ES51" s="392"/>
      <c r="ET51" s="392"/>
      <c r="EU51" s="392"/>
      <c r="EV51" s="392"/>
      <c r="EX51" s="333"/>
      <c r="EY51" s="333"/>
      <c r="EZ51" s="303"/>
      <c r="FA51" s="303"/>
      <c r="FB51" s="303"/>
      <c r="FC51" s="303"/>
      <c r="FD51" s="303"/>
      <c r="FE51" s="303"/>
      <c r="FF51" s="303"/>
      <c r="FG51" s="303"/>
      <c r="FH51" s="303"/>
      <c r="FI51" s="422"/>
      <c r="FK51" s="325"/>
      <c r="FL51" s="303"/>
      <c r="FM51" s="400"/>
      <c r="FN51" s="422"/>
      <c r="FO51" s="422"/>
      <c r="FP51" s="422"/>
      <c r="FQ51" s="422"/>
      <c r="FR51" s="422"/>
      <c r="FS51" s="345"/>
      <c r="FV51" s="325"/>
      <c r="FX51" s="329"/>
      <c r="GD51" s="345"/>
      <c r="GE51" s="345"/>
      <c r="GF51" s="303"/>
      <c r="GG51" s="325"/>
      <c r="GJ51" s="392"/>
      <c r="GK51" s="392"/>
      <c r="GL51" s="392"/>
      <c r="GM51" s="392"/>
      <c r="GN51" s="392"/>
      <c r="GO51" s="361"/>
      <c r="GP51" s="303"/>
      <c r="GQ51" s="303"/>
      <c r="GR51" s="356"/>
      <c r="GS51" s="414" t="s">
        <v>323</v>
      </c>
      <c r="GT51" s="415"/>
      <c r="GU51" s="415"/>
      <c r="GV51" s="415"/>
      <c r="GW51" s="415"/>
      <c r="GX51" s="415"/>
      <c r="GY51" s="416"/>
      <c r="GZ51" s="361"/>
    </row>
    <row r="52" spans="1:208" s="310" customFormat="1" ht="12" customHeight="1" x14ac:dyDescent="0.15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25"/>
      <c r="N52" s="303"/>
      <c r="O52" s="356"/>
      <c r="P52" s="392" t="s">
        <v>494</v>
      </c>
      <c r="Q52" s="392"/>
      <c r="R52" s="392"/>
      <c r="S52" s="392"/>
      <c r="T52" s="392"/>
      <c r="U52" s="393"/>
      <c r="V52" s="303"/>
      <c r="W52" s="303"/>
      <c r="X52" s="325"/>
      <c r="Y52" s="303"/>
      <c r="Z52" s="303"/>
      <c r="AA52" s="401"/>
      <c r="AB52" s="401"/>
      <c r="AC52" s="401"/>
      <c r="AD52" s="401"/>
      <c r="AE52" s="401"/>
      <c r="AF52" s="303"/>
      <c r="AG52" s="375"/>
      <c r="AH52" s="303"/>
      <c r="AI52" s="325"/>
      <c r="AJ52" s="303"/>
      <c r="AK52" s="325"/>
      <c r="AL52" s="303"/>
      <c r="AM52" s="303"/>
      <c r="AN52" s="303"/>
      <c r="AO52" s="303"/>
      <c r="AP52" s="303"/>
      <c r="AQ52" s="303"/>
      <c r="AR52" s="303"/>
      <c r="AS52" s="303"/>
      <c r="AT52" s="325"/>
      <c r="AU52" s="303"/>
      <c r="AV52" s="303"/>
      <c r="AW52" s="401"/>
      <c r="AX52" s="401"/>
      <c r="AY52" s="401"/>
      <c r="AZ52" s="401"/>
      <c r="BA52" s="401"/>
      <c r="BB52" s="303"/>
      <c r="BC52" s="333"/>
      <c r="BD52" s="303"/>
      <c r="BE52" s="325"/>
      <c r="BF52" s="303"/>
      <c r="BG52" s="329"/>
      <c r="BH52" s="303"/>
      <c r="BI52" s="303"/>
      <c r="BJ52" s="303"/>
      <c r="BK52" s="303"/>
      <c r="BL52" s="303"/>
      <c r="BM52" s="333"/>
      <c r="BN52" s="333"/>
      <c r="BO52" s="303"/>
      <c r="BR52" s="356"/>
      <c r="BS52" s="392" t="s">
        <v>495</v>
      </c>
      <c r="BT52" s="392"/>
      <c r="BU52" s="392"/>
      <c r="BV52" s="392"/>
      <c r="BW52" s="392"/>
      <c r="BX52" s="361"/>
      <c r="BY52" s="303"/>
      <c r="BZ52" s="303"/>
      <c r="CA52" s="303"/>
      <c r="CB52" s="303"/>
      <c r="CC52" s="303"/>
      <c r="CD52" s="435"/>
      <c r="CE52" s="435"/>
      <c r="CF52" s="435"/>
      <c r="CG52" s="435"/>
      <c r="CH52" s="435"/>
      <c r="CI52" s="303"/>
      <c r="CJ52" s="303"/>
      <c r="CK52" s="303"/>
      <c r="CL52" s="325"/>
      <c r="CM52" s="303"/>
      <c r="CN52" s="325"/>
      <c r="CO52" s="303"/>
      <c r="CP52" s="303"/>
      <c r="CQ52" s="303"/>
      <c r="CR52" s="303"/>
      <c r="CS52" s="303"/>
      <c r="CT52" s="375"/>
      <c r="CU52" s="333"/>
      <c r="CV52" s="375"/>
      <c r="CW52" s="356"/>
      <c r="CX52" s="381" t="s">
        <v>496</v>
      </c>
      <c r="CY52" s="382"/>
      <c r="CZ52" s="382"/>
      <c r="DA52" s="382"/>
      <c r="DB52" s="382"/>
      <c r="DC52" s="382"/>
      <c r="DD52" s="383"/>
      <c r="DE52" s="366"/>
      <c r="DF52" s="303"/>
      <c r="DG52" s="303"/>
      <c r="DH52" s="418"/>
      <c r="DI52" s="387"/>
      <c r="DJ52" s="388"/>
      <c r="DK52" s="388"/>
      <c r="DL52" s="388"/>
      <c r="DM52" s="388"/>
      <c r="DN52" s="388"/>
      <c r="DO52" s="389"/>
      <c r="DP52" s="366"/>
      <c r="DQ52" s="333"/>
      <c r="DR52" s="375"/>
      <c r="DS52" s="329"/>
      <c r="DT52" s="387"/>
      <c r="DU52" s="388"/>
      <c r="DV52" s="388"/>
      <c r="DW52" s="388"/>
      <c r="DX52" s="388"/>
      <c r="DY52" s="388"/>
      <c r="DZ52" s="389"/>
      <c r="EA52" s="345"/>
      <c r="EB52" s="345"/>
      <c r="EC52" s="345"/>
      <c r="ED52" s="397"/>
      <c r="EE52" s="345"/>
      <c r="EF52" s="402"/>
      <c r="EG52" s="392" t="s">
        <v>497</v>
      </c>
      <c r="EH52" s="392"/>
      <c r="EI52" s="392"/>
      <c r="EJ52" s="392"/>
      <c r="EK52" s="392"/>
      <c r="EL52" s="398"/>
      <c r="EM52" s="303"/>
      <c r="EN52" s="303"/>
      <c r="EO52" s="325"/>
      <c r="EP52" s="303"/>
      <c r="EQ52" s="303"/>
      <c r="ER52" s="303"/>
      <c r="ES52" s="303"/>
      <c r="ET52" s="303"/>
      <c r="EU52" s="303"/>
      <c r="EV52" s="303"/>
      <c r="EW52" s="303"/>
      <c r="EX52" s="303"/>
      <c r="EY52" s="303"/>
      <c r="EZ52" s="303"/>
      <c r="FA52" s="303"/>
      <c r="FB52" s="303"/>
      <c r="FC52" s="303"/>
      <c r="FD52" s="303"/>
      <c r="FE52" s="303"/>
      <c r="FF52" s="303"/>
      <c r="FG52" s="303"/>
      <c r="FH52" s="303"/>
      <c r="FI52" s="422"/>
      <c r="FK52" s="325"/>
      <c r="FL52" s="303"/>
      <c r="FM52" s="400"/>
      <c r="FV52" s="325"/>
      <c r="FX52" s="356"/>
      <c r="FY52" s="392" t="s">
        <v>427</v>
      </c>
      <c r="FZ52" s="392"/>
      <c r="GA52" s="392"/>
      <c r="GB52" s="392"/>
      <c r="GC52" s="392"/>
      <c r="GD52" s="361"/>
      <c r="GF52" s="303"/>
      <c r="GG52" s="325"/>
      <c r="GP52" s="303"/>
      <c r="GQ52" s="303"/>
      <c r="GR52" s="329"/>
      <c r="GS52" s="419"/>
      <c r="GT52" s="420"/>
      <c r="GU52" s="420"/>
      <c r="GV52" s="420"/>
      <c r="GW52" s="420"/>
      <c r="GX52" s="420"/>
      <c r="GY52" s="421"/>
    </row>
    <row r="53" spans="1:208" s="310" customFormat="1" ht="12" customHeight="1" x14ac:dyDescent="0.15">
      <c r="A53" s="303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25"/>
      <c r="N53" s="303"/>
      <c r="O53" s="329"/>
      <c r="P53" s="392"/>
      <c r="Q53" s="392"/>
      <c r="R53" s="392"/>
      <c r="S53" s="392"/>
      <c r="T53" s="392"/>
      <c r="U53" s="393"/>
      <c r="V53" s="333"/>
      <c r="W53" s="303"/>
      <c r="X53" s="325"/>
      <c r="Y53" s="303"/>
      <c r="Z53" s="303"/>
      <c r="AA53" s="303"/>
      <c r="AB53" s="303"/>
      <c r="AC53" s="303"/>
      <c r="AD53" s="303"/>
      <c r="AE53" s="303"/>
      <c r="AF53" s="303"/>
      <c r="AG53" s="333"/>
      <c r="AH53" s="303"/>
      <c r="AI53" s="325"/>
      <c r="AJ53" s="303"/>
      <c r="AK53" s="356"/>
      <c r="AL53" s="392" t="s">
        <v>498</v>
      </c>
      <c r="AM53" s="392"/>
      <c r="AN53" s="392"/>
      <c r="AO53" s="392"/>
      <c r="AP53" s="392"/>
      <c r="AQ53" s="393"/>
      <c r="AR53" s="333"/>
      <c r="AS53" s="303"/>
      <c r="AT53" s="325"/>
      <c r="AU53" s="303"/>
      <c r="AV53" s="303"/>
      <c r="AW53" s="303"/>
      <c r="AX53" s="303"/>
      <c r="AY53" s="303"/>
      <c r="AZ53" s="303"/>
      <c r="BA53" s="303"/>
      <c r="BB53" s="303"/>
      <c r="BC53" s="303"/>
      <c r="BD53" s="303"/>
      <c r="BE53" s="325"/>
      <c r="BF53" s="303"/>
      <c r="BG53" s="356"/>
      <c r="BH53" s="392" t="s">
        <v>499</v>
      </c>
      <c r="BI53" s="392"/>
      <c r="BJ53" s="392"/>
      <c r="BK53" s="392"/>
      <c r="BL53" s="392"/>
      <c r="BM53" s="393"/>
      <c r="BN53" s="333"/>
      <c r="BO53" s="303"/>
      <c r="BR53" s="329"/>
      <c r="BS53" s="392"/>
      <c r="BT53" s="392"/>
      <c r="BU53" s="392"/>
      <c r="BV53" s="392"/>
      <c r="BW53" s="392"/>
      <c r="BX53" s="361"/>
      <c r="BY53" s="345"/>
      <c r="CA53" s="303"/>
      <c r="CB53" s="303"/>
      <c r="CC53" s="303"/>
      <c r="CD53" s="303"/>
      <c r="CE53" s="303"/>
      <c r="CF53" s="303"/>
      <c r="CG53" s="303"/>
      <c r="CH53" s="303"/>
      <c r="CI53" s="361"/>
      <c r="CJ53" s="345"/>
      <c r="CK53" s="303"/>
      <c r="CL53" s="325"/>
      <c r="CM53" s="303"/>
      <c r="CN53" s="356"/>
      <c r="CO53" s="392" t="s">
        <v>500</v>
      </c>
      <c r="CP53" s="392"/>
      <c r="CQ53" s="392"/>
      <c r="CR53" s="392"/>
      <c r="CS53" s="392"/>
      <c r="CT53" s="393"/>
      <c r="CU53" s="333"/>
      <c r="CV53" s="375"/>
      <c r="CW53" s="329"/>
      <c r="CX53" s="387"/>
      <c r="CY53" s="388"/>
      <c r="CZ53" s="388"/>
      <c r="DA53" s="388"/>
      <c r="DB53" s="388"/>
      <c r="DC53" s="388"/>
      <c r="DD53" s="389"/>
      <c r="DE53" s="366"/>
      <c r="DF53" s="333"/>
      <c r="DG53" s="360"/>
      <c r="DH53" s="325"/>
      <c r="DI53" s="303"/>
      <c r="DJ53" s="329"/>
      <c r="DK53" s="303"/>
      <c r="DL53" s="303"/>
      <c r="DM53" s="303"/>
      <c r="DN53" s="303"/>
      <c r="DO53" s="303"/>
      <c r="DP53" s="375"/>
      <c r="DQ53" s="333"/>
      <c r="DR53" s="375"/>
      <c r="DS53" s="325"/>
      <c r="DU53" s="329"/>
      <c r="ED53" s="325"/>
      <c r="EF53" s="329"/>
      <c r="EG53" s="392"/>
      <c r="EH53" s="392"/>
      <c r="EI53" s="392"/>
      <c r="EJ53" s="392"/>
      <c r="EK53" s="392"/>
      <c r="EL53" s="398"/>
      <c r="EM53" s="303"/>
      <c r="EN53" s="303"/>
      <c r="EO53" s="356"/>
      <c r="EP53" s="381" t="s">
        <v>230</v>
      </c>
      <c r="EQ53" s="382"/>
      <c r="ER53" s="382"/>
      <c r="ES53" s="382"/>
      <c r="ET53" s="382"/>
      <c r="EU53" s="382"/>
      <c r="EV53" s="383"/>
      <c r="EW53" s="437"/>
      <c r="EX53" s="345"/>
      <c r="EY53" s="345"/>
      <c r="EZ53" s="303"/>
      <c r="FA53" s="303"/>
      <c r="FB53" s="303"/>
      <c r="FC53" s="303"/>
      <c r="FD53" s="303"/>
      <c r="FE53" s="303"/>
      <c r="FF53" s="303"/>
      <c r="FG53" s="303"/>
      <c r="FH53" s="303"/>
      <c r="FI53" s="303"/>
      <c r="FK53" s="325"/>
      <c r="FL53" s="303"/>
      <c r="FM53" s="408"/>
      <c r="FN53" s="392" t="s">
        <v>501</v>
      </c>
      <c r="FO53" s="392"/>
      <c r="FP53" s="392"/>
      <c r="FQ53" s="392"/>
      <c r="FR53" s="392"/>
      <c r="FS53" s="345"/>
      <c r="FV53" s="325"/>
      <c r="FX53" s="329"/>
      <c r="FY53" s="392"/>
      <c r="FZ53" s="392"/>
      <c r="GA53" s="392"/>
      <c r="GB53" s="392"/>
      <c r="GC53" s="392"/>
      <c r="GD53" s="361"/>
      <c r="GE53" s="345"/>
      <c r="GF53" s="303"/>
      <c r="GG53" s="356"/>
      <c r="GH53" s="381" t="s">
        <v>312</v>
      </c>
      <c r="GI53" s="382"/>
      <c r="GJ53" s="382"/>
      <c r="GK53" s="382"/>
      <c r="GL53" s="382"/>
      <c r="GM53" s="382"/>
      <c r="GN53" s="383"/>
      <c r="GO53" s="366"/>
      <c r="GP53" s="303"/>
      <c r="GQ53" s="303"/>
      <c r="GR53" s="325"/>
      <c r="GS53" s="423"/>
      <c r="GT53" s="424"/>
      <c r="GU53" s="424"/>
      <c r="GV53" s="424"/>
      <c r="GW53" s="424"/>
      <c r="GX53" s="424"/>
      <c r="GY53" s="425"/>
      <c r="GZ53" s="361"/>
    </row>
    <row r="54" spans="1:208" s="310" customFormat="1" ht="12" customHeight="1" x14ac:dyDescent="0.15">
      <c r="A54" s="303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25"/>
      <c r="N54" s="303"/>
      <c r="O54" s="325"/>
      <c r="P54" s="303"/>
      <c r="Q54" s="303"/>
      <c r="R54" s="303"/>
      <c r="S54" s="303"/>
      <c r="T54" s="303"/>
      <c r="U54" s="303"/>
      <c r="V54" s="333"/>
      <c r="W54" s="303"/>
      <c r="X54" s="356"/>
      <c r="Y54" s="381" t="s">
        <v>502</v>
      </c>
      <c r="Z54" s="382"/>
      <c r="AA54" s="382"/>
      <c r="AB54" s="382"/>
      <c r="AC54" s="382"/>
      <c r="AD54" s="382"/>
      <c r="AE54" s="383"/>
      <c r="AF54" s="366"/>
      <c r="AG54" s="333"/>
      <c r="AH54" s="303"/>
      <c r="AI54" s="325"/>
      <c r="AJ54" s="303"/>
      <c r="AK54" s="329"/>
      <c r="AL54" s="392"/>
      <c r="AM54" s="392"/>
      <c r="AN54" s="392"/>
      <c r="AO54" s="392"/>
      <c r="AP54" s="392"/>
      <c r="AQ54" s="393"/>
      <c r="AR54" s="333"/>
      <c r="AS54" s="303"/>
      <c r="AT54" s="356"/>
      <c r="AU54" s="381" t="s">
        <v>259</v>
      </c>
      <c r="AV54" s="382"/>
      <c r="AW54" s="382"/>
      <c r="AX54" s="382"/>
      <c r="AY54" s="382"/>
      <c r="AZ54" s="382"/>
      <c r="BA54" s="383"/>
      <c r="BB54" s="366"/>
      <c r="BC54" s="333"/>
      <c r="BD54" s="303"/>
      <c r="BE54" s="325"/>
      <c r="BF54" s="303"/>
      <c r="BG54" s="329"/>
      <c r="BH54" s="392"/>
      <c r="BI54" s="392"/>
      <c r="BJ54" s="392"/>
      <c r="BK54" s="392"/>
      <c r="BL54" s="392"/>
      <c r="BM54" s="393"/>
      <c r="BN54" s="303"/>
      <c r="BO54" s="303"/>
      <c r="BP54" s="303"/>
      <c r="BQ54" s="303"/>
      <c r="BR54" s="325"/>
      <c r="BS54" s="303"/>
      <c r="BT54" s="303"/>
      <c r="BU54" s="303"/>
      <c r="BV54" s="303"/>
      <c r="BW54" s="303"/>
      <c r="BX54" s="303"/>
      <c r="BY54" s="345"/>
      <c r="CA54" s="303"/>
      <c r="CB54" s="303"/>
      <c r="CC54" s="303"/>
      <c r="CD54" s="303"/>
      <c r="CE54" s="303"/>
      <c r="CF54" s="303"/>
      <c r="CG54" s="303"/>
      <c r="CH54" s="303"/>
      <c r="CI54" s="361"/>
      <c r="CJ54" s="345"/>
      <c r="CK54" s="303"/>
      <c r="CL54" s="325"/>
      <c r="CM54" s="303"/>
      <c r="CN54" s="329"/>
      <c r="CO54" s="392"/>
      <c r="CP54" s="392"/>
      <c r="CQ54" s="392"/>
      <c r="CR54" s="392"/>
      <c r="CS54" s="392"/>
      <c r="CT54" s="393"/>
      <c r="CU54" s="375"/>
      <c r="CV54" s="375"/>
      <c r="CW54" s="325"/>
      <c r="CX54" s="303"/>
      <c r="CY54" s="329"/>
      <c r="CZ54" s="303"/>
      <c r="DA54" s="303"/>
      <c r="DB54" s="303"/>
      <c r="DC54" s="303"/>
      <c r="DD54" s="303"/>
      <c r="DE54" s="345"/>
      <c r="DF54" s="333"/>
      <c r="DG54" s="360"/>
      <c r="DH54" s="325"/>
      <c r="DI54" s="303"/>
      <c r="DJ54" s="356"/>
      <c r="DK54" s="392" t="s">
        <v>503</v>
      </c>
      <c r="DL54" s="392"/>
      <c r="DM54" s="392"/>
      <c r="DN54" s="392"/>
      <c r="DO54" s="392"/>
      <c r="DP54" s="393"/>
      <c r="DQ54" s="375"/>
      <c r="DR54" s="303"/>
      <c r="DS54" s="325"/>
      <c r="DT54" s="303"/>
      <c r="DU54" s="356"/>
      <c r="DV54" s="392" t="s">
        <v>504</v>
      </c>
      <c r="DW54" s="392"/>
      <c r="DX54" s="392"/>
      <c r="DY54" s="392"/>
      <c r="DZ54" s="392"/>
      <c r="EA54" s="303"/>
      <c r="EB54" s="303"/>
      <c r="EC54" s="303"/>
      <c r="ED54" s="397"/>
      <c r="EE54" s="345"/>
      <c r="EF54" s="397"/>
      <c r="EG54" s="392"/>
      <c r="EH54" s="392"/>
      <c r="EI54" s="392"/>
      <c r="EJ54" s="392"/>
      <c r="EK54" s="392"/>
      <c r="EL54" s="398"/>
      <c r="EM54" s="303"/>
      <c r="EN54" s="303"/>
      <c r="EO54" s="303"/>
      <c r="EP54" s="387"/>
      <c r="EQ54" s="388"/>
      <c r="ER54" s="388"/>
      <c r="ES54" s="388"/>
      <c r="ET54" s="388"/>
      <c r="EU54" s="388"/>
      <c r="EV54" s="389"/>
      <c r="EW54" s="437"/>
      <c r="EX54" s="345"/>
      <c r="EY54" s="345"/>
      <c r="EZ54" s="303"/>
      <c r="FA54" s="303"/>
      <c r="FB54" s="303"/>
      <c r="FC54" s="303"/>
      <c r="FD54" s="303"/>
      <c r="FE54" s="303"/>
      <c r="FF54" s="303"/>
      <c r="FG54" s="303"/>
      <c r="FH54" s="303"/>
      <c r="FI54" s="303"/>
      <c r="FK54" s="325"/>
      <c r="FL54" s="303"/>
      <c r="FM54" s="413"/>
      <c r="FN54" s="392"/>
      <c r="FO54" s="392"/>
      <c r="FP54" s="392"/>
      <c r="FQ54" s="392"/>
      <c r="FR54" s="392"/>
      <c r="FS54" s="345"/>
      <c r="FV54" s="325"/>
      <c r="FX54" s="325"/>
      <c r="GD54" s="345"/>
      <c r="GE54" s="345"/>
      <c r="GF54" s="303"/>
      <c r="GG54" s="329"/>
      <c r="GH54" s="387"/>
      <c r="GI54" s="388"/>
      <c r="GJ54" s="388"/>
      <c r="GK54" s="388"/>
      <c r="GL54" s="388"/>
      <c r="GM54" s="388"/>
      <c r="GN54" s="389"/>
      <c r="GO54" s="366"/>
      <c r="GP54" s="303"/>
      <c r="GQ54" s="303"/>
      <c r="GR54" s="325"/>
      <c r="GS54" s="303"/>
      <c r="GT54" s="329"/>
      <c r="GU54" s="303"/>
      <c r="GV54" s="303"/>
      <c r="GW54" s="303"/>
      <c r="GX54" s="303"/>
      <c r="GY54" s="303"/>
      <c r="GZ54" s="361"/>
    </row>
    <row r="55" spans="1:208" s="310" customFormat="1" ht="12" customHeight="1" x14ac:dyDescent="0.15">
      <c r="A55" s="303"/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25"/>
      <c r="N55" s="303"/>
      <c r="O55" s="356"/>
      <c r="P55" s="392" t="s">
        <v>505</v>
      </c>
      <c r="Q55" s="392"/>
      <c r="R55" s="392"/>
      <c r="S55" s="392"/>
      <c r="T55" s="392"/>
      <c r="U55" s="393"/>
      <c r="V55" s="303"/>
      <c r="W55" s="345"/>
      <c r="X55" s="329"/>
      <c r="Y55" s="387"/>
      <c r="Z55" s="388"/>
      <c r="AA55" s="388"/>
      <c r="AB55" s="388"/>
      <c r="AC55" s="388"/>
      <c r="AD55" s="388"/>
      <c r="AE55" s="389"/>
      <c r="AF55" s="366"/>
      <c r="AG55" s="375"/>
      <c r="AH55" s="303"/>
      <c r="AI55" s="325"/>
      <c r="AJ55" s="303"/>
      <c r="AK55" s="325"/>
      <c r="AL55" s="303"/>
      <c r="AM55" s="303"/>
      <c r="AN55" s="303"/>
      <c r="AO55" s="303"/>
      <c r="AP55" s="303"/>
      <c r="AQ55" s="303"/>
      <c r="AR55" s="303"/>
      <c r="AS55" s="303"/>
      <c r="AT55" s="330"/>
      <c r="AU55" s="387"/>
      <c r="AV55" s="388"/>
      <c r="AW55" s="388"/>
      <c r="AX55" s="388"/>
      <c r="AY55" s="388"/>
      <c r="AZ55" s="388"/>
      <c r="BA55" s="389"/>
      <c r="BB55" s="366"/>
      <c r="BC55" s="333"/>
      <c r="BD55" s="303"/>
      <c r="BE55" s="325"/>
      <c r="BF55" s="303"/>
      <c r="BG55" s="325"/>
      <c r="BH55" s="303"/>
      <c r="BI55" s="303"/>
      <c r="BJ55" s="303"/>
      <c r="BK55" s="303"/>
      <c r="BL55" s="303"/>
      <c r="BM55" s="333"/>
      <c r="BN55" s="333"/>
      <c r="BO55" s="303"/>
      <c r="BP55" s="303"/>
      <c r="BQ55" s="303"/>
      <c r="BR55" s="356"/>
      <c r="BS55" s="392" t="s">
        <v>506</v>
      </c>
      <c r="BT55" s="392"/>
      <c r="BU55" s="392"/>
      <c r="BV55" s="392"/>
      <c r="BW55" s="392"/>
      <c r="BX55" s="361"/>
      <c r="BY55" s="303"/>
      <c r="BZ55" s="303"/>
      <c r="CA55" s="303"/>
      <c r="CB55" s="303"/>
      <c r="CC55" s="303"/>
      <c r="CD55" s="303"/>
      <c r="CE55" s="303"/>
      <c r="CF55" s="303"/>
      <c r="CG55" s="303"/>
      <c r="CH55" s="303"/>
      <c r="CI55" s="361"/>
      <c r="CK55" s="303"/>
      <c r="CL55" s="325"/>
      <c r="CM55" s="303"/>
      <c r="CN55" s="325"/>
      <c r="CO55" s="303"/>
      <c r="CP55" s="303"/>
      <c r="CQ55" s="303"/>
      <c r="CR55" s="303"/>
      <c r="CS55" s="303"/>
      <c r="CT55" s="375"/>
      <c r="CU55" s="375"/>
      <c r="CV55" s="375"/>
      <c r="CW55" s="325"/>
      <c r="CX55" s="303"/>
      <c r="CY55" s="356"/>
      <c r="CZ55" s="392" t="s">
        <v>507</v>
      </c>
      <c r="DA55" s="392"/>
      <c r="DB55" s="392"/>
      <c r="DC55" s="392"/>
      <c r="DD55" s="392"/>
      <c r="DE55" s="393"/>
      <c r="DF55" s="303"/>
      <c r="DG55" s="303"/>
      <c r="DH55" s="325"/>
      <c r="DI55" s="303"/>
      <c r="DJ55" s="329"/>
      <c r="DK55" s="392"/>
      <c r="DL55" s="392"/>
      <c r="DM55" s="392"/>
      <c r="DN55" s="392"/>
      <c r="DO55" s="392"/>
      <c r="DP55" s="393"/>
      <c r="DQ55" s="333"/>
      <c r="DR55" s="303"/>
      <c r="DS55" s="325"/>
      <c r="DT55" s="303"/>
      <c r="DU55" s="303"/>
      <c r="DV55" s="392"/>
      <c r="DW55" s="392"/>
      <c r="DX55" s="392"/>
      <c r="DY55" s="392"/>
      <c r="DZ55" s="392"/>
      <c r="EA55" s="303"/>
      <c r="EB55" s="303"/>
      <c r="EC55" s="303"/>
      <c r="ED55" s="397"/>
      <c r="EE55" s="345"/>
      <c r="EF55" s="325"/>
      <c r="EG55" s="303"/>
      <c r="EH55" s="303"/>
      <c r="EI55" s="303"/>
      <c r="EJ55" s="303"/>
      <c r="EK55" s="303"/>
      <c r="EL55" s="303"/>
      <c r="EM55" s="303"/>
      <c r="EN55" s="303"/>
      <c r="EO55" s="303"/>
      <c r="EP55" s="303"/>
      <c r="EQ55" s="329"/>
      <c r="ER55" s="303"/>
      <c r="ES55" s="303"/>
      <c r="ET55" s="303"/>
      <c r="EU55" s="303"/>
      <c r="EV55" s="303"/>
      <c r="EW55" s="303"/>
      <c r="EX55" s="303"/>
      <c r="EY55" s="303"/>
      <c r="EZ55" s="303"/>
      <c r="FA55" s="303"/>
      <c r="FB55" s="303"/>
      <c r="FC55" s="303"/>
      <c r="FD55" s="303"/>
      <c r="FE55" s="303"/>
      <c r="FF55" s="303"/>
      <c r="FG55" s="303"/>
      <c r="FH55" s="303"/>
      <c r="FI55" s="303"/>
      <c r="FK55" s="325"/>
      <c r="FL55" s="303"/>
      <c r="FM55" s="400"/>
      <c r="FN55" s="392"/>
      <c r="FO55" s="392"/>
      <c r="FP55" s="392"/>
      <c r="FQ55" s="392"/>
      <c r="FR55" s="392"/>
      <c r="FS55" s="345"/>
      <c r="FV55" s="325"/>
      <c r="FX55" s="356"/>
      <c r="FY55" s="392" t="s">
        <v>508</v>
      </c>
      <c r="FZ55" s="392"/>
      <c r="GA55" s="392"/>
      <c r="GB55" s="392"/>
      <c r="GC55" s="392"/>
      <c r="GD55" s="361"/>
      <c r="GE55" s="345"/>
      <c r="GF55" s="303"/>
      <c r="GG55" s="325"/>
      <c r="GI55" s="329"/>
      <c r="GP55" s="303"/>
      <c r="GQ55" s="303"/>
      <c r="GR55" s="325"/>
      <c r="GS55" s="303"/>
      <c r="GT55" s="356"/>
      <c r="GU55" s="392" t="s">
        <v>509</v>
      </c>
      <c r="GV55" s="392"/>
      <c r="GW55" s="392"/>
      <c r="GX55" s="392"/>
      <c r="GY55" s="392"/>
    </row>
    <row r="56" spans="1:208" s="310" customFormat="1" ht="12" customHeight="1" x14ac:dyDescent="0.15">
      <c r="A56" s="303"/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25"/>
      <c r="N56" s="303"/>
      <c r="O56" s="303"/>
      <c r="P56" s="392"/>
      <c r="Q56" s="392"/>
      <c r="R56" s="392"/>
      <c r="S56" s="392"/>
      <c r="T56" s="392"/>
      <c r="U56" s="393"/>
      <c r="V56" s="333"/>
      <c r="W56" s="345"/>
      <c r="X56" s="325"/>
      <c r="Y56" s="303"/>
      <c r="Z56" s="329"/>
      <c r="AA56" s="303"/>
      <c r="AB56" s="303"/>
      <c r="AC56" s="303"/>
      <c r="AD56" s="303"/>
      <c r="AE56" s="303"/>
      <c r="AF56" s="375"/>
      <c r="AG56" s="303"/>
      <c r="AH56" s="303"/>
      <c r="AI56" s="325"/>
      <c r="AJ56" s="303"/>
      <c r="AK56" s="356"/>
      <c r="AL56" s="392" t="s">
        <v>510</v>
      </c>
      <c r="AM56" s="392"/>
      <c r="AN56" s="392"/>
      <c r="AO56" s="392"/>
      <c r="AP56" s="392"/>
      <c r="AQ56" s="393"/>
      <c r="AR56" s="333"/>
      <c r="AS56" s="303"/>
      <c r="AU56" s="303"/>
      <c r="AV56" s="329"/>
      <c r="AW56" s="303"/>
      <c r="AX56" s="303"/>
      <c r="AY56" s="303"/>
      <c r="AZ56" s="303"/>
      <c r="BA56" s="303"/>
      <c r="BB56" s="303"/>
      <c r="BC56" s="303"/>
      <c r="BD56" s="303"/>
      <c r="BE56" s="325"/>
      <c r="BF56" s="303"/>
      <c r="BG56" s="356"/>
      <c r="BH56" s="392" t="s">
        <v>511</v>
      </c>
      <c r="BI56" s="392"/>
      <c r="BJ56" s="392"/>
      <c r="BK56" s="392"/>
      <c r="BL56" s="392"/>
      <c r="BM56" s="393"/>
      <c r="BN56" s="333"/>
      <c r="BO56" s="303"/>
      <c r="BP56" s="303"/>
      <c r="BQ56" s="303"/>
      <c r="BR56" s="395"/>
      <c r="BS56" s="392"/>
      <c r="BT56" s="392"/>
      <c r="BU56" s="392"/>
      <c r="BV56" s="392"/>
      <c r="BW56" s="392"/>
      <c r="BX56" s="361"/>
      <c r="BY56" s="345"/>
      <c r="BZ56" s="303"/>
      <c r="CA56" s="303"/>
      <c r="CB56" s="303"/>
      <c r="CC56" s="303"/>
      <c r="CD56" s="303"/>
      <c r="CE56" s="303"/>
      <c r="CF56" s="303"/>
      <c r="CG56" s="303"/>
      <c r="CH56" s="303"/>
      <c r="CI56" s="345"/>
      <c r="CJ56" s="345"/>
      <c r="CK56" s="303"/>
      <c r="CL56" s="325"/>
      <c r="CM56" s="303"/>
      <c r="CN56" s="325"/>
      <c r="CO56" s="392" t="s">
        <v>512</v>
      </c>
      <c r="CP56" s="392"/>
      <c r="CQ56" s="392"/>
      <c r="CR56" s="392"/>
      <c r="CS56" s="392"/>
      <c r="CT56" s="393"/>
      <c r="CU56" s="333"/>
      <c r="CV56" s="375"/>
      <c r="CW56" s="325"/>
      <c r="CX56" s="303"/>
      <c r="CY56" s="303"/>
      <c r="CZ56" s="392"/>
      <c r="DA56" s="392"/>
      <c r="DB56" s="392"/>
      <c r="DC56" s="392"/>
      <c r="DD56" s="392"/>
      <c r="DE56" s="393"/>
      <c r="DF56" s="303"/>
      <c r="DG56" s="303"/>
      <c r="DH56" s="325"/>
      <c r="DI56" s="303"/>
      <c r="DJ56" s="325"/>
      <c r="DK56" s="303"/>
      <c r="DL56" s="303"/>
      <c r="DM56" s="303"/>
      <c r="DN56" s="303"/>
      <c r="DO56" s="303"/>
      <c r="DP56" s="375"/>
      <c r="DQ56" s="333"/>
      <c r="DR56" s="303"/>
      <c r="DS56" s="325"/>
      <c r="DT56" s="303"/>
      <c r="DU56" s="303"/>
      <c r="DV56" s="303"/>
      <c r="DW56" s="303"/>
      <c r="DX56" s="303"/>
      <c r="DY56" s="303"/>
      <c r="DZ56" s="303"/>
      <c r="EA56" s="303"/>
      <c r="EB56" s="303"/>
      <c r="EC56" s="303"/>
      <c r="ED56" s="325"/>
      <c r="EF56" s="402"/>
      <c r="EG56" s="392" t="s">
        <v>513</v>
      </c>
      <c r="EH56" s="392"/>
      <c r="EI56" s="392"/>
      <c r="EJ56" s="392"/>
      <c r="EK56" s="392"/>
      <c r="EL56" s="398"/>
      <c r="EM56" s="303"/>
      <c r="EN56" s="303"/>
      <c r="EO56" s="303"/>
      <c r="EP56" s="303"/>
      <c r="EQ56" s="356"/>
      <c r="ER56" s="392" t="s">
        <v>514</v>
      </c>
      <c r="ES56" s="392"/>
      <c r="ET56" s="392"/>
      <c r="EU56" s="392"/>
      <c r="EV56" s="392"/>
      <c r="EX56" s="333"/>
      <c r="EY56" s="333"/>
      <c r="EZ56" s="303"/>
      <c r="FA56" s="303"/>
      <c r="FB56" s="303"/>
      <c r="FC56" s="303"/>
      <c r="FD56" s="303"/>
      <c r="FE56" s="303"/>
      <c r="FF56" s="303"/>
      <c r="FG56" s="303"/>
      <c r="FH56" s="303"/>
      <c r="FI56" s="303"/>
      <c r="FK56" s="325"/>
      <c r="FL56" s="303"/>
      <c r="FM56" s="400"/>
      <c r="FN56" s="422"/>
      <c r="FO56" s="422"/>
      <c r="FP56" s="422"/>
      <c r="FQ56" s="422"/>
      <c r="FR56" s="422"/>
      <c r="FS56" s="345"/>
      <c r="FV56" s="325"/>
      <c r="FX56" s="395"/>
      <c r="FY56" s="392"/>
      <c r="FZ56" s="392"/>
      <c r="GA56" s="392"/>
      <c r="GB56" s="392"/>
      <c r="GC56" s="392"/>
      <c r="GD56" s="361"/>
      <c r="GF56" s="303"/>
      <c r="GG56" s="325"/>
      <c r="GI56" s="356"/>
      <c r="GJ56" s="392" t="s">
        <v>515</v>
      </c>
      <c r="GK56" s="392"/>
      <c r="GL56" s="392"/>
      <c r="GM56" s="392"/>
      <c r="GN56" s="392"/>
      <c r="GO56" s="361"/>
      <c r="GP56" s="303"/>
      <c r="GQ56" s="303"/>
      <c r="GR56" s="325"/>
      <c r="GS56" s="303"/>
      <c r="GU56" s="392"/>
      <c r="GV56" s="392"/>
      <c r="GW56" s="392"/>
      <c r="GX56" s="392"/>
      <c r="GY56" s="392"/>
      <c r="GZ56" s="361"/>
    </row>
    <row r="57" spans="1:208" s="310" customFormat="1" ht="12" customHeight="1" x14ac:dyDescent="0.15">
      <c r="A57" s="303"/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25"/>
      <c r="N57" s="303"/>
      <c r="O57" s="303"/>
      <c r="P57" s="303"/>
      <c r="Q57" s="303"/>
      <c r="R57" s="303"/>
      <c r="S57" s="303"/>
      <c r="T57" s="303"/>
      <c r="U57" s="303"/>
      <c r="V57" s="333"/>
      <c r="W57" s="345"/>
      <c r="X57" s="325"/>
      <c r="Y57" s="303"/>
      <c r="Z57" s="356"/>
      <c r="AA57" s="392" t="s">
        <v>516</v>
      </c>
      <c r="AB57" s="392"/>
      <c r="AC57" s="392"/>
      <c r="AD57" s="392"/>
      <c r="AE57" s="392"/>
      <c r="AF57" s="393"/>
      <c r="AG57" s="303"/>
      <c r="AH57" s="303"/>
      <c r="AI57" s="325"/>
      <c r="AJ57" s="303"/>
      <c r="AK57" s="303"/>
      <c r="AL57" s="392"/>
      <c r="AM57" s="392"/>
      <c r="AN57" s="392"/>
      <c r="AO57" s="392"/>
      <c r="AP57" s="392"/>
      <c r="AQ57" s="393"/>
      <c r="AR57" s="333"/>
      <c r="AS57" s="303"/>
      <c r="AU57" s="303"/>
      <c r="AV57" s="356"/>
      <c r="AW57" s="392" t="s">
        <v>517</v>
      </c>
      <c r="AX57" s="392"/>
      <c r="AY57" s="392"/>
      <c r="AZ57" s="392"/>
      <c r="BA57" s="392"/>
      <c r="BB57" s="393"/>
      <c r="BC57" s="333"/>
      <c r="BD57" s="303"/>
      <c r="BE57" s="325"/>
      <c r="BF57" s="303"/>
      <c r="BG57" s="329"/>
      <c r="BH57" s="392"/>
      <c r="BI57" s="392"/>
      <c r="BJ57" s="392"/>
      <c r="BK57" s="392"/>
      <c r="BL57" s="392"/>
      <c r="BM57" s="393"/>
      <c r="BN57" s="303"/>
      <c r="BO57" s="303"/>
      <c r="BP57" s="303"/>
      <c r="BQ57" s="303"/>
      <c r="BR57" s="400"/>
      <c r="BS57" s="303"/>
      <c r="BT57" s="303"/>
      <c r="BU57" s="303"/>
      <c r="BV57" s="303"/>
      <c r="BW57" s="303"/>
      <c r="BX57" s="303"/>
      <c r="BY57" s="345"/>
      <c r="BZ57" s="303"/>
      <c r="CA57" s="303"/>
      <c r="CB57" s="303"/>
      <c r="CC57" s="303"/>
      <c r="CD57" s="303"/>
      <c r="CE57" s="303"/>
      <c r="CF57" s="303"/>
      <c r="CG57" s="303"/>
      <c r="CH57" s="303"/>
      <c r="CI57" s="345"/>
      <c r="CJ57" s="345"/>
      <c r="CK57" s="303"/>
      <c r="CL57" s="325"/>
      <c r="CM57" s="303"/>
      <c r="CN57" s="356"/>
      <c r="CO57" s="392"/>
      <c r="CP57" s="392"/>
      <c r="CQ57" s="392"/>
      <c r="CR57" s="392"/>
      <c r="CS57" s="392"/>
      <c r="CT57" s="393"/>
      <c r="CU57" s="333"/>
      <c r="CV57" s="375"/>
      <c r="CW57" s="325"/>
      <c r="CX57" s="303"/>
      <c r="CY57" s="303"/>
      <c r="CZ57" s="401" t="s">
        <v>518</v>
      </c>
      <c r="DA57" s="401"/>
      <c r="DB57" s="401"/>
      <c r="DC57" s="401"/>
      <c r="DD57" s="401"/>
      <c r="DE57" s="303"/>
      <c r="DF57" s="303"/>
      <c r="DG57" s="303"/>
      <c r="DH57" s="325"/>
      <c r="DI57" s="303"/>
      <c r="DJ57" s="356"/>
      <c r="DK57" s="392" t="s">
        <v>519</v>
      </c>
      <c r="DL57" s="392"/>
      <c r="DM57" s="392"/>
      <c r="DN57" s="392"/>
      <c r="DO57" s="392"/>
      <c r="DP57" s="361"/>
      <c r="DQ57" s="375"/>
      <c r="DR57" s="303"/>
      <c r="DS57" s="356"/>
      <c r="DT57" s="381" t="s">
        <v>520</v>
      </c>
      <c r="DU57" s="382"/>
      <c r="DV57" s="382"/>
      <c r="DW57" s="382"/>
      <c r="DX57" s="382"/>
      <c r="DY57" s="382"/>
      <c r="DZ57" s="383"/>
      <c r="EA57" s="303"/>
      <c r="EB57" s="303"/>
      <c r="EC57" s="303"/>
      <c r="ED57" s="325"/>
      <c r="EG57" s="392"/>
      <c r="EH57" s="392"/>
      <c r="EI57" s="392"/>
      <c r="EJ57" s="392"/>
      <c r="EK57" s="392"/>
      <c r="EL57" s="398"/>
      <c r="EM57" s="303"/>
      <c r="EN57" s="303"/>
      <c r="EO57" s="303"/>
      <c r="EP57" s="303"/>
      <c r="EQ57" s="329"/>
      <c r="ER57" s="392"/>
      <c r="ES57" s="392"/>
      <c r="ET57" s="392"/>
      <c r="EU57" s="392"/>
      <c r="EV57" s="392"/>
      <c r="EX57" s="333"/>
      <c r="EY57" s="333"/>
      <c r="EZ57" s="303"/>
      <c r="FA57" s="303"/>
      <c r="FB57" s="303"/>
      <c r="FC57" s="303"/>
      <c r="FD57" s="303"/>
      <c r="FE57" s="303"/>
      <c r="FF57" s="303"/>
      <c r="FG57" s="303"/>
      <c r="FH57" s="303"/>
      <c r="FI57" s="303"/>
      <c r="FK57" s="325"/>
      <c r="FL57" s="303"/>
      <c r="FM57" s="408"/>
      <c r="FN57" s="392" t="s">
        <v>521</v>
      </c>
      <c r="FO57" s="392"/>
      <c r="FP57" s="392"/>
      <c r="FQ57" s="392"/>
      <c r="FR57" s="392"/>
      <c r="FS57" s="345"/>
      <c r="FV57" s="325"/>
      <c r="FX57" s="400"/>
      <c r="GF57" s="303"/>
      <c r="GG57" s="325"/>
      <c r="GI57" s="329"/>
      <c r="GJ57" s="392"/>
      <c r="GK57" s="392"/>
      <c r="GL57" s="392"/>
      <c r="GM57" s="392"/>
      <c r="GN57" s="392"/>
      <c r="GO57" s="361"/>
      <c r="GP57" s="303"/>
      <c r="GQ57" s="303"/>
      <c r="GR57" s="325"/>
      <c r="GS57" s="303"/>
      <c r="GT57" s="303"/>
      <c r="GU57" s="392"/>
      <c r="GV57" s="392"/>
      <c r="GW57" s="392"/>
      <c r="GX57" s="392"/>
      <c r="GY57" s="392"/>
      <c r="GZ57" s="361"/>
    </row>
    <row r="58" spans="1:208" s="310" customFormat="1" ht="12" customHeight="1" thickBot="1" x14ac:dyDescent="0.2">
      <c r="A58" s="303"/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438"/>
      <c r="N58" s="414" t="s">
        <v>219</v>
      </c>
      <c r="O58" s="415"/>
      <c r="P58" s="415"/>
      <c r="Q58" s="415"/>
      <c r="R58" s="415"/>
      <c r="S58" s="415"/>
      <c r="T58" s="416"/>
      <c r="U58" s="366"/>
      <c r="V58" s="303"/>
      <c r="W58" s="345"/>
      <c r="X58" s="325"/>
      <c r="Y58" s="303"/>
      <c r="Z58" s="329"/>
      <c r="AA58" s="392"/>
      <c r="AB58" s="392"/>
      <c r="AC58" s="392"/>
      <c r="AD58" s="392"/>
      <c r="AE58" s="392"/>
      <c r="AF58" s="393"/>
      <c r="AG58" s="303"/>
      <c r="AH58" s="303"/>
      <c r="AI58" s="325"/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U58" s="303"/>
      <c r="AV58" s="329"/>
      <c r="AW58" s="392"/>
      <c r="AX58" s="392"/>
      <c r="AY58" s="392"/>
      <c r="AZ58" s="392"/>
      <c r="BA58" s="392"/>
      <c r="BB58" s="393"/>
      <c r="BC58" s="333"/>
      <c r="BD58" s="303"/>
      <c r="BE58" s="325"/>
      <c r="BF58" s="303"/>
      <c r="BG58" s="325"/>
      <c r="BH58" s="303"/>
      <c r="BI58" s="303"/>
      <c r="BJ58" s="303"/>
      <c r="BK58" s="303"/>
      <c r="BL58" s="303"/>
      <c r="BM58" s="345"/>
      <c r="BN58" s="345"/>
      <c r="BO58" s="303"/>
      <c r="BP58" s="303"/>
      <c r="BQ58" s="303"/>
      <c r="BR58" s="408"/>
      <c r="BS58" s="392" t="s">
        <v>522</v>
      </c>
      <c r="BT58" s="392"/>
      <c r="BU58" s="392"/>
      <c r="BV58" s="392"/>
      <c r="BW58" s="392"/>
      <c r="BX58" s="393"/>
      <c r="BY58" s="303"/>
      <c r="BZ58" s="303"/>
      <c r="CA58" s="303"/>
      <c r="CB58" s="303"/>
      <c r="CC58" s="303"/>
      <c r="CD58" s="303"/>
      <c r="CE58" s="303"/>
      <c r="CF58" s="303"/>
      <c r="CG58" s="303"/>
      <c r="CH58" s="303"/>
      <c r="CI58" s="361"/>
      <c r="CK58" s="303"/>
      <c r="CL58" s="325"/>
      <c r="CM58" s="303"/>
      <c r="CN58" s="395"/>
      <c r="CO58" s="392"/>
      <c r="CP58" s="392"/>
      <c r="CQ58" s="392"/>
      <c r="CR58" s="392"/>
      <c r="CS58" s="392"/>
      <c r="CT58" s="393"/>
      <c r="CU58" s="375"/>
      <c r="CV58" s="375"/>
      <c r="CW58" s="325"/>
      <c r="CX58" s="303"/>
      <c r="CY58" s="303"/>
      <c r="CZ58" s="401"/>
      <c r="DA58" s="401"/>
      <c r="DB58" s="401"/>
      <c r="DC58" s="401"/>
      <c r="DD58" s="401"/>
      <c r="DE58" s="303"/>
      <c r="DF58" s="303"/>
      <c r="DG58" s="303"/>
      <c r="DH58" s="325"/>
      <c r="DI58" s="303"/>
      <c r="DJ58" s="330"/>
      <c r="DK58" s="392"/>
      <c r="DL58" s="392"/>
      <c r="DM58" s="392"/>
      <c r="DN58" s="392"/>
      <c r="DO58" s="392"/>
      <c r="DP58" s="361"/>
      <c r="DQ58" s="333"/>
      <c r="DR58" s="303"/>
      <c r="DS58" s="303"/>
      <c r="DT58" s="387"/>
      <c r="DU58" s="388"/>
      <c r="DV58" s="388"/>
      <c r="DW58" s="388"/>
      <c r="DX58" s="388"/>
      <c r="DY58" s="388"/>
      <c r="DZ58" s="389"/>
      <c r="EA58" s="303"/>
      <c r="EB58" s="303"/>
      <c r="EC58" s="303"/>
      <c r="ED58" s="325"/>
      <c r="EG58" s="392"/>
      <c r="EH58" s="392"/>
      <c r="EI58" s="392"/>
      <c r="EJ58" s="392"/>
      <c r="EK58" s="392"/>
      <c r="EL58" s="398"/>
      <c r="EM58" s="303"/>
      <c r="EN58" s="303"/>
      <c r="EO58" s="303"/>
      <c r="EP58" s="303"/>
      <c r="EQ58" s="325"/>
      <c r="ER58" s="303"/>
      <c r="ES58" s="303"/>
      <c r="ET58" s="303"/>
      <c r="EU58" s="303"/>
      <c r="EV58" s="303"/>
      <c r="EW58" s="303"/>
      <c r="EX58" s="303"/>
      <c r="EY58" s="303"/>
      <c r="EZ58" s="303"/>
      <c r="FA58" s="303"/>
      <c r="FB58" s="303"/>
      <c r="FC58" s="303"/>
      <c r="FD58" s="303"/>
      <c r="FE58" s="303"/>
      <c r="FF58" s="303"/>
      <c r="FG58" s="303"/>
      <c r="FH58" s="303"/>
      <c r="FI58" s="303"/>
      <c r="FK58" s="325"/>
      <c r="FL58" s="303"/>
      <c r="FM58" s="413"/>
      <c r="FN58" s="392"/>
      <c r="FO58" s="392"/>
      <c r="FP58" s="392"/>
      <c r="FQ58" s="392"/>
      <c r="FR58" s="392"/>
      <c r="FS58" s="345"/>
      <c r="FV58" s="325"/>
      <c r="FX58" s="408"/>
      <c r="FY58" s="392" t="s">
        <v>523</v>
      </c>
      <c r="FZ58" s="392"/>
      <c r="GA58" s="392"/>
      <c r="GB58" s="392"/>
      <c r="GC58" s="392"/>
      <c r="GD58" s="361"/>
      <c r="GE58" s="345"/>
      <c r="GF58" s="303"/>
      <c r="GG58" s="325"/>
      <c r="GI58" s="325"/>
      <c r="GP58" s="303"/>
      <c r="GQ58" s="303"/>
      <c r="GR58" s="325"/>
    </row>
    <row r="59" spans="1:208" s="310" customFormat="1" ht="12" customHeight="1" x14ac:dyDescent="0.15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29"/>
      <c r="N59" s="419"/>
      <c r="O59" s="420"/>
      <c r="P59" s="420"/>
      <c r="Q59" s="420"/>
      <c r="R59" s="420"/>
      <c r="S59" s="420"/>
      <c r="T59" s="421"/>
      <c r="U59" s="366"/>
      <c r="V59" s="333"/>
      <c r="W59" s="303"/>
      <c r="X59" s="325"/>
      <c r="Y59" s="303"/>
      <c r="Z59" s="325"/>
      <c r="AA59" s="303"/>
      <c r="AB59" s="303"/>
      <c r="AC59" s="303"/>
      <c r="AD59" s="303"/>
      <c r="AE59" s="303"/>
      <c r="AF59" s="375"/>
      <c r="AG59" s="333"/>
      <c r="AH59" s="303"/>
      <c r="AI59" s="356"/>
      <c r="AJ59" s="381" t="s">
        <v>245</v>
      </c>
      <c r="AK59" s="382"/>
      <c r="AL59" s="382"/>
      <c r="AM59" s="382"/>
      <c r="AN59" s="382"/>
      <c r="AO59" s="382"/>
      <c r="AP59" s="383"/>
      <c r="AQ59" s="366"/>
      <c r="AR59" s="333"/>
      <c r="AS59" s="303"/>
      <c r="AU59" s="303"/>
      <c r="AV59" s="325"/>
      <c r="AW59" s="303"/>
      <c r="AX59" s="303"/>
      <c r="AY59" s="303"/>
      <c r="AZ59" s="303"/>
      <c r="BA59" s="303"/>
      <c r="BB59" s="303"/>
      <c r="BC59" s="303"/>
      <c r="BD59" s="303"/>
      <c r="BE59" s="325"/>
      <c r="BF59" s="303"/>
      <c r="BG59" s="356"/>
      <c r="BH59" s="392" t="s">
        <v>524</v>
      </c>
      <c r="BI59" s="392"/>
      <c r="BJ59" s="392"/>
      <c r="BK59" s="392"/>
      <c r="BL59" s="392"/>
      <c r="BM59" s="361"/>
      <c r="BN59" s="345"/>
      <c r="BO59" s="303"/>
      <c r="BP59" s="303"/>
      <c r="BQ59" s="303"/>
      <c r="BR59" s="413"/>
      <c r="BS59" s="392"/>
      <c r="BT59" s="392"/>
      <c r="BU59" s="392"/>
      <c r="BV59" s="392"/>
      <c r="BW59" s="392"/>
      <c r="BX59" s="393"/>
      <c r="BY59" s="333"/>
      <c r="BZ59" s="314" t="s">
        <v>276</v>
      </c>
      <c r="CA59" s="315"/>
      <c r="CB59" s="315"/>
      <c r="CC59" s="315"/>
      <c r="CD59" s="315"/>
      <c r="CE59" s="315"/>
      <c r="CF59" s="315"/>
      <c r="CG59" s="315"/>
      <c r="CH59" s="316"/>
      <c r="CI59" s="361"/>
      <c r="CJ59" s="345"/>
      <c r="CK59" s="303"/>
      <c r="CL59" s="325"/>
      <c r="CM59" s="303"/>
      <c r="CN59" s="400"/>
      <c r="CO59" s="392"/>
      <c r="CP59" s="392"/>
      <c r="CQ59" s="392"/>
      <c r="CR59" s="392"/>
      <c r="CS59" s="392"/>
      <c r="CT59" s="393"/>
      <c r="CU59" s="375"/>
      <c r="CV59" s="375"/>
      <c r="CW59" s="325"/>
      <c r="CX59" s="303"/>
      <c r="CY59" s="303"/>
      <c r="CZ59" s="303"/>
      <c r="DA59" s="303"/>
      <c r="DB59" s="303"/>
      <c r="DC59" s="303"/>
      <c r="DD59" s="303"/>
      <c r="DE59" s="303"/>
      <c r="DF59" s="303"/>
      <c r="DG59" s="303"/>
      <c r="DH59" s="325"/>
      <c r="DI59" s="303"/>
      <c r="DJ59" s="303"/>
      <c r="DK59" s="303"/>
      <c r="DL59" s="303"/>
      <c r="DM59" s="303"/>
      <c r="DN59" s="303"/>
      <c r="DO59" s="303"/>
      <c r="DP59" s="375"/>
      <c r="DQ59" s="333"/>
      <c r="DR59" s="303"/>
      <c r="DS59" s="303"/>
      <c r="DT59" s="303"/>
      <c r="DU59" s="325"/>
      <c r="DV59" s="303"/>
      <c r="DW59" s="303"/>
      <c r="DX59" s="303"/>
      <c r="DY59" s="303"/>
      <c r="DZ59" s="303"/>
      <c r="EA59" s="303"/>
      <c r="EB59" s="303"/>
      <c r="EC59" s="303"/>
      <c r="ED59" s="325"/>
      <c r="EG59" s="345"/>
      <c r="EH59" s="345"/>
      <c r="EI59" s="345"/>
      <c r="EJ59" s="345"/>
      <c r="EK59" s="333"/>
      <c r="EL59" s="333"/>
      <c r="EM59" s="303"/>
      <c r="EN59" s="303"/>
      <c r="EO59" s="303"/>
      <c r="EP59" s="303"/>
      <c r="EQ59" s="356"/>
      <c r="ER59" s="392" t="s">
        <v>525</v>
      </c>
      <c r="ES59" s="392"/>
      <c r="ET59" s="392"/>
      <c r="EU59" s="392"/>
      <c r="EV59" s="392"/>
      <c r="EX59" s="333"/>
      <c r="EY59" s="333"/>
      <c r="EZ59" s="303"/>
      <c r="FA59" s="303"/>
      <c r="FB59" s="303"/>
      <c r="FC59" s="303"/>
      <c r="FD59" s="303"/>
      <c r="FE59" s="303"/>
      <c r="FF59" s="303"/>
      <c r="FG59" s="303"/>
      <c r="FH59" s="303"/>
      <c r="FI59" s="303"/>
      <c r="FK59" s="325"/>
      <c r="FL59" s="303"/>
      <c r="FM59" s="400"/>
      <c r="FS59" s="345"/>
      <c r="FV59" s="325"/>
      <c r="FX59" s="413"/>
      <c r="FY59" s="392"/>
      <c r="FZ59" s="392"/>
      <c r="GA59" s="392"/>
      <c r="GB59" s="392"/>
      <c r="GC59" s="392"/>
      <c r="GD59" s="361"/>
      <c r="GE59" s="345"/>
      <c r="GF59" s="303"/>
      <c r="GG59" s="325"/>
      <c r="GI59" s="356"/>
      <c r="GJ59" s="392" t="s">
        <v>526</v>
      </c>
      <c r="GK59" s="392"/>
      <c r="GL59" s="392"/>
      <c r="GM59" s="392"/>
      <c r="GN59" s="392"/>
      <c r="GO59" s="361"/>
      <c r="GP59" s="303"/>
      <c r="GQ59" s="303"/>
      <c r="GR59" s="356"/>
      <c r="GS59" s="381" t="s">
        <v>325</v>
      </c>
      <c r="GT59" s="382"/>
      <c r="GU59" s="382"/>
      <c r="GV59" s="382"/>
      <c r="GW59" s="382"/>
      <c r="GX59" s="382"/>
      <c r="GY59" s="383"/>
      <c r="GZ59" s="361"/>
    </row>
    <row r="60" spans="1:208" s="310" customFormat="1" ht="12" customHeight="1" x14ac:dyDescent="0.15">
      <c r="A60" s="303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25"/>
      <c r="N60" s="419"/>
      <c r="O60" s="420"/>
      <c r="P60" s="420"/>
      <c r="Q60" s="420"/>
      <c r="R60" s="420"/>
      <c r="S60" s="420"/>
      <c r="T60" s="421"/>
      <c r="U60" s="366"/>
      <c r="V60" s="333"/>
      <c r="W60" s="303"/>
      <c r="X60" s="325"/>
      <c r="Y60" s="303"/>
      <c r="Z60" s="356"/>
      <c r="AA60" s="392" t="s">
        <v>527</v>
      </c>
      <c r="AB60" s="392"/>
      <c r="AC60" s="392"/>
      <c r="AD60" s="392"/>
      <c r="AE60" s="392"/>
      <c r="AF60" s="393"/>
      <c r="AG60" s="333"/>
      <c r="AH60" s="303"/>
      <c r="AI60" s="329"/>
      <c r="AJ60" s="387"/>
      <c r="AK60" s="388"/>
      <c r="AL60" s="388"/>
      <c r="AM60" s="388"/>
      <c r="AN60" s="388"/>
      <c r="AO60" s="388"/>
      <c r="AP60" s="389"/>
      <c r="AQ60" s="366"/>
      <c r="AR60" s="333"/>
      <c r="AS60" s="303"/>
      <c r="AU60" s="303"/>
      <c r="AV60" s="356"/>
      <c r="AW60" s="392" t="s">
        <v>528</v>
      </c>
      <c r="AX60" s="392"/>
      <c r="AY60" s="392"/>
      <c r="AZ60" s="392"/>
      <c r="BA60" s="392"/>
      <c r="BB60" s="393"/>
      <c r="BC60" s="303"/>
      <c r="BD60" s="303"/>
      <c r="BE60" s="325"/>
      <c r="BF60" s="303"/>
      <c r="BG60" s="329"/>
      <c r="BH60" s="392"/>
      <c r="BI60" s="392"/>
      <c r="BJ60" s="392"/>
      <c r="BK60" s="392"/>
      <c r="BL60" s="392"/>
      <c r="BM60" s="361"/>
      <c r="BN60" s="303"/>
      <c r="BO60" s="303"/>
      <c r="BP60" s="303"/>
      <c r="BQ60" s="303"/>
      <c r="BR60" s="400"/>
      <c r="BS60" s="392"/>
      <c r="BT60" s="392"/>
      <c r="BU60" s="392"/>
      <c r="BV60" s="392"/>
      <c r="BW60" s="392"/>
      <c r="BX60" s="393"/>
      <c r="BY60" s="333"/>
      <c r="BZ60" s="321"/>
      <c r="CA60" s="322"/>
      <c r="CB60" s="322"/>
      <c r="CC60" s="322"/>
      <c r="CD60" s="322"/>
      <c r="CE60" s="322"/>
      <c r="CF60" s="322"/>
      <c r="CG60" s="322"/>
      <c r="CH60" s="323"/>
      <c r="CJ60" s="345"/>
      <c r="CK60" s="303"/>
      <c r="CL60" s="325"/>
      <c r="CM60" s="303"/>
      <c r="CN60" s="400"/>
      <c r="CO60" s="303"/>
      <c r="CP60" s="303"/>
      <c r="CQ60" s="303"/>
      <c r="CR60" s="303"/>
      <c r="CS60" s="303"/>
      <c r="CT60" s="375"/>
      <c r="CU60" s="375"/>
      <c r="CV60" s="375"/>
      <c r="CW60" s="356"/>
      <c r="CX60" s="381" t="s">
        <v>529</v>
      </c>
      <c r="CY60" s="382"/>
      <c r="CZ60" s="382"/>
      <c r="DA60" s="382"/>
      <c r="DB60" s="382"/>
      <c r="DC60" s="382"/>
      <c r="DD60" s="383"/>
      <c r="DE60" s="366"/>
      <c r="DF60" s="303"/>
      <c r="DG60" s="303"/>
      <c r="DH60" s="356"/>
      <c r="DI60" s="381" t="s">
        <v>530</v>
      </c>
      <c r="DJ60" s="382"/>
      <c r="DK60" s="382"/>
      <c r="DL60" s="382"/>
      <c r="DM60" s="382"/>
      <c r="DN60" s="382"/>
      <c r="DO60" s="383"/>
      <c r="DP60" s="366"/>
      <c r="DQ60" s="375"/>
      <c r="DR60" s="303"/>
      <c r="DS60" s="303"/>
      <c r="DT60" s="303"/>
      <c r="DU60" s="356"/>
      <c r="DV60" s="392" t="s">
        <v>531</v>
      </c>
      <c r="DW60" s="392"/>
      <c r="DX60" s="392"/>
      <c r="DY60" s="392"/>
      <c r="DZ60" s="392"/>
      <c r="EA60" s="303"/>
      <c r="EB60" s="303"/>
      <c r="EC60" s="303"/>
      <c r="ED60" s="356"/>
      <c r="EE60" s="381" t="s">
        <v>212</v>
      </c>
      <c r="EF60" s="382"/>
      <c r="EG60" s="382"/>
      <c r="EH60" s="382"/>
      <c r="EI60" s="382"/>
      <c r="EJ60" s="382"/>
      <c r="EK60" s="383"/>
      <c r="EL60" s="427"/>
      <c r="EM60" s="303"/>
      <c r="EN60" s="303"/>
      <c r="EO60" s="303"/>
      <c r="EP60" s="303"/>
      <c r="EQ60" s="329"/>
      <c r="ER60" s="392"/>
      <c r="ES60" s="392"/>
      <c r="ET60" s="392"/>
      <c r="EU60" s="392"/>
      <c r="EV60" s="392"/>
      <c r="EX60" s="333"/>
      <c r="EY60" s="333"/>
      <c r="EZ60" s="303"/>
      <c r="FA60" s="303"/>
      <c r="FB60" s="303"/>
      <c r="FC60" s="303"/>
      <c r="FD60" s="303"/>
      <c r="FE60" s="303"/>
      <c r="FF60" s="303"/>
      <c r="FG60" s="303"/>
      <c r="FH60" s="303"/>
      <c r="FI60" s="303"/>
      <c r="FK60" s="325"/>
      <c r="FL60" s="303"/>
      <c r="FM60" s="408"/>
      <c r="FN60" s="392" t="s">
        <v>532</v>
      </c>
      <c r="FO60" s="392"/>
      <c r="FP60" s="392"/>
      <c r="FQ60" s="392"/>
      <c r="FR60" s="392"/>
      <c r="FV60" s="325"/>
      <c r="FX60" s="400"/>
      <c r="FY60" s="392"/>
      <c r="FZ60" s="392"/>
      <c r="GA60" s="392"/>
      <c r="GB60" s="392"/>
      <c r="GC60" s="392"/>
      <c r="GF60" s="303"/>
      <c r="GG60" s="325"/>
      <c r="GJ60" s="392"/>
      <c r="GK60" s="392"/>
      <c r="GL60" s="392"/>
      <c r="GM60" s="392"/>
      <c r="GN60" s="392"/>
      <c r="GO60" s="361"/>
      <c r="GP60" s="303"/>
      <c r="GQ60" s="303"/>
      <c r="GS60" s="387"/>
      <c r="GT60" s="388"/>
      <c r="GU60" s="388"/>
      <c r="GV60" s="388"/>
      <c r="GW60" s="388"/>
      <c r="GX60" s="388"/>
      <c r="GY60" s="389"/>
      <c r="GZ60" s="361"/>
    </row>
    <row r="61" spans="1:208" s="310" customFormat="1" ht="12" customHeight="1" thickBot="1" x14ac:dyDescent="0.2">
      <c r="A61" s="303"/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25"/>
      <c r="N61" s="423"/>
      <c r="O61" s="424"/>
      <c r="P61" s="424"/>
      <c r="Q61" s="424"/>
      <c r="R61" s="424"/>
      <c r="S61" s="424"/>
      <c r="T61" s="425"/>
      <c r="U61" s="366"/>
      <c r="V61" s="303"/>
      <c r="W61" s="303"/>
      <c r="X61" s="325"/>
      <c r="Y61" s="303"/>
      <c r="Z61" s="330"/>
      <c r="AA61" s="392"/>
      <c r="AB61" s="392"/>
      <c r="AC61" s="392"/>
      <c r="AD61" s="392"/>
      <c r="AE61" s="392"/>
      <c r="AF61" s="393"/>
      <c r="AG61" s="375"/>
      <c r="AH61" s="303"/>
      <c r="AI61" s="325"/>
      <c r="AJ61" s="303"/>
      <c r="AK61" s="329"/>
      <c r="AL61" s="303"/>
      <c r="AM61" s="303"/>
      <c r="AN61" s="303"/>
      <c r="AO61" s="303"/>
      <c r="AP61" s="303"/>
      <c r="AQ61" s="303"/>
      <c r="AR61" s="303"/>
      <c r="AS61" s="303"/>
      <c r="AU61" s="303"/>
      <c r="AV61" s="395"/>
      <c r="AW61" s="392"/>
      <c r="AX61" s="392"/>
      <c r="AY61" s="392"/>
      <c r="AZ61" s="392"/>
      <c r="BA61" s="392"/>
      <c r="BB61" s="393"/>
      <c r="BC61" s="333"/>
      <c r="BD61" s="303"/>
      <c r="BE61" s="325"/>
      <c r="BF61" s="303"/>
      <c r="BG61" s="325"/>
      <c r="BH61" s="303"/>
      <c r="BI61" s="303"/>
      <c r="BJ61" s="303"/>
      <c r="BK61" s="303"/>
      <c r="BL61" s="303"/>
      <c r="BM61" s="333"/>
      <c r="BN61" s="333"/>
      <c r="BO61" s="303"/>
      <c r="BP61" s="303"/>
      <c r="BQ61" s="303"/>
      <c r="BR61" s="400"/>
      <c r="BS61" s="303"/>
      <c r="BT61" s="303"/>
      <c r="BU61" s="303"/>
      <c r="BV61" s="303"/>
      <c r="BW61" s="303"/>
      <c r="BX61" s="303"/>
      <c r="BY61" s="303"/>
      <c r="BZ61" s="326"/>
      <c r="CA61" s="327"/>
      <c r="CB61" s="327"/>
      <c r="CC61" s="327"/>
      <c r="CD61" s="327"/>
      <c r="CE61" s="327"/>
      <c r="CF61" s="327"/>
      <c r="CG61" s="327"/>
      <c r="CH61" s="328"/>
      <c r="CI61" s="361"/>
      <c r="CK61" s="303"/>
      <c r="CL61" s="325"/>
      <c r="CM61" s="303"/>
      <c r="CN61" s="400"/>
      <c r="CO61" s="392" t="s">
        <v>533</v>
      </c>
      <c r="CP61" s="392"/>
      <c r="CQ61" s="392"/>
      <c r="CR61" s="392"/>
      <c r="CS61" s="392"/>
      <c r="CT61" s="393"/>
      <c r="CU61" s="333"/>
      <c r="CV61" s="375"/>
      <c r="CW61" s="303"/>
      <c r="CX61" s="387"/>
      <c r="CY61" s="388"/>
      <c r="CZ61" s="388"/>
      <c r="DA61" s="388"/>
      <c r="DB61" s="388"/>
      <c r="DC61" s="388"/>
      <c r="DD61" s="389"/>
      <c r="DE61" s="366"/>
      <c r="DF61" s="303"/>
      <c r="DG61" s="303"/>
      <c r="DH61" s="329"/>
      <c r="DI61" s="387"/>
      <c r="DJ61" s="388"/>
      <c r="DK61" s="388"/>
      <c r="DL61" s="388"/>
      <c r="DM61" s="388"/>
      <c r="DN61" s="388"/>
      <c r="DO61" s="389"/>
      <c r="DP61" s="366"/>
      <c r="DQ61" s="333"/>
      <c r="DR61" s="303"/>
      <c r="DS61" s="303"/>
      <c r="DT61" s="303"/>
      <c r="DU61" s="325"/>
      <c r="DV61" s="392"/>
      <c r="DW61" s="392"/>
      <c r="DX61" s="392"/>
      <c r="DY61" s="392"/>
      <c r="DZ61" s="392"/>
      <c r="EA61" s="303"/>
      <c r="EB61" s="303"/>
      <c r="EC61" s="303"/>
      <c r="ED61" s="329"/>
      <c r="EE61" s="387"/>
      <c r="EF61" s="388"/>
      <c r="EG61" s="388"/>
      <c r="EH61" s="388"/>
      <c r="EI61" s="388"/>
      <c r="EJ61" s="388"/>
      <c r="EK61" s="389"/>
      <c r="EL61" s="427"/>
      <c r="EM61" s="303"/>
      <c r="EN61" s="303"/>
      <c r="EO61" s="303"/>
      <c r="EP61" s="303"/>
      <c r="EQ61" s="325"/>
      <c r="ER61" s="392"/>
      <c r="ES61" s="392"/>
      <c r="ET61" s="392"/>
      <c r="EU61" s="392"/>
      <c r="EV61" s="392"/>
      <c r="EW61" s="303"/>
      <c r="EX61" s="303"/>
      <c r="EY61" s="303"/>
      <c r="EZ61" s="303"/>
      <c r="FA61" s="303"/>
      <c r="FB61" s="303"/>
      <c r="FC61" s="303"/>
      <c r="FD61" s="303"/>
      <c r="FE61" s="303"/>
      <c r="FF61" s="303"/>
      <c r="FG61" s="303"/>
      <c r="FH61" s="303"/>
      <c r="FI61" s="303"/>
      <c r="FK61" s="325"/>
      <c r="FL61" s="303"/>
      <c r="FN61" s="392"/>
      <c r="FO61" s="392"/>
      <c r="FP61" s="392"/>
      <c r="FQ61" s="392"/>
      <c r="FR61" s="392"/>
      <c r="FS61" s="345"/>
      <c r="FV61" s="325"/>
      <c r="FX61" s="400"/>
      <c r="FY61" s="345"/>
      <c r="FZ61" s="345"/>
      <c r="GA61" s="345"/>
      <c r="GB61" s="345"/>
      <c r="GC61" s="345"/>
      <c r="GD61" s="345"/>
      <c r="GE61" s="345"/>
      <c r="GF61" s="303"/>
      <c r="GG61" s="325"/>
      <c r="GP61" s="303"/>
      <c r="GQ61" s="303"/>
      <c r="GT61" s="329"/>
      <c r="GZ61" s="303"/>
    </row>
    <row r="62" spans="1:208" s="310" customFormat="1" ht="12" customHeight="1" x14ac:dyDescent="0.15">
      <c r="A62" s="303"/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25"/>
      <c r="N62" s="303"/>
      <c r="O62" s="329"/>
      <c r="P62" s="303"/>
      <c r="Q62" s="303"/>
      <c r="R62" s="303"/>
      <c r="S62" s="303"/>
      <c r="T62" s="303"/>
      <c r="U62" s="303"/>
      <c r="V62" s="345"/>
      <c r="W62" s="303"/>
      <c r="X62" s="325"/>
      <c r="Y62" s="303"/>
      <c r="Z62" s="303"/>
      <c r="AA62" s="303"/>
      <c r="AB62" s="303"/>
      <c r="AC62" s="303"/>
      <c r="AD62" s="303"/>
      <c r="AE62" s="303"/>
      <c r="AF62" s="303"/>
      <c r="AG62" s="333"/>
      <c r="AH62" s="303"/>
      <c r="AI62" s="325"/>
      <c r="AJ62" s="303"/>
      <c r="AK62" s="356"/>
      <c r="AL62" s="392" t="s">
        <v>427</v>
      </c>
      <c r="AM62" s="392"/>
      <c r="AN62" s="392"/>
      <c r="AO62" s="392"/>
      <c r="AP62" s="392"/>
      <c r="AQ62" s="393"/>
      <c r="AR62" s="333"/>
      <c r="AS62" s="303"/>
      <c r="AU62" s="303"/>
      <c r="AV62" s="400"/>
      <c r="AW62" s="392"/>
      <c r="AX62" s="392"/>
      <c r="AY62" s="392"/>
      <c r="AZ62" s="392"/>
      <c r="BA62" s="392"/>
      <c r="BB62" s="393"/>
      <c r="BC62" s="333"/>
      <c r="BD62" s="303"/>
      <c r="BE62" s="325"/>
      <c r="BF62" s="303"/>
      <c r="BG62" s="356"/>
      <c r="BH62" s="392" t="s">
        <v>534</v>
      </c>
      <c r="BI62" s="392"/>
      <c r="BJ62" s="392"/>
      <c r="BK62" s="392"/>
      <c r="BL62" s="392"/>
      <c r="BM62" s="393"/>
      <c r="BN62" s="333"/>
      <c r="BO62" s="303"/>
      <c r="BP62" s="303"/>
      <c r="BQ62" s="303"/>
      <c r="BR62" s="408"/>
      <c r="BS62" s="392" t="s">
        <v>535</v>
      </c>
      <c r="BT62" s="392"/>
      <c r="BU62" s="392"/>
      <c r="BV62" s="392"/>
      <c r="BW62" s="392"/>
      <c r="BX62" s="393"/>
      <c r="BY62" s="303"/>
      <c r="BZ62" s="303"/>
      <c r="CA62" s="329"/>
      <c r="CI62" s="361"/>
      <c r="CJ62" s="345"/>
      <c r="CK62" s="303"/>
      <c r="CL62" s="325"/>
      <c r="CM62" s="303"/>
      <c r="CN62" s="408"/>
      <c r="CO62" s="392"/>
      <c r="CP62" s="392"/>
      <c r="CQ62" s="392"/>
      <c r="CR62" s="392"/>
      <c r="CS62" s="392"/>
      <c r="CT62" s="393"/>
      <c r="CU62" s="333"/>
      <c r="CV62" s="375"/>
      <c r="CW62" s="303"/>
      <c r="CX62" s="303"/>
      <c r="CY62" s="329"/>
      <c r="CZ62" s="303"/>
      <c r="DA62" s="303"/>
      <c r="DB62" s="303"/>
      <c r="DC62" s="303"/>
      <c r="DD62" s="303"/>
      <c r="DE62" s="303"/>
      <c r="DF62" s="303"/>
      <c r="DG62" s="303"/>
      <c r="DH62" s="325"/>
      <c r="DI62" s="303"/>
      <c r="DJ62" s="329"/>
      <c r="DK62" s="303"/>
      <c r="DL62" s="303"/>
      <c r="DM62" s="303"/>
      <c r="DN62" s="303"/>
      <c r="DO62" s="303"/>
      <c r="DP62" s="375"/>
      <c r="DQ62" s="333"/>
      <c r="DR62" s="303"/>
      <c r="DS62" s="303"/>
      <c r="DT62" s="303"/>
      <c r="DU62" s="325"/>
      <c r="DV62" s="303"/>
      <c r="DW62" s="303"/>
      <c r="DX62" s="303"/>
      <c r="DY62" s="303"/>
      <c r="DZ62" s="303"/>
      <c r="EA62" s="303"/>
      <c r="EB62" s="303"/>
      <c r="EC62" s="303"/>
      <c r="ED62" s="325"/>
      <c r="EE62" s="303"/>
      <c r="EF62" s="303"/>
      <c r="EG62" s="303"/>
      <c r="EH62" s="303"/>
      <c r="EI62" s="303"/>
      <c r="EJ62" s="303"/>
      <c r="EK62" s="303"/>
      <c r="EL62" s="303"/>
      <c r="EM62" s="303"/>
      <c r="EN62" s="303"/>
      <c r="EO62" s="303"/>
      <c r="EP62" s="303"/>
      <c r="EQ62" s="325"/>
      <c r="ER62" s="303"/>
      <c r="ES62" s="303"/>
      <c r="ET62" s="303"/>
      <c r="EU62" s="303"/>
      <c r="EV62" s="303"/>
      <c r="EX62" s="333"/>
      <c r="EY62" s="333"/>
      <c r="EZ62" s="303"/>
      <c r="FA62" s="303"/>
      <c r="FB62" s="303"/>
      <c r="FC62" s="303"/>
      <c r="FD62" s="303"/>
      <c r="FE62" s="303"/>
      <c r="FF62" s="303"/>
      <c r="FG62" s="303"/>
      <c r="FH62" s="303"/>
      <c r="FI62" s="303"/>
      <c r="FK62" s="325"/>
      <c r="FL62" s="303"/>
      <c r="FN62" s="392"/>
      <c r="FO62" s="392"/>
      <c r="FP62" s="392"/>
      <c r="FQ62" s="392"/>
      <c r="FR62" s="392"/>
      <c r="FS62" s="345"/>
      <c r="FV62" s="325"/>
      <c r="FX62" s="408"/>
      <c r="FY62" s="392" t="s">
        <v>536</v>
      </c>
      <c r="FZ62" s="392"/>
      <c r="GA62" s="392"/>
      <c r="GB62" s="392"/>
      <c r="GC62" s="392"/>
      <c r="GD62" s="361"/>
      <c r="GE62" s="345"/>
      <c r="GF62" s="303"/>
      <c r="GG62" s="356"/>
      <c r="GH62" s="348"/>
      <c r="GI62" s="348"/>
      <c r="GJ62" s="392" t="s">
        <v>537</v>
      </c>
      <c r="GK62" s="392"/>
      <c r="GL62" s="392"/>
      <c r="GM62" s="392"/>
      <c r="GN62" s="392"/>
      <c r="GO62" s="361"/>
      <c r="GP62" s="303"/>
      <c r="GQ62" s="303"/>
      <c r="GT62" s="356"/>
      <c r="GU62" s="392" t="s">
        <v>538</v>
      </c>
      <c r="GV62" s="392"/>
      <c r="GW62" s="392"/>
      <c r="GX62" s="392"/>
      <c r="GY62" s="392"/>
      <c r="GZ62" s="303"/>
    </row>
    <row r="63" spans="1:208" s="310" customFormat="1" ht="12" customHeight="1" x14ac:dyDescent="0.15">
      <c r="A63" s="303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25"/>
      <c r="N63" s="303"/>
      <c r="O63" s="356"/>
      <c r="P63" s="435" t="s">
        <v>539</v>
      </c>
      <c r="Q63" s="435"/>
      <c r="R63" s="435"/>
      <c r="S63" s="435"/>
      <c r="T63" s="435"/>
      <c r="U63" s="361"/>
      <c r="V63" s="345"/>
      <c r="W63" s="303"/>
      <c r="X63" s="356"/>
      <c r="Y63" s="381" t="s">
        <v>235</v>
      </c>
      <c r="Z63" s="382"/>
      <c r="AA63" s="382"/>
      <c r="AB63" s="382"/>
      <c r="AC63" s="382"/>
      <c r="AD63" s="382"/>
      <c r="AE63" s="383"/>
      <c r="AF63" s="366"/>
      <c r="AG63" s="333"/>
      <c r="AH63" s="303"/>
      <c r="AI63" s="325"/>
      <c r="AJ63" s="303"/>
      <c r="AK63" s="329"/>
      <c r="AL63" s="392"/>
      <c r="AM63" s="392"/>
      <c r="AN63" s="392"/>
      <c r="AO63" s="392"/>
      <c r="AP63" s="392"/>
      <c r="AQ63" s="393"/>
      <c r="AR63" s="333"/>
      <c r="AS63" s="303"/>
      <c r="AU63" s="303"/>
      <c r="AV63" s="400"/>
      <c r="AW63" s="303"/>
      <c r="AX63" s="303"/>
      <c r="AY63" s="303"/>
      <c r="AZ63" s="303"/>
      <c r="BA63" s="303"/>
      <c r="BB63" s="303"/>
      <c r="BC63" s="303"/>
      <c r="BD63" s="303"/>
      <c r="BE63" s="325"/>
      <c r="BF63" s="303"/>
      <c r="BG63" s="395"/>
      <c r="BH63" s="392"/>
      <c r="BI63" s="392"/>
      <c r="BJ63" s="392"/>
      <c r="BK63" s="392"/>
      <c r="BL63" s="392"/>
      <c r="BM63" s="393"/>
      <c r="BN63" s="303"/>
      <c r="BO63" s="303"/>
      <c r="BQ63" s="303"/>
      <c r="BS63" s="392"/>
      <c r="BT63" s="392"/>
      <c r="BU63" s="392"/>
      <c r="BV63" s="392"/>
      <c r="BW63" s="392"/>
      <c r="BX63" s="393"/>
      <c r="BY63" s="333"/>
      <c r="BZ63" s="303"/>
      <c r="CA63" s="325"/>
      <c r="CI63" s="345"/>
      <c r="CJ63" s="345"/>
      <c r="CK63" s="303"/>
      <c r="CL63" s="325"/>
      <c r="CM63" s="303"/>
      <c r="CN63" s="303"/>
      <c r="CO63" s="392"/>
      <c r="CP63" s="392"/>
      <c r="CQ63" s="392"/>
      <c r="CR63" s="392"/>
      <c r="CS63" s="392"/>
      <c r="CT63" s="393"/>
      <c r="CU63" s="375"/>
      <c r="CV63" s="375"/>
      <c r="CW63" s="303"/>
      <c r="CX63" s="303"/>
      <c r="CY63" s="356"/>
      <c r="CZ63" s="392" t="s">
        <v>540</v>
      </c>
      <c r="DA63" s="392"/>
      <c r="DB63" s="392"/>
      <c r="DC63" s="392"/>
      <c r="DD63" s="392"/>
      <c r="DE63" s="393"/>
      <c r="DF63" s="303"/>
      <c r="DG63" s="303"/>
      <c r="DH63" s="325"/>
      <c r="DI63" s="303"/>
      <c r="DJ63" s="356"/>
      <c r="DK63" s="392" t="s">
        <v>427</v>
      </c>
      <c r="DL63" s="392"/>
      <c r="DM63" s="392"/>
      <c r="DN63" s="392"/>
      <c r="DO63" s="392"/>
      <c r="DP63" s="393"/>
      <c r="DQ63" s="375"/>
      <c r="DR63" s="303"/>
      <c r="DS63" s="303"/>
      <c r="DT63" s="303"/>
      <c r="DU63" s="356"/>
      <c r="DV63" s="392" t="s">
        <v>541</v>
      </c>
      <c r="DW63" s="392"/>
      <c r="DX63" s="392"/>
      <c r="DY63" s="392"/>
      <c r="DZ63" s="392"/>
      <c r="EA63" s="303"/>
      <c r="EB63" s="303"/>
      <c r="EC63" s="303"/>
      <c r="ED63" s="356"/>
      <c r="EE63" s="414" t="s">
        <v>214</v>
      </c>
      <c r="EF63" s="415"/>
      <c r="EG63" s="415"/>
      <c r="EH63" s="415"/>
      <c r="EI63" s="415"/>
      <c r="EJ63" s="415"/>
      <c r="EK63" s="416"/>
      <c r="EL63" s="427"/>
      <c r="EM63" s="303"/>
      <c r="EN63" s="303"/>
      <c r="EO63" s="303"/>
      <c r="EP63" s="303"/>
      <c r="EQ63" s="356"/>
      <c r="ER63" s="392" t="s">
        <v>542</v>
      </c>
      <c r="ES63" s="392"/>
      <c r="ET63" s="392"/>
      <c r="EU63" s="392"/>
      <c r="EV63" s="392"/>
      <c r="EX63" s="333"/>
      <c r="EY63" s="333"/>
      <c r="EZ63" s="303"/>
      <c r="FA63" s="303"/>
      <c r="FB63" s="303"/>
      <c r="FC63" s="303"/>
      <c r="FD63" s="303"/>
      <c r="FE63" s="303"/>
      <c r="FF63" s="303"/>
      <c r="FG63" s="303"/>
      <c r="FH63" s="303"/>
      <c r="FI63" s="303"/>
      <c r="FK63" s="325"/>
      <c r="FL63" s="303"/>
      <c r="FN63" s="422"/>
      <c r="FO63" s="422"/>
      <c r="FP63" s="422"/>
      <c r="FQ63" s="422"/>
      <c r="FR63" s="422"/>
      <c r="FS63" s="345"/>
      <c r="FV63" s="325"/>
      <c r="FW63" s="303"/>
      <c r="FX63" s="413"/>
      <c r="FY63" s="392"/>
      <c r="FZ63" s="392"/>
      <c r="GA63" s="392"/>
      <c r="GB63" s="392"/>
      <c r="GC63" s="392"/>
      <c r="GD63" s="361"/>
      <c r="GF63" s="303"/>
      <c r="GJ63" s="392"/>
      <c r="GK63" s="392"/>
      <c r="GL63" s="392"/>
      <c r="GM63" s="392"/>
      <c r="GN63" s="392"/>
      <c r="GO63" s="361"/>
      <c r="GP63" s="303"/>
      <c r="GQ63" s="303"/>
      <c r="GU63" s="392"/>
      <c r="GV63" s="392"/>
      <c r="GW63" s="392"/>
      <c r="GX63" s="392"/>
      <c r="GY63" s="392"/>
      <c r="GZ63" s="303"/>
    </row>
    <row r="64" spans="1:208" s="310" customFormat="1" ht="12" customHeight="1" x14ac:dyDescent="0.15">
      <c r="A64" s="303"/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25"/>
      <c r="N64" s="303"/>
      <c r="O64" s="395"/>
      <c r="P64" s="435"/>
      <c r="Q64" s="435"/>
      <c r="R64" s="435"/>
      <c r="S64" s="435"/>
      <c r="T64" s="435"/>
      <c r="U64" s="361"/>
      <c r="V64" s="345"/>
      <c r="W64" s="303"/>
      <c r="X64" s="303"/>
      <c r="Y64" s="387"/>
      <c r="Z64" s="388"/>
      <c r="AA64" s="388"/>
      <c r="AB64" s="388"/>
      <c r="AC64" s="388"/>
      <c r="AD64" s="388"/>
      <c r="AE64" s="389"/>
      <c r="AF64" s="366"/>
      <c r="AG64" s="303"/>
      <c r="AH64" s="303"/>
      <c r="AI64" s="325"/>
      <c r="AJ64" s="303"/>
      <c r="AK64" s="325"/>
      <c r="AL64" s="303"/>
      <c r="AM64" s="303"/>
      <c r="AN64" s="303"/>
      <c r="AO64" s="303"/>
      <c r="AP64" s="303"/>
      <c r="AQ64" s="303"/>
      <c r="AR64" s="303"/>
      <c r="AS64" s="303"/>
      <c r="AU64" s="303"/>
      <c r="AV64" s="408"/>
      <c r="AW64" s="392" t="s">
        <v>543</v>
      </c>
      <c r="AX64" s="392"/>
      <c r="AY64" s="392"/>
      <c r="AZ64" s="392"/>
      <c r="BA64" s="392"/>
      <c r="BB64" s="393"/>
      <c r="BC64" s="303"/>
      <c r="BD64" s="303"/>
      <c r="BE64" s="325"/>
      <c r="BF64" s="303"/>
      <c r="BG64" s="400"/>
      <c r="BH64" s="303"/>
      <c r="BI64" s="303"/>
      <c r="BJ64" s="303"/>
      <c r="BK64" s="303"/>
      <c r="BL64" s="303"/>
      <c r="BM64" s="333"/>
      <c r="BN64" s="333"/>
      <c r="BO64" s="303"/>
      <c r="BP64" s="303"/>
      <c r="BQ64" s="303"/>
      <c r="BR64" s="303"/>
      <c r="BS64" s="392"/>
      <c r="BT64" s="392"/>
      <c r="BU64" s="392"/>
      <c r="BV64" s="392"/>
      <c r="BW64" s="392"/>
      <c r="BX64" s="393"/>
      <c r="BY64" s="333"/>
      <c r="BZ64" s="303"/>
      <c r="CA64" s="356"/>
      <c r="CB64" s="381" t="s">
        <v>303</v>
      </c>
      <c r="CC64" s="382"/>
      <c r="CD64" s="382"/>
      <c r="CE64" s="382"/>
      <c r="CF64" s="382"/>
      <c r="CG64" s="382"/>
      <c r="CH64" s="383"/>
      <c r="CK64" s="303"/>
      <c r="CL64" s="325"/>
      <c r="CM64" s="303"/>
      <c r="CN64" s="303"/>
      <c r="CO64" s="392"/>
      <c r="CP64" s="392"/>
      <c r="CQ64" s="392"/>
      <c r="CR64" s="392"/>
      <c r="CS64" s="392"/>
      <c r="CT64" s="393"/>
      <c r="CU64" s="375"/>
      <c r="CV64" s="375"/>
      <c r="CW64" s="303"/>
      <c r="CX64" s="303"/>
      <c r="CY64" s="303"/>
      <c r="CZ64" s="392"/>
      <c r="DA64" s="392"/>
      <c r="DB64" s="392"/>
      <c r="DC64" s="392"/>
      <c r="DD64" s="392"/>
      <c r="DE64" s="393"/>
      <c r="DF64" s="303"/>
      <c r="DG64" s="303"/>
      <c r="DH64" s="325"/>
      <c r="DI64" s="303"/>
      <c r="DJ64" s="329"/>
      <c r="DK64" s="392"/>
      <c r="DL64" s="392"/>
      <c r="DM64" s="392"/>
      <c r="DN64" s="392"/>
      <c r="DO64" s="392"/>
      <c r="DP64" s="393"/>
      <c r="DQ64" s="333"/>
      <c r="DR64" s="303"/>
      <c r="DS64" s="303"/>
      <c r="DT64" s="303"/>
      <c r="DU64" s="325"/>
      <c r="DV64" s="392"/>
      <c r="DW64" s="392"/>
      <c r="DX64" s="392"/>
      <c r="DY64" s="392"/>
      <c r="DZ64" s="392"/>
      <c r="EA64" s="303"/>
      <c r="EB64" s="303"/>
      <c r="EC64" s="303"/>
      <c r="ED64" s="329"/>
      <c r="EE64" s="419"/>
      <c r="EF64" s="420"/>
      <c r="EG64" s="420"/>
      <c r="EH64" s="420"/>
      <c r="EI64" s="420"/>
      <c r="EJ64" s="420"/>
      <c r="EK64" s="421"/>
      <c r="EL64" s="427"/>
      <c r="EM64" s="303"/>
      <c r="EN64" s="303"/>
      <c r="EO64" s="303"/>
      <c r="EP64" s="303"/>
      <c r="EQ64" s="303"/>
      <c r="ER64" s="392"/>
      <c r="ES64" s="392"/>
      <c r="ET64" s="392"/>
      <c r="EU64" s="392"/>
      <c r="EV64" s="392"/>
      <c r="EW64" s="303"/>
      <c r="EX64" s="303"/>
      <c r="EY64" s="303"/>
      <c r="EZ64" s="303"/>
      <c r="FA64" s="303"/>
      <c r="FB64" s="303"/>
      <c r="FC64" s="303"/>
      <c r="FD64" s="303"/>
      <c r="FE64" s="303"/>
      <c r="FF64" s="303"/>
      <c r="FG64" s="303"/>
      <c r="FH64" s="303"/>
      <c r="FI64" s="303"/>
      <c r="FK64" s="356"/>
      <c r="FL64" s="381" t="s">
        <v>544</v>
      </c>
      <c r="FM64" s="382"/>
      <c r="FN64" s="382"/>
      <c r="FO64" s="382"/>
      <c r="FP64" s="382"/>
      <c r="FQ64" s="382"/>
      <c r="FR64" s="383"/>
      <c r="FV64" s="325"/>
      <c r="FW64" s="303"/>
      <c r="FX64" s="400"/>
      <c r="FY64" s="392"/>
      <c r="FZ64" s="392"/>
      <c r="GA64" s="392"/>
      <c r="GB64" s="392"/>
      <c r="GC64" s="392"/>
      <c r="GD64" s="361"/>
      <c r="GH64" s="303"/>
      <c r="GP64" s="303"/>
      <c r="GQ64" s="303"/>
      <c r="GS64" s="303"/>
      <c r="GT64" s="303"/>
      <c r="GU64" s="303"/>
      <c r="GV64" s="303"/>
      <c r="GW64" s="303"/>
      <c r="GX64" s="303"/>
      <c r="GY64" s="303"/>
      <c r="GZ64" s="303"/>
    </row>
    <row r="65" spans="1:208" s="310" customFormat="1" ht="12" customHeight="1" x14ac:dyDescent="0.15">
      <c r="A65" s="303"/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25"/>
      <c r="N65" s="303"/>
      <c r="O65" s="400"/>
      <c r="P65" s="435"/>
      <c r="Q65" s="435"/>
      <c r="R65" s="435"/>
      <c r="S65" s="435"/>
      <c r="T65" s="435"/>
      <c r="U65" s="361"/>
      <c r="V65" s="345"/>
      <c r="W65" s="303"/>
      <c r="X65" s="303"/>
      <c r="Y65" s="303"/>
      <c r="Z65" s="329"/>
      <c r="AA65" s="303"/>
      <c r="AB65" s="303"/>
      <c r="AC65" s="303"/>
      <c r="AD65" s="303"/>
      <c r="AE65" s="303"/>
      <c r="AF65" s="375"/>
      <c r="AG65" s="303"/>
      <c r="AH65" s="303"/>
      <c r="AI65" s="325"/>
      <c r="AJ65" s="303"/>
      <c r="AK65" s="356"/>
      <c r="AL65" s="392" t="s">
        <v>545</v>
      </c>
      <c r="AM65" s="392"/>
      <c r="AN65" s="392"/>
      <c r="AO65" s="392"/>
      <c r="AP65" s="392"/>
      <c r="AQ65" s="393"/>
      <c r="AR65" s="333"/>
      <c r="AS65" s="303"/>
      <c r="AT65" s="303"/>
      <c r="AU65" s="303"/>
      <c r="AV65" s="303"/>
      <c r="AW65" s="392"/>
      <c r="AX65" s="392"/>
      <c r="AY65" s="392"/>
      <c r="AZ65" s="392"/>
      <c r="BA65" s="392"/>
      <c r="BB65" s="393"/>
      <c r="BC65" s="303"/>
      <c r="BD65" s="303"/>
      <c r="BE65" s="325"/>
      <c r="BF65" s="303"/>
      <c r="BG65" s="408"/>
      <c r="BH65" s="392" t="s">
        <v>546</v>
      </c>
      <c r="BI65" s="392"/>
      <c r="BJ65" s="392"/>
      <c r="BK65" s="392"/>
      <c r="BL65" s="392"/>
      <c r="BM65" s="393"/>
      <c r="BN65" s="333"/>
      <c r="BO65" s="303"/>
      <c r="BP65" s="303"/>
      <c r="BQ65" s="303"/>
      <c r="BR65" s="303"/>
      <c r="BS65" s="303"/>
      <c r="BT65" s="303"/>
      <c r="BU65" s="303"/>
      <c r="BV65" s="303"/>
      <c r="BW65" s="303"/>
      <c r="BX65" s="303"/>
      <c r="BY65" s="303"/>
      <c r="BZ65" s="303"/>
      <c r="CA65" s="329"/>
      <c r="CB65" s="387"/>
      <c r="CC65" s="388"/>
      <c r="CD65" s="388"/>
      <c r="CE65" s="388"/>
      <c r="CF65" s="388"/>
      <c r="CG65" s="388"/>
      <c r="CH65" s="389"/>
      <c r="CJ65" s="345"/>
      <c r="CK65" s="303"/>
      <c r="CL65" s="325"/>
      <c r="CM65" s="303"/>
      <c r="CN65" s="303"/>
      <c r="CO65" s="303"/>
      <c r="CP65" s="303"/>
      <c r="CQ65" s="303"/>
      <c r="CR65" s="303"/>
      <c r="CS65" s="303"/>
      <c r="CT65" s="375"/>
      <c r="CU65" s="333"/>
      <c r="CV65" s="375"/>
      <c r="CW65" s="303"/>
      <c r="CX65" s="303"/>
      <c r="CY65" s="303"/>
      <c r="CZ65" s="401" t="s">
        <v>547</v>
      </c>
      <c r="DA65" s="401"/>
      <c r="DB65" s="401"/>
      <c r="DC65" s="401"/>
      <c r="DD65" s="401"/>
      <c r="DE65" s="303"/>
      <c r="DF65" s="303"/>
      <c r="DG65" s="303"/>
      <c r="DH65" s="325"/>
      <c r="DI65" s="303"/>
      <c r="DJ65" s="325"/>
      <c r="DK65" s="303"/>
      <c r="DL65" s="303"/>
      <c r="DM65" s="303"/>
      <c r="DN65" s="303"/>
      <c r="DO65" s="303"/>
      <c r="DP65" s="375"/>
      <c r="DQ65" s="333"/>
      <c r="DR65" s="303"/>
      <c r="DS65" s="303"/>
      <c r="DT65" s="303"/>
      <c r="DU65" s="325"/>
      <c r="DV65" s="303"/>
      <c r="DW65" s="303"/>
      <c r="DX65" s="303"/>
      <c r="DY65" s="303"/>
      <c r="DZ65" s="303"/>
      <c r="EA65" s="303"/>
      <c r="EB65" s="303"/>
      <c r="EC65" s="303"/>
      <c r="ED65" s="325"/>
      <c r="EE65" s="423"/>
      <c r="EF65" s="424"/>
      <c r="EG65" s="424"/>
      <c r="EH65" s="424"/>
      <c r="EI65" s="424"/>
      <c r="EJ65" s="424"/>
      <c r="EK65" s="425"/>
      <c r="EL65" s="333"/>
      <c r="EM65" s="303"/>
      <c r="EN65" s="303"/>
      <c r="EO65" s="303"/>
      <c r="EP65" s="303"/>
      <c r="EQ65" s="303"/>
      <c r="ER65" s="303"/>
      <c r="ES65" s="303"/>
      <c r="ET65" s="303"/>
      <c r="EU65" s="303"/>
      <c r="EV65" s="303"/>
      <c r="EW65" s="303"/>
      <c r="EX65" s="333"/>
      <c r="EY65" s="333"/>
      <c r="EZ65" s="303"/>
      <c r="FA65" s="303"/>
      <c r="FB65" s="303"/>
      <c r="FC65" s="303"/>
      <c r="FD65" s="303"/>
      <c r="FE65" s="303"/>
      <c r="FF65" s="303"/>
      <c r="FG65" s="303"/>
      <c r="FH65" s="303"/>
      <c r="FI65" s="303"/>
      <c r="FK65" s="329"/>
      <c r="FL65" s="387"/>
      <c r="FM65" s="388"/>
      <c r="FN65" s="388"/>
      <c r="FO65" s="388"/>
      <c r="FP65" s="388"/>
      <c r="FQ65" s="388"/>
      <c r="FR65" s="389"/>
      <c r="FS65" s="303"/>
      <c r="FV65" s="325"/>
      <c r="FW65" s="303"/>
      <c r="FX65" s="400"/>
      <c r="FY65" s="303"/>
      <c r="FZ65" s="303"/>
      <c r="GA65" s="303"/>
      <c r="GB65" s="303"/>
      <c r="GC65" s="303"/>
      <c r="GH65" s="303"/>
      <c r="GI65" s="303"/>
      <c r="GJ65" s="303"/>
      <c r="GK65" s="303"/>
      <c r="GL65" s="303"/>
      <c r="GM65" s="303"/>
      <c r="GN65" s="303"/>
      <c r="GO65" s="303"/>
      <c r="GP65" s="303"/>
      <c r="GQ65" s="338" t="s">
        <v>548</v>
      </c>
      <c r="GR65" s="339"/>
      <c r="GS65" s="339"/>
      <c r="GT65" s="339"/>
      <c r="GU65" s="339"/>
      <c r="GV65" s="339"/>
      <c r="GW65" s="339"/>
      <c r="GX65" s="339"/>
      <c r="GY65" s="340"/>
      <c r="GZ65" s="303"/>
    </row>
    <row r="66" spans="1:208" s="310" customFormat="1" ht="12" customHeight="1" x14ac:dyDescent="0.15">
      <c r="A66" s="303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25"/>
      <c r="N66" s="303"/>
      <c r="O66" s="400"/>
      <c r="P66" s="439" t="s">
        <v>549</v>
      </c>
      <c r="Q66" s="439"/>
      <c r="R66" s="439"/>
      <c r="S66" s="439"/>
      <c r="T66" s="439"/>
      <c r="U66" s="345"/>
      <c r="V66" s="303"/>
      <c r="W66" s="303"/>
      <c r="X66" s="303"/>
      <c r="Y66" s="303"/>
      <c r="Z66" s="356"/>
      <c r="AA66" s="392" t="s">
        <v>550</v>
      </c>
      <c r="AB66" s="392"/>
      <c r="AC66" s="392"/>
      <c r="AD66" s="392"/>
      <c r="AE66" s="392"/>
      <c r="AF66" s="393"/>
      <c r="AG66" s="303"/>
      <c r="AH66" s="303"/>
      <c r="AI66" s="325"/>
      <c r="AJ66" s="303"/>
      <c r="AK66" s="329"/>
      <c r="AL66" s="392"/>
      <c r="AM66" s="392"/>
      <c r="AN66" s="392"/>
      <c r="AO66" s="392"/>
      <c r="AP66" s="392"/>
      <c r="AQ66" s="393"/>
      <c r="AR66" s="333"/>
      <c r="AS66" s="303"/>
      <c r="AT66" s="303"/>
      <c r="AU66" s="303"/>
      <c r="AV66" s="303"/>
      <c r="AW66" s="392"/>
      <c r="AX66" s="392"/>
      <c r="AY66" s="392"/>
      <c r="AZ66" s="392"/>
      <c r="BA66" s="392"/>
      <c r="BB66" s="393"/>
      <c r="BC66" s="303"/>
      <c r="BD66" s="303"/>
      <c r="BE66" s="325"/>
      <c r="BF66" s="303"/>
      <c r="BG66" s="413"/>
      <c r="BH66" s="392"/>
      <c r="BI66" s="392"/>
      <c r="BJ66" s="392"/>
      <c r="BK66" s="392"/>
      <c r="BL66" s="392"/>
      <c r="BM66" s="393"/>
      <c r="BN66" s="333"/>
      <c r="BO66" s="303"/>
      <c r="BP66" s="303"/>
      <c r="BQ66" s="303"/>
      <c r="BR66" s="303"/>
      <c r="BS66" s="303"/>
      <c r="BT66" s="303"/>
      <c r="BU66" s="303"/>
      <c r="BV66" s="303"/>
      <c r="BW66" s="303"/>
      <c r="BX66" s="303"/>
      <c r="BY66" s="303"/>
      <c r="BZ66" s="303"/>
      <c r="CA66" s="325"/>
      <c r="CB66" s="303"/>
      <c r="CC66" s="329"/>
      <c r="CI66" s="361"/>
      <c r="CJ66" s="345"/>
      <c r="CK66" s="303"/>
      <c r="CL66" s="356"/>
      <c r="CM66" s="381" t="s">
        <v>299</v>
      </c>
      <c r="CN66" s="382"/>
      <c r="CO66" s="382"/>
      <c r="CP66" s="382"/>
      <c r="CQ66" s="382"/>
      <c r="CR66" s="382"/>
      <c r="CS66" s="383"/>
      <c r="CT66" s="366"/>
      <c r="CU66" s="333"/>
      <c r="CV66" s="375"/>
      <c r="CW66" s="303"/>
      <c r="CX66" s="303"/>
      <c r="CY66" s="303"/>
      <c r="CZ66" s="401"/>
      <c r="DA66" s="401"/>
      <c r="DB66" s="401"/>
      <c r="DC66" s="401"/>
      <c r="DD66" s="401"/>
      <c r="DE66" s="303"/>
      <c r="DF66" s="303"/>
      <c r="DG66" s="303"/>
      <c r="DH66" s="325"/>
      <c r="DI66" s="303"/>
      <c r="DJ66" s="356"/>
      <c r="DK66" s="392" t="s">
        <v>551</v>
      </c>
      <c r="DL66" s="392"/>
      <c r="DM66" s="392"/>
      <c r="DN66" s="392"/>
      <c r="DO66" s="392"/>
      <c r="DP66" s="361"/>
      <c r="DQ66" s="375"/>
      <c r="DR66" s="303"/>
      <c r="DS66" s="303"/>
      <c r="DT66" s="303"/>
      <c r="DU66" s="356"/>
      <c r="DV66" s="392" t="s">
        <v>552</v>
      </c>
      <c r="DW66" s="392"/>
      <c r="DX66" s="392"/>
      <c r="DY66" s="392"/>
      <c r="DZ66" s="392"/>
      <c r="EA66" s="303"/>
      <c r="EB66" s="303"/>
      <c r="EC66" s="303"/>
      <c r="ED66" s="325"/>
      <c r="EE66" s="303"/>
      <c r="EF66" s="303"/>
      <c r="EG66" s="303"/>
      <c r="EH66" s="303"/>
      <c r="EI66" s="303"/>
      <c r="EJ66" s="303"/>
      <c r="EK66" s="303"/>
      <c r="EL66" s="398"/>
      <c r="EM66" s="303"/>
      <c r="EN66" s="303"/>
      <c r="EO66" s="303"/>
      <c r="EP66" s="303"/>
      <c r="EQ66" s="303"/>
      <c r="ER66" s="303"/>
      <c r="ES66" s="303"/>
      <c r="ET66" s="303"/>
      <c r="EU66" s="303"/>
      <c r="EV66" s="303"/>
      <c r="EW66" s="303"/>
      <c r="EX66" s="333"/>
      <c r="EY66" s="333"/>
      <c r="EZ66" s="303"/>
      <c r="FA66" s="303"/>
      <c r="FB66" s="303"/>
      <c r="FC66" s="303"/>
      <c r="FD66" s="303"/>
      <c r="FE66" s="303"/>
      <c r="FF66" s="303"/>
      <c r="FG66" s="303"/>
      <c r="FH66" s="303"/>
      <c r="FI66" s="303"/>
      <c r="FK66" s="325"/>
      <c r="FM66" s="329"/>
      <c r="FS66" s="303"/>
      <c r="FV66" s="325"/>
      <c r="FW66" s="303"/>
      <c r="FX66" s="408"/>
      <c r="FY66" s="392" t="s">
        <v>553</v>
      </c>
      <c r="FZ66" s="392"/>
      <c r="GA66" s="392"/>
      <c r="GB66" s="392"/>
      <c r="GC66" s="392"/>
      <c r="GD66" s="361"/>
      <c r="GH66" s="303"/>
      <c r="GI66" s="303"/>
      <c r="GJ66" s="303"/>
      <c r="GK66" s="303"/>
      <c r="GL66" s="303"/>
      <c r="GM66" s="303"/>
      <c r="GN66" s="303"/>
      <c r="GO66" s="303"/>
      <c r="GP66" s="303"/>
      <c r="GQ66" s="342"/>
      <c r="GR66" s="343"/>
      <c r="GS66" s="343"/>
      <c r="GT66" s="343"/>
      <c r="GU66" s="343"/>
      <c r="GV66" s="343"/>
      <c r="GW66" s="343"/>
      <c r="GX66" s="343"/>
      <c r="GY66" s="344"/>
      <c r="GZ66" s="303"/>
    </row>
    <row r="67" spans="1:208" s="310" customFormat="1" ht="12" customHeight="1" x14ac:dyDescent="0.15">
      <c r="A67" s="303"/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25"/>
      <c r="N67" s="303"/>
      <c r="O67" s="400"/>
      <c r="P67" s="439"/>
      <c r="Q67" s="439"/>
      <c r="R67" s="439"/>
      <c r="S67" s="439"/>
      <c r="T67" s="439"/>
      <c r="U67" s="303"/>
      <c r="V67" s="345"/>
      <c r="W67" s="303"/>
      <c r="X67" s="303"/>
      <c r="Y67" s="303"/>
      <c r="Z67" s="303"/>
      <c r="AA67" s="392"/>
      <c r="AB67" s="392"/>
      <c r="AC67" s="392"/>
      <c r="AD67" s="392"/>
      <c r="AE67" s="392"/>
      <c r="AF67" s="393"/>
      <c r="AG67" s="303"/>
      <c r="AH67" s="303"/>
      <c r="AI67" s="325"/>
      <c r="AJ67" s="303"/>
      <c r="AK67" s="325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303"/>
      <c r="BD67" s="303"/>
      <c r="BE67" s="325"/>
      <c r="BF67" s="303"/>
      <c r="BG67" s="400"/>
      <c r="BH67" s="392"/>
      <c r="BI67" s="392"/>
      <c r="BJ67" s="392"/>
      <c r="BK67" s="392"/>
      <c r="BL67" s="392"/>
      <c r="BM67" s="393"/>
      <c r="BN67" s="333"/>
      <c r="BO67" s="303"/>
      <c r="BP67" s="303"/>
      <c r="BQ67" s="303"/>
      <c r="BR67" s="303"/>
      <c r="BS67" s="303"/>
      <c r="BT67" s="303"/>
      <c r="BU67" s="303"/>
      <c r="BV67" s="303"/>
      <c r="BW67" s="303"/>
      <c r="BX67" s="303"/>
      <c r="BY67" s="303"/>
      <c r="BZ67" s="303"/>
      <c r="CA67" s="325"/>
      <c r="CB67" s="303"/>
      <c r="CC67" s="356"/>
      <c r="CD67" s="392" t="s">
        <v>554</v>
      </c>
      <c r="CE67" s="392"/>
      <c r="CF67" s="392"/>
      <c r="CG67" s="392"/>
      <c r="CH67" s="392"/>
      <c r="CI67" s="361"/>
      <c r="CK67" s="303"/>
      <c r="CL67" s="303"/>
      <c r="CM67" s="387"/>
      <c r="CN67" s="388"/>
      <c r="CO67" s="388"/>
      <c r="CP67" s="388"/>
      <c r="CQ67" s="388"/>
      <c r="CR67" s="388"/>
      <c r="CS67" s="389"/>
      <c r="CT67" s="366"/>
      <c r="CU67" s="375"/>
      <c r="CV67" s="375"/>
      <c r="CW67" s="303"/>
      <c r="CX67" s="303"/>
      <c r="CY67" s="303"/>
      <c r="CZ67" s="303"/>
      <c r="DA67" s="303"/>
      <c r="DB67" s="303"/>
      <c r="DC67" s="303"/>
      <c r="DD67" s="303"/>
      <c r="DE67" s="303"/>
      <c r="DF67" s="303"/>
      <c r="DG67" s="303"/>
      <c r="DH67" s="325"/>
      <c r="DI67" s="303"/>
      <c r="DJ67" s="303"/>
      <c r="DK67" s="392"/>
      <c r="DL67" s="392"/>
      <c r="DM67" s="392"/>
      <c r="DN67" s="392"/>
      <c r="DO67" s="392"/>
      <c r="DP67" s="361"/>
      <c r="DQ67" s="333"/>
      <c r="DR67" s="303"/>
      <c r="DS67" s="303"/>
      <c r="DT67" s="303"/>
      <c r="DU67" s="325"/>
      <c r="DV67" s="392"/>
      <c r="DW67" s="392"/>
      <c r="DX67" s="392"/>
      <c r="DY67" s="392"/>
      <c r="DZ67" s="392"/>
      <c r="EA67" s="303"/>
      <c r="EB67" s="303"/>
      <c r="EC67" s="303"/>
      <c r="ED67" s="325"/>
      <c r="EE67" s="381" t="s">
        <v>555</v>
      </c>
      <c r="EF67" s="382"/>
      <c r="EG67" s="382"/>
      <c r="EH67" s="382"/>
      <c r="EI67" s="382"/>
      <c r="EJ67" s="382"/>
      <c r="EK67" s="383"/>
      <c r="EL67" s="398"/>
      <c r="EM67" s="303"/>
      <c r="EN67" s="303"/>
      <c r="EO67" s="303"/>
      <c r="EP67" s="303"/>
      <c r="EQ67" s="303"/>
      <c r="ER67" s="303"/>
      <c r="ES67" s="303"/>
      <c r="ET67" s="303"/>
      <c r="EU67" s="303"/>
      <c r="EV67" s="303"/>
      <c r="EW67" s="303"/>
      <c r="EX67" s="303"/>
      <c r="EY67" s="303"/>
      <c r="EZ67" s="303"/>
      <c r="FA67" s="303"/>
      <c r="FB67" s="303"/>
      <c r="FC67" s="303"/>
      <c r="FD67" s="303"/>
      <c r="FE67" s="303"/>
      <c r="FF67" s="303"/>
      <c r="FG67" s="303"/>
      <c r="FH67" s="303"/>
      <c r="FI67" s="303"/>
      <c r="FK67" s="325"/>
      <c r="FM67" s="356"/>
      <c r="FN67" s="392" t="s">
        <v>427</v>
      </c>
      <c r="FO67" s="392"/>
      <c r="FP67" s="392"/>
      <c r="FQ67" s="392"/>
      <c r="FR67" s="392"/>
      <c r="FS67" s="303"/>
      <c r="FV67" s="325"/>
      <c r="FW67" s="303"/>
      <c r="FX67" s="303"/>
      <c r="FY67" s="392"/>
      <c r="FZ67" s="392"/>
      <c r="GA67" s="392"/>
      <c r="GB67" s="392"/>
      <c r="GC67" s="392"/>
      <c r="GD67" s="361"/>
      <c r="GH67" s="303"/>
      <c r="GI67" s="303"/>
      <c r="GJ67" s="303"/>
      <c r="GK67" s="303"/>
      <c r="GL67" s="303"/>
      <c r="GM67" s="303"/>
      <c r="GN67" s="303"/>
      <c r="GO67" s="303"/>
      <c r="GP67" s="303"/>
      <c r="GQ67" s="349"/>
      <c r="GR67" s="350"/>
      <c r="GS67" s="350"/>
      <c r="GT67" s="350"/>
      <c r="GU67" s="350"/>
      <c r="GV67" s="350"/>
      <c r="GW67" s="350"/>
      <c r="GX67" s="350"/>
      <c r="GY67" s="351"/>
      <c r="GZ67" s="303"/>
    </row>
    <row r="68" spans="1:208" s="310" customFormat="1" ht="12" customHeight="1" thickBot="1" x14ac:dyDescent="0.2">
      <c r="A68" s="303"/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25"/>
      <c r="N68" s="303"/>
      <c r="O68" s="400"/>
      <c r="P68" s="439"/>
      <c r="Q68" s="439"/>
      <c r="R68" s="439"/>
      <c r="S68" s="439"/>
      <c r="T68" s="439"/>
      <c r="U68" s="303"/>
      <c r="V68" s="345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25"/>
      <c r="AJ68" s="303"/>
      <c r="AK68" s="356"/>
      <c r="AL68" s="392" t="s">
        <v>556</v>
      </c>
      <c r="AM68" s="392"/>
      <c r="AN68" s="392"/>
      <c r="AO68" s="392"/>
      <c r="AP68" s="392"/>
      <c r="AQ68" s="393"/>
      <c r="AR68" s="33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3"/>
      <c r="BE68" s="325"/>
      <c r="BF68" s="303"/>
      <c r="BG68" s="400"/>
      <c r="BH68" s="392"/>
      <c r="BI68" s="392"/>
      <c r="BJ68" s="392"/>
      <c r="BK68" s="392"/>
      <c r="BL68" s="392"/>
      <c r="BM68" s="393"/>
      <c r="BN68" s="333"/>
      <c r="BO68" s="303"/>
      <c r="BP68" s="303"/>
      <c r="BQ68" s="303"/>
      <c r="BR68" s="303"/>
      <c r="BS68" s="303"/>
      <c r="BT68" s="303"/>
      <c r="BU68" s="303"/>
      <c r="BV68" s="303"/>
      <c r="BW68" s="303"/>
      <c r="BX68" s="303"/>
      <c r="BY68" s="303"/>
      <c r="BZ68" s="303"/>
      <c r="CA68" s="325"/>
      <c r="CB68" s="303"/>
      <c r="CD68" s="392"/>
      <c r="CE68" s="392"/>
      <c r="CF68" s="392"/>
      <c r="CG68" s="392"/>
      <c r="CH68" s="392"/>
      <c r="CJ68" s="345"/>
      <c r="CK68" s="303"/>
      <c r="CL68" s="303"/>
      <c r="CM68" s="303"/>
      <c r="CN68" s="329"/>
      <c r="CO68" s="303"/>
      <c r="CP68" s="303"/>
      <c r="CQ68" s="303"/>
      <c r="CR68" s="303"/>
      <c r="CS68" s="303"/>
      <c r="CT68" s="375"/>
      <c r="CU68" s="333"/>
      <c r="CV68" s="375"/>
      <c r="CW68" s="303"/>
      <c r="CX68" s="303"/>
      <c r="CY68" s="303"/>
      <c r="CZ68" s="303"/>
      <c r="DA68" s="303"/>
      <c r="DB68" s="303"/>
      <c r="DC68" s="303"/>
      <c r="DD68" s="303"/>
      <c r="DE68" s="303"/>
      <c r="DF68" s="303"/>
      <c r="DG68" s="303"/>
      <c r="DH68" s="325"/>
      <c r="DI68" s="303"/>
      <c r="DJ68" s="303"/>
      <c r="DK68" s="303"/>
      <c r="DL68" s="303"/>
      <c r="DM68" s="303"/>
      <c r="DN68" s="303"/>
      <c r="DO68" s="303"/>
      <c r="DP68" s="375"/>
      <c r="DQ68" s="333"/>
      <c r="DR68" s="303"/>
      <c r="DS68" s="303"/>
      <c r="DT68" s="303"/>
      <c r="DU68" s="325"/>
      <c r="DV68" s="303"/>
      <c r="DW68" s="303"/>
      <c r="DX68" s="303"/>
      <c r="DY68" s="303"/>
      <c r="DZ68" s="303"/>
      <c r="EA68" s="303"/>
      <c r="EB68" s="303"/>
      <c r="EC68" s="303"/>
      <c r="ED68" s="418"/>
      <c r="EE68" s="388"/>
      <c r="EF68" s="388"/>
      <c r="EG68" s="388"/>
      <c r="EH68" s="388"/>
      <c r="EI68" s="388"/>
      <c r="EJ68" s="388"/>
      <c r="EK68" s="389"/>
      <c r="EL68" s="303"/>
      <c r="EM68" s="303"/>
      <c r="EN68" s="303"/>
      <c r="EO68" s="303"/>
      <c r="EP68" s="303"/>
      <c r="EQ68" s="303"/>
      <c r="ER68" s="303"/>
      <c r="ES68" s="303"/>
      <c r="ET68" s="303"/>
      <c r="EU68" s="303"/>
      <c r="EV68" s="303"/>
      <c r="EW68" s="303"/>
      <c r="EX68" s="333"/>
      <c r="EY68" s="333"/>
      <c r="EZ68" s="303"/>
      <c r="FA68" s="303"/>
      <c r="FB68" s="303"/>
      <c r="FC68" s="303"/>
      <c r="FD68" s="303"/>
      <c r="FE68" s="303"/>
      <c r="FF68" s="303"/>
      <c r="FG68" s="303"/>
      <c r="FH68" s="303"/>
      <c r="FI68" s="303"/>
      <c r="FK68" s="325"/>
      <c r="FM68" s="329"/>
      <c r="FN68" s="392"/>
      <c r="FO68" s="392"/>
      <c r="FP68" s="392"/>
      <c r="FQ68" s="392"/>
      <c r="FR68" s="392"/>
      <c r="FS68" s="303"/>
      <c r="FV68" s="325"/>
      <c r="FY68" s="392"/>
      <c r="FZ68" s="392"/>
      <c r="GA68" s="392"/>
      <c r="GB68" s="392"/>
      <c r="GC68" s="392"/>
      <c r="GD68" s="361"/>
      <c r="GG68" s="303"/>
      <c r="GH68" s="303"/>
      <c r="GI68" s="303"/>
      <c r="GJ68" s="303"/>
      <c r="GK68" s="303"/>
      <c r="GL68" s="303"/>
      <c r="GM68" s="303"/>
      <c r="GN68" s="303"/>
      <c r="GO68" s="303"/>
      <c r="GP68" s="303"/>
      <c r="GR68" s="329"/>
      <c r="GZ68" s="303"/>
    </row>
    <row r="69" spans="1:208" s="310" customFormat="1" ht="12" customHeight="1" x14ac:dyDescent="0.15">
      <c r="A69" s="314" t="s">
        <v>557</v>
      </c>
      <c r="B69" s="315"/>
      <c r="C69" s="315"/>
      <c r="D69" s="315"/>
      <c r="E69" s="315"/>
      <c r="F69" s="315"/>
      <c r="G69" s="315"/>
      <c r="H69" s="315"/>
      <c r="I69" s="316"/>
      <c r="J69" s="303"/>
      <c r="K69" s="303"/>
      <c r="L69" s="303"/>
      <c r="M69" s="325"/>
      <c r="N69" s="303"/>
      <c r="O69" s="408"/>
      <c r="P69" s="392" t="s">
        <v>558</v>
      </c>
      <c r="Q69" s="392"/>
      <c r="R69" s="392"/>
      <c r="S69" s="392"/>
      <c r="T69" s="392"/>
      <c r="U69" s="393"/>
      <c r="V69" s="345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25"/>
      <c r="AJ69" s="303"/>
      <c r="AK69" s="329"/>
      <c r="AL69" s="392"/>
      <c r="AM69" s="392"/>
      <c r="AN69" s="392"/>
      <c r="AO69" s="392"/>
      <c r="AP69" s="392"/>
      <c r="AQ69" s="393"/>
      <c r="AR69" s="33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3"/>
      <c r="BE69" s="325"/>
      <c r="BF69" s="303"/>
      <c r="BG69" s="400"/>
      <c r="BH69" s="303"/>
      <c r="BI69" s="303"/>
      <c r="BJ69" s="303"/>
      <c r="BK69" s="303"/>
      <c r="BL69" s="303"/>
      <c r="BM69" s="333"/>
      <c r="BN69" s="333"/>
      <c r="BO69" s="303"/>
      <c r="BP69" s="303"/>
      <c r="BQ69" s="303"/>
      <c r="BR69" s="303"/>
      <c r="BS69" s="303"/>
      <c r="BT69" s="303"/>
      <c r="BU69" s="303"/>
      <c r="BV69" s="303"/>
      <c r="BW69" s="303"/>
      <c r="BX69" s="303"/>
      <c r="BY69" s="303"/>
      <c r="BZ69" s="303"/>
      <c r="CA69" s="325"/>
      <c r="CD69" s="401" t="s">
        <v>559</v>
      </c>
      <c r="CE69" s="401"/>
      <c r="CF69" s="401"/>
      <c r="CG69" s="401"/>
      <c r="CH69" s="401"/>
      <c r="CI69" s="392"/>
      <c r="CJ69" s="345"/>
      <c r="CK69" s="345"/>
      <c r="CL69" s="303"/>
      <c r="CM69" s="303"/>
      <c r="CN69" s="356"/>
      <c r="CO69" s="392" t="s">
        <v>560</v>
      </c>
      <c r="CP69" s="392"/>
      <c r="CQ69" s="392"/>
      <c r="CR69" s="392"/>
      <c r="CS69" s="392"/>
      <c r="CT69" s="393"/>
      <c r="CU69" s="333"/>
      <c r="CV69" s="346"/>
      <c r="CW69" s="303"/>
      <c r="CX69" s="303"/>
      <c r="CY69" s="303"/>
      <c r="CZ69" s="303"/>
      <c r="DA69" s="303"/>
      <c r="DB69" s="303"/>
      <c r="DC69" s="303"/>
      <c r="DD69" s="303"/>
      <c r="DE69" s="303"/>
      <c r="DF69" s="303"/>
      <c r="DG69" s="303"/>
      <c r="DH69" s="356"/>
      <c r="DI69" s="381" t="s">
        <v>561</v>
      </c>
      <c r="DJ69" s="382"/>
      <c r="DK69" s="382"/>
      <c r="DL69" s="382"/>
      <c r="DM69" s="382"/>
      <c r="DN69" s="382"/>
      <c r="DO69" s="383"/>
      <c r="DP69" s="366"/>
      <c r="DQ69" s="375"/>
      <c r="DR69" s="303"/>
      <c r="DS69" s="303"/>
      <c r="DT69" s="303"/>
      <c r="DU69" s="356"/>
      <c r="DV69" s="392" t="s">
        <v>562</v>
      </c>
      <c r="DW69" s="392"/>
      <c r="DX69" s="392"/>
      <c r="DY69" s="392"/>
      <c r="DZ69" s="392"/>
      <c r="EA69" s="303"/>
      <c r="EB69" s="303"/>
      <c r="EC69" s="303"/>
      <c r="ED69" s="325"/>
      <c r="EE69" s="303"/>
      <c r="EF69" s="329"/>
      <c r="EG69" s="345"/>
      <c r="EH69" s="345"/>
      <c r="EI69" s="345"/>
      <c r="EJ69" s="345"/>
      <c r="EK69" s="333"/>
      <c r="EL69" s="398"/>
      <c r="EM69" s="303"/>
      <c r="EN69" s="303"/>
      <c r="EO69" s="303"/>
      <c r="EP69" s="303"/>
      <c r="EQ69" s="303"/>
      <c r="ER69" s="303"/>
      <c r="ES69" s="303"/>
      <c r="ET69" s="303"/>
      <c r="EU69" s="303"/>
      <c r="EV69" s="303"/>
      <c r="EW69" s="303"/>
      <c r="EX69" s="303"/>
      <c r="EY69" s="333"/>
      <c r="EZ69" s="303"/>
      <c r="FA69" s="303"/>
      <c r="FB69" s="303"/>
      <c r="FC69" s="303"/>
      <c r="FD69" s="303"/>
      <c r="FE69" s="303"/>
      <c r="FF69" s="303"/>
      <c r="FG69" s="303"/>
      <c r="FH69" s="303"/>
      <c r="FI69" s="303"/>
      <c r="FK69" s="325"/>
      <c r="FM69" s="325"/>
      <c r="FS69" s="303"/>
      <c r="FV69" s="325"/>
      <c r="GG69" s="303"/>
      <c r="GH69" s="303"/>
      <c r="GI69" s="303"/>
      <c r="GJ69" s="303"/>
      <c r="GK69" s="303"/>
      <c r="GL69" s="303"/>
      <c r="GM69" s="303"/>
      <c r="GN69" s="303"/>
      <c r="GO69" s="303"/>
      <c r="GP69" s="303"/>
      <c r="GQ69" s="363" t="s">
        <v>345</v>
      </c>
      <c r="GR69" s="364"/>
      <c r="GS69" s="364"/>
      <c r="GT69" s="364"/>
      <c r="GU69" s="364"/>
      <c r="GV69" s="364"/>
      <c r="GW69" s="364"/>
      <c r="GX69" s="364"/>
      <c r="GY69" s="365"/>
      <c r="GZ69" s="303"/>
    </row>
    <row r="70" spans="1:208" s="310" customFormat="1" ht="12" customHeight="1" x14ac:dyDescent="0.15">
      <c r="A70" s="321"/>
      <c r="B70" s="322"/>
      <c r="C70" s="322"/>
      <c r="D70" s="322"/>
      <c r="E70" s="322"/>
      <c r="F70" s="322"/>
      <c r="G70" s="322"/>
      <c r="H70" s="322"/>
      <c r="I70" s="323"/>
      <c r="J70" s="303"/>
      <c r="K70" s="303"/>
      <c r="L70" s="303"/>
      <c r="M70" s="325"/>
      <c r="N70" s="303"/>
      <c r="P70" s="392"/>
      <c r="Q70" s="392"/>
      <c r="R70" s="392"/>
      <c r="S70" s="392"/>
      <c r="T70" s="392"/>
      <c r="U70" s="393"/>
      <c r="V70" s="345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25"/>
      <c r="AJ70" s="303"/>
      <c r="AK70" s="325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3"/>
      <c r="BE70" s="325"/>
      <c r="BF70" s="303"/>
      <c r="BG70" s="408"/>
      <c r="BH70" s="392" t="s">
        <v>563</v>
      </c>
      <c r="BI70" s="392"/>
      <c r="BJ70" s="392"/>
      <c r="BK70" s="392"/>
      <c r="BL70" s="392"/>
      <c r="BM70" s="393"/>
      <c r="BN70" s="333"/>
      <c r="BO70" s="303"/>
      <c r="BP70" s="303"/>
      <c r="BQ70" s="303"/>
      <c r="BR70" s="303"/>
      <c r="BS70" s="303"/>
      <c r="BT70" s="303"/>
      <c r="BU70" s="303"/>
      <c r="BV70" s="303"/>
      <c r="BW70" s="303"/>
      <c r="BX70" s="303"/>
      <c r="BY70" s="303"/>
      <c r="BZ70" s="303"/>
      <c r="CA70" s="325"/>
      <c r="CB70" s="303"/>
      <c r="CC70" s="303"/>
      <c r="CD70" s="401"/>
      <c r="CE70" s="401"/>
      <c r="CF70" s="401"/>
      <c r="CG70" s="401"/>
      <c r="CH70" s="401"/>
      <c r="CI70" s="392"/>
      <c r="CL70" s="303"/>
      <c r="CM70" s="303"/>
      <c r="CN70" s="329"/>
      <c r="CO70" s="392"/>
      <c r="CP70" s="392"/>
      <c r="CQ70" s="392"/>
      <c r="CR70" s="392"/>
      <c r="CS70" s="392"/>
      <c r="CT70" s="393"/>
      <c r="CU70" s="375"/>
      <c r="CV70" s="346"/>
      <c r="CW70" s="303"/>
      <c r="CX70" s="303"/>
      <c r="CY70" s="303"/>
      <c r="CZ70" s="303"/>
      <c r="DA70" s="303"/>
      <c r="DB70" s="303"/>
      <c r="DC70" s="303"/>
      <c r="DD70" s="303"/>
      <c r="DE70" s="303"/>
      <c r="DF70" s="303"/>
      <c r="DG70" s="303"/>
      <c r="DH70" s="330"/>
      <c r="DI70" s="387"/>
      <c r="DJ70" s="388"/>
      <c r="DK70" s="388"/>
      <c r="DL70" s="388"/>
      <c r="DM70" s="388"/>
      <c r="DN70" s="388"/>
      <c r="DO70" s="389"/>
      <c r="DP70" s="366"/>
      <c r="DQ70" s="333"/>
      <c r="DR70" s="303"/>
      <c r="DS70" s="303"/>
      <c r="DT70" s="303"/>
      <c r="DU70" s="325"/>
      <c r="DV70" s="392"/>
      <c r="DW70" s="392"/>
      <c r="DX70" s="392"/>
      <c r="DY70" s="392"/>
      <c r="DZ70" s="392"/>
      <c r="EA70" s="303"/>
      <c r="EB70" s="303"/>
      <c r="EC70" s="303"/>
      <c r="ED70" s="325"/>
      <c r="EE70" s="303"/>
      <c r="EF70" s="356"/>
      <c r="EG70" s="392" t="s">
        <v>564</v>
      </c>
      <c r="EH70" s="392"/>
      <c r="EI70" s="392"/>
      <c r="EJ70" s="392"/>
      <c r="EK70" s="392"/>
      <c r="EL70" s="398"/>
      <c r="EM70" s="303"/>
      <c r="EN70" s="303"/>
      <c r="EO70" s="303"/>
      <c r="EP70" s="303"/>
      <c r="EQ70" s="303"/>
      <c r="ER70" s="303"/>
      <c r="ES70" s="303"/>
      <c r="ET70" s="303"/>
      <c r="EU70" s="303"/>
      <c r="EV70" s="303"/>
      <c r="EW70" s="303"/>
      <c r="EX70" s="303"/>
      <c r="EY70" s="303"/>
      <c r="EZ70" s="303"/>
      <c r="FA70" s="303"/>
      <c r="FB70" s="303"/>
      <c r="FC70" s="303"/>
      <c r="FD70" s="303"/>
      <c r="FE70" s="303"/>
      <c r="FF70" s="303"/>
      <c r="FG70" s="303"/>
      <c r="FH70" s="303"/>
      <c r="FI70" s="303"/>
      <c r="FK70" s="325"/>
      <c r="FM70" s="356"/>
      <c r="FN70" s="392" t="s">
        <v>565</v>
      </c>
      <c r="FO70" s="392"/>
      <c r="FP70" s="392"/>
      <c r="FQ70" s="392"/>
      <c r="FR70" s="392"/>
      <c r="FS70" s="422"/>
      <c r="FV70" s="356"/>
      <c r="FW70" s="381" t="s">
        <v>566</v>
      </c>
      <c r="FX70" s="382"/>
      <c r="FY70" s="382"/>
      <c r="FZ70" s="382"/>
      <c r="GA70" s="382"/>
      <c r="GB70" s="382"/>
      <c r="GC70" s="383"/>
      <c r="GD70" s="366"/>
      <c r="GG70" s="303"/>
      <c r="GH70" s="303"/>
      <c r="GI70" s="303"/>
      <c r="GJ70" s="303"/>
      <c r="GK70" s="303"/>
      <c r="GL70" s="303"/>
      <c r="GM70" s="303"/>
      <c r="GN70" s="303"/>
      <c r="GO70" s="303"/>
      <c r="GP70" s="303"/>
      <c r="GQ70" s="367"/>
      <c r="GR70" s="322"/>
      <c r="GS70" s="322"/>
      <c r="GT70" s="322"/>
      <c r="GU70" s="322"/>
      <c r="GV70" s="322"/>
      <c r="GW70" s="322"/>
      <c r="GX70" s="322"/>
      <c r="GY70" s="368"/>
      <c r="GZ70" s="303"/>
    </row>
    <row r="71" spans="1:208" s="310" customFormat="1" ht="12" customHeight="1" thickBot="1" x14ac:dyDescent="0.2">
      <c r="A71" s="326"/>
      <c r="B71" s="327"/>
      <c r="C71" s="327"/>
      <c r="D71" s="327"/>
      <c r="E71" s="327"/>
      <c r="F71" s="327"/>
      <c r="G71" s="327"/>
      <c r="H71" s="327"/>
      <c r="I71" s="328"/>
      <c r="J71" s="303"/>
      <c r="K71" s="303"/>
      <c r="L71" s="303"/>
      <c r="M71" s="325"/>
      <c r="N71" s="303"/>
      <c r="P71" s="392"/>
      <c r="Q71" s="392"/>
      <c r="R71" s="392"/>
      <c r="S71" s="392"/>
      <c r="T71" s="392"/>
      <c r="U71" s="39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25"/>
      <c r="AK71" s="356"/>
      <c r="AL71" s="392" t="s">
        <v>567</v>
      </c>
      <c r="AM71" s="392"/>
      <c r="AN71" s="392"/>
      <c r="AO71" s="392"/>
      <c r="AP71" s="392"/>
      <c r="AQ71" s="393"/>
      <c r="AR71" s="33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3"/>
      <c r="BE71" s="325"/>
      <c r="BF71" s="303"/>
      <c r="BG71" s="413"/>
      <c r="BH71" s="392"/>
      <c r="BI71" s="392"/>
      <c r="BJ71" s="392"/>
      <c r="BK71" s="392"/>
      <c r="BL71" s="392"/>
      <c r="BM71" s="393"/>
      <c r="BN71" s="303"/>
      <c r="BO71" s="303"/>
      <c r="BP71" s="303"/>
      <c r="BQ71" s="303"/>
      <c r="BR71" s="303"/>
      <c r="BS71" s="303"/>
      <c r="BT71" s="303"/>
      <c r="BU71" s="303"/>
      <c r="BV71" s="303"/>
      <c r="BW71" s="303"/>
      <c r="BX71" s="303"/>
      <c r="BY71" s="303"/>
      <c r="BZ71" s="303"/>
      <c r="CA71" s="325"/>
      <c r="CB71" s="303"/>
      <c r="CC71" s="303"/>
      <c r="CD71" s="303"/>
      <c r="CE71" s="303"/>
      <c r="CF71" s="303"/>
      <c r="CG71" s="303"/>
      <c r="CH71" s="303"/>
      <c r="CJ71" s="345"/>
      <c r="CK71" s="345"/>
      <c r="CL71" s="303"/>
      <c r="CM71" s="303"/>
      <c r="CN71" s="325"/>
      <c r="CO71" s="303"/>
      <c r="CP71" s="303"/>
      <c r="CQ71" s="303"/>
      <c r="CR71" s="303"/>
      <c r="CS71" s="303"/>
      <c r="CT71" s="375"/>
      <c r="CU71" s="333"/>
      <c r="CV71" s="346"/>
      <c r="CW71" s="303"/>
      <c r="CX71" s="303"/>
      <c r="CY71" s="303"/>
      <c r="CZ71" s="303"/>
      <c r="DA71" s="303"/>
      <c r="DB71" s="303"/>
      <c r="DC71" s="303"/>
      <c r="DD71" s="303"/>
      <c r="DE71" s="303"/>
      <c r="DF71" s="303"/>
      <c r="DG71" s="303"/>
      <c r="DI71" s="303"/>
      <c r="DJ71" s="329"/>
      <c r="DK71" s="303"/>
      <c r="DL71" s="303"/>
      <c r="DM71" s="303"/>
      <c r="DN71" s="303"/>
      <c r="DO71" s="303"/>
      <c r="DP71" s="375"/>
      <c r="DQ71" s="333"/>
      <c r="DR71" s="303"/>
      <c r="DS71" s="303"/>
      <c r="DT71" s="303"/>
      <c r="DU71" s="325"/>
      <c r="DV71" s="303"/>
      <c r="DW71" s="303"/>
      <c r="DX71" s="303"/>
      <c r="DY71" s="303"/>
      <c r="DZ71" s="303"/>
      <c r="EA71" s="303"/>
      <c r="EB71" s="303"/>
      <c r="EC71" s="303"/>
      <c r="ED71" s="325"/>
      <c r="EE71" s="303"/>
      <c r="EF71" s="329"/>
      <c r="EG71" s="392"/>
      <c r="EH71" s="392"/>
      <c r="EI71" s="392"/>
      <c r="EJ71" s="392"/>
      <c r="EK71" s="392"/>
      <c r="EL71" s="303"/>
      <c r="EM71" s="303"/>
      <c r="EN71" s="303"/>
      <c r="EO71" s="303"/>
      <c r="EP71" s="303"/>
      <c r="EQ71" s="303"/>
      <c r="ER71" s="303"/>
      <c r="ES71" s="303"/>
      <c r="ET71" s="303"/>
      <c r="EU71" s="303"/>
      <c r="EV71" s="303"/>
      <c r="EW71" s="303"/>
      <c r="EX71" s="303"/>
      <c r="EY71" s="303"/>
      <c r="EZ71" s="303"/>
      <c r="FA71" s="303"/>
      <c r="FB71" s="303"/>
      <c r="FC71" s="303"/>
      <c r="FD71" s="303"/>
      <c r="FE71" s="303"/>
      <c r="FF71" s="303"/>
      <c r="FG71" s="303"/>
      <c r="FH71" s="303"/>
      <c r="FI71" s="303"/>
      <c r="FK71" s="325"/>
      <c r="FM71" s="395"/>
      <c r="FN71" s="392"/>
      <c r="FO71" s="392"/>
      <c r="FP71" s="392"/>
      <c r="FQ71" s="392"/>
      <c r="FR71" s="392"/>
      <c r="FS71" s="422"/>
      <c r="FV71" s="329"/>
      <c r="FW71" s="387"/>
      <c r="FX71" s="388"/>
      <c r="FY71" s="388"/>
      <c r="FZ71" s="388"/>
      <c r="GA71" s="388"/>
      <c r="GB71" s="388"/>
      <c r="GC71" s="389"/>
      <c r="GD71" s="366"/>
      <c r="GG71" s="303"/>
      <c r="GH71" s="303"/>
      <c r="GI71" s="303"/>
      <c r="GJ71" s="303"/>
      <c r="GK71" s="303"/>
      <c r="GL71" s="303"/>
      <c r="GM71" s="303"/>
      <c r="GN71" s="303"/>
      <c r="GO71" s="303"/>
      <c r="GP71" s="303"/>
      <c r="GQ71" s="369"/>
      <c r="GR71" s="370"/>
      <c r="GS71" s="370"/>
      <c r="GT71" s="370"/>
      <c r="GU71" s="370"/>
      <c r="GV71" s="370"/>
      <c r="GW71" s="370"/>
      <c r="GX71" s="370"/>
      <c r="GY71" s="371"/>
      <c r="GZ71" s="303"/>
    </row>
    <row r="72" spans="1:208" s="310" customFormat="1" ht="12" customHeight="1" thickBot="1" x14ac:dyDescent="0.2">
      <c r="A72" s="303"/>
      <c r="B72" s="440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25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25"/>
      <c r="AK72" s="395"/>
      <c r="AL72" s="392"/>
      <c r="AM72" s="392"/>
      <c r="AN72" s="392"/>
      <c r="AO72" s="392"/>
      <c r="AP72" s="392"/>
      <c r="AQ72" s="393"/>
      <c r="AR72" s="33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3"/>
      <c r="BE72" s="325"/>
      <c r="BF72" s="303"/>
      <c r="BG72" s="400"/>
      <c r="BH72" s="303"/>
      <c r="BI72" s="303"/>
      <c r="BJ72" s="303"/>
      <c r="BK72" s="303"/>
      <c r="BL72" s="303"/>
      <c r="BM72" s="333"/>
      <c r="BN72" s="333"/>
      <c r="BO72" s="303"/>
      <c r="BP72" s="303"/>
      <c r="BQ72" s="303"/>
      <c r="BR72" s="303"/>
      <c r="BS72" s="303"/>
      <c r="BT72" s="303"/>
      <c r="BU72" s="303"/>
      <c r="BV72" s="303"/>
      <c r="BW72" s="303"/>
      <c r="BX72" s="303"/>
      <c r="BY72" s="303"/>
      <c r="BZ72" s="303"/>
      <c r="CA72" s="356"/>
      <c r="CB72" s="381" t="s">
        <v>280</v>
      </c>
      <c r="CC72" s="382"/>
      <c r="CD72" s="382"/>
      <c r="CE72" s="382"/>
      <c r="CF72" s="382"/>
      <c r="CG72" s="382"/>
      <c r="CH72" s="383"/>
      <c r="CI72" s="392"/>
      <c r="CK72" s="303"/>
      <c r="CL72" s="303"/>
      <c r="CM72" s="303"/>
      <c r="CN72" s="356"/>
      <c r="CO72" s="392" t="s">
        <v>568</v>
      </c>
      <c r="CP72" s="392"/>
      <c r="CQ72" s="392"/>
      <c r="CR72" s="392"/>
      <c r="CS72" s="392"/>
      <c r="CT72" s="393"/>
      <c r="CU72" s="333"/>
      <c r="CV72" s="375"/>
      <c r="CW72" s="303"/>
      <c r="CX72" s="303"/>
      <c r="CY72" s="303"/>
      <c r="CZ72" s="303"/>
      <c r="DA72" s="303"/>
      <c r="DB72" s="303"/>
      <c r="DC72" s="303"/>
      <c r="DD72" s="303"/>
      <c r="DE72" s="303"/>
      <c r="DF72" s="303"/>
      <c r="DG72" s="303"/>
      <c r="DI72" s="303"/>
      <c r="DJ72" s="356"/>
      <c r="DK72" s="392" t="s">
        <v>569</v>
      </c>
      <c r="DL72" s="392"/>
      <c r="DM72" s="392"/>
      <c r="DN72" s="392"/>
      <c r="DO72" s="392"/>
      <c r="DP72" s="393"/>
      <c r="DQ72" s="375"/>
      <c r="DR72" s="303"/>
      <c r="DS72" s="303"/>
      <c r="DT72" s="303"/>
      <c r="DU72" s="356"/>
      <c r="DV72" s="392" t="s">
        <v>570</v>
      </c>
      <c r="DW72" s="392"/>
      <c r="DX72" s="392"/>
      <c r="DY72" s="392"/>
      <c r="DZ72" s="392"/>
      <c r="EA72" s="303"/>
      <c r="EB72" s="303"/>
      <c r="EC72" s="303"/>
      <c r="ED72" s="325"/>
      <c r="EE72" s="303"/>
      <c r="EF72" s="325"/>
      <c r="EG72" s="303"/>
      <c r="EH72" s="303"/>
      <c r="EI72" s="303"/>
      <c r="EJ72" s="303"/>
      <c r="EK72" s="303"/>
      <c r="EL72" s="398"/>
      <c r="EM72" s="303"/>
      <c r="EN72" s="303"/>
      <c r="EO72" s="303"/>
      <c r="EP72" s="303"/>
      <c r="EQ72" s="303"/>
      <c r="ER72" s="303"/>
      <c r="ES72" s="303"/>
      <c r="ET72" s="303"/>
      <c r="EU72" s="303"/>
      <c r="EV72" s="303"/>
      <c r="EW72" s="303"/>
      <c r="EX72" s="303"/>
      <c r="EY72" s="303"/>
      <c r="EZ72" s="303"/>
      <c r="FA72" s="303"/>
      <c r="FB72" s="303"/>
      <c r="FC72" s="303"/>
      <c r="FD72" s="303"/>
      <c r="FE72" s="303"/>
      <c r="FF72" s="303"/>
      <c r="FG72" s="303"/>
      <c r="FH72" s="303"/>
      <c r="FI72" s="303"/>
      <c r="FK72" s="325"/>
      <c r="FM72" s="400"/>
      <c r="FS72" s="303"/>
      <c r="FV72" s="325"/>
      <c r="GG72" s="303"/>
      <c r="GH72" s="303"/>
      <c r="GI72" s="303"/>
      <c r="GJ72" s="303"/>
      <c r="GK72" s="303"/>
      <c r="GL72" s="303"/>
      <c r="GM72" s="303"/>
      <c r="GN72" s="303"/>
      <c r="GO72" s="303"/>
      <c r="GP72" s="303"/>
      <c r="GT72" s="329"/>
      <c r="GZ72" s="303"/>
    </row>
    <row r="73" spans="1:208" s="310" customFormat="1" ht="12" customHeight="1" x14ac:dyDescent="0.15">
      <c r="A73" s="314" t="s">
        <v>345</v>
      </c>
      <c r="B73" s="315"/>
      <c r="C73" s="315"/>
      <c r="D73" s="315"/>
      <c r="E73" s="315"/>
      <c r="F73" s="315"/>
      <c r="G73" s="315"/>
      <c r="H73" s="315"/>
      <c r="I73" s="316"/>
      <c r="J73" s="357"/>
      <c r="K73" s="303"/>
      <c r="L73" s="303"/>
      <c r="M73" s="356"/>
      <c r="N73" s="381" t="s">
        <v>221</v>
      </c>
      <c r="O73" s="382"/>
      <c r="P73" s="382"/>
      <c r="Q73" s="382"/>
      <c r="R73" s="382"/>
      <c r="S73" s="382"/>
      <c r="T73" s="383"/>
      <c r="U73" s="366"/>
      <c r="V73" s="375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25"/>
      <c r="AK73" s="400"/>
      <c r="AQ73" s="428"/>
      <c r="AR73" s="428"/>
      <c r="AS73" s="428"/>
      <c r="AT73" s="428"/>
      <c r="AU73" s="428"/>
      <c r="AV73" s="428"/>
      <c r="AW73" s="428"/>
      <c r="AX73" s="428"/>
      <c r="AY73" s="428"/>
      <c r="AZ73" s="428"/>
      <c r="BA73" s="428"/>
      <c r="BB73" s="303"/>
      <c r="BC73" s="303"/>
      <c r="BD73" s="303"/>
      <c r="BE73" s="325"/>
      <c r="BF73" s="303"/>
      <c r="BG73" s="408"/>
      <c r="BH73" s="392" t="s">
        <v>571</v>
      </c>
      <c r="BI73" s="392"/>
      <c r="BJ73" s="392"/>
      <c r="BK73" s="392"/>
      <c r="BL73" s="392"/>
      <c r="BM73" s="393"/>
      <c r="BN73" s="333"/>
      <c r="BO73" s="303"/>
      <c r="BP73" s="303"/>
      <c r="BQ73" s="303"/>
      <c r="BR73" s="303"/>
      <c r="BS73" s="303"/>
      <c r="BT73" s="303"/>
      <c r="BU73" s="303"/>
      <c r="BV73" s="303"/>
      <c r="BW73" s="303"/>
      <c r="BX73" s="303"/>
      <c r="BY73" s="303"/>
      <c r="BZ73" s="303"/>
      <c r="CA73" s="329"/>
      <c r="CB73" s="387"/>
      <c r="CC73" s="388"/>
      <c r="CD73" s="388"/>
      <c r="CE73" s="388"/>
      <c r="CF73" s="388"/>
      <c r="CG73" s="388"/>
      <c r="CH73" s="389"/>
      <c r="CI73" s="392"/>
      <c r="CK73" s="303"/>
      <c r="CL73" s="303"/>
      <c r="CM73" s="303"/>
      <c r="CN73" s="395"/>
      <c r="CO73" s="392"/>
      <c r="CP73" s="392"/>
      <c r="CQ73" s="392"/>
      <c r="CR73" s="392"/>
      <c r="CS73" s="392"/>
      <c r="CT73" s="393"/>
      <c r="CU73" s="375"/>
      <c r="CV73" s="375"/>
      <c r="CW73" s="303"/>
      <c r="CX73" s="303"/>
      <c r="CY73" s="303"/>
      <c r="CZ73" s="303"/>
      <c r="DA73" s="303"/>
      <c r="DB73" s="303"/>
      <c r="DC73" s="303"/>
      <c r="DD73" s="303"/>
      <c r="DE73" s="303"/>
      <c r="DF73" s="303"/>
      <c r="DG73" s="303"/>
      <c r="DI73" s="303"/>
      <c r="DJ73" s="329"/>
      <c r="DK73" s="392"/>
      <c r="DL73" s="392"/>
      <c r="DM73" s="392"/>
      <c r="DN73" s="392"/>
      <c r="DO73" s="392"/>
      <c r="DP73" s="393"/>
      <c r="DQ73" s="333"/>
      <c r="DR73" s="303"/>
      <c r="DS73" s="303"/>
      <c r="DT73" s="303"/>
      <c r="DU73" s="325"/>
      <c r="DV73" s="392"/>
      <c r="DW73" s="392"/>
      <c r="DX73" s="392"/>
      <c r="DY73" s="392"/>
      <c r="DZ73" s="392"/>
      <c r="EA73" s="303"/>
      <c r="EB73" s="303"/>
      <c r="EC73" s="303"/>
      <c r="ED73" s="325"/>
      <c r="EE73" s="303"/>
      <c r="EF73" s="356"/>
      <c r="EG73" s="392" t="s">
        <v>572</v>
      </c>
      <c r="EH73" s="392"/>
      <c r="EI73" s="392"/>
      <c r="EJ73" s="392"/>
      <c r="EK73" s="392"/>
      <c r="EL73" s="398"/>
      <c r="EM73" s="303"/>
      <c r="EN73" s="303"/>
      <c r="EO73" s="303"/>
      <c r="EP73" s="303"/>
      <c r="EQ73" s="303"/>
      <c r="ER73" s="303"/>
      <c r="ES73" s="303"/>
      <c r="ET73" s="303"/>
      <c r="EU73" s="303"/>
      <c r="EV73" s="303"/>
      <c r="EW73" s="303"/>
      <c r="EX73" s="303"/>
      <c r="EY73" s="303"/>
      <c r="EZ73" s="303"/>
      <c r="FA73" s="303"/>
      <c r="FB73" s="303"/>
      <c r="FC73" s="303"/>
      <c r="FD73" s="303"/>
      <c r="FE73" s="303"/>
      <c r="FF73" s="303"/>
      <c r="FG73" s="303"/>
      <c r="FH73" s="303"/>
      <c r="FI73" s="303"/>
      <c r="FK73" s="325"/>
      <c r="FM73" s="408"/>
      <c r="FN73" s="392" t="s">
        <v>573</v>
      </c>
      <c r="FO73" s="392"/>
      <c r="FP73" s="392"/>
      <c r="FQ73" s="392"/>
      <c r="FR73" s="392"/>
      <c r="FS73" s="303"/>
      <c r="FV73" s="356"/>
      <c r="FW73" s="381" t="s">
        <v>574</v>
      </c>
      <c r="FX73" s="382"/>
      <c r="FY73" s="382"/>
      <c r="FZ73" s="382"/>
      <c r="GA73" s="382"/>
      <c r="GB73" s="382"/>
      <c r="GC73" s="383"/>
      <c r="GD73" s="366"/>
      <c r="GG73" s="303"/>
      <c r="GH73" s="303"/>
      <c r="GI73" s="303"/>
      <c r="GJ73" s="303"/>
      <c r="GK73" s="303"/>
      <c r="GL73" s="303"/>
      <c r="GM73" s="303"/>
      <c r="GN73" s="303"/>
      <c r="GO73" s="303"/>
      <c r="GP73" s="303"/>
      <c r="GT73" s="356"/>
      <c r="GU73" s="392" t="s">
        <v>575</v>
      </c>
      <c r="GV73" s="392"/>
      <c r="GW73" s="392"/>
      <c r="GX73" s="392"/>
      <c r="GY73" s="392"/>
      <c r="GZ73" s="303"/>
    </row>
    <row r="74" spans="1:208" s="310" customFormat="1" ht="12" customHeight="1" x14ac:dyDescent="0.15">
      <c r="A74" s="321"/>
      <c r="B74" s="322"/>
      <c r="C74" s="322"/>
      <c r="D74" s="322"/>
      <c r="E74" s="322"/>
      <c r="F74" s="322"/>
      <c r="G74" s="322"/>
      <c r="H74" s="322"/>
      <c r="I74" s="323"/>
      <c r="J74" s="357"/>
      <c r="K74" s="303"/>
      <c r="L74" s="303"/>
      <c r="M74" s="303"/>
      <c r="N74" s="387"/>
      <c r="O74" s="388"/>
      <c r="P74" s="388"/>
      <c r="Q74" s="388"/>
      <c r="R74" s="388"/>
      <c r="S74" s="388"/>
      <c r="T74" s="389"/>
      <c r="U74" s="366"/>
      <c r="V74" s="375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25"/>
      <c r="AJ74" s="303"/>
      <c r="AK74" s="408"/>
      <c r="AL74" s="336" t="s">
        <v>576</v>
      </c>
      <c r="AM74" s="336"/>
      <c r="AN74" s="336"/>
      <c r="AO74" s="336"/>
      <c r="AP74" s="336"/>
      <c r="AQ74" s="428"/>
      <c r="AR74" s="428"/>
      <c r="AS74" s="428"/>
      <c r="AT74" s="428"/>
      <c r="AU74" s="428"/>
      <c r="AV74" s="428"/>
      <c r="AW74" s="428"/>
      <c r="AX74" s="428"/>
      <c r="AY74" s="428"/>
      <c r="AZ74" s="428"/>
      <c r="BA74" s="428"/>
      <c r="BB74" s="303"/>
      <c r="BC74" s="303"/>
      <c r="BD74" s="303"/>
      <c r="BE74" s="325"/>
      <c r="BF74" s="303"/>
      <c r="BG74" s="413"/>
      <c r="BH74" s="392"/>
      <c r="BI74" s="392"/>
      <c r="BJ74" s="392"/>
      <c r="BK74" s="392"/>
      <c r="BL74" s="392"/>
      <c r="BM74" s="393"/>
      <c r="BN74" s="303"/>
      <c r="BO74" s="303"/>
      <c r="BP74" s="303"/>
      <c r="BQ74" s="303"/>
      <c r="BR74" s="303"/>
      <c r="BS74" s="303"/>
      <c r="BT74" s="303"/>
      <c r="BU74" s="303"/>
      <c r="BV74" s="303"/>
      <c r="BW74" s="303"/>
      <c r="BX74" s="303"/>
      <c r="BY74" s="303"/>
      <c r="BZ74" s="303"/>
      <c r="CA74" s="325"/>
      <c r="CB74" s="303"/>
      <c r="CC74" s="329"/>
      <c r="CK74" s="303"/>
      <c r="CL74" s="303"/>
      <c r="CM74" s="303"/>
      <c r="CN74" s="400"/>
      <c r="CO74" s="303"/>
      <c r="CP74" s="303"/>
      <c r="CQ74" s="303"/>
      <c r="CR74" s="303"/>
      <c r="CS74" s="303"/>
      <c r="CT74" s="375"/>
      <c r="CU74" s="375"/>
      <c r="CV74" s="303"/>
      <c r="CW74" s="303"/>
      <c r="CX74" s="303"/>
      <c r="CY74" s="303"/>
      <c r="CZ74" s="303"/>
      <c r="DA74" s="303"/>
      <c r="DB74" s="303"/>
      <c r="DC74" s="303"/>
      <c r="DD74" s="303"/>
      <c r="DE74" s="303"/>
      <c r="DF74" s="303"/>
      <c r="DG74" s="303"/>
      <c r="DI74" s="303"/>
      <c r="DJ74" s="325"/>
      <c r="DK74" s="303"/>
      <c r="DL74" s="303"/>
      <c r="DM74" s="303"/>
      <c r="DN74" s="303"/>
      <c r="DO74" s="303"/>
      <c r="DP74" s="303"/>
      <c r="DQ74" s="333"/>
      <c r="DR74" s="303"/>
      <c r="DS74" s="303"/>
      <c r="DT74" s="303"/>
      <c r="DU74" s="325"/>
      <c r="DV74" s="303"/>
      <c r="DW74" s="303"/>
      <c r="DX74" s="303"/>
      <c r="DY74" s="303"/>
      <c r="DZ74" s="303"/>
      <c r="EA74" s="303"/>
      <c r="EB74" s="303"/>
      <c r="EC74" s="303"/>
      <c r="ED74" s="325"/>
      <c r="EE74" s="303"/>
      <c r="EF74" s="329"/>
      <c r="EG74" s="392"/>
      <c r="EH74" s="392"/>
      <c r="EI74" s="392"/>
      <c r="EJ74" s="392"/>
      <c r="EK74" s="392"/>
      <c r="EL74" s="398"/>
      <c r="EM74" s="303"/>
      <c r="EN74" s="303"/>
      <c r="EO74" s="303"/>
      <c r="EP74" s="303"/>
      <c r="EQ74" s="303"/>
      <c r="ER74" s="303"/>
      <c r="ES74" s="303"/>
      <c r="ET74" s="303"/>
      <c r="EU74" s="303"/>
      <c r="EV74" s="303"/>
      <c r="EW74" s="303"/>
      <c r="EX74" s="303"/>
      <c r="EY74" s="303"/>
      <c r="EZ74" s="303"/>
      <c r="FA74" s="303"/>
      <c r="FB74" s="303"/>
      <c r="FC74" s="303"/>
      <c r="FD74" s="303"/>
      <c r="FE74" s="303"/>
      <c r="FF74" s="303"/>
      <c r="FG74" s="303"/>
      <c r="FH74" s="303"/>
      <c r="FI74" s="303"/>
      <c r="FK74" s="325"/>
      <c r="FM74" s="413"/>
      <c r="FN74" s="392"/>
      <c r="FO74" s="392"/>
      <c r="FP74" s="392"/>
      <c r="FQ74" s="392"/>
      <c r="FR74" s="392"/>
      <c r="FS74" s="303"/>
      <c r="FW74" s="387"/>
      <c r="FX74" s="388"/>
      <c r="FY74" s="388"/>
      <c r="FZ74" s="388"/>
      <c r="GA74" s="388"/>
      <c r="GB74" s="388"/>
      <c r="GC74" s="389"/>
      <c r="GD74" s="366"/>
      <c r="GG74" s="303"/>
      <c r="GH74" s="303"/>
      <c r="GI74" s="303"/>
      <c r="GJ74" s="303"/>
      <c r="GK74" s="303"/>
      <c r="GL74" s="303"/>
      <c r="GM74" s="303"/>
      <c r="GN74" s="303"/>
      <c r="GO74" s="303"/>
      <c r="GP74" s="303"/>
      <c r="GU74" s="392"/>
      <c r="GV74" s="392"/>
      <c r="GW74" s="392"/>
      <c r="GX74" s="392"/>
      <c r="GY74" s="392"/>
      <c r="GZ74" s="303"/>
    </row>
    <row r="75" spans="1:208" s="310" customFormat="1" ht="12" customHeight="1" thickBot="1" x14ac:dyDescent="0.2">
      <c r="A75" s="326"/>
      <c r="B75" s="327"/>
      <c r="C75" s="327"/>
      <c r="D75" s="327"/>
      <c r="E75" s="327"/>
      <c r="F75" s="327"/>
      <c r="G75" s="327"/>
      <c r="H75" s="327"/>
      <c r="I75" s="328"/>
      <c r="J75" s="357"/>
      <c r="K75" s="303"/>
      <c r="L75" s="303"/>
      <c r="M75" s="303"/>
      <c r="N75" s="303"/>
      <c r="O75" s="329"/>
      <c r="P75" s="303"/>
      <c r="Q75" s="303"/>
      <c r="R75" s="303"/>
      <c r="S75" s="303"/>
      <c r="T75" s="303"/>
      <c r="U75" s="303"/>
      <c r="V75" s="375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25"/>
      <c r="AJ75" s="303"/>
      <c r="AK75" s="413"/>
      <c r="AL75" s="336"/>
      <c r="AM75" s="336"/>
      <c r="AN75" s="336"/>
      <c r="AO75" s="336"/>
      <c r="AP75" s="336"/>
      <c r="AQ75" s="428"/>
      <c r="AR75" s="428"/>
      <c r="AS75" s="428"/>
      <c r="AT75" s="428"/>
      <c r="AU75" s="428"/>
      <c r="AV75" s="428"/>
      <c r="AW75" s="428"/>
      <c r="AX75" s="428"/>
      <c r="AY75" s="428"/>
      <c r="AZ75" s="428"/>
      <c r="BA75" s="428"/>
      <c r="BB75" s="303"/>
      <c r="BC75" s="303"/>
      <c r="BD75" s="303"/>
      <c r="BE75" s="325"/>
      <c r="BF75" s="303"/>
      <c r="BG75" s="400"/>
      <c r="BH75" s="303"/>
      <c r="BI75" s="303"/>
      <c r="BJ75" s="303"/>
      <c r="BK75" s="303"/>
      <c r="BL75" s="303"/>
      <c r="BM75" s="345"/>
      <c r="BN75" s="345"/>
      <c r="BO75" s="303"/>
      <c r="BP75" s="303"/>
      <c r="BQ75" s="303"/>
      <c r="BR75" s="303"/>
      <c r="BS75" s="303"/>
      <c r="BT75" s="303"/>
      <c r="BU75" s="303"/>
      <c r="BV75" s="303"/>
      <c r="BW75" s="303"/>
      <c r="BX75" s="303"/>
      <c r="BY75" s="303"/>
      <c r="BZ75" s="303"/>
      <c r="CA75" s="325"/>
      <c r="CB75" s="303"/>
      <c r="CC75" s="356"/>
      <c r="CD75" s="392" t="s">
        <v>577</v>
      </c>
      <c r="CE75" s="392"/>
      <c r="CF75" s="392"/>
      <c r="CG75" s="392"/>
      <c r="CH75" s="392"/>
      <c r="CI75" s="392"/>
      <c r="CK75" s="303"/>
      <c r="CL75" s="303"/>
      <c r="CM75" s="303"/>
      <c r="CN75" s="408"/>
      <c r="CO75" s="392" t="s">
        <v>578</v>
      </c>
      <c r="CP75" s="392"/>
      <c r="CQ75" s="392"/>
      <c r="CR75" s="392"/>
      <c r="CS75" s="392"/>
      <c r="CT75" s="393"/>
      <c r="CU75" s="333"/>
      <c r="CV75" s="303"/>
      <c r="CW75" s="303"/>
      <c r="CX75" s="303"/>
      <c r="CY75" s="303"/>
      <c r="CZ75" s="303"/>
      <c r="DA75" s="303"/>
      <c r="DB75" s="303"/>
      <c r="DC75" s="303"/>
      <c r="DD75" s="303"/>
      <c r="DE75" s="303"/>
      <c r="DF75" s="303"/>
      <c r="DG75" s="303"/>
      <c r="DI75" s="303"/>
      <c r="DJ75" s="356"/>
      <c r="DK75" s="392" t="s">
        <v>579</v>
      </c>
      <c r="DL75" s="392"/>
      <c r="DM75" s="392"/>
      <c r="DN75" s="392"/>
      <c r="DO75" s="392"/>
      <c r="DP75" s="393"/>
      <c r="DQ75" s="303"/>
      <c r="DR75" s="303"/>
      <c r="DS75" s="303"/>
      <c r="DT75" s="303"/>
      <c r="DU75" s="356"/>
      <c r="DV75" s="392" t="s">
        <v>580</v>
      </c>
      <c r="DW75" s="392"/>
      <c r="DX75" s="392"/>
      <c r="DY75" s="392"/>
      <c r="DZ75" s="392"/>
      <c r="EA75" s="303"/>
      <c r="EB75" s="303"/>
      <c r="EC75" s="303"/>
      <c r="ED75" s="325"/>
      <c r="EE75" s="303"/>
      <c r="EF75" s="325"/>
      <c r="EG75" s="303"/>
      <c r="EH75" s="303"/>
      <c r="EI75" s="303"/>
      <c r="EJ75" s="303"/>
      <c r="EK75" s="303"/>
      <c r="EL75" s="303"/>
      <c r="EM75" s="303"/>
      <c r="EN75" s="303"/>
      <c r="EO75" s="303"/>
      <c r="EP75" s="303"/>
      <c r="EQ75" s="303"/>
      <c r="ER75" s="303"/>
      <c r="ES75" s="303"/>
      <c r="ET75" s="303"/>
      <c r="EU75" s="303"/>
      <c r="EV75" s="303"/>
      <c r="EW75" s="303"/>
      <c r="EX75" s="303"/>
      <c r="EY75" s="303"/>
      <c r="EZ75" s="303"/>
      <c r="FA75" s="303"/>
      <c r="FB75" s="303"/>
      <c r="FC75" s="303"/>
      <c r="FD75" s="303"/>
      <c r="FE75" s="303"/>
      <c r="FF75" s="303"/>
      <c r="FG75" s="303"/>
      <c r="FH75" s="303"/>
      <c r="FI75" s="303"/>
      <c r="FK75" s="325"/>
      <c r="FM75" s="400"/>
      <c r="FN75" s="392"/>
      <c r="FO75" s="392"/>
      <c r="FP75" s="392"/>
      <c r="FQ75" s="392"/>
      <c r="FR75" s="392"/>
      <c r="FS75" s="303"/>
      <c r="FV75" s="303"/>
      <c r="FW75" s="303"/>
      <c r="FX75" s="303"/>
      <c r="FY75" s="303"/>
      <c r="FZ75" s="303"/>
      <c r="GA75" s="303"/>
      <c r="GB75" s="303"/>
      <c r="GC75" s="303"/>
      <c r="GG75" s="303"/>
      <c r="GH75" s="303"/>
      <c r="GI75" s="303"/>
      <c r="GJ75" s="303"/>
      <c r="GK75" s="303"/>
      <c r="GL75" s="303"/>
      <c r="GM75" s="303"/>
      <c r="GN75" s="303"/>
      <c r="GO75" s="303"/>
      <c r="GP75" s="303"/>
      <c r="GQ75" s="303"/>
      <c r="GR75" s="303"/>
      <c r="GS75" s="303"/>
      <c r="GT75" s="303"/>
      <c r="GU75" s="303"/>
      <c r="GV75" s="303"/>
      <c r="GW75" s="303"/>
      <c r="GX75" s="303"/>
      <c r="GY75" s="303"/>
      <c r="GZ75" s="303"/>
    </row>
    <row r="76" spans="1:208" s="310" customFormat="1" ht="12" customHeight="1" x14ac:dyDescent="0.15">
      <c r="A76" s="303"/>
      <c r="B76" s="441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56"/>
      <c r="P76" s="336" t="s">
        <v>581</v>
      </c>
      <c r="Q76" s="336"/>
      <c r="R76" s="336"/>
      <c r="S76" s="336"/>
      <c r="T76" s="336"/>
      <c r="U76" s="39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25"/>
      <c r="AJ76" s="303"/>
      <c r="AK76" s="400"/>
      <c r="AL76" s="303"/>
      <c r="AM76" s="303"/>
      <c r="AN76" s="303"/>
      <c r="AO76" s="303"/>
      <c r="AP76" s="303"/>
      <c r="AQ76" s="428"/>
      <c r="AR76" s="428"/>
      <c r="AS76" s="428"/>
      <c r="AT76" s="428"/>
      <c r="AU76" s="428"/>
      <c r="AV76" s="428"/>
      <c r="AW76" s="428"/>
      <c r="AX76" s="428"/>
      <c r="AY76" s="428"/>
      <c r="AZ76" s="428"/>
      <c r="BA76" s="428"/>
      <c r="BB76" s="303"/>
      <c r="BC76" s="303"/>
      <c r="BD76" s="303"/>
      <c r="BE76" s="325"/>
      <c r="BF76" s="303"/>
      <c r="BG76" s="408"/>
      <c r="BH76" s="392" t="s">
        <v>582</v>
      </c>
      <c r="BI76" s="392"/>
      <c r="BJ76" s="392"/>
      <c r="BK76" s="392"/>
      <c r="BL76" s="392"/>
      <c r="BM76" s="361"/>
      <c r="BN76" s="345"/>
      <c r="BO76" s="303"/>
      <c r="BP76" s="303"/>
      <c r="BQ76" s="303"/>
      <c r="BR76" s="303"/>
      <c r="BS76" s="303"/>
      <c r="BT76" s="303"/>
      <c r="BU76" s="303"/>
      <c r="BV76" s="303"/>
      <c r="BW76" s="303"/>
      <c r="BX76" s="303"/>
      <c r="BY76" s="303"/>
      <c r="BZ76" s="303"/>
      <c r="CA76" s="325"/>
      <c r="CB76" s="303"/>
      <c r="CC76" s="329"/>
      <c r="CD76" s="392"/>
      <c r="CE76" s="392"/>
      <c r="CF76" s="392"/>
      <c r="CG76" s="392"/>
      <c r="CH76" s="392"/>
      <c r="CI76" s="392"/>
      <c r="CK76" s="303"/>
      <c r="CL76" s="303"/>
      <c r="CM76" s="303"/>
      <c r="CN76" s="303"/>
      <c r="CO76" s="392"/>
      <c r="CP76" s="392"/>
      <c r="CQ76" s="392"/>
      <c r="CR76" s="392"/>
      <c r="CS76" s="392"/>
      <c r="CT76" s="393"/>
      <c r="CU76" s="333"/>
      <c r="CV76" s="303"/>
      <c r="CW76" s="303"/>
      <c r="CX76" s="303"/>
      <c r="CY76" s="303"/>
      <c r="CZ76" s="303"/>
      <c r="DA76" s="303"/>
      <c r="DB76" s="303"/>
      <c r="DC76" s="303"/>
      <c r="DD76" s="303"/>
      <c r="DE76" s="303"/>
      <c r="DF76" s="303"/>
      <c r="DG76" s="303"/>
      <c r="DI76" s="303"/>
      <c r="DJ76" s="303"/>
      <c r="DK76" s="392"/>
      <c r="DL76" s="392"/>
      <c r="DM76" s="392"/>
      <c r="DN76" s="392"/>
      <c r="DO76" s="392"/>
      <c r="DP76" s="393"/>
      <c r="DQ76" s="303"/>
      <c r="DR76" s="303"/>
      <c r="DS76" s="303"/>
      <c r="DT76" s="303"/>
      <c r="DU76" s="325"/>
      <c r="DV76" s="392"/>
      <c r="DW76" s="392"/>
      <c r="DX76" s="392"/>
      <c r="DY76" s="392"/>
      <c r="DZ76" s="392"/>
      <c r="EA76" s="303"/>
      <c r="EB76" s="303"/>
      <c r="EC76" s="303"/>
      <c r="ED76" s="325"/>
      <c r="EE76" s="303"/>
      <c r="EF76" s="356"/>
      <c r="EG76" s="392" t="s">
        <v>583</v>
      </c>
      <c r="EH76" s="392"/>
      <c r="EI76" s="392"/>
      <c r="EJ76" s="392"/>
      <c r="EK76" s="392"/>
      <c r="EL76" s="398"/>
      <c r="EM76" s="303"/>
      <c r="EN76" s="303"/>
      <c r="EO76" s="303"/>
      <c r="EP76" s="303"/>
      <c r="EQ76" s="303"/>
      <c r="ER76" s="303"/>
      <c r="ES76" s="303"/>
      <c r="ET76" s="303"/>
      <c r="EU76" s="303"/>
      <c r="EV76" s="303"/>
      <c r="EW76" s="303"/>
      <c r="EX76" s="303"/>
      <c r="EY76" s="303"/>
      <c r="EZ76" s="303"/>
      <c r="FA76" s="303"/>
      <c r="FB76" s="303"/>
      <c r="FC76" s="303"/>
      <c r="FD76" s="303"/>
      <c r="FE76" s="303"/>
      <c r="FF76" s="303"/>
      <c r="FG76" s="303"/>
      <c r="FH76" s="303"/>
      <c r="FI76" s="303"/>
      <c r="FK76" s="325"/>
      <c r="FL76" s="303"/>
      <c r="FM76" s="400"/>
      <c r="FN76" s="303"/>
      <c r="FO76" s="303"/>
      <c r="FP76" s="303"/>
      <c r="FQ76" s="303"/>
      <c r="FR76" s="303"/>
      <c r="FS76" s="303"/>
      <c r="FV76" s="303"/>
      <c r="FW76" s="303"/>
      <c r="FX76" s="303"/>
      <c r="FY76" s="303"/>
      <c r="FZ76" s="303"/>
      <c r="GA76" s="303"/>
      <c r="GB76" s="303"/>
      <c r="GC76" s="303"/>
      <c r="GG76" s="303"/>
      <c r="GH76" s="303"/>
      <c r="GI76" s="303"/>
      <c r="GJ76" s="303"/>
      <c r="GK76" s="303"/>
      <c r="GL76" s="303"/>
      <c r="GM76" s="303"/>
      <c r="GN76" s="303"/>
      <c r="GO76" s="303"/>
      <c r="GP76" s="303"/>
      <c r="GQ76" s="303"/>
      <c r="GR76" s="303"/>
      <c r="GS76" s="303"/>
      <c r="GT76" s="303"/>
      <c r="GU76" s="303"/>
      <c r="GV76" s="303"/>
      <c r="GW76" s="303"/>
      <c r="GX76" s="303"/>
      <c r="GY76" s="303"/>
      <c r="GZ76" s="303"/>
    </row>
    <row r="77" spans="1:208" s="310" customFormat="1" ht="12" customHeight="1" x14ac:dyDescent="0.15">
      <c r="A77" s="303"/>
      <c r="B77" s="356"/>
      <c r="C77" s="381" t="s">
        <v>584</v>
      </c>
      <c r="D77" s="382"/>
      <c r="E77" s="382"/>
      <c r="F77" s="382"/>
      <c r="G77" s="382"/>
      <c r="H77" s="382"/>
      <c r="I77" s="383"/>
      <c r="J77" s="366"/>
      <c r="K77" s="303"/>
      <c r="L77" s="303"/>
      <c r="M77" s="303"/>
      <c r="N77" s="303"/>
      <c r="O77" s="330"/>
      <c r="P77" s="336"/>
      <c r="Q77" s="336"/>
      <c r="R77" s="336"/>
      <c r="S77" s="336"/>
      <c r="T77" s="336"/>
      <c r="U77" s="39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25"/>
      <c r="AJ77" s="303"/>
      <c r="AK77" s="408"/>
      <c r="AL77" s="392" t="s">
        <v>585</v>
      </c>
      <c r="AM77" s="392"/>
      <c r="AN77" s="392"/>
      <c r="AO77" s="392"/>
      <c r="AP77" s="392"/>
      <c r="AQ77" s="393"/>
      <c r="AR77" s="33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25"/>
      <c r="BF77" s="303"/>
      <c r="BG77" s="303"/>
      <c r="BH77" s="392"/>
      <c r="BI77" s="392"/>
      <c r="BJ77" s="392"/>
      <c r="BK77" s="392"/>
      <c r="BL77" s="392"/>
      <c r="BM77" s="361"/>
      <c r="BN77" s="303"/>
      <c r="BO77" s="303"/>
      <c r="BP77" s="303"/>
      <c r="BQ77" s="303"/>
      <c r="BR77" s="303"/>
      <c r="BS77" s="303"/>
      <c r="BT77" s="303"/>
      <c r="BU77" s="303"/>
      <c r="BV77" s="303"/>
      <c r="BW77" s="303"/>
      <c r="BX77" s="303"/>
      <c r="BY77" s="303"/>
      <c r="BZ77" s="303"/>
      <c r="CA77" s="325"/>
      <c r="CB77" s="303"/>
      <c r="CC77" s="325"/>
      <c r="CK77" s="303"/>
      <c r="CL77" s="303"/>
      <c r="CM77" s="303"/>
      <c r="CO77" s="392"/>
      <c r="CP77" s="392"/>
      <c r="CQ77" s="392"/>
      <c r="CR77" s="392"/>
      <c r="CS77" s="392"/>
      <c r="CT77" s="393"/>
      <c r="CU77" s="303"/>
      <c r="CV77" s="303"/>
      <c r="CW77" s="303"/>
      <c r="CX77" s="303"/>
      <c r="CY77" s="303"/>
      <c r="CZ77" s="303"/>
      <c r="DA77" s="303"/>
      <c r="DB77" s="303"/>
      <c r="DC77" s="303"/>
      <c r="DD77" s="303"/>
      <c r="DE77" s="303"/>
      <c r="DF77" s="303"/>
      <c r="DG77" s="303"/>
      <c r="DH77" s="303"/>
      <c r="DI77" s="303"/>
      <c r="DJ77" s="303"/>
      <c r="DK77" s="303"/>
      <c r="DL77" s="303"/>
      <c r="DM77" s="303"/>
      <c r="DN77" s="303"/>
      <c r="DO77" s="303"/>
      <c r="DP77" s="303"/>
      <c r="DQ77" s="303"/>
      <c r="DR77" s="303"/>
      <c r="DS77" s="303"/>
      <c r="DT77" s="303"/>
      <c r="DU77" s="325"/>
      <c r="DV77" s="303"/>
      <c r="DW77" s="303"/>
      <c r="DX77" s="303"/>
      <c r="DY77" s="303"/>
      <c r="DZ77" s="303"/>
      <c r="EA77" s="303"/>
      <c r="EB77" s="303"/>
      <c r="EC77" s="303"/>
      <c r="ED77" s="325"/>
      <c r="EE77" s="303"/>
      <c r="EF77" s="329"/>
      <c r="EG77" s="392"/>
      <c r="EH77" s="392"/>
      <c r="EI77" s="392"/>
      <c r="EJ77" s="392"/>
      <c r="EK77" s="392"/>
      <c r="EL77" s="398"/>
      <c r="EM77" s="303"/>
      <c r="EN77" s="303"/>
      <c r="EO77" s="303"/>
      <c r="EP77" s="303"/>
      <c r="EQ77" s="303"/>
      <c r="ER77" s="303"/>
      <c r="ES77" s="303"/>
      <c r="ET77" s="303"/>
      <c r="EU77" s="303"/>
      <c r="EV77" s="303"/>
      <c r="EW77" s="303"/>
      <c r="EX77" s="303"/>
      <c r="EY77" s="303"/>
      <c r="EZ77" s="303"/>
      <c r="FA77" s="303"/>
      <c r="FB77" s="303"/>
      <c r="FC77" s="303"/>
      <c r="FD77" s="303"/>
      <c r="FE77" s="303"/>
      <c r="FF77" s="303"/>
      <c r="FG77" s="303"/>
      <c r="FH77" s="303"/>
      <c r="FI77" s="303"/>
      <c r="FK77" s="325"/>
      <c r="FL77" s="303"/>
      <c r="FM77" s="408"/>
      <c r="FN77" s="392" t="s">
        <v>586</v>
      </c>
      <c r="FO77" s="392"/>
      <c r="FP77" s="392"/>
      <c r="FQ77" s="392"/>
      <c r="FR77" s="392"/>
      <c r="FS77" s="303"/>
      <c r="FV77" s="303"/>
      <c r="FW77" s="303"/>
      <c r="FX77" s="303"/>
      <c r="FY77" s="303"/>
      <c r="FZ77" s="303"/>
      <c r="GA77" s="303"/>
      <c r="GB77" s="303"/>
      <c r="GC77" s="303"/>
      <c r="GG77" s="303"/>
      <c r="GH77" s="303"/>
      <c r="GI77" s="303"/>
      <c r="GJ77" s="303"/>
      <c r="GK77" s="303"/>
      <c r="GL77" s="303"/>
      <c r="GM77" s="303"/>
      <c r="GN77" s="303"/>
      <c r="GO77" s="303"/>
      <c r="GP77" s="303"/>
      <c r="GQ77" s="303"/>
      <c r="GR77" s="303"/>
      <c r="GS77" s="303"/>
      <c r="GT77" s="303"/>
      <c r="GU77" s="303"/>
      <c r="GV77" s="303"/>
      <c r="GW77" s="303"/>
      <c r="GX77" s="303"/>
      <c r="GY77" s="303"/>
      <c r="GZ77" s="303"/>
    </row>
    <row r="78" spans="1:208" s="310" customFormat="1" ht="12" customHeight="1" x14ac:dyDescent="0.15">
      <c r="A78" s="303"/>
      <c r="B78" s="303"/>
      <c r="C78" s="387"/>
      <c r="D78" s="388"/>
      <c r="E78" s="388"/>
      <c r="F78" s="388"/>
      <c r="G78" s="388"/>
      <c r="H78" s="388"/>
      <c r="I78" s="389"/>
      <c r="J78" s="366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25"/>
      <c r="AJ78" s="303"/>
      <c r="AK78" s="303"/>
      <c r="AL78" s="392"/>
      <c r="AM78" s="392"/>
      <c r="AN78" s="392"/>
      <c r="AO78" s="392"/>
      <c r="AP78" s="392"/>
      <c r="AQ78" s="393"/>
      <c r="AR78" s="33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25"/>
      <c r="BF78" s="303"/>
      <c r="BG78" s="303"/>
      <c r="BH78" s="303"/>
      <c r="BI78" s="303"/>
      <c r="BJ78" s="303"/>
      <c r="BK78" s="303"/>
      <c r="BL78" s="303"/>
      <c r="BM78" s="345"/>
      <c r="BN78" s="333"/>
      <c r="BO78" s="303"/>
      <c r="BP78" s="303"/>
      <c r="BQ78" s="303"/>
      <c r="BR78" s="303"/>
      <c r="BS78" s="303"/>
      <c r="BT78" s="303"/>
      <c r="BU78" s="303"/>
      <c r="BV78" s="303"/>
      <c r="BW78" s="303"/>
      <c r="BX78" s="303"/>
      <c r="BY78" s="303"/>
      <c r="BZ78" s="303"/>
      <c r="CA78" s="325"/>
      <c r="CB78" s="303"/>
      <c r="CC78" s="356"/>
      <c r="CD78" s="392" t="s">
        <v>587</v>
      </c>
      <c r="CE78" s="392"/>
      <c r="CF78" s="392"/>
      <c r="CG78" s="392"/>
      <c r="CH78" s="392"/>
      <c r="CJ78" s="303"/>
      <c r="CK78" s="303"/>
      <c r="CL78" s="303"/>
      <c r="CM78" s="303"/>
      <c r="CN78" s="303"/>
      <c r="CO78" s="303"/>
      <c r="CP78" s="303"/>
      <c r="CQ78" s="303"/>
      <c r="CR78" s="303"/>
      <c r="CS78" s="303"/>
      <c r="CT78" s="303"/>
      <c r="CU78" s="303"/>
      <c r="CV78" s="303"/>
      <c r="CW78" s="303"/>
      <c r="CX78" s="303"/>
      <c r="CY78" s="303"/>
      <c r="CZ78" s="303"/>
      <c r="DA78" s="303"/>
      <c r="DB78" s="303"/>
      <c r="DC78" s="303"/>
      <c r="DD78" s="303"/>
      <c r="DE78" s="303"/>
      <c r="DF78" s="303"/>
      <c r="DG78" s="303"/>
      <c r="DH78" s="303"/>
      <c r="DI78" s="303"/>
      <c r="DJ78" s="303"/>
      <c r="DK78" s="303"/>
      <c r="DL78" s="303"/>
      <c r="DM78" s="303"/>
      <c r="DN78" s="303"/>
      <c r="DO78" s="303"/>
      <c r="DP78" s="303"/>
      <c r="DQ78" s="303"/>
      <c r="DR78" s="303"/>
      <c r="DS78" s="303"/>
      <c r="DT78" s="303"/>
      <c r="DU78" s="356"/>
      <c r="DV78" s="392" t="s">
        <v>588</v>
      </c>
      <c r="DW78" s="392"/>
      <c r="DX78" s="392"/>
      <c r="DY78" s="392"/>
      <c r="DZ78" s="392"/>
      <c r="EA78" s="303"/>
      <c r="EB78" s="303"/>
      <c r="EC78" s="303"/>
      <c r="ED78" s="325"/>
      <c r="EE78" s="303"/>
      <c r="EF78" s="325"/>
      <c r="EG78" s="392"/>
      <c r="EH78" s="392"/>
      <c r="EI78" s="392"/>
      <c r="EJ78" s="392"/>
      <c r="EK78" s="392"/>
      <c r="EL78" s="303"/>
      <c r="EM78" s="303"/>
      <c r="EN78" s="303"/>
      <c r="EO78" s="303"/>
      <c r="EP78" s="303"/>
      <c r="EQ78" s="303"/>
      <c r="ER78" s="303"/>
      <c r="ES78" s="303"/>
      <c r="ET78" s="303"/>
      <c r="EU78" s="303"/>
      <c r="EV78" s="303"/>
      <c r="EW78" s="303"/>
      <c r="EX78" s="303"/>
      <c r="EY78" s="303"/>
      <c r="EZ78" s="303"/>
      <c r="FA78" s="303"/>
      <c r="FB78" s="303"/>
      <c r="FC78" s="303"/>
      <c r="FD78" s="303"/>
      <c r="FE78" s="303"/>
      <c r="FF78" s="303"/>
      <c r="FG78" s="303"/>
      <c r="FH78" s="303"/>
      <c r="FI78" s="303"/>
      <c r="FK78" s="325"/>
      <c r="FL78" s="303"/>
      <c r="FM78" s="413"/>
      <c r="FN78" s="392"/>
      <c r="FO78" s="392"/>
      <c r="FP78" s="392"/>
      <c r="FQ78" s="392"/>
      <c r="FR78" s="392"/>
      <c r="FS78" s="303"/>
      <c r="FV78" s="303"/>
      <c r="FW78" s="303"/>
      <c r="FX78" s="303"/>
      <c r="FY78" s="303"/>
      <c r="FZ78" s="303"/>
      <c r="GA78" s="303"/>
      <c r="GB78" s="303"/>
      <c r="GC78" s="303"/>
      <c r="GG78" s="303"/>
      <c r="GH78" s="303"/>
      <c r="GI78" s="303"/>
      <c r="GJ78" s="303"/>
      <c r="GK78" s="303"/>
      <c r="GL78" s="303"/>
      <c r="GM78" s="303"/>
      <c r="GN78" s="303"/>
      <c r="GO78" s="303"/>
      <c r="GP78" s="303"/>
      <c r="GQ78" s="303"/>
      <c r="GR78" s="303"/>
      <c r="GS78" s="303"/>
      <c r="GT78" s="303"/>
      <c r="GU78" s="303"/>
      <c r="GV78" s="303"/>
      <c r="GW78" s="303"/>
      <c r="GX78" s="303"/>
      <c r="GY78" s="303"/>
      <c r="GZ78" s="303"/>
    </row>
    <row r="79" spans="1:208" s="310" customFormat="1" ht="12" customHeight="1" x14ac:dyDescent="0.15">
      <c r="A79" s="303"/>
      <c r="B79" s="303"/>
      <c r="C79" s="303"/>
      <c r="D79" s="325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25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56"/>
      <c r="BF79" s="381" t="s">
        <v>268</v>
      </c>
      <c r="BG79" s="382"/>
      <c r="BH79" s="382"/>
      <c r="BI79" s="382"/>
      <c r="BJ79" s="382"/>
      <c r="BK79" s="382"/>
      <c r="BL79" s="383"/>
      <c r="BM79" s="366"/>
      <c r="BN79" s="333"/>
      <c r="BO79" s="303"/>
      <c r="BP79" s="303"/>
      <c r="BQ79" s="303"/>
      <c r="BR79" s="303"/>
      <c r="BS79" s="303"/>
      <c r="BT79" s="303"/>
      <c r="BU79" s="303"/>
      <c r="BV79" s="303"/>
      <c r="BW79" s="303"/>
      <c r="BX79" s="303"/>
      <c r="BY79" s="303"/>
      <c r="BZ79" s="303"/>
      <c r="CA79" s="325"/>
      <c r="CB79" s="303"/>
      <c r="CC79" s="329"/>
      <c r="CD79" s="392"/>
      <c r="CE79" s="392"/>
      <c r="CF79" s="392"/>
      <c r="CG79" s="392"/>
      <c r="CH79" s="392"/>
      <c r="CJ79" s="303"/>
      <c r="CK79" s="303"/>
      <c r="CL79" s="303"/>
      <c r="CM79" s="303"/>
      <c r="CN79" s="303"/>
      <c r="CO79" s="303"/>
      <c r="CP79" s="303"/>
      <c r="CQ79" s="303"/>
      <c r="CR79" s="303"/>
      <c r="CS79" s="303"/>
      <c r="CT79" s="303"/>
      <c r="CU79" s="303"/>
      <c r="CV79" s="303"/>
      <c r="CW79" s="303"/>
      <c r="CX79" s="303"/>
      <c r="CY79" s="303"/>
      <c r="CZ79" s="303"/>
      <c r="DA79" s="303"/>
      <c r="DB79" s="303"/>
      <c r="DC79" s="303"/>
      <c r="DD79" s="303"/>
      <c r="DE79" s="303"/>
      <c r="DF79" s="303"/>
      <c r="DG79" s="303"/>
      <c r="DH79" s="303"/>
      <c r="DI79" s="303"/>
      <c r="DJ79" s="303"/>
      <c r="DK79" s="303"/>
      <c r="DL79" s="303"/>
      <c r="DM79" s="303"/>
      <c r="DN79" s="303"/>
      <c r="DO79" s="303"/>
      <c r="DP79" s="303"/>
      <c r="DQ79" s="303"/>
      <c r="DR79" s="303"/>
      <c r="DS79" s="303"/>
      <c r="DT79" s="303"/>
      <c r="DU79" s="325"/>
      <c r="DV79" s="392"/>
      <c r="DW79" s="392"/>
      <c r="DX79" s="392"/>
      <c r="DY79" s="392"/>
      <c r="DZ79" s="392"/>
      <c r="EA79" s="303"/>
      <c r="EB79" s="303"/>
      <c r="EC79" s="303"/>
      <c r="ED79" s="325"/>
      <c r="EE79" s="303"/>
      <c r="EF79" s="325"/>
      <c r="EG79" s="303"/>
      <c r="EH79" s="303"/>
      <c r="EI79" s="303"/>
      <c r="EJ79" s="303"/>
      <c r="EK79" s="303"/>
      <c r="EL79" s="398"/>
      <c r="EM79" s="303"/>
      <c r="EN79" s="303"/>
      <c r="EO79" s="303"/>
      <c r="EP79" s="303"/>
      <c r="EQ79" s="303"/>
      <c r="ER79" s="303"/>
      <c r="ES79" s="303"/>
      <c r="ET79" s="303"/>
      <c r="EU79" s="303"/>
      <c r="EV79" s="303"/>
      <c r="EW79" s="303"/>
      <c r="EX79" s="303"/>
      <c r="EY79" s="303"/>
      <c r="EZ79" s="303"/>
      <c r="FA79" s="303"/>
      <c r="FB79" s="303"/>
      <c r="FC79" s="303"/>
      <c r="FD79" s="303"/>
      <c r="FE79" s="303"/>
      <c r="FF79" s="303"/>
      <c r="FG79" s="303"/>
      <c r="FH79" s="303"/>
      <c r="FI79" s="303"/>
      <c r="FK79" s="325"/>
      <c r="FL79" s="303"/>
      <c r="FM79" s="400"/>
      <c r="FN79" s="303"/>
      <c r="FO79" s="303"/>
      <c r="FP79" s="303"/>
      <c r="FQ79" s="303"/>
      <c r="FR79" s="303"/>
      <c r="FS79" s="303"/>
      <c r="GG79" s="303"/>
      <c r="GH79" s="303"/>
      <c r="GI79" s="303"/>
      <c r="GJ79" s="303"/>
      <c r="GK79" s="303"/>
      <c r="GL79" s="303"/>
      <c r="GM79" s="303"/>
      <c r="GN79" s="303"/>
      <c r="GO79" s="303"/>
      <c r="GP79" s="303"/>
      <c r="GQ79" s="303"/>
      <c r="GR79" s="303"/>
      <c r="GS79" s="303"/>
      <c r="GT79" s="303"/>
      <c r="GU79" s="303"/>
      <c r="GV79" s="303"/>
      <c r="GW79" s="303"/>
      <c r="GX79" s="303"/>
      <c r="GY79" s="303"/>
      <c r="GZ79" s="303"/>
    </row>
    <row r="80" spans="1:208" s="310" customFormat="1" ht="12" customHeight="1" x14ac:dyDescent="0.15">
      <c r="A80" s="303"/>
      <c r="B80" s="303"/>
      <c r="C80" s="303"/>
      <c r="D80" s="356"/>
      <c r="E80" s="392" t="s">
        <v>362</v>
      </c>
      <c r="F80" s="392"/>
      <c r="G80" s="392"/>
      <c r="H80" s="392"/>
      <c r="I80" s="392"/>
      <c r="J80" s="39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56"/>
      <c r="AJ80" s="381" t="s">
        <v>589</v>
      </c>
      <c r="AK80" s="382"/>
      <c r="AL80" s="382"/>
      <c r="AM80" s="382"/>
      <c r="AN80" s="382"/>
      <c r="AO80" s="382"/>
      <c r="AP80" s="383"/>
      <c r="AQ80" s="366"/>
      <c r="AR80" s="33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30"/>
      <c r="BF80" s="387"/>
      <c r="BG80" s="388"/>
      <c r="BH80" s="388"/>
      <c r="BI80" s="388"/>
      <c r="BJ80" s="388"/>
      <c r="BK80" s="388"/>
      <c r="BL80" s="389"/>
      <c r="BM80" s="366"/>
      <c r="BN80" s="303"/>
      <c r="BO80" s="303"/>
      <c r="BP80" s="303"/>
      <c r="BQ80" s="303"/>
      <c r="BR80" s="303"/>
      <c r="BS80" s="303"/>
      <c r="BT80" s="303"/>
      <c r="BU80" s="303"/>
      <c r="BV80" s="303"/>
      <c r="BW80" s="303"/>
      <c r="BX80" s="303"/>
      <c r="BY80" s="303"/>
      <c r="BZ80" s="303"/>
      <c r="CA80" s="325"/>
      <c r="CB80" s="303"/>
      <c r="CC80" s="325"/>
      <c r="CJ80" s="303"/>
      <c r="CK80" s="303"/>
      <c r="CL80" s="303"/>
      <c r="CM80" s="303"/>
      <c r="CN80" s="303"/>
      <c r="CO80" s="303"/>
      <c r="CP80" s="303"/>
      <c r="CQ80" s="303"/>
      <c r="CR80" s="303"/>
      <c r="CS80" s="303"/>
      <c r="CT80" s="303"/>
      <c r="CU80" s="303"/>
      <c r="CV80" s="303"/>
      <c r="CW80" s="303"/>
      <c r="CX80" s="303"/>
      <c r="CY80" s="303"/>
      <c r="CZ80" s="303"/>
      <c r="DA80" s="303"/>
      <c r="DB80" s="303"/>
      <c r="DC80" s="303"/>
      <c r="DD80" s="303"/>
      <c r="DE80" s="303"/>
      <c r="DF80" s="303"/>
      <c r="DG80" s="303"/>
      <c r="DH80" s="303"/>
      <c r="DI80" s="303"/>
      <c r="DJ80" s="303"/>
      <c r="DK80" s="303"/>
      <c r="DL80" s="303"/>
      <c r="DM80" s="303"/>
      <c r="DN80" s="303"/>
      <c r="DO80" s="303"/>
      <c r="DP80" s="303"/>
      <c r="DQ80" s="303"/>
      <c r="DR80" s="303"/>
      <c r="DS80" s="303"/>
      <c r="DT80" s="303"/>
      <c r="DU80" s="325"/>
      <c r="DV80" s="303"/>
      <c r="DW80" s="303"/>
      <c r="DX80" s="303"/>
      <c r="DY80" s="303"/>
      <c r="DZ80" s="303"/>
      <c r="EA80" s="303"/>
      <c r="EB80" s="303"/>
      <c r="EC80" s="303"/>
      <c r="ED80" s="325"/>
      <c r="EE80" s="303"/>
      <c r="EF80" s="356"/>
      <c r="EG80" s="392" t="s">
        <v>590</v>
      </c>
      <c r="EH80" s="392"/>
      <c r="EI80" s="392"/>
      <c r="EJ80" s="392"/>
      <c r="EK80" s="392"/>
      <c r="EL80" s="398"/>
      <c r="EM80" s="303"/>
      <c r="EN80" s="303"/>
      <c r="EO80" s="303"/>
      <c r="EP80" s="303"/>
      <c r="EQ80" s="303"/>
      <c r="ER80" s="303"/>
      <c r="ES80" s="303"/>
      <c r="ET80" s="303"/>
      <c r="EU80" s="303"/>
      <c r="EV80" s="303"/>
      <c r="EW80" s="303"/>
      <c r="EX80" s="303"/>
      <c r="EY80" s="303"/>
      <c r="EZ80" s="303"/>
      <c r="FA80" s="303"/>
      <c r="FB80" s="303"/>
      <c r="FC80" s="303"/>
      <c r="FD80" s="303"/>
      <c r="FE80" s="303"/>
      <c r="FF80" s="303"/>
      <c r="FG80" s="303"/>
      <c r="FH80" s="303"/>
      <c r="FI80" s="303"/>
      <c r="FK80" s="325"/>
      <c r="FL80" s="303"/>
      <c r="FM80" s="408"/>
      <c r="FN80" s="392" t="s">
        <v>591</v>
      </c>
      <c r="FO80" s="392"/>
      <c r="FP80" s="392"/>
      <c r="FQ80" s="392"/>
      <c r="FR80" s="392"/>
      <c r="FS80" s="303"/>
      <c r="GG80" s="303"/>
      <c r="GH80" s="303"/>
      <c r="GI80" s="303"/>
      <c r="GJ80" s="303"/>
      <c r="GK80" s="303"/>
      <c r="GL80" s="303"/>
      <c r="GM80" s="303"/>
      <c r="GN80" s="303"/>
      <c r="GO80" s="303"/>
      <c r="GP80" s="303"/>
      <c r="GR80" s="303"/>
      <c r="GS80" s="303"/>
      <c r="GT80" s="303"/>
      <c r="GU80" s="303"/>
      <c r="GV80" s="303"/>
      <c r="GW80" s="303"/>
      <c r="GX80" s="303"/>
      <c r="GY80" s="303"/>
      <c r="GZ80" s="303"/>
    </row>
    <row r="81" spans="1:208" s="310" customFormat="1" ht="12" customHeight="1" x14ac:dyDescent="0.15">
      <c r="A81" s="303"/>
      <c r="B81" s="303"/>
      <c r="C81" s="303"/>
      <c r="D81" s="325"/>
      <c r="E81" s="392"/>
      <c r="F81" s="392"/>
      <c r="G81" s="392"/>
      <c r="H81" s="392"/>
      <c r="I81" s="392"/>
      <c r="J81" s="39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29"/>
      <c r="AJ81" s="387"/>
      <c r="AK81" s="388"/>
      <c r="AL81" s="388"/>
      <c r="AM81" s="388"/>
      <c r="AN81" s="388"/>
      <c r="AO81" s="388"/>
      <c r="AP81" s="389"/>
      <c r="AQ81" s="366"/>
      <c r="AR81" s="33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F81" s="303"/>
      <c r="BG81" s="329"/>
      <c r="BH81" s="303"/>
      <c r="BI81" s="303"/>
      <c r="BJ81" s="303"/>
      <c r="BK81" s="303"/>
      <c r="BL81" s="303"/>
      <c r="BM81" s="333"/>
      <c r="BN81" s="333"/>
      <c r="BO81" s="303"/>
      <c r="BP81" s="303"/>
      <c r="BQ81" s="303"/>
      <c r="BR81" s="303"/>
      <c r="BS81" s="303"/>
      <c r="BT81" s="303"/>
      <c r="BU81" s="303"/>
      <c r="BV81" s="303"/>
      <c r="BW81" s="303"/>
      <c r="BX81" s="303"/>
      <c r="BY81" s="303"/>
      <c r="BZ81" s="303"/>
      <c r="CA81" s="325"/>
      <c r="CB81" s="303"/>
      <c r="CC81" s="356"/>
      <c r="CD81" s="392" t="s">
        <v>592</v>
      </c>
      <c r="CE81" s="392"/>
      <c r="CF81" s="392"/>
      <c r="CG81" s="392"/>
      <c r="CH81" s="392"/>
      <c r="CI81" s="392"/>
      <c r="CJ81" s="303"/>
      <c r="CK81" s="303"/>
      <c r="CL81" s="303"/>
      <c r="CM81" s="303"/>
      <c r="CN81" s="303"/>
      <c r="CO81" s="303"/>
      <c r="CP81" s="303"/>
      <c r="CQ81" s="303"/>
      <c r="CR81" s="303"/>
      <c r="CS81" s="303"/>
      <c r="CT81" s="303"/>
      <c r="CU81" s="303"/>
      <c r="CV81" s="303"/>
      <c r="CW81" s="303"/>
      <c r="CX81" s="303"/>
      <c r="CY81" s="303"/>
      <c r="CZ81" s="303"/>
      <c r="DA81" s="303"/>
      <c r="DB81" s="303"/>
      <c r="DC81" s="303"/>
      <c r="DD81" s="303"/>
      <c r="DE81" s="303"/>
      <c r="DF81" s="303"/>
      <c r="DG81" s="303"/>
      <c r="DH81" s="303"/>
      <c r="DI81" s="303"/>
      <c r="DJ81" s="303"/>
      <c r="DK81" s="303"/>
      <c r="DL81" s="303"/>
      <c r="DM81" s="303"/>
      <c r="DN81" s="303"/>
      <c r="DO81" s="303"/>
      <c r="DP81" s="303"/>
      <c r="DQ81" s="303"/>
      <c r="DR81" s="303"/>
      <c r="DT81" s="426"/>
      <c r="DU81" s="356"/>
      <c r="DV81" s="392" t="s">
        <v>593</v>
      </c>
      <c r="DW81" s="392"/>
      <c r="DX81" s="392"/>
      <c r="DY81" s="392"/>
      <c r="DZ81" s="392"/>
      <c r="EA81" s="303"/>
      <c r="EB81" s="303"/>
      <c r="EC81" s="303"/>
      <c r="ED81" s="325"/>
      <c r="EE81" s="303"/>
      <c r="EF81" s="329"/>
      <c r="EG81" s="392"/>
      <c r="EH81" s="392"/>
      <c r="EI81" s="392"/>
      <c r="EJ81" s="392"/>
      <c r="EK81" s="392"/>
      <c r="EL81" s="398"/>
      <c r="EM81" s="303"/>
      <c r="EN81" s="303"/>
      <c r="EO81" s="303"/>
      <c r="EP81" s="303"/>
      <c r="EQ81" s="303"/>
      <c r="ER81" s="303"/>
      <c r="ES81" s="303"/>
      <c r="ET81" s="303"/>
      <c r="EU81" s="303"/>
      <c r="EV81" s="303"/>
      <c r="EW81" s="303"/>
      <c r="EX81" s="303"/>
      <c r="EY81" s="303"/>
      <c r="EZ81" s="303"/>
      <c r="FA81" s="303"/>
      <c r="FB81" s="303"/>
      <c r="FC81" s="303"/>
      <c r="FD81" s="303"/>
      <c r="FE81" s="303"/>
      <c r="FF81" s="303"/>
      <c r="FG81" s="303"/>
      <c r="FH81" s="303"/>
      <c r="FI81" s="303"/>
      <c r="FK81" s="325"/>
      <c r="FL81" s="303"/>
      <c r="FM81" s="303"/>
      <c r="FN81" s="392"/>
      <c r="FO81" s="392"/>
      <c r="FP81" s="392"/>
      <c r="FQ81" s="392"/>
      <c r="FR81" s="392"/>
      <c r="FS81" s="303"/>
      <c r="FT81" s="442"/>
      <c r="GG81" s="303"/>
      <c r="GH81" s="303"/>
      <c r="GI81" s="303"/>
      <c r="GJ81" s="303"/>
      <c r="GK81" s="303"/>
      <c r="GL81" s="303"/>
      <c r="GM81" s="303"/>
      <c r="GN81" s="303"/>
      <c r="GO81" s="303"/>
      <c r="GP81" s="303"/>
      <c r="GR81" s="303"/>
      <c r="GS81" s="303"/>
      <c r="GT81" s="303"/>
      <c r="GU81" s="303"/>
      <c r="GV81" s="303"/>
      <c r="GW81" s="303"/>
      <c r="GX81" s="303"/>
      <c r="GY81" s="303"/>
      <c r="GZ81" s="303"/>
    </row>
    <row r="82" spans="1:208" s="310" customFormat="1" ht="12" customHeight="1" x14ac:dyDescent="0.15">
      <c r="A82" s="303"/>
      <c r="B82" s="303"/>
      <c r="C82" s="303"/>
      <c r="D82" s="325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25"/>
      <c r="AJ82" s="303"/>
      <c r="AK82" s="329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F82" s="303"/>
      <c r="BG82" s="356"/>
      <c r="BH82" s="392" t="s">
        <v>594</v>
      </c>
      <c r="BI82" s="392"/>
      <c r="BJ82" s="392"/>
      <c r="BK82" s="392"/>
      <c r="BL82" s="392"/>
      <c r="BM82" s="393"/>
      <c r="BN82" s="333"/>
      <c r="BP82" s="303"/>
      <c r="BQ82" s="303"/>
      <c r="BR82" s="303"/>
      <c r="BS82" s="303"/>
      <c r="BT82" s="303"/>
      <c r="BU82" s="303"/>
      <c r="BV82" s="303"/>
      <c r="BW82" s="303"/>
      <c r="BX82" s="303"/>
      <c r="BY82" s="303"/>
      <c r="BZ82" s="303"/>
      <c r="CA82" s="325"/>
      <c r="CB82" s="303"/>
      <c r="CD82" s="392"/>
      <c r="CE82" s="392"/>
      <c r="CF82" s="392"/>
      <c r="CG82" s="392"/>
      <c r="CH82" s="392"/>
      <c r="CI82" s="392"/>
      <c r="CJ82" s="303"/>
      <c r="CK82" s="303"/>
      <c r="CL82" s="303"/>
      <c r="CM82" s="303"/>
      <c r="CN82" s="303"/>
      <c r="CO82" s="303"/>
      <c r="CP82" s="303"/>
      <c r="CQ82" s="303"/>
      <c r="CR82" s="303"/>
      <c r="CS82" s="303"/>
      <c r="CT82" s="303"/>
      <c r="CU82" s="303"/>
      <c r="CV82" s="303"/>
      <c r="CW82" s="303"/>
      <c r="CX82" s="303"/>
      <c r="CY82" s="303"/>
      <c r="CZ82" s="303"/>
      <c r="DA82" s="303"/>
      <c r="DB82" s="303"/>
      <c r="DC82" s="303"/>
      <c r="DD82" s="303"/>
      <c r="DE82" s="303"/>
      <c r="DF82" s="303"/>
      <c r="DG82" s="303"/>
      <c r="DH82" s="303"/>
      <c r="DI82" s="303"/>
      <c r="DJ82" s="303"/>
      <c r="DK82" s="303"/>
      <c r="DL82" s="303"/>
      <c r="DM82" s="303"/>
      <c r="DN82" s="303"/>
      <c r="DO82" s="303"/>
      <c r="DP82" s="303"/>
      <c r="DQ82" s="303"/>
      <c r="DR82" s="303"/>
      <c r="DT82" s="426"/>
      <c r="DU82" s="325"/>
      <c r="DV82" s="392"/>
      <c r="DW82" s="392"/>
      <c r="DX82" s="392"/>
      <c r="DY82" s="392"/>
      <c r="DZ82" s="392"/>
      <c r="EA82" s="303"/>
      <c r="EB82" s="303"/>
      <c r="EC82" s="303"/>
      <c r="ED82" s="325"/>
      <c r="EE82" s="303"/>
      <c r="EF82" s="325"/>
      <c r="EG82" s="303"/>
      <c r="EH82" s="303"/>
      <c r="EI82" s="303"/>
      <c r="EJ82" s="303"/>
      <c r="EK82" s="303"/>
      <c r="EL82" s="303"/>
      <c r="EM82" s="303"/>
      <c r="EN82" s="303"/>
      <c r="EO82" s="303"/>
      <c r="EP82" s="303"/>
      <c r="EQ82" s="303"/>
      <c r="ER82" s="303"/>
      <c r="ES82" s="303"/>
      <c r="ET82" s="303"/>
      <c r="EU82" s="303"/>
      <c r="EV82" s="303"/>
      <c r="EW82" s="303"/>
      <c r="EX82" s="303"/>
      <c r="EY82" s="303"/>
      <c r="EZ82" s="303"/>
      <c r="FA82" s="303"/>
      <c r="FB82" s="303"/>
      <c r="FC82" s="303"/>
      <c r="FD82" s="303"/>
      <c r="FE82" s="303"/>
      <c r="FF82" s="303"/>
      <c r="FG82" s="303"/>
      <c r="FH82" s="303"/>
      <c r="FI82" s="303"/>
      <c r="FK82" s="325"/>
      <c r="FL82" s="303"/>
      <c r="FM82" s="303"/>
      <c r="FN82" s="303"/>
      <c r="FO82" s="303"/>
      <c r="FP82" s="303"/>
      <c r="FQ82" s="303"/>
      <c r="FR82" s="303"/>
      <c r="FS82" s="303"/>
      <c r="FT82" s="442"/>
      <c r="GG82" s="303"/>
      <c r="GH82" s="303"/>
      <c r="GI82" s="303"/>
      <c r="GJ82" s="303"/>
      <c r="GK82" s="303"/>
      <c r="GL82" s="303"/>
      <c r="GM82" s="303"/>
      <c r="GN82" s="303"/>
      <c r="GO82" s="303"/>
      <c r="GP82" s="303"/>
      <c r="GR82" s="303"/>
      <c r="GS82" s="303"/>
      <c r="GT82" s="303"/>
      <c r="GU82" s="303"/>
      <c r="GV82" s="303"/>
      <c r="GW82" s="303"/>
      <c r="GX82" s="303"/>
      <c r="GY82" s="303"/>
      <c r="GZ82" s="303"/>
    </row>
    <row r="83" spans="1:208" s="310" customFormat="1" ht="12" customHeight="1" x14ac:dyDescent="0.15">
      <c r="A83" s="303"/>
      <c r="B83" s="303"/>
      <c r="C83" s="303"/>
      <c r="D83" s="356"/>
      <c r="E83" s="392" t="s">
        <v>595</v>
      </c>
      <c r="F83" s="392"/>
      <c r="G83" s="392"/>
      <c r="H83" s="392"/>
      <c r="I83" s="392"/>
      <c r="J83" s="39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25"/>
      <c r="AJ83" s="303"/>
      <c r="AK83" s="356"/>
      <c r="AL83" s="392" t="s">
        <v>596</v>
      </c>
      <c r="AM83" s="392"/>
      <c r="AN83" s="392"/>
      <c r="AO83" s="392"/>
      <c r="AP83" s="392"/>
      <c r="AQ83" s="393"/>
      <c r="AR83" s="33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F83" s="303"/>
      <c r="BG83" s="329"/>
      <c r="BH83" s="392"/>
      <c r="BI83" s="392"/>
      <c r="BJ83" s="392"/>
      <c r="BK83" s="392"/>
      <c r="BL83" s="392"/>
      <c r="BM83" s="393"/>
      <c r="BN83" s="303"/>
      <c r="BO83" s="303"/>
      <c r="BP83" s="303"/>
      <c r="BQ83" s="303"/>
      <c r="BR83" s="303"/>
      <c r="BS83" s="303"/>
      <c r="BT83" s="303"/>
      <c r="BU83" s="303"/>
      <c r="BV83" s="303"/>
      <c r="BW83" s="303"/>
      <c r="BX83" s="303"/>
      <c r="BY83" s="303"/>
      <c r="BZ83" s="303"/>
      <c r="CA83" s="325"/>
      <c r="CJ83" s="303"/>
      <c r="CK83" s="303"/>
      <c r="CL83" s="303"/>
      <c r="CM83" s="303"/>
      <c r="CN83" s="303"/>
      <c r="CO83" s="303"/>
      <c r="CP83" s="303"/>
      <c r="CQ83" s="303"/>
      <c r="CR83" s="303"/>
      <c r="CS83" s="303"/>
      <c r="CT83" s="303"/>
      <c r="CU83" s="303"/>
      <c r="CV83" s="303"/>
      <c r="CW83" s="303"/>
      <c r="CX83" s="303"/>
      <c r="CY83" s="303"/>
      <c r="CZ83" s="303"/>
      <c r="DA83" s="303"/>
      <c r="DB83" s="303"/>
      <c r="DC83" s="303"/>
      <c r="DD83" s="303"/>
      <c r="DE83" s="303"/>
      <c r="DF83" s="303"/>
      <c r="DG83" s="303"/>
      <c r="DH83" s="303"/>
      <c r="DI83" s="303"/>
      <c r="DJ83" s="303"/>
      <c r="DK83" s="303"/>
      <c r="DL83" s="303"/>
      <c r="DM83" s="303"/>
      <c r="DN83" s="303"/>
      <c r="DO83" s="303"/>
      <c r="DP83" s="303"/>
      <c r="DQ83" s="303"/>
      <c r="DR83" s="303"/>
      <c r="DU83" s="325"/>
      <c r="DV83" s="303"/>
      <c r="DW83" s="303"/>
      <c r="DX83" s="303"/>
      <c r="DY83" s="303"/>
      <c r="DZ83" s="303"/>
      <c r="EA83" s="303"/>
      <c r="EB83" s="303"/>
      <c r="EC83" s="303"/>
      <c r="ED83" s="325"/>
      <c r="EE83" s="303"/>
      <c r="EF83" s="356"/>
      <c r="EG83" s="392" t="s">
        <v>597</v>
      </c>
      <c r="EH83" s="392"/>
      <c r="EI83" s="392"/>
      <c r="EJ83" s="392"/>
      <c r="EK83" s="392"/>
      <c r="EL83" s="398"/>
      <c r="EM83" s="303"/>
      <c r="EN83" s="303"/>
      <c r="EO83" s="303"/>
      <c r="EP83" s="303"/>
      <c r="EQ83" s="303"/>
      <c r="ER83" s="303"/>
      <c r="ES83" s="303"/>
      <c r="ET83" s="303"/>
      <c r="EU83" s="303"/>
      <c r="EV83" s="303"/>
      <c r="EW83" s="303"/>
      <c r="EX83" s="303"/>
      <c r="EY83" s="303"/>
      <c r="EZ83" s="303"/>
      <c r="FA83" s="303"/>
      <c r="FB83" s="303"/>
      <c r="FC83" s="303"/>
      <c r="FD83" s="303"/>
      <c r="FE83" s="303"/>
      <c r="FF83" s="303"/>
      <c r="FG83" s="303"/>
      <c r="FH83" s="303"/>
      <c r="FI83" s="303"/>
      <c r="FK83" s="356"/>
      <c r="FL83" s="381" t="s">
        <v>246</v>
      </c>
      <c r="FM83" s="382"/>
      <c r="FN83" s="382"/>
      <c r="FO83" s="382"/>
      <c r="FP83" s="382"/>
      <c r="FQ83" s="382"/>
      <c r="FR83" s="383"/>
      <c r="FS83" s="303"/>
      <c r="GG83" s="303"/>
      <c r="GH83" s="303"/>
      <c r="GI83" s="303"/>
      <c r="GJ83" s="303"/>
      <c r="GK83" s="303"/>
      <c r="GL83" s="303"/>
      <c r="GM83" s="303"/>
      <c r="GN83" s="303"/>
      <c r="GO83" s="303"/>
      <c r="GP83" s="303"/>
      <c r="GR83" s="303"/>
      <c r="GS83" s="303"/>
      <c r="GT83" s="303"/>
      <c r="GU83" s="303"/>
      <c r="GV83" s="303"/>
      <c r="GW83" s="303"/>
      <c r="GX83" s="303"/>
      <c r="GY83" s="303"/>
      <c r="GZ83" s="303"/>
    </row>
    <row r="84" spans="1:208" s="310" customFormat="1" ht="12" customHeight="1" x14ac:dyDescent="0.15">
      <c r="A84" s="303"/>
      <c r="B84" s="303"/>
      <c r="C84" s="303"/>
      <c r="D84" s="325"/>
      <c r="E84" s="392"/>
      <c r="F84" s="392"/>
      <c r="G84" s="392"/>
      <c r="H84" s="392"/>
      <c r="I84" s="392"/>
      <c r="J84" s="39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25"/>
      <c r="AJ84" s="303"/>
      <c r="AK84" s="303"/>
      <c r="AL84" s="392"/>
      <c r="AM84" s="392"/>
      <c r="AN84" s="392"/>
      <c r="AO84" s="392"/>
      <c r="AP84" s="392"/>
      <c r="AQ84" s="393"/>
      <c r="AR84" s="33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F84" s="303"/>
      <c r="BG84" s="325"/>
      <c r="BL84" s="303"/>
      <c r="BM84" s="333"/>
      <c r="BN84" s="333"/>
      <c r="BP84" s="303"/>
      <c r="BQ84" s="303"/>
      <c r="BR84" s="303"/>
      <c r="BS84" s="303"/>
      <c r="BT84" s="303"/>
      <c r="BU84" s="303"/>
      <c r="BV84" s="303"/>
      <c r="BW84" s="303"/>
      <c r="BX84" s="303"/>
      <c r="BY84" s="303"/>
      <c r="BZ84" s="303"/>
      <c r="CA84" s="356"/>
      <c r="CB84" s="381" t="s">
        <v>282</v>
      </c>
      <c r="CC84" s="382"/>
      <c r="CD84" s="382"/>
      <c r="CE84" s="382"/>
      <c r="CF84" s="382"/>
      <c r="CG84" s="382"/>
      <c r="CH84" s="383"/>
      <c r="CI84" s="392"/>
      <c r="CJ84" s="303"/>
      <c r="CK84" s="303"/>
      <c r="CL84" s="303"/>
      <c r="CM84" s="303"/>
      <c r="CN84" s="303"/>
      <c r="CO84" s="303"/>
      <c r="CP84" s="303"/>
      <c r="CQ84" s="303"/>
      <c r="CR84" s="303"/>
      <c r="CS84" s="303"/>
      <c r="CT84" s="303"/>
      <c r="CU84" s="303"/>
      <c r="CV84" s="303"/>
      <c r="CW84" s="303"/>
      <c r="CX84" s="303"/>
      <c r="CY84" s="303"/>
      <c r="CZ84" s="303"/>
      <c r="DA84" s="303"/>
      <c r="DB84" s="303"/>
      <c r="DC84" s="303"/>
      <c r="DD84" s="303"/>
      <c r="DE84" s="303"/>
      <c r="DF84" s="303"/>
      <c r="DG84" s="303"/>
      <c r="DH84" s="303"/>
      <c r="DI84" s="303"/>
      <c r="DJ84" s="303"/>
      <c r="DK84" s="303"/>
      <c r="DL84" s="303"/>
      <c r="DM84" s="303"/>
      <c r="DN84" s="303"/>
      <c r="DO84" s="303"/>
      <c r="DP84" s="303"/>
      <c r="DQ84" s="303"/>
      <c r="DR84" s="303"/>
      <c r="DT84" s="426"/>
      <c r="DU84" s="356"/>
      <c r="DV84" s="392" t="s">
        <v>598</v>
      </c>
      <c r="DW84" s="392"/>
      <c r="DX84" s="392"/>
      <c r="DY84" s="392"/>
      <c r="DZ84" s="392"/>
      <c r="EA84" s="303"/>
      <c r="EB84" s="303"/>
      <c r="EC84" s="303"/>
      <c r="ED84" s="325"/>
      <c r="EE84" s="303"/>
      <c r="EF84" s="329"/>
      <c r="EG84" s="392"/>
      <c r="EH84" s="392"/>
      <c r="EI84" s="392"/>
      <c r="EJ84" s="392"/>
      <c r="EK84" s="392"/>
      <c r="EL84" s="398"/>
      <c r="EM84" s="303"/>
      <c r="EN84" s="303"/>
      <c r="EO84" s="303"/>
      <c r="EP84" s="303"/>
      <c r="EQ84" s="303"/>
      <c r="ER84" s="303"/>
      <c r="ES84" s="303"/>
      <c r="ET84" s="303"/>
      <c r="EU84" s="303"/>
      <c r="EV84" s="303"/>
      <c r="EW84" s="303"/>
      <c r="EX84" s="303"/>
      <c r="EY84" s="303"/>
      <c r="EZ84" s="303"/>
      <c r="FA84" s="303"/>
      <c r="FB84" s="303"/>
      <c r="FC84" s="303"/>
      <c r="FD84" s="303"/>
      <c r="FE84" s="303"/>
      <c r="FF84" s="303"/>
      <c r="FG84" s="303"/>
      <c r="FH84" s="303"/>
      <c r="FI84" s="303"/>
      <c r="FL84" s="387"/>
      <c r="FM84" s="388"/>
      <c r="FN84" s="388"/>
      <c r="FO84" s="388"/>
      <c r="FP84" s="388"/>
      <c r="FQ84" s="388"/>
      <c r="FR84" s="389"/>
      <c r="FS84" s="303"/>
      <c r="GG84" s="303"/>
      <c r="GH84" s="303"/>
      <c r="GI84" s="303"/>
      <c r="GJ84" s="303"/>
      <c r="GK84" s="303"/>
      <c r="GL84" s="303"/>
      <c r="GM84" s="303"/>
      <c r="GN84" s="303"/>
      <c r="GO84" s="303"/>
      <c r="GP84" s="303"/>
      <c r="GR84" s="303"/>
      <c r="GS84" s="303"/>
      <c r="GT84" s="303"/>
      <c r="GU84" s="303"/>
      <c r="GV84" s="303"/>
      <c r="GW84" s="303"/>
      <c r="GX84" s="303"/>
      <c r="GY84" s="303"/>
      <c r="GZ84" s="303"/>
    </row>
    <row r="85" spans="1:208" s="310" customFormat="1" ht="12" customHeight="1" x14ac:dyDescent="0.15">
      <c r="A85" s="303"/>
      <c r="B85" s="303"/>
      <c r="C85" s="303"/>
      <c r="D85" s="325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25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F85" s="303"/>
      <c r="BG85" s="356"/>
      <c r="BH85" s="392" t="s">
        <v>599</v>
      </c>
      <c r="BI85" s="392"/>
      <c r="BJ85" s="392"/>
      <c r="BK85" s="392"/>
      <c r="BL85" s="392"/>
      <c r="BM85" s="393"/>
      <c r="BN85" s="333"/>
      <c r="BP85" s="303"/>
      <c r="BQ85" s="303"/>
      <c r="BR85" s="303"/>
      <c r="BS85" s="303"/>
      <c r="BT85" s="303"/>
      <c r="BU85" s="303"/>
      <c r="BV85" s="303"/>
      <c r="BW85" s="303"/>
      <c r="BX85" s="303"/>
      <c r="BY85" s="303"/>
      <c r="BZ85" s="303"/>
      <c r="CA85" s="329"/>
      <c r="CB85" s="387"/>
      <c r="CC85" s="388"/>
      <c r="CD85" s="388"/>
      <c r="CE85" s="388"/>
      <c r="CF85" s="388"/>
      <c r="CG85" s="388"/>
      <c r="CH85" s="389"/>
      <c r="CI85" s="392"/>
      <c r="CJ85" s="303"/>
      <c r="CK85" s="303"/>
      <c r="CL85" s="303"/>
      <c r="CM85" s="303"/>
      <c r="CN85" s="303"/>
      <c r="CO85" s="303"/>
      <c r="CP85" s="303"/>
      <c r="CQ85" s="303"/>
      <c r="CR85" s="303"/>
      <c r="CS85" s="303"/>
      <c r="CT85" s="303"/>
      <c r="CU85" s="303"/>
      <c r="CV85" s="303"/>
      <c r="CW85" s="303"/>
      <c r="CX85" s="303"/>
      <c r="CY85" s="303"/>
      <c r="CZ85" s="303"/>
      <c r="DA85" s="303"/>
      <c r="DB85" s="303"/>
      <c r="DC85" s="303"/>
      <c r="DD85" s="303"/>
      <c r="DE85" s="303"/>
      <c r="DF85" s="303"/>
      <c r="DG85" s="303"/>
      <c r="DH85" s="303"/>
      <c r="DI85" s="303"/>
      <c r="DJ85" s="303"/>
      <c r="DK85" s="303"/>
      <c r="DL85" s="303"/>
      <c r="DM85" s="303"/>
      <c r="DN85" s="303"/>
      <c r="DO85" s="303"/>
      <c r="DP85" s="303"/>
      <c r="DQ85" s="303"/>
      <c r="DR85" s="303"/>
      <c r="DT85" s="426"/>
      <c r="DU85" s="325"/>
      <c r="DV85" s="392"/>
      <c r="DW85" s="392"/>
      <c r="DX85" s="392"/>
      <c r="DY85" s="392"/>
      <c r="DZ85" s="392"/>
      <c r="ED85" s="325"/>
      <c r="EE85" s="303"/>
      <c r="EF85" s="325"/>
      <c r="EG85" s="392"/>
      <c r="EH85" s="392"/>
      <c r="EI85" s="392"/>
      <c r="EJ85" s="392"/>
      <c r="EK85" s="392"/>
      <c r="EL85" s="398"/>
      <c r="EO85" s="303"/>
      <c r="EP85" s="303"/>
      <c r="EQ85" s="303"/>
      <c r="ER85" s="303"/>
      <c r="ES85" s="303"/>
      <c r="ET85" s="303"/>
      <c r="EU85" s="303"/>
      <c r="EV85" s="303"/>
      <c r="EW85" s="303"/>
      <c r="EX85" s="303"/>
      <c r="EZ85" s="303"/>
      <c r="FA85" s="303"/>
      <c r="FB85" s="303"/>
      <c r="FC85" s="303"/>
      <c r="FD85" s="303"/>
      <c r="FE85" s="303"/>
      <c r="FF85" s="303"/>
      <c r="FG85" s="303"/>
      <c r="FH85" s="303"/>
      <c r="FM85" s="329"/>
      <c r="GG85" s="303"/>
      <c r="GH85" s="303"/>
      <c r="GI85" s="303"/>
      <c r="GJ85" s="303"/>
      <c r="GK85" s="303"/>
      <c r="GL85" s="303"/>
      <c r="GM85" s="303"/>
      <c r="GN85" s="303"/>
      <c r="GO85" s="303"/>
      <c r="GP85" s="303"/>
      <c r="GR85" s="303"/>
      <c r="GS85" s="303"/>
      <c r="GT85" s="303"/>
      <c r="GU85" s="303"/>
      <c r="GV85" s="303"/>
      <c r="GW85" s="303"/>
      <c r="GX85" s="303"/>
      <c r="GY85" s="303"/>
      <c r="GZ85" s="303"/>
    </row>
    <row r="86" spans="1:208" s="310" customFormat="1" ht="12" customHeight="1" x14ac:dyDescent="0.15">
      <c r="A86" s="303"/>
      <c r="B86" s="303"/>
      <c r="C86" s="303"/>
      <c r="D86" s="356"/>
      <c r="E86" s="392" t="s">
        <v>600</v>
      </c>
      <c r="F86" s="392"/>
      <c r="G86" s="392"/>
      <c r="H86" s="392"/>
      <c r="I86" s="392"/>
      <c r="J86" s="39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56"/>
      <c r="AJ86" s="381" t="s">
        <v>601</v>
      </c>
      <c r="AK86" s="382"/>
      <c r="AL86" s="382"/>
      <c r="AM86" s="382"/>
      <c r="AN86" s="382"/>
      <c r="AO86" s="382"/>
      <c r="AP86" s="383"/>
      <c r="AQ86" s="366"/>
      <c r="AR86" s="33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F86" s="303"/>
      <c r="BG86" s="329"/>
      <c r="BH86" s="392"/>
      <c r="BI86" s="392"/>
      <c r="BJ86" s="392"/>
      <c r="BK86" s="392"/>
      <c r="BL86" s="392"/>
      <c r="BM86" s="393"/>
      <c r="BN86" s="303"/>
      <c r="BP86" s="303"/>
      <c r="BQ86" s="303"/>
      <c r="BR86" s="303"/>
      <c r="BS86" s="303"/>
      <c r="BT86" s="303"/>
      <c r="BU86" s="303"/>
      <c r="BV86" s="303"/>
      <c r="BW86" s="303"/>
      <c r="BX86" s="303"/>
      <c r="BY86" s="303"/>
      <c r="BZ86" s="303"/>
      <c r="CA86" s="325"/>
      <c r="CB86" s="303"/>
      <c r="CC86" s="329"/>
      <c r="CI86" s="303"/>
      <c r="CJ86" s="303"/>
      <c r="CK86" s="303"/>
      <c r="CL86" s="303"/>
      <c r="CM86" s="303"/>
      <c r="CN86" s="303"/>
      <c r="CO86" s="303"/>
      <c r="CP86" s="303"/>
      <c r="CQ86" s="303"/>
      <c r="CR86" s="303"/>
      <c r="CS86" s="303"/>
      <c r="CT86" s="303"/>
      <c r="CU86" s="303"/>
      <c r="CV86" s="303"/>
      <c r="CW86" s="303"/>
      <c r="CX86" s="303"/>
      <c r="CY86" s="303"/>
      <c r="CZ86" s="303"/>
      <c r="DA86" s="303"/>
      <c r="DB86" s="303"/>
      <c r="DC86" s="303"/>
      <c r="DD86" s="303"/>
      <c r="DE86" s="303"/>
      <c r="DF86" s="303"/>
      <c r="DG86" s="303"/>
      <c r="DH86" s="303"/>
      <c r="DI86" s="303"/>
      <c r="DJ86" s="303"/>
      <c r="DK86" s="303"/>
      <c r="DL86" s="303"/>
      <c r="DM86" s="303"/>
      <c r="DN86" s="303"/>
      <c r="DO86" s="303"/>
      <c r="DP86" s="303"/>
      <c r="DQ86" s="303"/>
      <c r="DR86" s="303"/>
      <c r="DU86" s="325"/>
      <c r="DV86" s="303"/>
      <c r="DW86" s="303"/>
      <c r="DX86" s="303"/>
      <c r="DY86" s="303"/>
      <c r="DZ86" s="303"/>
      <c r="EA86" s="303"/>
      <c r="EB86" s="303"/>
      <c r="EC86" s="303"/>
      <c r="ED86" s="325"/>
      <c r="EE86" s="303"/>
      <c r="EF86" s="325"/>
      <c r="EG86" s="303"/>
      <c r="EH86" s="303"/>
      <c r="EI86" s="303"/>
      <c r="EJ86" s="303"/>
      <c r="EK86" s="303"/>
      <c r="EL86" s="303"/>
      <c r="EM86" s="303"/>
      <c r="EN86" s="303"/>
      <c r="EO86" s="303"/>
      <c r="EP86" s="303"/>
      <c r="EQ86" s="303"/>
      <c r="ER86" s="303"/>
      <c r="ES86" s="303"/>
      <c r="ET86" s="303"/>
      <c r="EU86" s="303"/>
      <c r="EV86" s="303"/>
      <c r="EW86" s="303"/>
      <c r="EX86" s="303"/>
      <c r="EY86" s="332"/>
      <c r="EZ86" s="303"/>
      <c r="FA86" s="303"/>
      <c r="FB86" s="303"/>
      <c r="FC86" s="303"/>
      <c r="FD86" s="303"/>
      <c r="FE86" s="303"/>
      <c r="FF86" s="303"/>
      <c r="FG86" s="303"/>
      <c r="FH86" s="303"/>
      <c r="FM86" s="356"/>
      <c r="FN86" s="392" t="s">
        <v>362</v>
      </c>
      <c r="FO86" s="392"/>
      <c r="FP86" s="392"/>
      <c r="FQ86" s="392"/>
      <c r="FR86" s="392"/>
      <c r="GG86" s="303"/>
      <c r="GH86" s="303"/>
      <c r="GI86" s="303"/>
      <c r="GJ86" s="303"/>
      <c r="GK86" s="303"/>
      <c r="GL86" s="303"/>
      <c r="GM86" s="303"/>
      <c r="GN86" s="303"/>
      <c r="GO86" s="303"/>
      <c r="GP86" s="303"/>
      <c r="GR86" s="303"/>
      <c r="GS86" s="303"/>
      <c r="GT86" s="303"/>
      <c r="GU86" s="303"/>
      <c r="GV86" s="303"/>
      <c r="GW86" s="303"/>
      <c r="GX86" s="303"/>
      <c r="GY86" s="303"/>
      <c r="GZ86" s="303"/>
    </row>
    <row r="87" spans="1:208" s="310" customFormat="1" ht="12" customHeight="1" x14ac:dyDescent="0.15">
      <c r="A87" s="303"/>
      <c r="B87" s="303"/>
      <c r="C87" s="303"/>
      <c r="D87" s="303"/>
      <c r="E87" s="392"/>
      <c r="F87" s="392"/>
      <c r="G87" s="392"/>
      <c r="H87" s="392"/>
      <c r="I87" s="392"/>
      <c r="J87" s="39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87"/>
      <c r="AK87" s="388"/>
      <c r="AL87" s="388"/>
      <c r="AM87" s="388"/>
      <c r="AN87" s="388"/>
      <c r="AO87" s="388"/>
      <c r="AP87" s="389"/>
      <c r="AQ87" s="366"/>
      <c r="AR87" s="33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F87" s="303"/>
      <c r="BG87" s="325"/>
      <c r="BL87" s="303"/>
      <c r="BM87" s="333"/>
      <c r="BN87" s="333"/>
      <c r="BP87" s="303"/>
      <c r="BQ87" s="303"/>
      <c r="BR87" s="303"/>
      <c r="BS87" s="303"/>
      <c r="BT87" s="303"/>
      <c r="BU87" s="303"/>
      <c r="BV87" s="303"/>
      <c r="BW87" s="303"/>
      <c r="BX87" s="303"/>
      <c r="BY87" s="303"/>
      <c r="BZ87" s="303"/>
      <c r="CA87" s="325"/>
      <c r="CB87" s="303"/>
      <c r="CC87" s="356"/>
      <c r="CD87" s="392" t="s">
        <v>602</v>
      </c>
      <c r="CE87" s="392"/>
      <c r="CF87" s="392"/>
      <c r="CG87" s="392"/>
      <c r="CH87" s="392"/>
      <c r="CI87" s="361"/>
      <c r="CJ87" s="303"/>
      <c r="CK87" s="303"/>
      <c r="CL87" s="303"/>
      <c r="CM87" s="303"/>
      <c r="CN87" s="303"/>
      <c r="CO87" s="303"/>
      <c r="CP87" s="303"/>
      <c r="CQ87" s="303"/>
      <c r="CR87" s="303"/>
      <c r="CS87" s="303"/>
      <c r="CT87" s="303"/>
      <c r="CU87" s="303"/>
      <c r="CV87" s="303"/>
      <c r="CW87" s="303"/>
      <c r="CX87" s="303"/>
      <c r="CY87" s="303"/>
      <c r="CZ87" s="303"/>
      <c r="DA87" s="303"/>
      <c r="DB87" s="303"/>
      <c r="DC87" s="303"/>
      <c r="DD87" s="303"/>
      <c r="DE87" s="303"/>
      <c r="DF87" s="303"/>
      <c r="DG87" s="303"/>
      <c r="DH87" s="303"/>
      <c r="DI87" s="303"/>
      <c r="DJ87" s="303"/>
      <c r="DK87" s="303"/>
      <c r="DL87" s="303"/>
      <c r="DM87" s="303"/>
      <c r="DN87" s="303"/>
      <c r="DO87" s="303"/>
      <c r="DP87" s="303"/>
      <c r="DQ87" s="303"/>
      <c r="DR87" s="303"/>
      <c r="DU87" s="443"/>
      <c r="DV87" s="392" t="s">
        <v>603</v>
      </c>
      <c r="DW87" s="392"/>
      <c r="DX87" s="392"/>
      <c r="DY87" s="392"/>
      <c r="DZ87" s="392"/>
      <c r="EA87" s="303"/>
      <c r="EB87" s="303"/>
      <c r="EC87" s="303"/>
      <c r="ED87" s="325"/>
      <c r="EE87" s="303"/>
      <c r="EF87" s="356"/>
      <c r="EG87" s="392" t="s">
        <v>604</v>
      </c>
      <c r="EH87" s="392"/>
      <c r="EI87" s="392"/>
      <c r="EJ87" s="392"/>
      <c r="EK87" s="392"/>
      <c r="EL87" s="398"/>
      <c r="EM87" s="303"/>
      <c r="EN87" s="303"/>
      <c r="EO87" s="303"/>
      <c r="EP87" s="303"/>
      <c r="EQ87" s="303"/>
      <c r="ER87" s="303"/>
      <c r="ES87" s="303"/>
      <c r="ET87" s="303"/>
      <c r="EU87" s="303"/>
      <c r="EV87" s="303"/>
      <c r="EW87" s="303"/>
      <c r="EX87" s="303"/>
      <c r="EY87" s="332"/>
      <c r="EZ87" s="303"/>
      <c r="FA87" s="303"/>
      <c r="FB87" s="303"/>
      <c r="FC87" s="303"/>
      <c r="FD87" s="303"/>
      <c r="FE87" s="303"/>
      <c r="FF87" s="303"/>
      <c r="FG87" s="303"/>
      <c r="FH87" s="303"/>
      <c r="FM87" s="329"/>
      <c r="FN87" s="392"/>
      <c r="FO87" s="392"/>
      <c r="FP87" s="392"/>
      <c r="FQ87" s="392"/>
      <c r="FR87" s="392"/>
      <c r="GG87" s="303"/>
      <c r="GH87" s="303"/>
      <c r="GI87" s="303"/>
      <c r="GJ87" s="303"/>
      <c r="GK87" s="303"/>
      <c r="GL87" s="303"/>
      <c r="GM87" s="303"/>
      <c r="GN87" s="303"/>
      <c r="GO87" s="303"/>
      <c r="GP87" s="303"/>
      <c r="GR87" s="303"/>
      <c r="GS87" s="303"/>
      <c r="GT87" s="303"/>
      <c r="GU87" s="303"/>
      <c r="GV87" s="303"/>
      <c r="GW87" s="303"/>
      <c r="GX87" s="303"/>
      <c r="GY87" s="303"/>
      <c r="GZ87" s="303"/>
    </row>
    <row r="88" spans="1:208" s="310" customFormat="1" ht="12" customHeight="1" x14ac:dyDescent="0.15">
      <c r="A88" s="303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29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F88" s="303"/>
      <c r="BG88" s="356"/>
      <c r="BH88" s="392" t="s">
        <v>420</v>
      </c>
      <c r="BI88" s="392"/>
      <c r="BJ88" s="392"/>
      <c r="BK88" s="392"/>
      <c r="BL88" s="392"/>
      <c r="BM88" s="393"/>
      <c r="BN88" s="333"/>
      <c r="BP88" s="303"/>
      <c r="BQ88" s="303"/>
      <c r="BR88" s="303"/>
      <c r="BS88" s="303"/>
      <c r="BT88" s="303"/>
      <c r="BU88" s="303"/>
      <c r="BV88" s="303"/>
      <c r="BW88" s="303"/>
      <c r="BX88" s="303"/>
      <c r="BY88" s="303"/>
      <c r="BZ88" s="303"/>
      <c r="CA88" s="325"/>
      <c r="CB88" s="303"/>
      <c r="CC88" s="329"/>
      <c r="CD88" s="392"/>
      <c r="CE88" s="392"/>
      <c r="CF88" s="392"/>
      <c r="CG88" s="392"/>
      <c r="CH88" s="392"/>
      <c r="CI88" s="361"/>
      <c r="CJ88" s="303"/>
      <c r="CK88" s="303"/>
      <c r="CL88" s="303"/>
      <c r="CM88" s="303"/>
      <c r="CN88" s="303"/>
      <c r="CO88" s="303"/>
      <c r="CP88" s="303"/>
      <c r="CQ88" s="303"/>
      <c r="CR88" s="303"/>
      <c r="CS88" s="303"/>
      <c r="CT88" s="303"/>
      <c r="CU88" s="303"/>
      <c r="CV88" s="303"/>
      <c r="CW88" s="303"/>
      <c r="CX88" s="303"/>
      <c r="CY88" s="303"/>
      <c r="CZ88" s="303"/>
      <c r="DA88" s="303"/>
      <c r="DB88" s="303"/>
      <c r="DC88" s="303"/>
      <c r="DD88" s="303"/>
      <c r="DE88" s="303"/>
      <c r="DF88" s="303"/>
      <c r="DG88" s="303"/>
      <c r="DH88" s="303"/>
      <c r="DI88" s="303"/>
      <c r="DJ88" s="303"/>
      <c r="DK88" s="303"/>
      <c r="DL88" s="303"/>
      <c r="DM88" s="303"/>
      <c r="DN88" s="303"/>
      <c r="DO88" s="303"/>
      <c r="DP88" s="303"/>
      <c r="DQ88" s="303"/>
      <c r="DR88" s="303"/>
      <c r="DU88" s="444"/>
      <c r="DV88" s="392"/>
      <c r="DW88" s="392"/>
      <c r="DX88" s="392"/>
      <c r="DY88" s="392"/>
      <c r="DZ88" s="392"/>
      <c r="EA88" s="303"/>
      <c r="EB88" s="303"/>
      <c r="EC88" s="303"/>
      <c r="ED88" s="325"/>
      <c r="EE88" s="303"/>
      <c r="EF88" s="329"/>
      <c r="EG88" s="392"/>
      <c r="EH88" s="392"/>
      <c r="EI88" s="392"/>
      <c r="EJ88" s="392"/>
      <c r="EK88" s="392"/>
      <c r="EL88" s="398"/>
      <c r="EM88" s="303"/>
      <c r="EN88" s="303"/>
      <c r="EO88" s="303"/>
      <c r="EP88" s="303"/>
      <c r="EQ88" s="303"/>
      <c r="ER88" s="303"/>
      <c r="ES88" s="303"/>
      <c r="ET88" s="303"/>
      <c r="EU88" s="303"/>
      <c r="EV88" s="303"/>
      <c r="EW88" s="303"/>
      <c r="EX88" s="303"/>
      <c r="EY88" s="332"/>
      <c r="EZ88" s="303"/>
      <c r="FA88" s="303"/>
      <c r="FB88" s="303"/>
      <c r="FC88" s="303"/>
      <c r="FD88" s="303"/>
      <c r="FE88" s="303"/>
      <c r="FF88" s="303"/>
      <c r="FG88" s="303"/>
      <c r="FH88" s="303"/>
      <c r="FJ88" s="303"/>
      <c r="FM88" s="325"/>
      <c r="FT88" s="303"/>
      <c r="FU88" s="303"/>
      <c r="FV88" s="303"/>
      <c r="FW88" s="303"/>
      <c r="FX88" s="303"/>
      <c r="FY88" s="303"/>
      <c r="FZ88" s="303"/>
      <c r="GA88" s="303"/>
      <c r="GB88" s="303"/>
      <c r="GC88" s="303"/>
      <c r="GD88" s="303"/>
      <c r="GE88" s="303"/>
      <c r="GF88" s="303"/>
      <c r="GG88" s="303"/>
      <c r="GH88" s="303"/>
      <c r="GI88" s="303"/>
      <c r="GJ88" s="303"/>
      <c r="GK88" s="303"/>
      <c r="GL88" s="303"/>
      <c r="GM88" s="303"/>
      <c r="GN88" s="303"/>
      <c r="GO88" s="303"/>
      <c r="GP88" s="303"/>
      <c r="GR88" s="303"/>
      <c r="GS88" s="303"/>
      <c r="GT88" s="303"/>
      <c r="GU88" s="303"/>
      <c r="GV88" s="303"/>
      <c r="GW88" s="303"/>
      <c r="GX88" s="303"/>
      <c r="GY88" s="303"/>
      <c r="GZ88" s="303"/>
    </row>
    <row r="89" spans="1:208" s="310" customFormat="1" ht="12" customHeight="1" x14ac:dyDescent="0.15">
      <c r="A89" s="303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56"/>
      <c r="AL89" s="392" t="s">
        <v>596</v>
      </c>
      <c r="AM89" s="392"/>
      <c r="AN89" s="392"/>
      <c r="AO89" s="392"/>
      <c r="AP89" s="392"/>
      <c r="AQ89" s="39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F89" s="303"/>
      <c r="BG89" s="329"/>
      <c r="BH89" s="392"/>
      <c r="BI89" s="392"/>
      <c r="BJ89" s="392"/>
      <c r="BK89" s="392"/>
      <c r="BL89" s="392"/>
      <c r="BM89" s="393"/>
      <c r="BN89" s="303"/>
      <c r="BP89" s="303"/>
      <c r="BQ89" s="303"/>
      <c r="BR89" s="303"/>
      <c r="BS89" s="303"/>
      <c r="BT89" s="303"/>
      <c r="BU89" s="303"/>
      <c r="BV89" s="303"/>
      <c r="BW89" s="303"/>
      <c r="BX89" s="303"/>
      <c r="BY89" s="303"/>
      <c r="CA89" s="325"/>
      <c r="CB89" s="303"/>
      <c r="CC89" s="325"/>
      <c r="CJ89" s="303"/>
      <c r="CK89" s="303"/>
      <c r="CL89" s="303"/>
      <c r="CM89" s="303"/>
      <c r="CN89" s="303"/>
      <c r="CO89" s="303"/>
      <c r="CP89" s="303"/>
      <c r="CQ89" s="303"/>
      <c r="CR89" s="303"/>
      <c r="CS89" s="303"/>
      <c r="CT89" s="303"/>
      <c r="CU89" s="303"/>
      <c r="CV89" s="303"/>
      <c r="CW89" s="303"/>
      <c r="CX89" s="303"/>
      <c r="CY89" s="303"/>
      <c r="CZ89" s="303"/>
      <c r="DA89" s="303"/>
      <c r="DB89" s="303"/>
      <c r="DC89" s="303"/>
      <c r="DD89" s="303"/>
      <c r="DE89" s="303"/>
      <c r="DF89" s="303"/>
      <c r="DG89" s="303"/>
      <c r="DH89" s="303"/>
      <c r="DI89" s="303"/>
      <c r="DJ89" s="303"/>
      <c r="DK89" s="303"/>
      <c r="DL89" s="303"/>
      <c r="DM89" s="303"/>
      <c r="DN89" s="303"/>
      <c r="DO89" s="303"/>
      <c r="DP89" s="303"/>
      <c r="DQ89" s="303"/>
      <c r="DR89" s="303"/>
      <c r="DU89" s="325"/>
      <c r="EA89" s="303"/>
      <c r="EB89" s="303"/>
      <c r="EC89" s="303"/>
      <c r="ED89" s="325"/>
      <c r="EF89" s="325"/>
      <c r="EG89" s="392"/>
      <c r="EH89" s="392"/>
      <c r="EI89" s="392"/>
      <c r="EJ89" s="392"/>
      <c r="EK89" s="392"/>
      <c r="EL89" s="303"/>
      <c r="EM89" s="303"/>
      <c r="EN89" s="303"/>
      <c r="EO89" s="303"/>
      <c r="EP89" s="303"/>
      <c r="EQ89" s="303"/>
      <c r="ER89" s="303"/>
      <c r="ES89" s="303"/>
      <c r="ET89" s="303"/>
      <c r="EU89" s="303"/>
      <c r="EV89" s="303"/>
      <c r="EW89" s="303"/>
      <c r="EX89" s="303"/>
      <c r="EZ89" s="303"/>
      <c r="FA89" s="303"/>
      <c r="FB89" s="303"/>
      <c r="FC89" s="303"/>
      <c r="FD89" s="303"/>
      <c r="FE89" s="303"/>
      <c r="FF89" s="303"/>
      <c r="FG89" s="303"/>
      <c r="FH89" s="303"/>
      <c r="FJ89" s="303"/>
      <c r="FM89" s="356"/>
      <c r="FN89" s="392" t="s">
        <v>605</v>
      </c>
      <c r="FO89" s="392"/>
      <c r="FP89" s="392"/>
      <c r="FQ89" s="392"/>
      <c r="FR89" s="392"/>
      <c r="FT89" s="303"/>
      <c r="FU89" s="303"/>
      <c r="FV89" s="303"/>
      <c r="FW89" s="303"/>
      <c r="FX89" s="303"/>
      <c r="FY89" s="303"/>
      <c r="FZ89" s="303"/>
      <c r="GA89" s="303"/>
      <c r="GB89" s="303"/>
      <c r="GC89" s="303"/>
      <c r="GD89" s="303"/>
      <c r="GE89" s="303"/>
      <c r="GF89" s="303"/>
      <c r="GG89" s="303"/>
      <c r="GH89" s="303"/>
      <c r="GI89" s="303"/>
      <c r="GJ89" s="303"/>
      <c r="GK89" s="303"/>
      <c r="GL89" s="303"/>
      <c r="GM89" s="303"/>
      <c r="GN89" s="303"/>
      <c r="GO89" s="303"/>
      <c r="GP89" s="303"/>
      <c r="GR89" s="303"/>
      <c r="GS89" s="303"/>
      <c r="GT89" s="303"/>
      <c r="GU89" s="303"/>
      <c r="GV89" s="303"/>
      <c r="GW89" s="303"/>
      <c r="GX89" s="303"/>
      <c r="GY89" s="303"/>
      <c r="GZ89" s="303"/>
    </row>
    <row r="90" spans="1:208" s="310" customFormat="1" ht="12" customHeight="1" x14ac:dyDescent="0.15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92"/>
      <c r="AM90" s="392"/>
      <c r="AN90" s="392"/>
      <c r="AO90" s="392"/>
      <c r="AP90" s="392"/>
      <c r="AQ90" s="39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F90" s="303"/>
      <c r="BG90" s="325"/>
      <c r="BL90" s="303"/>
      <c r="BM90" s="333"/>
      <c r="BN90" s="333"/>
      <c r="BP90" s="303"/>
      <c r="BQ90" s="303"/>
      <c r="BR90" s="303"/>
      <c r="BS90" s="303"/>
      <c r="BT90" s="303"/>
      <c r="BU90" s="303"/>
      <c r="BV90" s="303"/>
      <c r="BW90" s="303"/>
      <c r="BX90" s="303"/>
      <c r="BY90" s="303"/>
      <c r="CA90" s="325"/>
      <c r="CB90" s="303"/>
      <c r="CC90" s="356"/>
      <c r="CD90" s="392" t="s">
        <v>606</v>
      </c>
      <c r="CE90" s="392"/>
      <c r="CF90" s="392"/>
      <c r="CG90" s="392"/>
      <c r="CH90" s="392"/>
      <c r="CI90" s="392"/>
      <c r="CJ90" s="303"/>
      <c r="CK90" s="303"/>
      <c r="CL90" s="303"/>
      <c r="CM90" s="303"/>
      <c r="CN90" s="303"/>
      <c r="CO90" s="303"/>
      <c r="CP90" s="303"/>
      <c r="CQ90" s="303"/>
      <c r="CR90" s="303"/>
      <c r="CS90" s="303"/>
      <c r="CT90" s="303"/>
      <c r="CU90" s="303"/>
      <c r="CV90" s="303"/>
      <c r="CW90" s="303"/>
      <c r="CX90" s="303"/>
      <c r="CY90" s="303"/>
      <c r="CZ90" s="303"/>
      <c r="DA90" s="303"/>
      <c r="DB90" s="303"/>
      <c r="DC90" s="303"/>
      <c r="DD90" s="303"/>
      <c r="DE90" s="303"/>
      <c r="DF90" s="303"/>
      <c r="DG90" s="303"/>
      <c r="DH90" s="303"/>
      <c r="DI90" s="303"/>
      <c r="DJ90" s="303"/>
      <c r="DK90" s="303"/>
      <c r="DL90" s="303"/>
      <c r="DM90" s="303"/>
      <c r="DN90" s="303"/>
      <c r="DO90" s="303"/>
      <c r="DP90" s="303"/>
      <c r="DQ90" s="303"/>
      <c r="DR90" s="303"/>
      <c r="DU90" s="443"/>
      <c r="DV90" s="392" t="s">
        <v>607</v>
      </c>
      <c r="DW90" s="392"/>
      <c r="DX90" s="392"/>
      <c r="DY90" s="392"/>
      <c r="DZ90" s="392"/>
      <c r="EA90" s="303"/>
      <c r="EB90" s="303"/>
      <c r="EC90" s="303"/>
      <c r="ED90" s="325"/>
      <c r="EE90" s="303"/>
      <c r="EF90" s="325"/>
      <c r="EG90" s="303"/>
      <c r="EH90" s="303"/>
      <c r="EI90" s="303"/>
      <c r="EJ90" s="303"/>
      <c r="EK90" s="303"/>
      <c r="EL90" s="398"/>
      <c r="EM90" s="303"/>
      <c r="EN90" s="303"/>
      <c r="EO90" s="303"/>
      <c r="EP90" s="303"/>
      <c r="EQ90" s="303"/>
      <c r="ER90" s="303"/>
      <c r="ES90" s="303"/>
      <c r="ET90" s="303"/>
      <c r="EU90" s="303"/>
      <c r="EV90" s="303"/>
      <c r="EW90" s="303"/>
      <c r="EX90" s="303"/>
      <c r="EZ90" s="303"/>
      <c r="FA90" s="303"/>
      <c r="FB90" s="303"/>
      <c r="FC90" s="303"/>
      <c r="FD90" s="303"/>
      <c r="FE90" s="303"/>
      <c r="FF90" s="303"/>
      <c r="FG90" s="303"/>
      <c r="FH90" s="303"/>
      <c r="FJ90" s="303"/>
      <c r="FM90" s="330"/>
      <c r="FN90" s="392"/>
      <c r="FO90" s="392"/>
      <c r="FP90" s="392"/>
      <c r="FQ90" s="392"/>
      <c r="FR90" s="392"/>
      <c r="FS90" s="303"/>
      <c r="FT90" s="303"/>
      <c r="FU90" s="303"/>
      <c r="FV90" s="303"/>
      <c r="FW90" s="303"/>
      <c r="FX90" s="303"/>
      <c r="FY90" s="303"/>
      <c r="FZ90" s="303"/>
      <c r="GA90" s="303"/>
      <c r="GB90" s="303"/>
      <c r="GC90" s="303"/>
      <c r="GD90" s="303"/>
      <c r="GE90" s="303"/>
      <c r="GF90" s="303"/>
      <c r="GG90" s="303"/>
      <c r="GH90" s="303"/>
      <c r="GI90" s="303"/>
      <c r="GJ90" s="303"/>
      <c r="GK90" s="303"/>
      <c r="GL90" s="303"/>
      <c r="GM90" s="303"/>
      <c r="GN90" s="303"/>
      <c r="GO90" s="303"/>
      <c r="GP90" s="303"/>
      <c r="GR90" s="303"/>
      <c r="GS90" s="303"/>
      <c r="GT90" s="303"/>
      <c r="GU90" s="303"/>
      <c r="GV90" s="303"/>
      <c r="GW90" s="303"/>
      <c r="GX90" s="303"/>
      <c r="GY90" s="303"/>
      <c r="GZ90" s="303"/>
    </row>
    <row r="91" spans="1:208" s="310" customFormat="1" ht="12" customHeight="1" x14ac:dyDescent="0.15">
      <c r="A91" s="303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F91" s="303"/>
      <c r="BG91" s="325"/>
      <c r="BH91" s="392" t="s">
        <v>608</v>
      </c>
      <c r="BI91" s="392"/>
      <c r="BJ91" s="392"/>
      <c r="BK91" s="392"/>
      <c r="BL91" s="392"/>
      <c r="BM91" s="393"/>
      <c r="BN91" s="333"/>
      <c r="BP91" s="303"/>
      <c r="BQ91" s="303"/>
      <c r="BR91" s="303"/>
      <c r="BS91" s="303"/>
      <c r="BT91" s="303"/>
      <c r="BU91" s="303"/>
      <c r="BV91" s="303"/>
      <c r="BW91" s="303"/>
      <c r="BX91" s="303"/>
      <c r="BY91" s="303"/>
      <c r="BZ91" s="303"/>
      <c r="CA91" s="325"/>
      <c r="CB91" s="303"/>
      <c r="CD91" s="392"/>
      <c r="CE91" s="392"/>
      <c r="CF91" s="392"/>
      <c r="CG91" s="392"/>
      <c r="CH91" s="392"/>
      <c r="CI91" s="392"/>
      <c r="CJ91" s="303"/>
      <c r="CK91" s="303"/>
      <c r="CL91" s="303"/>
      <c r="CM91" s="303"/>
      <c r="CN91" s="303"/>
      <c r="CO91" s="303"/>
      <c r="CP91" s="303"/>
      <c r="CQ91" s="303"/>
      <c r="CR91" s="303"/>
      <c r="CS91" s="303"/>
      <c r="CT91" s="303"/>
      <c r="CU91" s="303"/>
      <c r="CV91" s="303"/>
      <c r="CW91" s="303"/>
      <c r="CX91" s="303"/>
      <c r="CY91" s="303"/>
      <c r="CZ91" s="303"/>
      <c r="DA91" s="303"/>
      <c r="DB91" s="303"/>
      <c r="DC91" s="303"/>
      <c r="DD91" s="303"/>
      <c r="DE91" s="303"/>
      <c r="DF91" s="303"/>
      <c r="DG91" s="303"/>
      <c r="DH91" s="303"/>
      <c r="DI91" s="303"/>
      <c r="DJ91" s="303"/>
      <c r="DK91" s="303"/>
      <c r="DL91" s="303"/>
      <c r="DM91" s="303"/>
      <c r="DN91" s="303"/>
      <c r="DO91" s="303"/>
      <c r="DP91" s="303"/>
      <c r="DQ91" s="303"/>
      <c r="DR91" s="303"/>
      <c r="DU91" s="444"/>
      <c r="DV91" s="392"/>
      <c r="DW91" s="392"/>
      <c r="DX91" s="392"/>
      <c r="DY91" s="392"/>
      <c r="DZ91" s="392"/>
      <c r="EA91" s="303"/>
      <c r="EB91" s="303"/>
      <c r="EC91" s="303"/>
      <c r="ED91" s="325"/>
      <c r="EE91" s="303"/>
      <c r="EF91" s="356"/>
      <c r="EG91" s="392" t="s">
        <v>609</v>
      </c>
      <c r="EH91" s="392"/>
      <c r="EI91" s="392"/>
      <c r="EJ91" s="392"/>
      <c r="EK91" s="392"/>
      <c r="EL91" s="398"/>
      <c r="EM91" s="303"/>
      <c r="EN91" s="303"/>
      <c r="EO91" s="303"/>
      <c r="EP91" s="303"/>
      <c r="EQ91" s="303"/>
      <c r="ER91" s="303"/>
      <c r="ES91" s="303"/>
      <c r="ET91" s="303"/>
      <c r="EU91" s="303"/>
      <c r="EV91" s="303"/>
      <c r="EW91" s="303"/>
      <c r="EX91" s="303"/>
      <c r="EZ91" s="303"/>
      <c r="FA91" s="303"/>
      <c r="FB91" s="303"/>
      <c r="FC91" s="303"/>
      <c r="FD91" s="303"/>
      <c r="FE91" s="303"/>
      <c r="FF91" s="303"/>
      <c r="FG91" s="303"/>
      <c r="FH91" s="303"/>
      <c r="FJ91" s="303"/>
      <c r="FK91" s="303"/>
      <c r="FL91" s="303"/>
      <c r="FM91" s="303"/>
      <c r="FN91" s="303"/>
      <c r="FO91" s="303"/>
      <c r="FP91" s="303"/>
      <c r="FQ91" s="303"/>
      <c r="FR91" s="303"/>
      <c r="FS91" s="303"/>
      <c r="FT91" s="303"/>
      <c r="FU91" s="303"/>
      <c r="FV91" s="303"/>
      <c r="FW91" s="303"/>
      <c r="FX91" s="303"/>
      <c r="FY91" s="303"/>
      <c r="FZ91" s="303"/>
      <c r="GA91" s="303"/>
      <c r="GB91" s="303"/>
      <c r="GC91" s="303"/>
      <c r="GD91" s="303"/>
      <c r="GE91" s="303"/>
      <c r="GF91" s="303"/>
      <c r="GG91" s="303"/>
      <c r="GH91" s="303"/>
      <c r="GI91" s="303"/>
      <c r="GJ91" s="303"/>
      <c r="GK91" s="303"/>
      <c r="GL91" s="303"/>
      <c r="GM91" s="303"/>
      <c r="GN91" s="303"/>
      <c r="GO91" s="303"/>
      <c r="GP91" s="303"/>
      <c r="GR91" s="303"/>
      <c r="GS91" s="303"/>
      <c r="GT91" s="303"/>
      <c r="GU91" s="303"/>
      <c r="GV91" s="303"/>
      <c r="GW91" s="303"/>
      <c r="GX91" s="303"/>
      <c r="GY91" s="303"/>
      <c r="GZ91" s="303"/>
    </row>
    <row r="92" spans="1:208" s="310" customFormat="1" ht="12" customHeight="1" x14ac:dyDescent="0.15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F92" s="303"/>
      <c r="BG92" s="356"/>
      <c r="BH92" s="392"/>
      <c r="BI92" s="392"/>
      <c r="BJ92" s="392"/>
      <c r="BK92" s="392"/>
      <c r="BL92" s="392"/>
      <c r="BM92" s="393"/>
      <c r="BN92" s="333"/>
      <c r="BP92" s="303"/>
      <c r="BQ92" s="303"/>
      <c r="BR92" s="303"/>
      <c r="BS92" s="303"/>
      <c r="BT92" s="303"/>
      <c r="BU92" s="303"/>
      <c r="BV92" s="303"/>
      <c r="BW92" s="303"/>
      <c r="BX92" s="303"/>
      <c r="BY92" s="303"/>
      <c r="BZ92" s="303"/>
      <c r="CA92" s="325"/>
      <c r="CJ92" s="303"/>
      <c r="CK92" s="303"/>
      <c r="CL92" s="303"/>
      <c r="CM92" s="303"/>
      <c r="CN92" s="303"/>
      <c r="CO92" s="303"/>
      <c r="CP92" s="303"/>
      <c r="CQ92" s="303"/>
      <c r="CR92" s="303"/>
      <c r="CS92" s="303"/>
      <c r="CT92" s="303"/>
      <c r="CU92" s="303"/>
      <c r="CV92" s="303"/>
      <c r="CW92" s="303"/>
      <c r="CX92" s="303"/>
      <c r="CY92" s="303"/>
      <c r="CZ92" s="303"/>
      <c r="DA92" s="303"/>
      <c r="DB92" s="303"/>
      <c r="DC92" s="303"/>
      <c r="DD92" s="303"/>
      <c r="DE92" s="303"/>
      <c r="DF92" s="303"/>
      <c r="DG92" s="303"/>
      <c r="DH92" s="303"/>
      <c r="DI92" s="303"/>
      <c r="DJ92" s="303"/>
      <c r="DK92" s="303"/>
      <c r="DL92" s="303"/>
      <c r="DM92" s="303"/>
      <c r="DN92" s="303"/>
      <c r="DO92" s="303"/>
      <c r="DP92" s="303"/>
      <c r="DQ92" s="303"/>
      <c r="DR92" s="303"/>
      <c r="DU92" s="325"/>
      <c r="EA92" s="303"/>
      <c r="EB92" s="303"/>
      <c r="EC92" s="303"/>
      <c r="ED92" s="325"/>
      <c r="EE92" s="303"/>
      <c r="EF92" s="329"/>
      <c r="EG92" s="392"/>
      <c r="EH92" s="392"/>
      <c r="EI92" s="392"/>
      <c r="EJ92" s="392"/>
      <c r="EK92" s="392"/>
      <c r="EL92" s="303"/>
      <c r="EM92" s="303"/>
      <c r="EN92" s="303"/>
      <c r="EO92" s="303"/>
      <c r="EP92" s="303"/>
      <c r="EQ92" s="303"/>
      <c r="ER92" s="303"/>
      <c r="ES92" s="303"/>
      <c r="ET92" s="303"/>
      <c r="EU92" s="303"/>
      <c r="EV92" s="303"/>
      <c r="EW92" s="303"/>
      <c r="EX92" s="303"/>
      <c r="EZ92" s="303"/>
      <c r="FA92" s="303"/>
      <c r="FB92" s="303"/>
      <c r="FC92" s="303"/>
      <c r="FD92" s="303"/>
      <c r="FE92" s="303"/>
      <c r="FF92" s="303"/>
      <c r="FG92" s="303"/>
      <c r="FH92" s="303"/>
      <c r="FJ92" s="303"/>
      <c r="FK92" s="303"/>
      <c r="FL92" s="303"/>
      <c r="FM92" s="303"/>
      <c r="FN92" s="303"/>
      <c r="FO92" s="303"/>
      <c r="FP92" s="303"/>
      <c r="FQ92" s="303"/>
      <c r="FR92" s="303"/>
      <c r="FS92" s="303"/>
      <c r="FT92" s="303"/>
      <c r="FU92" s="303"/>
      <c r="FV92" s="303"/>
      <c r="FW92" s="303"/>
      <c r="FX92" s="303"/>
      <c r="FY92" s="303"/>
      <c r="FZ92" s="303"/>
      <c r="GA92" s="303"/>
      <c r="GB92" s="303"/>
      <c r="GC92" s="303"/>
      <c r="GD92" s="303"/>
      <c r="GE92" s="303"/>
      <c r="GF92" s="303"/>
      <c r="GG92" s="303"/>
      <c r="GH92" s="303"/>
      <c r="GI92" s="303"/>
      <c r="GJ92" s="303"/>
      <c r="GK92" s="303"/>
      <c r="GL92" s="303"/>
      <c r="GM92" s="303"/>
      <c r="GN92" s="303"/>
      <c r="GO92" s="303"/>
      <c r="GP92" s="303"/>
      <c r="GR92" s="303"/>
      <c r="GS92" s="303"/>
      <c r="GT92" s="303"/>
      <c r="GU92" s="303"/>
      <c r="GV92" s="303"/>
      <c r="GW92" s="303"/>
      <c r="GX92" s="303"/>
      <c r="GY92" s="303"/>
      <c r="GZ92" s="303"/>
    </row>
    <row r="93" spans="1:208" s="310" customFormat="1" ht="12" customHeight="1" x14ac:dyDescent="0.15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F93" s="303"/>
      <c r="BG93" s="303"/>
      <c r="BH93" s="392"/>
      <c r="BI93" s="392"/>
      <c r="BJ93" s="392"/>
      <c r="BK93" s="392"/>
      <c r="BL93" s="392"/>
      <c r="BM93" s="393"/>
      <c r="BN93" s="303"/>
      <c r="BP93" s="303"/>
      <c r="BQ93" s="303"/>
      <c r="BR93" s="303"/>
      <c r="BS93" s="303"/>
      <c r="BT93" s="303"/>
      <c r="BU93" s="303"/>
      <c r="BV93" s="303"/>
      <c r="BW93" s="303"/>
      <c r="BX93" s="303"/>
      <c r="BY93" s="303"/>
      <c r="BZ93" s="303"/>
      <c r="CA93" s="356"/>
      <c r="CB93" s="381" t="s">
        <v>285</v>
      </c>
      <c r="CC93" s="382"/>
      <c r="CD93" s="382"/>
      <c r="CE93" s="382"/>
      <c r="CF93" s="382"/>
      <c r="CG93" s="382"/>
      <c r="CH93" s="383"/>
      <c r="CI93" s="392"/>
      <c r="CJ93" s="303"/>
      <c r="CK93" s="303"/>
      <c r="CL93" s="303"/>
      <c r="CM93" s="303"/>
      <c r="CN93" s="303"/>
      <c r="CO93" s="303"/>
      <c r="CP93" s="303"/>
      <c r="CQ93" s="303"/>
      <c r="CR93" s="303"/>
      <c r="CS93" s="303"/>
      <c r="CT93" s="303"/>
      <c r="CU93" s="303"/>
      <c r="CV93" s="303"/>
      <c r="CW93" s="303"/>
      <c r="CX93" s="303"/>
      <c r="CY93" s="303"/>
      <c r="CZ93" s="303"/>
      <c r="DA93" s="303"/>
      <c r="DB93" s="303"/>
      <c r="DC93" s="303"/>
      <c r="DD93" s="303"/>
      <c r="DE93" s="303"/>
      <c r="DF93" s="303"/>
      <c r="DG93" s="303"/>
      <c r="DH93" s="303"/>
      <c r="DI93" s="303"/>
      <c r="DJ93" s="303"/>
      <c r="DK93" s="303"/>
      <c r="DL93" s="303"/>
      <c r="DM93" s="303"/>
      <c r="DN93" s="303"/>
      <c r="DO93" s="303"/>
      <c r="DP93" s="303"/>
      <c r="DQ93" s="303"/>
      <c r="DR93" s="303"/>
      <c r="DU93" s="402"/>
      <c r="DV93" s="392" t="s">
        <v>610</v>
      </c>
      <c r="DW93" s="392"/>
      <c r="DX93" s="392"/>
      <c r="DY93" s="392"/>
      <c r="DZ93" s="392"/>
      <c r="EA93" s="303"/>
      <c r="EB93" s="303"/>
      <c r="EC93" s="303"/>
      <c r="ED93" s="325"/>
      <c r="EE93" s="303"/>
      <c r="EF93" s="325"/>
      <c r="EG93" s="303"/>
      <c r="EH93" s="303"/>
      <c r="EI93" s="303"/>
      <c r="EJ93" s="303"/>
      <c r="EK93" s="303"/>
      <c r="EL93" s="303"/>
      <c r="EM93" s="303"/>
      <c r="EN93" s="303"/>
      <c r="EO93" s="303"/>
      <c r="EP93" s="303"/>
      <c r="EQ93" s="303"/>
      <c r="ER93" s="303"/>
      <c r="ES93" s="303"/>
      <c r="ET93" s="303"/>
      <c r="EU93" s="303"/>
      <c r="EV93" s="303"/>
      <c r="EW93" s="303"/>
      <c r="EX93" s="303"/>
      <c r="EZ93" s="303"/>
      <c r="FA93" s="303"/>
      <c r="FB93" s="303"/>
      <c r="FC93" s="303"/>
      <c r="FD93" s="303"/>
      <c r="FE93" s="303"/>
      <c r="FF93" s="303"/>
      <c r="FG93" s="303"/>
      <c r="FH93" s="303"/>
      <c r="FJ93" s="303"/>
      <c r="FK93" s="303"/>
      <c r="FL93" s="303"/>
      <c r="FM93" s="303"/>
      <c r="FN93" s="303"/>
      <c r="FO93" s="303"/>
      <c r="FP93" s="303"/>
      <c r="FQ93" s="303"/>
      <c r="FR93" s="303"/>
      <c r="FS93" s="303"/>
      <c r="FT93" s="303"/>
      <c r="FU93" s="303"/>
      <c r="FV93" s="303"/>
      <c r="FW93" s="303"/>
      <c r="FX93" s="303"/>
      <c r="FY93" s="303"/>
      <c r="FZ93" s="303"/>
      <c r="GA93" s="303"/>
      <c r="GB93" s="303"/>
      <c r="GC93" s="303"/>
      <c r="GD93" s="303"/>
      <c r="GE93" s="303"/>
      <c r="GF93" s="303"/>
      <c r="GG93" s="303"/>
      <c r="GH93" s="303"/>
      <c r="GI93" s="303"/>
      <c r="GJ93" s="303"/>
      <c r="GK93" s="303"/>
      <c r="GL93" s="303"/>
      <c r="GM93" s="303"/>
      <c r="GN93" s="303"/>
      <c r="GO93" s="303"/>
      <c r="GP93" s="303"/>
      <c r="GR93" s="303"/>
      <c r="GS93" s="303"/>
      <c r="GT93" s="303"/>
      <c r="GU93" s="303"/>
      <c r="GV93" s="303"/>
      <c r="GW93" s="303"/>
      <c r="GX93" s="303"/>
      <c r="GY93" s="303"/>
      <c r="GZ93" s="303"/>
    </row>
    <row r="94" spans="1:208" s="310" customFormat="1" ht="12" customHeight="1" x14ac:dyDescent="0.15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D94" s="303"/>
      <c r="BF94" s="303"/>
      <c r="BG94" s="303"/>
      <c r="BH94" s="392"/>
      <c r="BI94" s="392"/>
      <c r="BJ94" s="392"/>
      <c r="BK94" s="392"/>
      <c r="BL94" s="392"/>
      <c r="BM94" s="393"/>
      <c r="BN94" s="303"/>
      <c r="BO94" s="303"/>
      <c r="BP94" s="303"/>
      <c r="BQ94" s="303"/>
      <c r="BR94" s="303"/>
      <c r="BS94" s="303"/>
      <c r="BT94" s="303"/>
      <c r="BU94" s="303"/>
      <c r="BV94" s="303"/>
      <c r="BW94" s="303"/>
      <c r="BX94" s="303"/>
      <c r="BY94" s="303"/>
      <c r="BZ94" s="303"/>
      <c r="CA94" s="329"/>
      <c r="CB94" s="387"/>
      <c r="CC94" s="388"/>
      <c r="CD94" s="388"/>
      <c r="CE94" s="388"/>
      <c r="CF94" s="388"/>
      <c r="CG94" s="388"/>
      <c r="CH94" s="389"/>
      <c r="CI94" s="392"/>
      <c r="CJ94" s="303"/>
      <c r="CK94" s="303"/>
      <c r="CL94" s="303"/>
      <c r="CM94" s="303"/>
      <c r="CN94" s="303"/>
      <c r="CO94" s="303"/>
      <c r="CP94" s="303"/>
      <c r="CQ94" s="303"/>
      <c r="CR94" s="303"/>
      <c r="CS94" s="303"/>
      <c r="CT94" s="303"/>
      <c r="CU94" s="303"/>
      <c r="CV94" s="303"/>
      <c r="CW94" s="303"/>
      <c r="CX94" s="303"/>
      <c r="CY94" s="303"/>
      <c r="CZ94" s="303"/>
      <c r="DA94" s="303"/>
      <c r="DB94" s="303"/>
      <c r="DC94" s="303"/>
      <c r="DD94" s="303"/>
      <c r="DE94" s="303"/>
      <c r="DF94" s="303"/>
      <c r="DG94" s="303"/>
      <c r="DH94" s="303"/>
      <c r="DI94" s="303"/>
      <c r="DJ94" s="303"/>
      <c r="DK94" s="303"/>
      <c r="DL94" s="303"/>
      <c r="DM94" s="303"/>
      <c r="DN94" s="303"/>
      <c r="DO94" s="303"/>
      <c r="DP94" s="303"/>
      <c r="DQ94" s="303"/>
      <c r="DR94" s="303"/>
      <c r="DU94" s="397"/>
      <c r="DV94" s="392"/>
      <c r="DW94" s="392"/>
      <c r="DX94" s="392"/>
      <c r="DY94" s="392"/>
      <c r="DZ94" s="392"/>
      <c r="EA94" s="303"/>
      <c r="EB94" s="303"/>
      <c r="EC94" s="303"/>
      <c r="ED94" s="325"/>
      <c r="EE94" s="303"/>
      <c r="EF94" s="356"/>
      <c r="EG94" s="392" t="s">
        <v>611</v>
      </c>
      <c r="EH94" s="392"/>
      <c r="EI94" s="392"/>
      <c r="EJ94" s="392"/>
      <c r="EK94" s="392"/>
      <c r="EL94" s="303"/>
      <c r="EM94" s="303"/>
      <c r="EN94" s="303"/>
      <c r="EO94" s="303"/>
      <c r="EP94" s="303"/>
      <c r="EQ94" s="303"/>
      <c r="ER94" s="303"/>
      <c r="ES94" s="303"/>
      <c r="ET94" s="303"/>
      <c r="EU94" s="303"/>
      <c r="EV94" s="303"/>
      <c r="EW94" s="303"/>
      <c r="EX94" s="303"/>
      <c r="EZ94" s="303"/>
      <c r="FA94" s="303"/>
      <c r="FB94" s="303"/>
      <c r="FC94" s="303"/>
      <c r="FD94" s="303"/>
      <c r="FE94" s="303"/>
      <c r="FF94" s="303"/>
      <c r="FG94" s="303"/>
      <c r="FH94" s="303"/>
      <c r="FI94" s="445"/>
      <c r="FJ94" s="303"/>
      <c r="FK94" s="303"/>
      <c r="FL94" s="303"/>
      <c r="FM94" s="303"/>
      <c r="FN94" s="303"/>
      <c r="FO94" s="303"/>
      <c r="FP94" s="303"/>
      <c r="FQ94" s="303"/>
      <c r="FR94" s="303"/>
      <c r="FS94" s="303"/>
      <c r="FT94" s="303"/>
      <c r="FU94" s="303"/>
      <c r="FV94" s="303"/>
      <c r="FW94" s="303"/>
      <c r="FX94" s="303"/>
      <c r="FY94" s="303"/>
      <c r="FZ94" s="303"/>
      <c r="GA94" s="303"/>
      <c r="GB94" s="303"/>
      <c r="GC94" s="303"/>
      <c r="GD94" s="303"/>
      <c r="GE94" s="303"/>
      <c r="GF94" s="303"/>
      <c r="GG94" s="303"/>
      <c r="GH94" s="303"/>
      <c r="GI94" s="303"/>
      <c r="GJ94" s="303"/>
      <c r="GK94" s="303"/>
      <c r="GL94" s="303"/>
      <c r="GM94" s="303"/>
      <c r="GN94" s="303"/>
      <c r="GO94" s="303"/>
      <c r="GP94" s="303"/>
      <c r="GR94" s="303"/>
      <c r="GS94" s="303"/>
      <c r="GT94" s="303"/>
      <c r="GU94" s="303"/>
      <c r="GV94" s="303"/>
      <c r="GW94" s="303"/>
      <c r="GX94" s="303"/>
      <c r="GY94" s="303"/>
      <c r="GZ94" s="303"/>
    </row>
    <row r="95" spans="1:208" s="310" customFormat="1" ht="12" customHeight="1" x14ac:dyDescent="0.15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D95" s="303"/>
      <c r="BE95" s="303"/>
      <c r="BF95" s="303"/>
      <c r="BG95" s="303"/>
      <c r="BH95" s="303"/>
      <c r="BI95" s="303"/>
      <c r="BJ95" s="303"/>
      <c r="BK95" s="303"/>
      <c r="BL95" s="303"/>
      <c r="BM95" s="303"/>
      <c r="BN95" s="303"/>
      <c r="BO95" s="303"/>
      <c r="BP95" s="303"/>
      <c r="BQ95" s="303"/>
      <c r="BR95" s="303"/>
      <c r="BS95" s="303"/>
      <c r="BT95" s="303"/>
      <c r="BU95" s="303"/>
      <c r="BV95" s="303"/>
      <c r="BW95" s="303"/>
      <c r="BX95" s="303"/>
      <c r="BY95" s="303"/>
      <c r="BZ95" s="303"/>
      <c r="CA95" s="325"/>
      <c r="CB95" s="303"/>
      <c r="CC95" s="329"/>
      <c r="CJ95" s="303"/>
      <c r="CK95" s="303"/>
      <c r="CL95" s="303"/>
      <c r="CM95" s="303"/>
      <c r="CN95" s="303"/>
      <c r="CO95" s="303"/>
      <c r="CP95" s="303"/>
      <c r="CQ95" s="303"/>
      <c r="CR95" s="303"/>
      <c r="CS95" s="303"/>
      <c r="CT95" s="303"/>
      <c r="CU95" s="303"/>
      <c r="CV95" s="303"/>
      <c r="CW95" s="303"/>
      <c r="CX95" s="303"/>
      <c r="CY95" s="303"/>
      <c r="CZ95" s="303"/>
      <c r="DA95" s="303"/>
      <c r="DB95" s="303"/>
      <c r="DC95" s="303"/>
      <c r="DD95" s="303"/>
      <c r="DE95" s="303"/>
      <c r="DF95" s="303"/>
      <c r="DG95" s="303"/>
      <c r="DH95" s="303"/>
      <c r="DI95" s="303"/>
      <c r="DJ95" s="303"/>
      <c r="DK95" s="303"/>
      <c r="DL95" s="303"/>
      <c r="DM95" s="303"/>
      <c r="DN95" s="303"/>
      <c r="DO95" s="303"/>
      <c r="DP95" s="303"/>
      <c r="DQ95" s="303"/>
      <c r="DR95" s="303"/>
      <c r="DU95" s="325"/>
      <c r="DV95" s="303"/>
      <c r="DW95" s="303"/>
      <c r="DX95" s="303"/>
      <c r="DY95" s="303"/>
      <c r="DZ95" s="303"/>
      <c r="EA95" s="303"/>
      <c r="EB95" s="303"/>
      <c r="EC95" s="303"/>
      <c r="ED95" s="325"/>
      <c r="EE95" s="303"/>
      <c r="EF95" s="303"/>
      <c r="EG95" s="392"/>
      <c r="EH95" s="392"/>
      <c r="EI95" s="392"/>
      <c r="EJ95" s="392"/>
      <c r="EK95" s="392"/>
      <c r="EL95" s="303"/>
      <c r="EM95" s="303"/>
      <c r="EN95" s="303"/>
      <c r="EO95" s="303"/>
      <c r="EP95" s="303"/>
      <c r="EQ95" s="303"/>
      <c r="ER95" s="303"/>
      <c r="ES95" s="303"/>
      <c r="ET95" s="303"/>
      <c r="EU95" s="303"/>
      <c r="EV95" s="303"/>
      <c r="EW95" s="303"/>
      <c r="EX95" s="303"/>
      <c r="EZ95" s="303"/>
      <c r="FA95" s="303"/>
      <c r="FB95" s="303"/>
      <c r="FC95" s="303"/>
      <c r="FD95" s="303"/>
      <c r="FE95" s="303"/>
      <c r="FF95" s="303"/>
      <c r="FG95" s="303"/>
      <c r="FH95" s="303"/>
      <c r="FI95" s="445"/>
      <c r="FJ95" s="303"/>
      <c r="FK95" s="303"/>
      <c r="FL95" s="303"/>
      <c r="FM95" s="303"/>
      <c r="FN95" s="303"/>
      <c r="FO95" s="303"/>
      <c r="FP95" s="303"/>
      <c r="FQ95" s="303"/>
      <c r="FR95" s="303"/>
      <c r="FS95" s="303"/>
      <c r="FT95" s="303"/>
      <c r="FU95" s="303"/>
      <c r="FV95" s="303"/>
      <c r="FW95" s="303"/>
      <c r="FX95" s="303"/>
      <c r="FY95" s="303"/>
      <c r="FZ95" s="303"/>
      <c r="GA95" s="303"/>
      <c r="GB95" s="303"/>
      <c r="GC95" s="303"/>
      <c r="GD95" s="303"/>
      <c r="GE95" s="303"/>
      <c r="GF95" s="303"/>
      <c r="GG95" s="303"/>
      <c r="GH95" s="303"/>
      <c r="GI95" s="303"/>
      <c r="GJ95" s="303"/>
      <c r="GK95" s="303"/>
      <c r="GL95" s="303"/>
      <c r="GM95" s="303"/>
      <c r="GN95" s="303"/>
      <c r="GO95" s="303"/>
      <c r="GP95" s="303"/>
      <c r="GR95" s="303"/>
      <c r="GS95" s="303"/>
      <c r="GT95" s="303"/>
      <c r="GU95" s="303"/>
      <c r="GV95" s="303"/>
      <c r="GW95" s="303"/>
      <c r="GX95" s="303"/>
      <c r="GY95" s="303"/>
      <c r="GZ95" s="303"/>
    </row>
    <row r="96" spans="1:208" s="310" customFormat="1" ht="12" customHeight="1" thickBot="1" x14ac:dyDescent="0.2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45"/>
      <c r="BC96" s="345"/>
      <c r="BD96" s="303"/>
      <c r="BE96" s="303"/>
      <c r="BF96" s="303"/>
      <c r="BG96" s="303"/>
      <c r="BH96" s="303"/>
      <c r="BI96" s="303"/>
      <c r="BJ96" s="303"/>
      <c r="BK96" s="303"/>
      <c r="BL96" s="303"/>
      <c r="BM96" s="303"/>
      <c r="BN96" s="303"/>
      <c r="BO96" s="303"/>
      <c r="BP96" s="303"/>
      <c r="BQ96" s="303"/>
      <c r="BR96" s="303"/>
      <c r="BS96" s="303"/>
      <c r="BT96" s="303"/>
      <c r="BU96" s="303"/>
      <c r="BV96" s="303"/>
      <c r="BW96" s="303"/>
      <c r="BX96" s="303"/>
      <c r="BY96" s="303"/>
      <c r="BZ96" s="303"/>
      <c r="CA96" s="325"/>
      <c r="CB96" s="303"/>
      <c r="CC96" s="356"/>
      <c r="CD96" s="392" t="s">
        <v>612</v>
      </c>
      <c r="CE96" s="392"/>
      <c r="CF96" s="392"/>
      <c r="CG96" s="392"/>
      <c r="CH96" s="392"/>
      <c r="CI96" s="392"/>
      <c r="CJ96" s="303"/>
      <c r="CK96" s="303"/>
      <c r="CL96" s="303"/>
      <c r="CM96" s="303"/>
      <c r="CN96" s="303"/>
      <c r="CO96" s="303"/>
      <c r="CP96" s="303"/>
      <c r="CQ96" s="303"/>
      <c r="CR96" s="303"/>
      <c r="CS96" s="303"/>
      <c r="CT96" s="303"/>
      <c r="CU96" s="303"/>
      <c r="CW96" s="303"/>
      <c r="CX96" s="303"/>
      <c r="CY96" s="303"/>
      <c r="CZ96" s="303"/>
      <c r="DA96" s="303"/>
      <c r="DB96" s="303"/>
      <c r="DC96" s="303"/>
      <c r="DD96" s="303"/>
      <c r="DE96" s="303"/>
      <c r="DF96" s="303"/>
      <c r="DG96" s="303"/>
      <c r="DH96" s="303"/>
      <c r="DI96" s="303"/>
      <c r="DJ96" s="303"/>
      <c r="DK96" s="303"/>
      <c r="DL96" s="303"/>
      <c r="DM96" s="303"/>
      <c r="DN96" s="303"/>
      <c r="DO96" s="303"/>
      <c r="DP96" s="303"/>
      <c r="DQ96" s="303"/>
      <c r="DR96" s="303"/>
      <c r="DU96" s="356"/>
      <c r="DV96" s="392" t="s">
        <v>613</v>
      </c>
      <c r="DW96" s="392"/>
      <c r="DX96" s="392"/>
      <c r="DY96" s="392"/>
      <c r="DZ96" s="392"/>
      <c r="EA96" s="303"/>
      <c r="EB96" s="303"/>
      <c r="EC96" s="303"/>
      <c r="ED96" s="325"/>
      <c r="EE96" s="303"/>
      <c r="EF96" s="303"/>
      <c r="EG96" s="303"/>
      <c r="EH96" s="303"/>
      <c r="EI96" s="303"/>
      <c r="EJ96" s="303"/>
      <c r="EK96" s="303"/>
      <c r="EL96" s="303"/>
      <c r="EM96" s="303"/>
      <c r="EN96" s="303"/>
      <c r="EO96" s="303"/>
      <c r="EP96" s="303"/>
      <c r="EQ96" s="303"/>
      <c r="ER96" s="303"/>
      <c r="ES96" s="303"/>
      <c r="ET96" s="303"/>
      <c r="EU96" s="303"/>
      <c r="EV96" s="303"/>
      <c r="EW96" s="303"/>
      <c r="EX96" s="303"/>
      <c r="EZ96" s="303"/>
      <c r="FA96" s="303"/>
      <c r="FB96" s="303"/>
      <c r="FC96" s="303"/>
      <c r="FD96" s="303"/>
      <c r="FE96" s="303"/>
      <c r="FF96" s="303"/>
      <c r="FG96" s="303"/>
      <c r="FH96" s="303"/>
      <c r="FJ96" s="303"/>
      <c r="FK96" s="303"/>
      <c r="FL96" s="303"/>
      <c r="FM96" s="303"/>
      <c r="FN96" s="303"/>
      <c r="FO96" s="303"/>
      <c r="FP96" s="303"/>
      <c r="FQ96" s="303"/>
      <c r="FR96" s="303"/>
      <c r="FS96" s="303"/>
      <c r="FT96" s="303"/>
      <c r="FU96" s="303"/>
      <c r="FV96" s="303"/>
      <c r="FW96" s="303"/>
      <c r="FX96" s="303"/>
      <c r="FY96" s="303"/>
      <c r="FZ96" s="303"/>
      <c r="GA96" s="303"/>
      <c r="GB96" s="303"/>
      <c r="GC96" s="303"/>
      <c r="GD96" s="303"/>
      <c r="GE96" s="303"/>
      <c r="GF96" s="303"/>
      <c r="GG96" s="303"/>
      <c r="GH96" s="303"/>
      <c r="GI96" s="303"/>
      <c r="GJ96" s="303"/>
      <c r="GK96" s="303"/>
      <c r="GL96" s="303"/>
      <c r="GM96" s="303"/>
      <c r="GN96" s="303"/>
      <c r="GO96" s="303"/>
      <c r="GP96" s="303"/>
      <c r="GR96" s="303"/>
      <c r="GS96" s="303"/>
      <c r="GT96" s="303"/>
      <c r="GU96" s="303"/>
      <c r="GV96" s="303"/>
      <c r="GW96" s="303"/>
      <c r="GX96" s="303"/>
      <c r="GY96" s="303"/>
      <c r="GZ96" s="303"/>
    </row>
    <row r="97" spans="1:227" s="310" customFormat="1" ht="12" customHeight="1" x14ac:dyDescent="0.15">
      <c r="A97" s="314" t="s">
        <v>614</v>
      </c>
      <c r="B97" s="315"/>
      <c r="C97" s="315"/>
      <c r="D97" s="315"/>
      <c r="E97" s="315"/>
      <c r="F97" s="315"/>
      <c r="G97" s="315"/>
      <c r="H97" s="315"/>
      <c r="I97" s="316"/>
      <c r="J97" s="303"/>
      <c r="K97" s="303"/>
      <c r="L97" s="314" t="s">
        <v>615</v>
      </c>
      <c r="M97" s="315"/>
      <c r="N97" s="315"/>
      <c r="O97" s="315"/>
      <c r="P97" s="315"/>
      <c r="Q97" s="315"/>
      <c r="R97" s="315"/>
      <c r="S97" s="315"/>
      <c r="T97" s="316"/>
      <c r="U97" s="303"/>
      <c r="V97" s="303"/>
      <c r="W97" s="314" t="s">
        <v>616</v>
      </c>
      <c r="X97" s="315"/>
      <c r="Y97" s="315"/>
      <c r="Z97" s="315"/>
      <c r="AA97" s="315"/>
      <c r="AB97" s="315"/>
      <c r="AC97" s="315"/>
      <c r="AD97" s="315"/>
      <c r="AE97" s="316"/>
      <c r="AF97" s="303"/>
      <c r="AG97" s="303"/>
      <c r="AH97" s="314" t="s">
        <v>617</v>
      </c>
      <c r="AI97" s="315"/>
      <c r="AJ97" s="315"/>
      <c r="AK97" s="315"/>
      <c r="AL97" s="315"/>
      <c r="AM97" s="315"/>
      <c r="AN97" s="315"/>
      <c r="AO97" s="315"/>
      <c r="AP97" s="316"/>
      <c r="AQ97" s="303"/>
      <c r="AR97" s="303"/>
      <c r="AS97" s="446" t="s">
        <v>618</v>
      </c>
      <c r="AT97" s="447"/>
      <c r="AU97" s="447"/>
      <c r="AV97" s="447"/>
      <c r="AW97" s="447"/>
      <c r="AX97" s="447"/>
      <c r="AY97" s="447"/>
      <c r="AZ97" s="447"/>
      <c r="BA97" s="448"/>
      <c r="BB97" s="345"/>
      <c r="BC97" s="345"/>
      <c r="BD97" s="314" t="s">
        <v>619</v>
      </c>
      <c r="BE97" s="315"/>
      <c r="BF97" s="315"/>
      <c r="BG97" s="315"/>
      <c r="BH97" s="315"/>
      <c r="BI97" s="315"/>
      <c r="BJ97" s="315"/>
      <c r="BK97" s="315"/>
      <c r="BL97" s="316"/>
      <c r="BM97" s="303"/>
      <c r="BN97" s="303"/>
      <c r="BO97" s="303"/>
      <c r="BP97" s="303"/>
      <c r="BQ97" s="303"/>
      <c r="BR97" s="303"/>
      <c r="BS97" s="303"/>
      <c r="BT97" s="303"/>
      <c r="BU97" s="303"/>
      <c r="BV97" s="303"/>
      <c r="BW97" s="303"/>
      <c r="BX97" s="303"/>
      <c r="BY97" s="303"/>
      <c r="BZ97" s="303"/>
      <c r="CA97" s="325"/>
      <c r="CB97" s="303"/>
      <c r="CC97" s="329"/>
      <c r="CD97" s="392"/>
      <c r="CE97" s="392"/>
      <c r="CF97" s="392"/>
      <c r="CG97" s="392"/>
      <c r="CH97" s="392"/>
      <c r="CI97" s="392"/>
      <c r="CJ97" s="303"/>
      <c r="CK97" s="303"/>
      <c r="CL97" s="303"/>
      <c r="CM97" s="303"/>
      <c r="CN97" s="303"/>
      <c r="CO97" s="303"/>
      <c r="CP97" s="303"/>
      <c r="CQ97" s="303"/>
      <c r="CR97" s="303"/>
      <c r="CS97" s="303"/>
      <c r="CT97" s="303"/>
      <c r="CU97" s="303"/>
      <c r="CW97" s="303"/>
      <c r="CX97" s="303"/>
      <c r="CY97" s="303"/>
      <c r="CZ97" s="303"/>
      <c r="DA97" s="303"/>
      <c r="DB97" s="303"/>
      <c r="DC97" s="303"/>
      <c r="DD97" s="303"/>
      <c r="DE97" s="303"/>
      <c r="DF97" s="303"/>
      <c r="DG97" s="303"/>
      <c r="DH97" s="303"/>
      <c r="DI97" s="303"/>
      <c r="DJ97" s="303"/>
      <c r="DK97" s="303"/>
      <c r="DL97" s="303"/>
      <c r="DM97" s="303"/>
      <c r="DN97" s="303"/>
      <c r="DO97" s="303"/>
      <c r="DP97" s="303"/>
      <c r="DQ97" s="303"/>
      <c r="DR97" s="303"/>
      <c r="DU97" s="325"/>
      <c r="DV97" s="392"/>
      <c r="DW97" s="392"/>
      <c r="DX97" s="392"/>
      <c r="DY97" s="392"/>
      <c r="DZ97" s="392"/>
      <c r="EA97" s="303"/>
      <c r="EB97" s="303"/>
      <c r="EC97" s="303"/>
      <c r="ED97" s="356"/>
      <c r="EE97" s="381" t="s">
        <v>218</v>
      </c>
      <c r="EF97" s="382"/>
      <c r="EG97" s="382"/>
      <c r="EH97" s="382"/>
      <c r="EI97" s="382"/>
      <c r="EJ97" s="382"/>
      <c r="EK97" s="383"/>
      <c r="EL97" s="303"/>
      <c r="EM97" s="303"/>
      <c r="EN97" s="303"/>
      <c r="EO97" s="303"/>
      <c r="EP97" s="303"/>
      <c r="EQ97" s="303"/>
      <c r="ER97" s="303"/>
      <c r="ES97" s="303"/>
      <c r="ET97" s="303"/>
      <c r="EU97" s="303"/>
      <c r="EV97" s="303"/>
      <c r="EW97" s="303"/>
      <c r="EX97" s="303"/>
      <c r="EY97" s="332"/>
      <c r="EZ97" s="303"/>
      <c r="FA97" s="303"/>
      <c r="FB97" s="303"/>
      <c r="FC97" s="303"/>
      <c r="FD97" s="303"/>
      <c r="FE97" s="303"/>
      <c r="FF97" s="303"/>
      <c r="FG97" s="303"/>
      <c r="FH97" s="303"/>
      <c r="FJ97" s="303"/>
      <c r="FK97" s="303"/>
      <c r="FL97" s="303"/>
      <c r="FM97" s="303"/>
      <c r="FN97" s="303"/>
      <c r="FO97" s="303"/>
      <c r="FP97" s="303"/>
      <c r="FQ97" s="303"/>
      <c r="FR97" s="303"/>
      <c r="FS97" s="303"/>
      <c r="FT97" s="303"/>
      <c r="FU97" s="303"/>
      <c r="FV97" s="303"/>
      <c r="FW97" s="303"/>
      <c r="FX97" s="303"/>
      <c r="FY97" s="303"/>
      <c r="FZ97" s="303"/>
      <c r="GA97" s="303"/>
      <c r="GB97" s="303"/>
      <c r="GC97" s="303"/>
      <c r="GD97" s="303"/>
      <c r="GE97" s="303"/>
      <c r="GF97" s="303"/>
      <c r="GG97" s="303"/>
      <c r="GH97" s="303"/>
      <c r="GI97" s="303"/>
      <c r="GJ97" s="303"/>
      <c r="GK97" s="303"/>
      <c r="GL97" s="303"/>
      <c r="GM97" s="303"/>
      <c r="GN97" s="303"/>
      <c r="GO97" s="303"/>
      <c r="GP97" s="303"/>
      <c r="GQ97" s="303"/>
      <c r="GR97" s="303"/>
      <c r="GS97" s="303"/>
      <c r="GT97" s="303"/>
      <c r="GU97" s="303"/>
      <c r="GV97" s="303"/>
      <c r="GW97" s="303"/>
      <c r="GX97" s="303"/>
      <c r="GY97" s="303"/>
      <c r="GZ97" s="303"/>
    </row>
    <row r="98" spans="1:227" s="310" customFormat="1" ht="12" customHeight="1" x14ac:dyDescent="0.15">
      <c r="A98" s="321"/>
      <c r="B98" s="322"/>
      <c r="C98" s="322"/>
      <c r="D98" s="322"/>
      <c r="E98" s="322"/>
      <c r="F98" s="322"/>
      <c r="G98" s="322"/>
      <c r="H98" s="322"/>
      <c r="I98" s="323"/>
      <c r="J98" s="303"/>
      <c r="K98" s="303"/>
      <c r="L98" s="321"/>
      <c r="M98" s="322"/>
      <c r="N98" s="322"/>
      <c r="O98" s="322"/>
      <c r="P98" s="322"/>
      <c r="Q98" s="322"/>
      <c r="R98" s="322"/>
      <c r="S98" s="322"/>
      <c r="T98" s="323"/>
      <c r="U98" s="303"/>
      <c r="V98" s="303"/>
      <c r="W98" s="321"/>
      <c r="X98" s="322"/>
      <c r="Y98" s="322"/>
      <c r="Z98" s="322"/>
      <c r="AA98" s="322"/>
      <c r="AB98" s="322"/>
      <c r="AC98" s="322"/>
      <c r="AD98" s="322"/>
      <c r="AE98" s="323"/>
      <c r="AF98" s="303"/>
      <c r="AG98" s="303"/>
      <c r="AH98" s="321"/>
      <c r="AI98" s="322"/>
      <c r="AJ98" s="322"/>
      <c r="AK98" s="322"/>
      <c r="AL98" s="322"/>
      <c r="AM98" s="322"/>
      <c r="AN98" s="322"/>
      <c r="AO98" s="322"/>
      <c r="AP98" s="323"/>
      <c r="AQ98" s="303"/>
      <c r="AR98" s="303"/>
      <c r="AS98" s="449"/>
      <c r="AT98" s="450"/>
      <c r="AU98" s="450"/>
      <c r="AV98" s="450"/>
      <c r="AW98" s="450"/>
      <c r="AX98" s="450"/>
      <c r="AY98" s="450"/>
      <c r="AZ98" s="450"/>
      <c r="BA98" s="451"/>
      <c r="BD98" s="321"/>
      <c r="BE98" s="322"/>
      <c r="BF98" s="322"/>
      <c r="BG98" s="322"/>
      <c r="BH98" s="322"/>
      <c r="BI98" s="322"/>
      <c r="BJ98" s="322"/>
      <c r="BK98" s="322"/>
      <c r="BL98" s="323"/>
      <c r="BM98" s="303"/>
      <c r="BN98" s="303"/>
      <c r="BO98" s="303"/>
      <c r="BP98" s="303"/>
      <c r="BQ98" s="303"/>
      <c r="BR98" s="303"/>
      <c r="BS98" s="303"/>
      <c r="BT98" s="303"/>
      <c r="BU98" s="303"/>
      <c r="BV98" s="303"/>
      <c r="BW98" s="303"/>
      <c r="BX98" s="303"/>
      <c r="BY98" s="303"/>
      <c r="BZ98" s="303"/>
      <c r="CA98" s="325"/>
      <c r="CB98" s="303"/>
      <c r="CC98" s="325"/>
      <c r="CI98" s="303"/>
      <c r="CJ98" s="303"/>
      <c r="CK98" s="303"/>
      <c r="CL98" s="303"/>
      <c r="CM98" s="303"/>
      <c r="CN98" s="303"/>
      <c r="CO98" s="303"/>
      <c r="CP98" s="303"/>
      <c r="CQ98" s="303"/>
      <c r="CR98" s="303"/>
      <c r="CS98" s="303"/>
      <c r="CT98" s="303"/>
      <c r="CU98" s="303"/>
      <c r="CW98" s="303"/>
      <c r="CX98" s="303"/>
      <c r="CY98" s="303"/>
      <c r="CZ98" s="303"/>
      <c r="DA98" s="303"/>
      <c r="DB98" s="303"/>
      <c r="DC98" s="303"/>
      <c r="DD98" s="303"/>
      <c r="DE98" s="303"/>
      <c r="DF98" s="303"/>
      <c r="DG98" s="303"/>
      <c r="DH98" s="303"/>
      <c r="DI98" s="303"/>
      <c r="DJ98" s="303"/>
      <c r="DK98" s="303"/>
      <c r="DL98" s="303"/>
      <c r="DM98" s="303"/>
      <c r="DN98" s="303"/>
      <c r="DO98" s="303"/>
      <c r="DP98" s="303"/>
      <c r="DQ98" s="303"/>
      <c r="DR98" s="303"/>
      <c r="DU98" s="397"/>
      <c r="DV98" s="345"/>
      <c r="DW98" s="345"/>
      <c r="DX98" s="345"/>
      <c r="DY98" s="345"/>
      <c r="DZ98" s="345"/>
      <c r="EA98" s="303"/>
      <c r="EB98" s="303"/>
      <c r="EC98" s="303"/>
      <c r="ED98" s="303"/>
      <c r="EE98" s="387"/>
      <c r="EF98" s="388"/>
      <c r="EG98" s="388"/>
      <c r="EH98" s="388"/>
      <c r="EI98" s="388"/>
      <c r="EJ98" s="388"/>
      <c r="EK98" s="389"/>
      <c r="EL98" s="303"/>
      <c r="EM98" s="303"/>
      <c r="EN98" s="303"/>
      <c r="EO98" s="303"/>
      <c r="EP98" s="303"/>
      <c r="EQ98" s="303"/>
      <c r="ER98" s="303"/>
      <c r="ES98" s="303"/>
      <c r="ET98" s="303"/>
      <c r="EU98" s="303"/>
      <c r="EV98" s="303"/>
      <c r="EW98" s="303"/>
      <c r="EX98" s="303"/>
      <c r="EY98" s="332"/>
      <c r="EZ98" s="332"/>
      <c r="FA98" s="332"/>
      <c r="FB98" s="332"/>
      <c r="FC98" s="332"/>
      <c r="FD98" s="332"/>
      <c r="FE98" s="332"/>
      <c r="FF98" s="332"/>
      <c r="FG98" s="332"/>
      <c r="FH98" s="332"/>
      <c r="FJ98" s="303"/>
      <c r="FS98" s="303"/>
      <c r="FT98" s="303"/>
      <c r="FU98" s="303"/>
      <c r="FV98" s="303"/>
      <c r="FW98" s="303"/>
      <c r="FX98" s="303"/>
      <c r="FY98" s="303"/>
      <c r="FZ98" s="303"/>
      <c r="GA98" s="303"/>
      <c r="GB98" s="303"/>
      <c r="GC98" s="303"/>
      <c r="GD98" s="303"/>
      <c r="GE98" s="303"/>
      <c r="GF98" s="303"/>
      <c r="GG98" s="303"/>
      <c r="GH98" s="303"/>
      <c r="GI98" s="303"/>
      <c r="GJ98" s="303"/>
      <c r="GK98" s="303"/>
      <c r="GL98" s="303"/>
      <c r="GM98" s="303"/>
      <c r="GN98" s="303"/>
      <c r="GO98" s="303"/>
      <c r="GP98" s="303"/>
      <c r="GQ98" s="303"/>
      <c r="GR98" s="303"/>
      <c r="GS98" s="303"/>
      <c r="GT98" s="303"/>
      <c r="GU98" s="303"/>
      <c r="GV98" s="303"/>
      <c r="GW98" s="303"/>
      <c r="GX98" s="303"/>
      <c r="GY98" s="303"/>
      <c r="GZ98" s="303"/>
    </row>
    <row r="99" spans="1:227" s="310" customFormat="1" ht="12" customHeight="1" thickBot="1" x14ac:dyDescent="0.2">
      <c r="A99" s="326"/>
      <c r="B99" s="327"/>
      <c r="C99" s="327"/>
      <c r="D99" s="327"/>
      <c r="E99" s="327"/>
      <c r="F99" s="327"/>
      <c r="G99" s="327"/>
      <c r="H99" s="327"/>
      <c r="I99" s="328"/>
      <c r="J99" s="303"/>
      <c r="K99" s="303"/>
      <c r="L99" s="326"/>
      <c r="M99" s="327"/>
      <c r="N99" s="327"/>
      <c r="O99" s="327"/>
      <c r="P99" s="327"/>
      <c r="Q99" s="327"/>
      <c r="R99" s="327"/>
      <c r="S99" s="327"/>
      <c r="T99" s="328"/>
      <c r="U99" s="303"/>
      <c r="V99" s="303"/>
      <c r="W99" s="326"/>
      <c r="X99" s="327"/>
      <c r="Y99" s="327"/>
      <c r="Z99" s="327"/>
      <c r="AA99" s="327"/>
      <c r="AB99" s="327"/>
      <c r="AC99" s="327"/>
      <c r="AD99" s="327"/>
      <c r="AE99" s="328"/>
      <c r="AF99" s="303"/>
      <c r="AG99" s="303"/>
      <c r="AH99" s="326"/>
      <c r="AI99" s="327"/>
      <c r="AJ99" s="327"/>
      <c r="AK99" s="327"/>
      <c r="AL99" s="327"/>
      <c r="AM99" s="327"/>
      <c r="AN99" s="327"/>
      <c r="AO99" s="327"/>
      <c r="AP99" s="328"/>
      <c r="AQ99" s="303"/>
      <c r="AR99" s="303"/>
      <c r="AS99" s="452"/>
      <c r="AT99" s="453"/>
      <c r="AU99" s="453"/>
      <c r="AV99" s="453"/>
      <c r="AW99" s="453"/>
      <c r="AX99" s="453"/>
      <c r="AY99" s="453"/>
      <c r="AZ99" s="453"/>
      <c r="BA99" s="454"/>
      <c r="BD99" s="326"/>
      <c r="BE99" s="327"/>
      <c r="BF99" s="327"/>
      <c r="BG99" s="327"/>
      <c r="BH99" s="327"/>
      <c r="BI99" s="327"/>
      <c r="BJ99" s="327"/>
      <c r="BK99" s="327"/>
      <c r="BL99" s="328"/>
      <c r="BM99" s="303"/>
      <c r="BN99" s="303"/>
      <c r="BO99" s="303"/>
      <c r="BP99" s="303"/>
      <c r="BQ99" s="303"/>
      <c r="BR99" s="303"/>
      <c r="BS99" s="303"/>
      <c r="BT99" s="303"/>
      <c r="BU99" s="303"/>
      <c r="BV99" s="303"/>
      <c r="BW99" s="303"/>
      <c r="BX99" s="303"/>
      <c r="BY99" s="303"/>
      <c r="BZ99" s="303"/>
      <c r="CA99" s="325"/>
      <c r="CB99" s="303"/>
      <c r="CC99" s="356"/>
      <c r="CD99" s="392" t="s">
        <v>620</v>
      </c>
      <c r="CE99" s="392"/>
      <c r="CF99" s="392"/>
      <c r="CG99" s="392"/>
      <c r="CH99" s="392"/>
      <c r="CI99" s="303"/>
      <c r="CJ99" s="303"/>
      <c r="CK99" s="303"/>
      <c r="CL99" s="303"/>
      <c r="CM99" s="303"/>
      <c r="CN99" s="303"/>
      <c r="CO99" s="303"/>
      <c r="CP99" s="303"/>
      <c r="CQ99" s="303"/>
      <c r="CR99" s="303"/>
      <c r="CS99" s="303"/>
      <c r="CT99" s="303"/>
      <c r="CU99" s="303"/>
      <c r="CW99" s="303"/>
      <c r="CX99" s="303"/>
      <c r="CY99" s="303"/>
      <c r="CZ99" s="303"/>
      <c r="DA99" s="303"/>
      <c r="DB99" s="303"/>
      <c r="DC99" s="303"/>
      <c r="DD99" s="303"/>
      <c r="DE99" s="303"/>
      <c r="DF99" s="303"/>
      <c r="DG99" s="303"/>
      <c r="DH99" s="303"/>
      <c r="DI99" s="303"/>
      <c r="DJ99" s="303"/>
      <c r="DK99" s="303"/>
      <c r="DL99" s="303"/>
      <c r="DM99" s="303"/>
      <c r="DN99" s="303"/>
      <c r="DO99" s="303"/>
      <c r="DP99" s="303"/>
      <c r="DQ99" s="303"/>
      <c r="DR99" s="303"/>
      <c r="DU99" s="356"/>
      <c r="DV99" s="392" t="s">
        <v>621</v>
      </c>
      <c r="DW99" s="392"/>
      <c r="DX99" s="392"/>
      <c r="DY99" s="392"/>
      <c r="DZ99" s="392"/>
      <c r="EA99" s="303"/>
      <c r="EB99" s="303"/>
      <c r="EC99" s="303"/>
      <c r="ED99" s="303"/>
      <c r="EE99" s="303"/>
      <c r="EF99" s="303"/>
      <c r="EG99" s="303"/>
      <c r="EH99" s="303"/>
      <c r="EI99" s="303"/>
      <c r="EJ99" s="303"/>
      <c r="EK99" s="303"/>
      <c r="EL99" s="303"/>
      <c r="EM99" s="303"/>
      <c r="EN99" s="303"/>
      <c r="EO99" s="303"/>
      <c r="EP99" s="303"/>
      <c r="EQ99" s="303"/>
      <c r="ER99" s="303"/>
      <c r="ES99" s="303"/>
      <c r="ET99" s="303"/>
      <c r="EU99" s="303"/>
      <c r="EV99" s="303"/>
      <c r="EW99" s="303"/>
      <c r="EX99" s="303"/>
      <c r="EY99" s="332"/>
      <c r="EZ99" s="332"/>
      <c r="FA99" s="332"/>
      <c r="FB99" s="332"/>
      <c r="FC99" s="332"/>
      <c r="FD99" s="332"/>
      <c r="FE99" s="332"/>
      <c r="FF99" s="332"/>
      <c r="FG99" s="332"/>
      <c r="FH99" s="332"/>
      <c r="FJ99" s="303"/>
      <c r="FS99" s="303"/>
      <c r="FT99" s="303"/>
      <c r="FU99" s="303"/>
      <c r="FV99" s="303"/>
      <c r="FW99" s="303"/>
      <c r="FX99" s="303"/>
      <c r="FY99" s="303"/>
      <c r="FZ99" s="303"/>
      <c r="GA99" s="303"/>
      <c r="GB99" s="303"/>
      <c r="GC99" s="303"/>
      <c r="GD99" s="303"/>
      <c r="GE99" s="303"/>
      <c r="GF99" s="303"/>
      <c r="GG99" s="303"/>
      <c r="GH99" s="303"/>
      <c r="GI99" s="303"/>
      <c r="GJ99" s="303"/>
      <c r="GK99" s="303"/>
      <c r="GL99" s="303"/>
      <c r="GM99" s="303"/>
      <c r="GN99" s="303"/>
      <c r="GO99" s="303"/>
      <c r="GP99" s="303"/>
      <c r="GQ99" s="303"/>
      <c r="GR99" s="303"/>
      <c r="GS99" s="303"/>
      <c r="GT99" s="303"/>
      <c r="GU99" s="303"/>
      <c r="GV99" s="303"/>
      <c r="GW99" s="303"/>
      <c r="GX99" s="303"/>
      <c r="GY99" s="303"/>
      <c r="GZ99" s="303"/>
    </row>
    <row r="100" spans="1:227" s="310" customFormat="1" ht="12" customHeight="1" thickBot="1" x14ac:dyDescent="0.2">
      <c r="A100" s="303"/>
      <c r="B100" s="440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440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441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440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D100" s="303"/>
      <c r="BE100" s="303"/>
      <c r="BF100" s="440"/>
      <c r="BG100" s="303"/>
      <c r="BH100" s="303"/>
      <c r="BI100" s="303"/>
      <c r="BJ100" s="303"/>
      <c r="BK100" s="303"/>
      <c r="BL100" s="303"/>
      <c r="BM100" s="303"/>
      <c r="BN100" s="303"/>
      <c r="BO100" s="303"/>
      <c r="BP100" s="303"/>
      <c r="BQ100" s="303"/>
      <c r="BR100" s="303"/>
      <c r="BS100" s="303"/>
      <c r="BT100" s="303"/>
      <c r="BU100" s="303"/>
      <c r="BV100" s="303"/>
      <c r="BW100" s="303"/>
      <c r="BX100" s="303"/>
      <c r="BY100" s="303"/>
      <c r="BZ100" s="303"/>
      <c r="CA100" s="325"/>
      <c r="CB100" s="303"/>
      <c r="CC100" s="329"/>
      <c r="CD100" s="392"/>
      <c r="CE100" s="392"/>
      <c r="CF100" s="392"/>
      <c r="CG100" s="392"/>
      <c r="CH100" s="392"/>
      <c r="CI100" s="303"/>
      <c r="CJ100" s="303"/>
      <c r="CK100" s="303"/>
      <c r="CL100" s="303"/>
      <c r="CM100" s="303"/>
      <c r="CN100" s="303"/>
      <c r="CO100" s="303"/>
      <c r="CP100" s="303"/>
      <c r="CQ100" s="303"/>
      <c r="CR100" s="303"/>
      <c r="CS100" s="303"/>
      <c r="CT100" s="303"/>
      <c r="CU100" s="303"/>
      <c r="CV100" s="303"/>
      <c r="CW100" s="303"/>
      <c r="CX100" s="303"/>
      <c r="CY100" s="303"/>
      <c r="CZ100" s="303"/>
      <c r="DA100" s="303"/>
      <c r="DB100" s="303"/>
      <c r="DC100" s="303"/>
      <c r="DD100" s="303"/>
      <c r="DE100" s="303"/>
      <c r="DF100" s="303"/>
      <c r="DG100" s="303"/>
      <c r="DH100" s="303"/>
      <c r="DI100" s="303"/>
      <c r="DJ100" s="303"/>
      <c r="DK100" s="303"/>
      <c r="DL100" s="303"/>
      <c r="DM100" s="303"/>
      <c r="DN100" s="303"/>
      <c r="DO100" s="303"/>
      <c r="DP100" s="303"/>
      <c r="DQ100" s="303"/>
      <c r="DR100" s="303"/>
      <c r="DU100" s="455"/>
      <c r="DV100" s="392"/>
      <c r="DW100" s="392"/>
      <c r="DX100" s="392"/>
      <c r="DY100" s="392"/>
      <c r="DZ100" s="392"/>
      <c r="EA100" s="303"/>
      <c r="EB100" s="303"/>
      <c r="EC100" s="303"/>
      <c r="ED100" s="303"/>
      <c r="EE100" s="303"/>
      <c r="EF100" s="303"/>
      <c r="EG100" s="303"/>
      <c r="EH100" s="303"/>
      <c r="EI100" s="303"/>
      <c r="EJ100" s="303"/>
      <c r="EK100" s="303"/>
      <c r="EL100" s="303"/>
      <c r="EM100" s="303"/>
      <c r="EN100" s="303"/>
      <c r="EO100" s="303"/>
      <c r="EP100" s="303"/>
      <c r="EQ100" s="303"/>
      <c r="ER100" s="303"/>
      <c r="ES100" s="303"/>
      <c r="ET100" s="303"/>
      <c r="EU100" s="303"/>
      <c r="EV100" s="303"/>
      <c r="EW100" s="303"/>
      <c r="EX100" s="303"/>
      <c r="FJ100" s="303"/>
      <c r="FS100" s="303"/>
      <c r="FT100" s="303"/>
      <c r="FU100" s="303"/>
      <c r="FV100" s="303"/>
      <c r="FW100" s="303"/>
      <c r="FX100" s="303"/>
      <c r="FY100" s="303"/>
      <c r="FZ100" s="303"/>
      <c r="GA100" s="303"/>
      <c r="GB100" s="303"/>
      <c r="GC100" s="303"/>
      <c r="GD100" s="303"/>
      <c r="GE100" s="303"/>
      <c r="GF100" s="303"/>
      <c r="GG100" s="303"/>
      <c r="GH100" s="303"/>
      <c r="GI100" s="303"/>
      <c r="GJ100" s="303"/>
      <c r="GK100" s="303"/>
      <c r="GL100" s="303"/>
      <c r="GM100" s="303"/>
      <c r="GN100" s="303"/>
      <c r="GO100" s="303"/>
      <c r="GQ100" s="303"/>
      <c r="GR100" s="303"/>
      <c r="GS100" s="303"/>
      <c r="GT100" s="303"/>
      <c r="GU100" s="303"/>
      <c r="GV100" s="303"/>
      <c r="GW100" s="303"/>
      <c r="GX100" s="303"/>
      <c r="GY100" s="303"/>
      <c r="GZ100" s="303"/>
    </row>
    <row r="101" spans="1:227" s="310" customFormat="1" ht="12" customHeight="1" x14ac:dyDescent="0.15">
      <c r="A101" s="314" t="s">
        <v>345</v>
      </c>
      <c r="B101" s="315"/>
      <c r="C101" s="315"/>
      <c r="D101" s="315"/>
      <c r="E101" s="315"/>
      <c r="F101" s="315"/>
      <c r="G101" s="315"/>
      <c r="H101" s="315"/>
      <c r="I101" s="316"/>
      <c r="J101" s="357"/>
      <c r="K101" s="303"/>
      <c r="L101" s="314" t="s">
        <v>345</v>
      </c>
      <c r="M101" s="315"/>
      <c r="N101" s="315"/>
      <c r="O101" s="315"/>
      <c r="P101" s="315"/>
      <c r="Q101" s="315"/>
      <c r="R101" s="315"/>
      <c r="S101" s="315"/>
      <c r="T101" s="316"/>
      <c r="U101" s="357"/>
      <c r="V101" s="303"/>
      <c r="W101" s="303"/>
      <c r="X101" s="325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14" t="s">
        <v>345</v>
      </c>
      <c r="AI101" s="315"/>
      <c r="AJ101" s="315"/>
      <c r="AK101" s="315"/>
      <c r="AL101" s="315"/>
      <c r="AM101" s="315"/>
      <c r="AN101" s="315"/>
      <c r="AO101" s="315"/>
      <c r="AP101" s="316"/>
      <c r="AQ101" s="357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D101" s="314" t="s">
        <v>345</v>
      </c>
      <c r="BE101" s="315"/>
      <c r="BF101" s="315"/>
      <c r="BG101" s="315"/>
      <c r="BH101" s="315"/>
      <c r="BI101" s="315"/>
      <c r="BJ101" s="315"/>
      <c r="BK101" s="315"/>
      <c r="BL101" s="316"/>
      <c r="BM101" s="357"/>
      <c r="BN101" s="303"/>
      <c r="BO101" s="303"/>
      <c r="BP101" s="303"/>
      <c r="BQ101" s="303"/>
      <c r="BR101" s="303"/>
      <c r="BS101" s="303"/>
      <c r="BT101" s="303"/>
      <c r="BU101" s="303"/>
      <c r="BV101" s="303"/>
      <c r="BW101" s="303"/>
      <c r="BX101" s="303"/>
      <c r="BY101" s="303"/>
      <c r="BZ101" s="303"/>
      <c r="CA101" s="325"/>
      <c r="CB101" s="303"/>
      <c r="CC101" s="325"/>
      <c r="CJ101" s="303"/>
      <c r="CK101" s="303"/>
      <c r="CL101" s="303"/>
      <c r="CM101" s="303"/>
      <c r="CN101" s="303"/>
      <c r="CO101" s="303"/>
      <c r="CP101" s="303"/>
      <c r="CQ101" s="303"/>
      <c r="CR101" s="303"/>
      <c r="CS101" s="303"/>
      <c r="CT101" s="303"/>
      <c r="CU101" s="303"/>
      <c r="CV101" s="303"/>
      <c r="CW101" s="303"/>
      <c r="CX101" s="303"/>
      <c r="CY101" s="303"/>
      <c r="CZ101" s="303"/>
      <c r="DA101" s="303"/>
      <c r="DB101" s="303"/>
      <c r="DC101" s="303"/>
      <c r="DD101" s="303"/>
      <c r="DE101" s="303"/>
      <c r="DF101" s="303"/>
      <c r="DG101" s="303"/>
      <c r="DH101" s="303"/>
      <c r="DI101" s="303"/>
      <c r="DJ101" s="303"/>
      <c r="DK101" s="303"/>
      <c r="DL101" s="303"/>
      <c r="DM101" s="303"/>
      <c r="DN101" s="303"/>
      <c r="DO101" s="303"/>
      <c r="DP101" s="303"/>
      <c r="DQ101" s="303"/>
      <c r="DR101" s="303"/>
      <c r="DU101" s="455"/>
      <c r="DV101" s="422"/>
      <c r="DW101" s="422"/>
      <c r="DX101" s="422"/>
      <c r="DY101" s="422"/>
      <c r="DZ101" s="422"/>
      <c r="EA101" s="303"/>
      <c r="EB101" s="303"/>
      <c r="EC101" s="303"/>
      <c r="ED101" s="303"/>
      <c r="EE101" s="303"/>
      <c r="EF101" s="303"/>
      <c r="EG101" s="303"/>
      <c r="EH101" s="303"/>
      <c r="EI101" s="303"/>
      <c r="EJ101" s="303"/>
      <c r="EK101" s="303"/>
      <c r="EL101" s="303"/>
      <c r="EM101" s="303"/>
      <c r="EN101" s="303"/>
      <c r="EO101" s="303"/>
      <c r="EP101" s="303"/>
      <c r="EQ101" s="303"/>
      <c r="ER101" s="303"/>
      <c r="ES101" s="303"/>
      <c r="ET101" s="303"/>
      <c r="EU101" s="303"/>
      <c r="EV101" s="303"/>
      <c r="FJ101" s="303"/>
      <c r="FS101" s="303"/>
      <c r="FT101" s="303"/>
      <c r="FU101" s="303"/>
      <c r="FV101" s="303"/>
      <c r="FW101" s="303"/>
      <c r="FX101" s="303"/>
      <c r="FY101" s="303"/>
      <c r="FZ101" s="303"/>
      <c r="GA101" s="303"/>
      <c r="GB101" s="303"/>
      <c r="GC101" s="303"/>
      <c r="GD101" s="303"/>
      <c r="GE101" s="303"/>
      <c r="GF101" s="303"/>
      <c r="GG101" s="303"/>
      <c r="GH101" s="303"/>
      <c r="GI101" s="303"/>
      <c r="GJ101" s="303"/>
      <c r="GK101" s="303"/>
      <c r="GL101" s="303"/>
      <c r="GM101" s="303"/>
      <c r="GN101" s="303"/>
      <c r="GO101" s="303"/>
      <c r="GP101" s="303"/>
      <c r="GQ101" s="303"/>
      <c r="GR101" s="303"/>
      <c r="GS101" s="303"/>
      <c r="GT101" s="303"/>
      <c r="GU101" s="303"/>
      <c r="GV101" s="303"/>
      <c r="GW101" s="303"/>
      <c r="GX101" s="303"/>
      <c r="GY101" s="303"/>
      <c r="GZ101" s="303"/>
    </row>
    <row r="102" spans="1:227" s="310" customFormat="1" ht="12" customHeight="1" x14ac:dyDescent="0.15">
      <c r="A102" s="321"/>
      <c r="B102" s="322"/>
      <c r="C102" s="322"/>
      <c r="D102" s="322"/>
      <c r="E102" s="322"/>
      <c r="F102" s="322"/>
      <c r="G102" s="322"/>
      <c r="H102" s="322"/>
      <c r="I102" s="323"/>
      <c r="J102" s="357"/>
      <c r="K102" s="303"/>
      <c r="L102" s="321"/>
      <c r="M102" s="322"/>
      <c r="N102" s="322"/>
      <c r="O102" s="322"/>
      <c r="P102" s="322"/>
      <c r="Q102" s="322"/>
      <c r="R102" s="322"/>
      <c r="S102" s="322"/>
      <c r="T102" s="323"/>
      <c r="U102" s="357"/>
      <c r="V102" s="303"/>
      <c r="W102" s="303"/>
      <c r="X102" s="356"/>
      <c r="Y102" s="381" t="s">
        <v>345</v>
      </c>
      <c r="Z102" s="382"/>
      <c r="AA102" s="382"/>
      <c r="AB102" s="382"/>
      <c r="AC102" s="382"/>
      <c r="AD102" s="382"/>
      <c r="AE102" s="383"/>
      <c r="AF102" s="366"/>
      <c r="AG102" s="303"/>
      <c r="AH102" s="321"/>
      <c r="AI102" s="322"/>
      <c r="AJ102" s="322"/>
      <c r="AK102" s="322"/>
      <c r="AL102" s="322"/>
      <c r="AM102" s="322"/>
      <c r="AN102" s="322"/>
      <c r="AO102" s="322"/>
      <c r="AP102" s="323"/>
      <c r="AQ102" s="357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D102" s="321"/>
      <c r="BE102" s="322"/>
      <c r="BF102" s="322"/>
      <c r="BG102" s="322"/>
      <c r="BH102" s="322"/>
      <c r="BI102" s="322"/>
      <c r="BJ102" s="322"/>
      <c r="BK102" s="322"/>
      <c r="BL102" s="323"/>
      <c r="BM102" s="357"/>
      <c r="BN102" s="303"/>
      <c r="BO102" s="303"/>
      <c r="BP102" s="303"/>
      <c r="BQ102" s="303"/>
      <c r="BR102" s="303"/>
      <c r="BS102" s="303"/>
      <c r="BT102" s="303"/>
      <c r="BU102" s="303"/>
      <c r="BV102" s="303"/>
      <c r="BW102" s="303"/>
      <c r="BX102" s="303"/>
      <c r="BY102" s="303"/>
      <c r="BZ102" s="303"/>
      <c r="CA102" s="325"/>
      <c r="CB102" s="303"/>
      <c r="CC102" s="356"/>
      <c r="CD102" s="392" t="s">
        <v>622</v>
      </c>
      <c r="CE102" s="392"/>
      <c r="CF102" s="392"/>
      <c r="CG102" s="392"/>
      <c r="CH102" s="392"/>
      <c r="CI102" s="392"/>
      <c r="CJ102" s="303"/>
      <c r="CK102" s="303"/>
      <c r="CL102" s="303"/>
      <c r="CM102" s="303"/>
      <c r="CN102" s="303"/>
      <c r="CO102" s="303"/>
      <c r="CP102" s="303"/>
      <c r="CQ102" s="303"/>
      <c r="CR102" s="303"/>
      <c r="CS102" s="303"/>
      <c r="CT102" s="303"/>
      <c r="CU102" s="303"/>
      <c r="CV102" s="303"/>
      <c r="CW102" s="303"/>
      <c r="CX102" s="303"/>
      <c r="CY102" s="303"/>
      <c r="CZ102" s="303"/>
      <c r="DA102" s="303"/>
      <c r="DB102" s="303"/>
      <c r="DC102" s="303"/>
      <c r="DD102" s="303"/>
      <c r="DE102" s="303"/>
      <c r="DF102" s="303"/>
      <c r="DG102" s="303"/>
      <c r="DH102" s="303"/>
      <c r="DI102" s="303"/>
      <c r="DJ102" s="303"/>
      <c r="DK102" s="303"/>
      <c r="DL102" s="303"/>
      <c r="DM102" s="303"/>
      <c r="DN102" s="303"/>
      <c r="DO102" s="303"/>
      <c r="DP102" s="303"/>
      <c r="DQ102" s="303"/>
      <c r="DR102" s="303"/>
      <c r="DU102" s="356"/>
      <c r="DV102" s="392" t="s">
        <v>623</v>
      </c>
      <c r="DW102" s="392"/>
      <c r="DX102" s="392"/>
      <c r="DY102" s="392"/>
      <c r="DZ102" s="392"/>
      <c r="EA102" s="303"/>
      <c r="EB102" s="303"/>
      <c r="EC102" s="303"/>
      <c r="ED102" s="303"/>
      <c r="EE102" s="303"/>
      <c r="EF102" s="303"/>
      <c r="EG102" s="303"/>
      <c r="EH102" s="303"/>
      <c r="EI102" s="303"/>
      <c r="EJ102" s="303"/>
      <c r="EK102" s="303"/>
      <c r="EL102" s="303"/>
      <c r="EM102" s="303"/>
      <c r="EN102" s="303"/>
      <c r="EO102" s="303"/>
      <c r="EP102" s="303"/>
      <c r="EQ102" s="303"/>
      <c r="ER102" s="303"/>
      <c r="ES102" s="303"/>
      <c r="ET102" s="303"/>
      <c r="EU102" s="303"/>
      <c r="EV102" s="303"/>
      <c r="FJ102" s="303"/>
      <c r="FS102" s="303"/>
      <c r="FT102" s="303"/>
      <c r="FU102" s="303"/>
      <c r="FV102" s="303"/>
      <c r="FW102" s="303"/>
      <c r="FX102" s="303"/>
      <c r="FY102" s="303"/>
      <c r="FZ102" s="303"/>
      <c r="GA102" s="303"/>
      <c r="GB102" s="303"/>
      <c r="GC102" s="303"/>
      <c r="GD102" s="303"/>
      <c r="GE102" s="303"/>
      <c r="GF102" s="303"/>
      <c r="GG102" s="303"/>
      <c r="GH102" s="303"/>
      <c r="GI102" s="303"/>
      <c r="GJ102" s="303"/>
      <c r="GK102" s="303"/>
      <c r="GL102" s="303"/>
      <c r="GM102" s="303"/>
      <c r="GN102" s="303"/>
      <c r="GO102" s="303"/>
      <c r="GP102" s="303"/>
      <c r="GQ102" s="303"/>
      <c r="GR102" s="303"/>
      <c r="GS102" s="303"/>
      <c r="GT102" s="303"/>
      <c r="GU102" s="303"/>
      <c r="GV102" s="303"/>
      <c r="GW102" s="303"/>
      <c r="GX102" s="303"/>
      <c r="GY102" s="303"/>
      <c r="GZ102" s="303"/>
    </row>
    <row r="103" spans="1:227" s="310" customFormat="1" ht="12" customHeight="1" thickBot="1" x14ac:dyDescent="0.2">
      <c r="A103" s="326"/>
      <c r="B103" s="327"/>
      <c r="C103" s="327"/>
      <c r="D103" s="327"/>
      <c r="E103" s="327"/>
      <c r="F103" s="327"/>
      <c r="G103" s="327"/>
      <c r="H103" s="327"/>
      <c r="I103" s="328"/>
      <c r="J103" s="357"/>
      <c r="K103" s="303"/>
      <c r="L103" s="326"/>
      <c r="M103" s="327"/>
      <c r="N103" s="327"/>
      <c r="O103" s="327"/>
      <c r="P103" s="327"/>
      <c r="Q103" s="327"/>
      <c r="R103" s="327"/>
      <c r="S103" s="327"/>
      <c r="T103" s="328"/>
      <c r="U103" s="357"/>
      <c r="V103" s="303"/>
      <c r="W103" s="303"/>
      <c r="X103" s="303"/>
      <c r="Y103" s="387"/>
      <c r="Z103" s="388"/>
      <c r="AA103" s="388"/>
      <c r="AB103" s="388"/>
      <c r="AC103" s="388"/>
      <c r="AD103" s="388"/>
      <c r="AE103" s="389"/>
      <c r="AF103" s="366"/>
      <c r="AG103" s="303"/>
      <c r="AH103" s="326"/>
      <c r="AI103" s="327"/>
      <c r="AJ103" s="327"/>
      <c r="AK103" s="327"/>
      <c r="AL103" s="327"/>
      <c r="AM103" s="327"/>
      <c r="AN103" s="327"/>
      <c r="AO103" s="327"/>
      <c r="AP103" s="328"/>
      <c r="AQ103" s="357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D103" s="326"/>
      <c r="BE103" s="327"/>
      <c r="BF103" s="327"/>
      <c r="BG103" s="327"/>
      <c r="BH103" s="327"/>
      <c r="BI103" s="327"/>
      <c r="BJ103" s="327"/>
      <c r="BK103" s="327"/>
      <c r="BL103" s="328"/>
      <c r="BM103" s="357"/>
      <c r="BN103" s="303"/>
      <c r="BO103" s="303"/>
      <c r="BP103" s="303"/>
      <c r="BQ103" s="303"/>
      <c r="BR103" s="303"/>
      <c r="BS103" s="303"/>
      <c r="BT103" s="303"/>
      <c r="BU103" s="303"/>
      <c r="BV103" s="303"/>
      <c r="BW103" s="303"/>
      <c r="BX103" s="303"/>
      <c r="BY103" s="303"/>
      <c r="BZ103" s="303"/>
      <c r="CA103" s="325"/>
      <c r="CB103" s="303"/>
      <c r="CD103" s="392"/>
      <c r="CE103" s="392"/>
      <c r="CF103" s="392"/>
      <c r="CG103" s="392"/>
      <c r="CH103" s="392"/>
      <c r="CI103" s="392"/>
      <c r="CJ103" s="303"/>
      <c r="CK103" s="303"/>
      <c r="CL103" s="303"/>
      <c r="CM103" s="303"/>
      <c r="CN103" s="303"/>
      <c r="CO103" s="303"/>
      <c r="CP103" s="303"/>
      <c r="CQ103" s="303"/>
      <c r="CR103" s="303"/>
      <c r="CS103" s="303"/>
      <c r="CT103" s="303"/>
      <c r="CU103" s="303"/>
      <c r="CV103" s="303"/>
      <c r="CW103" s="303"/>
      <c r="CX103" s="303"/>
      <c r="CY103" s="303"/>
      <c r="CZ103" s="303"/>
      <c r="DA103" s="303"/>
      <c r="DB103" s="303"/>
      <c r="DC103" s="303"/>
      <c r="DD103" s="303"/>
      <c r="DE103" s="303"/>
      <c r="DF103" s="303"/>
      <c r="DG103" s="303"/>
      <c r="DH103" s="303"/>
      <c r="DI103" s="303"/>
      <c r="DJ103" s="303"/>
      <c r="DK103" s="303"/>
      <c r="DL103" s="303"/>
      <c r="DM103" s="303"/>
      <c r="DN103" s="303"/>
      <c r="DO103" s="303"/>
      <c r="DP103" s="303"/>
      <c r="DQ103" s="303"/>
      <c r="DR103" s="303"/>
      <c r="DT103" s="426"/>
      <c r="DU103" s="455"/>
      <c r="DV103" s="392"/>
      <c r="DW103" s="392"/>
      <c r="DX103" s="392"/>
      <c r="DY103" s="392"/>
      <c r="DZ103" s="392"/>
      <c r="EA103" s="303"/>
      <c r="EB103" s="303"/>
      <c r="EC103" s="303"/>
      <c r="ED103" s="303"/>
      <c r="EE103" s="303"/>
      <c r="EF103" s="303"/>
      <c r="EG103" s="303"/>
      <c r="EH103" s="303"/>
      <c r="EI103" s="303"/>
      <c r="EJ103" s="303"/>
      <c r="EK103" s="303"/>
      <c r="EL103" s="303"/>
      <c r="EM103" s="303"/>
      <c r="EN103" s="303"/>
      <c r="EO103" s="303"/>
      <c r="EP103" s="303"/>
      <c r="EQ103" s="303"/>
      <c r="ER103" s="303"/>
      <c r="ES103" s="303"/>
      <c r="ET103" s="303"/>
      <c r="EU103" s="303"/>
      <c r="EV103" s="303"/>
      <c r="FJ103" s="303"/>
      <c r="FS103" s="303"/>
      <c r="FT103" s="303"/>
      <c r="FU103" s="303"/>
      <c r="FV103" s="303"/>
      <c r="FW103" s="303"/>
      <c r="FX103" s="303"/>
      <c r="FY103" s="303"/>
      <c r="FZ103" s="303"/>
      <c r="GA103" s="303"/>
      <c r="GB103" s="303"/>
      <c r="GC103" s="303"/>
      <c r="GD103" s="303"/>
      <c r="GE103" s="303"/>
      <c r="GF103" s="303"/>
      <c r="GG103" s="303"/>
      <c r="GH103" s="303"/>
      <c r="GI103" s="303"/>
      <c r="GJ103" s="303"/>
      <c r="GK103" s="303"/>
      <c r="GL103" s="303"/>
      <c r="GM103" s="303"/>
      <c r="GN103" s="303"/>
      <c r="GO103" s="303"/>
      <c r="GP103" s="303"/>
      <c r="GQ103" s="303"/>
      <c r="GR103" s="303"/>
      <c r="GS103" s="303"/>
      <c r="GT103" s="303"/>
      <c r="GU103" s="303"/>
      <c r="GV103" s="303"/>
      <c r="GW103" s="303"/>
      <c r="GX103" s="303"/>
      <c r="GY103" s="303"/>
      <c r="GZ103" s="303"/>
    </row>
    <row r="104" spans="1:227" s="310" customFormat="1" ht="12" customHeight="1" x14ac:dyDescent="0.15">
      <c r="A104" s="303"/>
      <c r="B104" s="303"/>
      <c r="C104" s="303"/>
      <c r="D104" s="441"/>
      <c r="E104" s="303"/>
      <c r="F104" s="303"/>
      <c r="G104" s="303"/>
      <c r="H104" s="303"/>
      <c r="I104" s="303"/>
      <c r="J104" s="303"/>
      <c r="K104" s="303"/>
      <c r="L104" s="303"/>
      <c r="M104" s="441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30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441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D104" s="303"/>
      <c r="BE104" s="303"/>
      <c r="BF104" s="303"/>
      <c r="BG104" s="441"/>
      <c r="BH104" s="303"/>
      <c r="BI104" s="303"/>
      <c r="BJ104" s="345"/>
      <c r="BK104" s="303"/>
      <c r="BL104" s="303"/>
      <c r="BM104" s="303"/>
      <c r="BN104" s="303"/>
      <c r="BO104" s="303"/>
      <c r="BP104" s="303"/>
      <c r="BQ104" s="303"/>
      <c r="BR104" s="303"/>
      <c r="BS104" s="303"/>
      <c r="BT104" s="303"/>
      <c r="BU104" s="303"/>
      <c r="BV104" s="303"/>
      <c r="BW104" s="303"/>
      <c r="BX104" s="303"/>
      <c r="BY104" s="303"/>
      <c r="BZ104" s="303"/>
      <c r="CA104" s="325"/>
      <c r="CJ104" s="303"/>
      <c r="CK104" s="303"/>
      <c r="CL104" s="303"/>
      <c r="CM104" s="303"/>
      <c r="CN104" s="303"/>
      <c r="CO104" s="303"/>
      <c r="CP104" s="303"/>
      <c r="CQ104" s="303"/>
      <c r="CR104" s="303"/>
      <c r="CS104" s="303"/>
      <c r="CT104" s="303"/>
      <c r="CU104" s="303"/>
      <c r="CV104" s="303"/>
      <c r="CW104" s="303"/>
      <c r="CX104" s="303"/>
      <c r="CY104" s="303"/>
      <c r="CZ104" s="303"/>
      <c r="DA104" s="303"/>
      <c r="DB104" s="303"/>
      <c r="DC104" s="303"/>
      <c r="DD104" s="303"/>
      <c r="DE104" s="303"/>
      <c r="DF104" s="303"/>
      <c r="DG104" s="303"/>
      <c r="DH104" s="303"/>
      <c r="DI104" s="303"/>
      <c r="DJ104" s="303"/>
      <c r="DK104" s="303"/>
      <c r="DL104" s="303"/>
      <c r="DM104" s="303"/>
      <c r="DN104" s="303"/>
      <c r="DO104" s="303"/>
      <c r="DP104" s="303"/>
      <c r="DQ104" s="303"/>
      <c r="DR104" s="303"/>
      <c r="DT104" s="426"/>
      <c r="DU104" s="455"/>
      <c r="DV104" s="422"/>
      <c r="DW104" s="422"/>
      <c r="DX104" s="422"/>
      <c r="DY104" s="422"/>
      <c r="DZ104" s="422"/>
      <c r="EA104" s="303"/>
      <c r="EB104" s="303"/>
      <c r="EC104" s="303"/>
      <c r="ED104" s="303"/>
      <c r="EE104" s="303"/>
      <c r="EF104" s="303"/>
      <c r="EG104" s="303"/>
      <c r="EH104" s="303"/>
      <c r="EI104" s="303"/>
      <c r="EJ104" s="303"/>
      <c r="EK104" s="303"/>
      <c r="EL104" s="303"/>
      <c r="EM104" s="303"/>
      <c r="EN104" s="303"/>
      <c r="EO104" s="303"/>
      <c r="EP104" s="303"/>
      <c r="EQ104" s="303"/>
      <c r="ER104" s="303"/>
      <c r="ES104" s="303"/>
      <c r="ET104" s="303"/>
      <c r="EU104" s="303"/>
      <c r="EV104" s="303"/>
      <c r="FJ104" s="303"/>
      <c r="FS104" s="303"/>
      <c r="FT104" s="303"/>
      <c r="FU104" s="303"/>
      <c r="FV104" s="303"/>
      <c r="FW104" s="303"/>
      <c r="FX104" s="303"/>
      <c r="FY104" s="303"/>
      <c r="FZ104" s="303"/>
      <c r="GA104" s="303"/>
      <c r="GB104" s="303"/>
      <c r="GC104" s="303"/>
      <c r="GD104" s="303"/>
      <c r="GE104" s="303"/>
      <c r="GF104" s="303"/>
      <c r="GG104" s="303"/>
      <c r="GH104" s="303"/>
      <c r="GI104" s="303"/>
      <c r="GJ104" s="303"/>
      <c r="GK104" s="303"/>
      <c r="GL104" s="303"/>
      <c r="GM104" s="303"/>
      <c r="GN104" s="303"/>
      <c r="GO104" s="303"/>
      <c r="GP104" s="303"/>
      <c r="GQ104" s="303"/>
      <c r="GR104" s="303"/>
      <c r="GS104" s="303"/>
      <c r="GT104" s="303"/>
      <c r="GU104" s="303"/>
      <c r="GV104" s="303"/>
      <c r="GW104" s="303"/>
      <c r="GX104" s="303"/>
      <c r="GY104" s="303"/>
      <c r="GZ104" s="303"/>
    </row>
    <row r="105" spans="1:227" s="310" customFormat="1" ht="12" customHeight="1" x14ac:dyDescent="0.15">
      <c r="A105" s="303"/>
      <c r="B105" s="303"/>
      <c r="C105" s="303"/>
      <c r="D105" s="356"/>
      <c r="E105" s="392" t="s">
        <v>624</v>
      </c>
      <c r="F105" s="392"/>
      <c r="G105" s="392"/>
      <c r="H105" s="392"/>
      <c r="I105" s="392"/>
      <c r="J105" s="393"/>
      <c r="K105" s="303"/>
      <c r="L105" s="303"/>
      <c r="M105" s="356"/>
      <c r="N105" s="381" t="s">
        <v>625</v>
      </c>
      <c r="O105" s="382"/>
      <c r="P105" s="382"/>
      <c r="Q105" s="382"/>
      <c r="R105" s="382"/>
      <c r="S105" s="382"/>
      <c r="T105" s="383"/>
      <c r="U105" s="366"/>
      <c r="V105" s="303"/>
      <c r="W105" s="303"/>
      <c r="X105" s="303"/>
      <c r="Y105" s="303"/>
      <c r="AA105" s="422"/>
      <c r="AB105" s="422"/>
      <c r="AC105" s="422"/>
      <c r="AD105" s="422"/>
      <c r="AE105" s="422"/>
      <c r="AF105" s="393"/>
      <c r="AG105" s="303"/>
      <c r="AH105" s="303"/>
      <c r="AI105" s="303"/>
      <c r="AJ105" s="426"/>
      <c r="AK105" s="443"/>
      <c r="AL105" s="392" t="s">
        <v>626</v>
      </c>
      <c r="AM105" s="392"/>
      <c r="AN105" s="392"/>
      <c r="AO105" s="392"/>
      <c r="AP105" s="392"/>
      <c r="AQ105" s="39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D105" s="303"/>
      <c r="BE105" s="303"/>
      <c r="BF105" s="303"/>
      <c r="BG105" s="356"/>
      <c r="BH105" s="392" t="s">
        <v>554</v>
      </c>
      <c r="BI105" s="392"/>
      <c r="BJ105" s="392"/>
      <c r="BK105" s="392"/>
      <c r="BL105" s="392"/>
      <c r="BM105" s="393"/>
      <c r="BN105" s="303"/>
      <c r="BO105" s="303"/>
      <c r="BP105" s="303"/>
      <c r="BQ105" s="303"/>
      <c r="BR105" s="303"/>
      <c r="BS105" s="303"/>
      <c r="BT105" s="303"/>
      <c r="BU105" s="303"/>
      <c r="BV105" s="303"/>
      <c r="BW105" s="303"/>
      <c r="BX105" s="303"/>
      <c r="BY105" s="303"/>
      <c r="BZ105" s="303"/>
      <c r="CA105" s="356"/>
      <c r="CB105" s="381" t="s">
        <v>627</v>
      </c>
      <c r="CC105" s="382"/>
      <c r="CD105" s="382"/>
      <c r="CE105" s="382"/>
      <c r="CF105" s="382"/>
      <c r="CG105" s="382"/>
      <c r="CH105" s="383"/>
      <c r="CI105" s="392"/>
      <c r="CJ105" s="303"/>
      <c r="CK105" s="303"/>
      <c r="CL105" s="303"/>
      <c r="CM105" s="303"/>
      <c r="CN105" s="303"/>
      <c r="CO105" s="303"/>
      <c r="CP105" s="303"/>
      <c r="CQ105" s="303"/>
      <c r="CR105" s="303"/>
      <c r="CS105" s="303"/>
      <c r="CT105" s="303"/>
      <c r="CU105" s="303"/>
      <c r="CV105" s="303"/>
      <c r="CW105" s="303"/>
      <c r="CX105" s="303"/>
      <c r="CY105" s="303"/>
      <c r="CZ105" s="303"/>
      <c r="DA105" s="303"/>
      <c r="DB105" s="303"/>
      <c r="DC105" s="303"/>
      <c r="DD105" s="303"/>
      <c r="DE105" s="303"/>
      <c r="DF105" s="303"/>
      <c r="DG105" s="303"/>
      <c r="DH105" s="303"/>
      <c r="DI105" s="303"/>
      <c r="DJ105" s="303"/>
      <c r="DK105" s="303"/>
      <c r="DL105" s="303"/>
      <c r="DM105" s="303"/>
      <c r="DN105" s="303"/>
      <c r="DO105" s="303"/>
      <c r="DP105" s="303"/>
      <c r="DQ105" s="303"/>
      <c r="DR105" s="303"/>
      <c r="DU105" s="356"/>
      <c r="DV105" s="392" t="s">
        <v>387</v>
      </c>
      <c r="DW105" s="392"/>
      <c r="DX105" s="392"/>
      <c r="DY105" s="392"/>
      <c r="DZ105" s="392"/>
      <c r="EQ105" s="303"/>
      <c r="ER105" s="303"/>
      <c r="ES105" s="303"/>
      <c r="ET105" s="303"/>
      <c r="EU105" s="303"/>
      <c r="EV105" s="303"/>
      <c r="FJ105" s="303"/>
      <c r="FS105" s="303"/>
      <c r="FT105" s="303"/>
      <c r="FU105" s="303"/>
      <c r="FV105" s="303"/>
      <c r="FW105" s="303"/>
      <c r="FX105" s="303"/>
      <c r="FY105" s="303"/>
      <c r="FZ105" s="303"/>
      <c r="GA105" s="303"/>
      <c r="GB105" s="303"/>
      <c r="GC105" s="303"/>
      <c r="GD105" s="303"/>
      <c r="GE105" s="303"/>
      <c r="GF105" s="303"/>
      <c r="GG105" s="303"/>
      <c r="GH105" s="303"/>
      <c r="GI105" s="303"/>
      <c r="GJ105" s="303"/>
      <c r="GK105" s="303"/>
      <c r="GL105" s="303"/>
      <c r="GM105" s="303"/>
      <c r="GN105" s="303"/>
      <c r="GO105" s="303"/>
      <c r="GP105" s="303"/>
      <c r="GQ105" s="303"/>
      <c r="GR105" s="303"/>
      <c r="GS105" s="303"/>
      <c r="GT105" s="303"/>
      <c r="GU105" s="303"/>
      <c r="GV105" s="303"/>
      <c r="GW105" s="303"/>
      <c r="GX105" s="303"/>
      <c r="GY105" s="303"/>
      <c r="GZ105" s="303"/>
    </row>
    <row r="106" spans="1:227" s="310" customFormat="1" ht="12" customHeight="1" x14ac:dyDescent="0.15">
      <c r="A106" s="303"/>
      <c r="B106" s="303"/>
      <c r="C106" s="303"/>
      <c r="D106" s="303"/>
      <c r="E106" s="392"/>
      <c r="F106" s="392"/>
      <c r="G106" s="392"/>
      <c r="H106" s="392"/>
      <c r="I106" s="392"/>
      <c r="J106" s="393"/>
      <c r="K106" s="303"/>
      <c r="L106" s="303"/>
      <c r="M106" s="303"/>
      <c r="N106" s="387"/>
      <c r="O106" s="388"/>
      <c r="P106" s="388"/>
      <c r="Q106" s="388"/>
      <c r="R106" s="388"/>
      <c r="S106" s="388"/>
      <c r="T106" s="389"/>
      <c r="U106" s="366"/>
      <c r="V106" s="303"/>
      <c r="W106" s="303"/>
      <c r="X106" s="303"/>
      <c r="Y106" s="303"/>
      <c r="Z106" s="303"/>
      <c r="AA106" s="422"/>
      <c r="AB106" s="422"/>
      <c r="AC106" s="422"/>
      <c r="AD106" s="422"/>
      <c r="AE106" s="422"/>
      <c r="AF106" s="393"/>
      <c r="AG106" s="303"/>
      <c r="AH106" s="303"/>
      <c r="AI106" s="303"/>
      <c r="AJ106" s="426"/>
      <c r="AK106" s="426"/>
      <c r="AL106" s="392"/>
      <c r="AM106" s="392"/>
      <c r="AN106" s="392"/>
      <c r="AO106" s="392"/>
      <c r="AP106" s="392"/>
      <c r="AQ106" s="39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D106" s="303"/>
      <c r="BE106" s="303"/>
      <c r="BF106" s="303"/>
      <c r="BG106" s="303"/>
      <c r="BH106" s="392"/>
      <c r="BI106" s="392"/>
      <c r="BJ106" s="392"/>
      <c r="BK106" s="392"/>
      <c r="BL106" s="392"/>
      <c r="BM106" s="393"/>
      <c r="BN106" s="303"/>
      <c r="BO106" s="303"/>
      <c r="BP106" s="303"/>
      <c r="BQ106" s="303"/>
      <c r="BR106" s="303"/>
      <c r="BS106" s="303"/>
      <c r="BT106" s="303"/>
      <c r="BU106" s="303"/>
      <c r="BV106" s="303"/>
      <c r="BW106" s="303"/>
      <c r="BX106" s="303"/>
      <c r="BY106" s="303"/>
      <c r="BZ106" s="303"/>
      <c r="CB106" s="387"/>
      <c r="CC106" s="388"/>
      <c r="CD106" s="388"/>
      <c r="CE106" s="388"/>
      <c r="CF106" s="388"/>
      <c r="CG106" s="388"/>
      <c r="CH106" s="389"/>
      <c r="CI106" s="392"/>
      <c r="CJ106" s="303"/>
      <c r="CK106" s="303"/>
      <c r="CL106" s="303"/>
      <c r="CM106" s="303"/>
      <c r="CN106" s="303"/>
      <c r="CO106" s="303"/>
      <c r="CP106" s="303"/>
      <c r="CQ106" s="303"/>
      <c r="CR106" s="303"/>
      <c r="CS106" s="303"/>
      <c r="CT106" s="303"/>
      <c r="CU106" s="303"/>
      <c r="CV106" s="303"/>
      <c r="CW106" s="303"/>
      <c r="CX106" s="303"/>
      <c r="CY106" s="303"/>
      <c r="CZ106" s="303"/>
      <c r="DA106" s="303"/>
      <c r="DB106" s="303"/>
      <c r="DC106" s="303"/>
      <c r="DD106" s="303"/>
      <c r="DE106" s="303"/>
      <c r="DF106" s="303"/>
      <c r="DG106" s="303"/>
      <c r="DH106" s="303"/>
      <c r="DI106" s="303"/>
      <c r="DJ106" s="303"/>
      <c r="DK106" s="303"/>
      <c r="DL106" s="303"/>
      <c r="DM106" s="303"/>
      <c r="DN106" s="303"/>
      <c r="DO106" s="303"/>
      <c r="DP106" s="303"/>
      <c r="DQ106" s="303"/>
      <c r="DR106" s="303"/>
      <c r="DT106" s="426"/>
      <c r="DU106" s="455"/>
      <c r="DV106" s="392"/>
      <c r="DW106" s="392"/>
      <c r="DX106" s="392"/>
      <c r="DY106" s="392"/>
      <c r="DZ106" s="392"/>
      <c r="EA106" s="332"/>
      <c r="EB106" s="332"/>
      <c r="EC106" s="332"/>
      <c r="ED106" s="332"/>
      <c r="EE106" s="332"/>
      <c r="EF106" s="332"/>
      <c r="EG106" s="332"/>
      <c r="EH106" s="332"/>
      <c r="EI106" s="332"/>
      <c r="EJ106" s="332"/>
      <c r="EK106" s="332"/>
      <c r="EL106" s="332"/>
      <c r="EM106" s="332"/>
      <c r="EN106" s="332"/>
      <c r="EO106" s="332"/>
      <c r="EP106" s="332"/>
      <c r="EQ106" s="303"/>
      <c r="ER106" s="303"/>
      <c r="ES106" s="303"/>
      <c r="ET106" s="303"/>
      <c r="EU106" s="303"/>
      <c r="EV106" s="303"/>
      <c r="FJ106" s="303"/>
      <c r="FS106" s="303"/>
      <c r="FT106" s="303"/>
      <c r="FU106" s="303"/>
      <c r="FV106" s="303"/>
      <c r="FW106" s="303"/>
      <c r="FX106" s="303"/>
      <c r="FY106" s="303"/>
      <c r="FZ106" s="303"/>
      <c r="GA106" s="303"/>
      <c r="GB106" s="303"/>
      <c r="GC106" s="303"/>
      <c r="GD106" s="303"/>
      <c r="GE106" s="303"/>
      <c r="GF106" s="303"/>
      <c r="GG106" s="303"/>
      <c r="GH106" s="303"/>
      <c r="GI106" s="303"/>
      <c r="GJ106" s="303"/>
      <c r="GK106" s="303"/>
      <c r="GL106" s="303"/>
      <c r="GM106" s="303"/>
      <c r="GN106" s="303"/>
      <c r="GO106" s="303"/>
      <c r="GP106" s="303"/>
      <c r="GQ106" s="303"/>
      <c r="GR106" s="303"/>
      <c r="GS106" s="303"/>
      <c r="GT106" s="303"/>
      <c r="GU106" s="303"/>
      <c r="GV106" s="303"/>
      <c r="GW106" s="303"/>
      <c r="GX106" s="303"/>
      <c r="GY106" s="303"/>
      <c r="GZ106" s="303"/>
    </row>
    <row r="107" spans="1:227" s="310" customFormat="1" ht="12" customHeight="1" x14ac:dyDescent="0.15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29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J107" s="303"/>
      <c r="BK107" s="303"/>
      <c r="BL107" s="303"/>
      <c r="BM107" s="303"/>
      <c r="BN107" s="303"/>
      <c r="BO107" s="303"/>
      <c r="BP107" s="303"/>
      <c r="BQ107" s="303"/>
      <c r="BR107" s="303"/>
      <c r="BS107" s="303"/>
      <c r="BT107" s="303"/>
      <c r="BU107" s="303"/>
      <c r="BV107" s="303"/>
      <c r="BW107" s="303"/>
      <c r="BX107" s="303"/>
      <c r="BY107" s="303"/>
      <c r="BZ107" s="303"/>
      <c r="CB107" s="303"/>
      <c r="CC107" s="329"/>
      <c r="CJ107" s="303"/>
      <c r="CK107" s="303"/>
      <c r="CL107" s="303"/>
      <c r="CM107" s="303"/>
      <c r="CN107" s="303"/>
      <c r="CO107" s="303"/>
      <c r="CP107" s="303"/>
      <c r="CQ107" s="303"/>
      <c r="CR107" s="303"/>
      <c r="CS107" s="303"/>
      <c r="CT107" s="303"/>
      <c r="CU107" s="303"/>
      <c r="CV107" s="303"/>
      <c r="CW107" s="303"/>
      <c r="CX107" s="303"/>
      <c r="CY107" s="303"/>
      <c r="CZ107" s="303"/>
      <c r="DA107" s="303"/>
      <c r="DB107" s="303"/>
      <c r="DC107" s="303"/>
      <c r="DD107" s="303"/>
      <c r="DE107" s="303"/>
      <c r="DF107" s="303"/>
      <c r="DG107" s="303"/>
      <c r="DH107" s="303"/>
      <c r="DI107" s="303"/>
      <c r="DJ107" s="303"/>
      <c r="DK107" s="303"/>
      <c r="DL107" s="303"/>
      <c r="DM107" s="303"/>
      <c r="DN107" s="303"/>
      <c r="DO107" s="303"/>
      <c r="DP107" s="303"/>
      <c r="DQ107" s="303"/>
      <c r="DR107" s="303"/>
      <c r="DT107" s="426"/>
      <c r="DU107" s="455"/>
      <c r="DV107" s="392"/>
      <c r="DW107" s="392"/>
      <c r="DX107" s="392"/>
      <c r="DY107" s="392"/>
      <c r="DZ107" s="392"/>
      <c r="EA107" s="332"/>
      <c r="EB107" s="332"/>
      <c r="EC107" s="332"/>
      <c r="ED107" s="332"/>
      <c r="EE107" s="332"/>
      <c r="EF107" s="332"/>
      <c r="EG107" s="332"/>
      <c r="EH107" s="332"/>
      <c r="EI107" s="332"/>
      <c r="EJ107" s="332"/>
      <c r="EK107" s="332"/>
      <c r="EL107" s="332"/>
      <c r="EM107" s="332"/>
      <c r="EN107" s="332"/>
      <c r="EO107" s="332"/>
      <c r="EP107" s="332"/>
      <c r="EQ107" s="303"/>
      <c r="ER107" s="303"/>
      <c r="ES107" s="303"/>
      <c r="ET107" s="303"/>
      <c r="EU107" s="303"/>
      <c r="EV107" s="303"/>
      <c r="FJ107" s="303"/>
      <c r="FS107" s="303"/>
      <c r="FT107" s="303"/>
      <c r="FU107" s="303"/>
      <c r="FV107" s="303"/>
      <c r="FW107" s="303"/>
      <c r="FX107" s="303"/>
      <c r="FY107" s="303"/>
      <c r="FZ107" s="303"/>
      <c r="GA107" s="303"/>
      <c r="GB107" s="303"/>
      <c r="GC107" s="303"/>
      <c r="GD107" s="303"/>
      <c r="GE107" s="303"/>
      <c r="GF107" s="303"/>
      <c r="GG107" s="303"/>
      <c r="GH107" s="303"/>
      <c r="GI107" s="303"/>
      <c r="GJ107" s="303"/>
      <c r="GK107" s="303"/>
      <c r="GL107" s="303"/>
      <c r="GM107" s="303"/>
      <c r="GN107" s="303"/>
      <c r="GO107" s="303"/>
      <c r="GP107" s="303"/>
      <c r="GQ107" s="303"/>
      <c r="GR107" s="303"/>
      <c r="GS107" s="303"/>
      <c r="GT107" s="303"/>
      <c r="GU107" s="303"/>
      <c r="GV107" s="303"/>
      <c r="GW107" s="303"/>
      <c r="GX107" s="303"/>
      <c r="GY107" s="303"/>
      <c r="GZ107" s="303"/>
    </row>
    <row r="108" spans="1:227" s="310" customFormat="1" ht="12" customHeight="1" x14ac:dyDescent="0.15">
      <c r="A108" s="303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56"/>
      <c r="P108" s="392" t="s">
        <v>628</v>
      </c>
      <c r="Q108" s="392"/>
      <c r="R108" s="392"/>
      <c r="S108" s="392"/>
      <c r="T108" s="392"/>
      <c r="U108" s="39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J108" s="303"/>
      <c r="BK108" s="303"/>
      <c r="BL108" s="303"/>
      <c r="BM108" s="303"/>
      <c r="BN108" s="303"/>
      <c r="BO108" s="303"/>
      <c r="BP108" s="303"/>
      <c r="BQ108" s="303"/>
      <c r="BR108" s="303"/>
      <c r="BS108" s="303"/>
      <c r="BT108" s="303"/>
      <c r="BU108" s="303"/>
      <c r="BV108" s="303"/>
      <c r="BW108" s="303"/>
      <c r="BX108" s="303"/>
      <c r="BY108" s="303"/>
      <c r="BZ108" s="303"/>
      <c r="CB108" s="303"/>
      <c r="CC108" s="356"/>
      <c r="CD108" s="392" t="s">
        <v>287</v>
      </c>
      <c r="CE108" s="392"/>
      <c r="CF108" s="392"/>
      <c r="CG108" s="392"/>
      <c r="CH108" s="392"/>
      <c r="CI108" s="392"/>
      <c r="CJ108" s="303"/>
      <c r="CK108" s="303"/>
      <c r="CL108" s="303"/>
      <c r="CM108" s="303"/>
      <c r="CN108" s="303"/>
      <c r="CO108" s="303"/>
      <c r="CP108" s="303"/>
      <c r="CQ108" s="303"/>
      <c r="CR108" s="303"/>
      <c r="CS108" s="303"/>
      <c r="CT108" s="303"/>
      <c r="CU108" s="303"/>
      <c r="CV108" s="303"/>
      <c r="CW108" s="303"/>
      <c r="CX108" s="303"/>
      <c r="CY108" s="303"/>
      <c r="CZ108" s="303"/>
      <c r="DA108" s="303"/>
      <c r="DB108" s="303"/>
      <c r="DC108" s="303"/>
      <c r="DD108" s="303"/>
      <c r="DE108" s="303"/>
      <c r="DF108" s="303"/>
      <c r="DG108" s="303"/>
      <c r="DH108" s="303"/>
      <c r="DI108" s="303"/>
      <c r="DJ108" s="303"/>
      <c r="DK108" s="303"/>
      <c r="DL108" s="303"/>
      <c r="DM108" s="303"/>
      <c r="DN108" s="303"/>
      <c r="DO108" s="303"/>
      <c r="DP108" s="303"/>
      <c r="DQ108" s="303"/>
      <c r="DR108" s="303"/>
      <c r="DS108" s="303"/>
      <c r="DT108" s="303"/>
      <c r="DU108" s="325"/>
      <c r="DV108" s="422"/>
      <c r="DW108" s="422"/>
      <c r="DX108" s="422"/>
      <c r="DY108" s="422"/>
      <c r="DZ108" s="422"/>
      <c r="EA108" s="332"/>
      <c r="EB108" s="332"/>
      <c r="EC108" s="332"/>
      <c r="ED108" s="332"/>
      <c r="EE108" s="332"/>
      <c r="EF108" s="332"/>
      <c r="EG108" s="332"/>
      <c r="EH108" s="332"/>
      <c r="EI108" s="332"/>
      <c r="EJ108" s="332"/>
      <c r="EK108" s="332"/>
      <c r="EL108" s="332"/>
      <c r="EM108" s="332"/>
      <c r="EN108" s="332"/>
      <c r="EO108" s="332"/>
      <c r="EP108" s="332"/>
      <c r="EQ108" s="332"/>
      <c r="ER108" s="332"/>
      <c r="ES108" s="332"/>
      <c r="ET108" s="332"/>
      <c r="FJ108" s="303"/>
      <c r="FS108" s="303"/>
      <c r="FT108" s="303"/>
      <c r="FU108" s="303"/>
      <c r="FV108" s="303"/>
      <c r="FW108" s="303"/>
      <c r="FX108" s="303"/>
      <c r="FY108" s="303"/>
      <c r="FZ108" s="303"/>
      <c r="GA108" s="303"/>
      <c r="GB108" s="303"/>
      <c r="GC108" s="303"/>
      <c r="GD108" s="303"/>
      <c r="GE108" s="303"/>
      <c r="GF108" s="303"/>
      <c r="GG108" s="303"/>
      <c r="GH108" s="303"/>
      <c r="GI108" s="303"/>
      <c r="GJ108" s="303"/>
      <c r="GK108" s="303"/>
      <c r="GL108" s="303"/>
      <c r="GM108" s="303"/>
      <c r="GN108" s="303"/>
      <c r="GO108" s="303"/>
      <c r="GP108" s="303"/>
      <c r="GQ108" s="303"/>
      <c r="GR108" s="303"/>
      <c r="GS108" s="303"/>
      <c r="GT108" s="303"/>
      <c r="GU108" s="303"/>
      <c r="GV108" s="303"/>
      <c r="GW108" s="303"/>
      <c r="GX108" s="303"/>
      <c r="GY108" s="303"/>
      <c r="GZ108" s="303"/>
    </row>
    <row r="109" spans="1:227" s="310" customFormat="1" ht="12" customHeight="1" x14ac:dyDescent="0.15">
      <c r="A109" s="303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92"/>
      <c r="Q109" s="392"/>
      <c r="R109" s="392"/>
      <c r="S109" s="392"/>
      <c r="T109" s="392"/>
      <c r="U109" s="39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J109" s="303"/>
      <c r="BK109" s="303"/>
      <c r="BL109" s="303"/>
      <c r="BM109" s="303"/>
      <c r="BN109" s="303"/>
      <c r="BO109" s="303"/>
      <c r="BP109" s="303"/>
      <c r="BQ109" s="303"/>
      <c r="BR109" s="303"/>
      <c r="BS109" s="303"/>
      <c r="BT109" s="303"/>
      <c r="BU109" s="303"/>
      <c r="BV109" s="303"/>
      <c r="BW109" s="303"/>
      <c r="BX109" s="303"/>
      <c r="BY109" s="303"/>
      <c r="BZ109" s="303"/>
      <c r="CB109" s="303"/>
      <c r="CC109" s="329"/>
      <c r="CD109" s="392"/>
      <c r="CE109" s="392"/>
      <c r="CF109" s="392"/>
      <c r="CG109" s="392"/>
      <c r="CH109" s="392"/>
      <c r="CI109" s="392"/>
      <c r="CJ109" s="303"/>
      <c r="CK109" s="303"/>
      <c r="CL109" s="303"/>
      <c r="CM109" s="303"/>
      <c r="CN109" s="303"/>
      <c r="CO109" s="303"/>
      <c r="CP109" s="303"/>
      <c r="CQ109" s="303"/>
      <c r="CR109" s="303"/>
      <c r="CS109" s="303"/>
      <c r="CT109" s="303"/>
      <c r="CV109" s="303"/>
      <c r="CW109" s="303"/>
      <c r="CX109" s="303"/>
      <c r="CY109" s="303"/>
      <c r="CZ109" s="303"/>
      <c r="DA109" s="303"/>
      <c r="DB109" s="303"/>
      <c r="DC109" s="303"/>
      <c r="DD109" s="303"/>
      <c r="DE109" s="303"/>
      <c r="DF109" s="303"/>
      <c r="DG109" s="303"/>
      <c r="DH109" s="303"/>
      <c r="DI109" s="303"/>
      <c r="DJ109" s="303"/>
      <c r="DK109" s="303"/>
      <c r="DL109" s="303"/>
      <c r="DM109" s="303"/>
      <c r="DN109" s="303"/>
      <c r="DO109" s="303"/>
      <c r="DP109" s="303"/>
      <c r="DQ109" s="303"/>
      <c r="DR109" s="303"/>
      <c r="DS109" s="303"/>
      <c r="DT109" s="303"/>
      <c r="DU109" s="456"/>
      <c r="DV109" s="392" t="s">
        <v>629</v>
      </c>
      <c r="DW109" s="392"/>
      <c r="DX109" s="392"/>
      <c r="DY109" s="392"/>
      <c r="DZ109" s="392"/>
      <c r="FJ109" s="303"/>
      <c r="FS109" s="303"/>
      <c r="FT109" s="303"/>
      <c r="FU109" s="303"/>
      <c r="FV109" s="303"/>
      <c r="FW109" s="303"/>
      <c r="FX109" s="303"/>
      <c r="FY109" s="303"/>
      <c r="FZ109" s="303"/>
      <c r="GA109" s="303"/>
      <c r="GB109" s="303"/>
      <c r="GC109" s="303"/>
      <c r="GD109" s="303"/>
      <c r="GE109" s="303"/>
      <c r="GF109" s="303"/>
      <c r="GG109" s="303"/>
      <c r="GH109" s="303"/>
      <c r="GI109" s="303"/>
      <c r="GJ109" s="303"/>
      <c r="GK109" s="303"/>
      <c r="GL109" s="303"/>
      <c r="GM109" s="303"/>
      <c r="GN109" s="303"/>
      <c r="GO109" s="303"/>
      <c r="GP109" s="303"/>
      <c r="GQ109" s="303"/>
      <c r="GR109" s="303"/>
      <c r="GS109" s="303"/>
      <c r="GT109" s="303"/>
      <c r="GU109" s="303"/>
      <c r="GV109" s="303"/>
      <c r="GW109" s="303"/>
      <c r="GX109" s="303"/>
      <c r="GY109" s="303"/>
      <c r="GZ109" s="303"/>
    </row>
    <row r="110" spans="1:227" s="310" customFormat="1" ht="12" customHeight="1" x14ac:dyDescent="0.15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J110" s="303"/>
      <c r="BK110" s="303"/>
      <c r="BL110" s="303"/>
      <c r="BM110" s="303"/>
      <c r="BN110" s="303"/>
      <c r="BO110" s="303"/>
      <c r="BP110" s="303"/>
      <c r="BQ110" s="303"/>
      <c r="BR110" s="303"/>
      <c r="BS110" s="303"/>
      <c r="BT110" s="303"/>
      <c r="BU110" s="303"/>
      <c r="BV110" s="303"/>
      <c r="BW110" s="303"/>
      <c r="BX110" s="303"/>
      <c r="BY110" s="303"/>
      <c r="BZ110" s="303"/>
      <c r="CB110" s="303"/>
      <c r="CC110" s="325"/>
      <c r="CJ110" s="303"/>
      <c r="CK110" s="303"/>
      <c r="CL110" s="303"/>
      <c r="CM110" s="303"/>
      <c r="CN110" s="303"/>
      <c r="CO110" s="303"/>
      <c r="CP110" s="303"/>
      <c r="CQ110" s="303"/>
      <c r="CR110" s="303"/>
      <c r="CS110" s="303"/>
      <c r="CT110" s="303"/>
      <c r="CV110" s="303"/>
      <c r="CW110" s="303"/>
      <c r="CX110" s="303"/>
      <c r="CY110" s="303"/>
      <c r="CZ110" s="303"/>
      <c r="DA110" s="303"/>
      <c r="DB110" s="303"/>
      <c r="DC110" s="303"/>
      <c r="DD110" s="303"/>
      <c r="DE110" s="303"/>
      <c r="DF110" s="303"/>
      <c r="DG110" s="303"/>
      <c r="DH110" s="303"/>
      <c r="DI110" s="303"/>
      <c r="DJ110" s="303"/>
      <c r="DK110" s="303"/>
      <c r="DL110" s="303"/>
      <c r="DM110" s="303"/>
      <c r="DN110" s="303"/>
      <c r="DO110" s="303"/>
      <c r="DP110" s="303"/>
      <c r="DQ110" s="303"/>
      <c r="DR110" s="303"/>
      <c r="DS110" s="303"/>
      <c r="DT110" s="303"/>
      <c r="DU110" s="455"/>
      <c r="DV110" s="392"/>
      <c r="DW110" s="392"/>
      <c r="DX110" s="392"/>
      <c r="DY110" s="392"/>
      <c r="DZ110" s="392"/>
      <c r="FJ110" s="303"/>
      <c r="FS110" s="303"/>
      <c r="FT110" s="303"/>
      <c r="FU110" s="303"/>
      <c r="FV110" s="303"/>
      <c r="FW110" s="303"/>
      <c r="FX110" s="303"/>
      <c r="FY110" s="303"/>
      <c r="FZ110" s="303"/>
      <c r="GA110" s="303"/>
      <c r="GB110" s="303"/>
      <c r="GC110" s="303"/>
      <c r="GD110" s="303"/>
      <c r="GE110" s="303"/>
      <c r="GF110" s="303"/>
      <c r="GG110" s="303"/>
      <c r="GH110" s="303"/>
      <c r="GI110" s="303"/>
      <c r="GJ110" s="303"/>
      <c r="GK110" s="303"/>
      <c r="GL110" s="303"/>
      <c r="GM110" s="303"/>
      <c r="GN110" s="303"/>
      <c r="GO110" s="303"/>
      <c r="GP110" s="303"/>
      <c r="GQ110" s="303"/>
      <c r="GR110" s="303"/>
      <c r="GS110" s="303"/>
      <c r="GT110" s="303"/>
      <c r="GU110" s="303"/>
      <c r="GV110" s="303"/>
      <c r="GW110" s="303"/>
      <c r="GX110" s="303"/>
      <c r="GY110" s="303"/>
      <c r="GZ110" s="303"/>
      <c r="HR110" s="457"/>
      <c r="HS110" s="457"/>
    </row>
    <row r="111" spans="1:227" s="310" customFormat="1" ht="12" customHeight="1" x14ac:dyDescent="0.15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J111" s="303"/>
      <c r="BK111" s="303"/>
      <c r="BL111" s="303"/>
      <c r="BM111" s="303"/>
      <c r="BN111" s="303"/>
      <c r="BO111" s="303"/>
      <c r="BP111" s="303"/>
      <c r="BQ111" s="303"/>
      <c r="BR111" s="303"/>
      <c r="BS111" s="303"/>
      <c r="BT111" s="303"/>
      <c r="BU111" s="303"/>
      <c r="BV111" s="303"/>
      <c r="BW111" s="303"/>
      <c r="BX111" s="303"/>
      <c r="BY111" s="303"/>
      <c r="BZ111" s="303"/>
      <c r="CB111" s="303"/>
      <c r="CC111" s="356"/>
      <c r="CD111" s="392" t="s">
        <v>289</v>
      </c>
      <c r="CE111" s="392"/>
      <c r="CF111" s="392"/>
      <c r="CG111" s="392"/>
      <c r="CH111" s="392"/>
      <c r="CI111" s="392"/>
      <c r="CJ111" s="303"/>
      <c r="CK111" s="303"/>
      <c r="CL111" s="303"/>
      <c r="CM111" s="303"/>
      <c r="CN111" s="303"/>
      <c r="CO111" s="303"/>
      <c r="CP111" s="303"/>
      <c r="CQ111" s="303"/>
      <c r="CR111" s="303"/>
      <c r="CS111" s="303"/>
      <c r="CT111" s="303"/>
      <c r="CV111" s="303"/>
      <c r="CW111" s="303"/>
      <c r="CX111" s="303"/>
      <c r="CY111" s="303"/>
      <c r="CZ111" s="303"/>
      <c r="DA111" s="303"/>
      <c r="DB111" s="303"/>
      <c r="DC111" s="303"/>
      <c r="DD111" s="303"/>
      <c r="DF111" s="303"/>
      <c r="DG111" s="303"/>
      <c r="DH111" s="303"/>
      <c r="DI111" s="303"/>
      <c r="DJ111" s="303"/>
      <c r="DK111" s="303"/>
      <c r="DL111" s="303"/>
      <c r="DM111" s="303"/>
      <c r="DN111" s="303"/>
      <c r="DO111" s="303"/>
      <c r="DP111" s="303"/>
      <c r="DQ111" s="303"/>
      <c r="DR111" s="303"/>
      <c r="DS111" s="303"/>
      <c r="DT111" s="303"/>
      <c r="DU111" s="325"/>
      <c r="EM111" s="345"/>
      <c r="EN111" s="345"/>
      <c r="EO111" s="345"/>
      <c r="EP111" s="345"/>
      <c r="EQ111" s="345"/>
      <c r="ER111" s="345"/>
      <c r="ES111" s="345"/>
      <c r="ET111" s="345"/>
      <c r="FJ111" s="303"/>
      <c r="FS111" s="303"/>
      <c r="FT111" s="303"/>
      <c r="FU111" s="303"/>
      <c r="FV111" s="303"/>
      <c r="FW111" s="303"/>
      <c r="FX111" s="303"/>
      <c r="FY111" s="303"/>
      <c r="FZ111" s="303"/>
      <c r="GA111" s="303"/>
      <c r="GB111" s="303"/>
      <c r="GC111" s="303"/>
      <c r="GD111" s="303"/>
      <c r="GE111" s="303"/>
      <c r="GF111" s="303"/>
      <c r="GG111" s="303"/>
      <c r="GH111" s="303"/>
      <c r="GI111" s="303"/>
      <c r="GJ111" s="303"/>
      <c r="GK111" s="303"/>
      <c r="GL111" s="303"/>
      <c r="GM111" s="303"/>
      <c r="GN111" s="303"/>
      <c r="GO111" s="303"/>
      <c r="GP111" s="303"/>
      <c r="GQ111" s="303"/>
      <c r="GR111" s="303"/>
      <c r="GS111" s="303"/>
      <c r="GT111" s="303"/>
      <c r="GU111" s="303"/>
      <c r="GV111" s="303"/>
      <c r="GW111" s="303"/>
      <c r="GX111" s="303"/>
      <c r="GY111" s="303"/>
      <c r="GZ111" s="303"/>
      <c r="HR111" s="457"/>
      <c r="HS111" s="457"/>
    </row>
    <row r="112" spans="1:227" s="310" customFormat="1" ht="12" customHeight="1" x14ac:dyDescent="0.15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J112" s="303"/>
      <c r="BK112" s="303"/>
      <c r="BL112" s="303"/>
      <c r="BM112" s="303"/>
      <c r="BN112" s="303"/>
      <c r="BO112" s="303"/>
      <c r="BP112" s="303"/>
      <c r="BQ112" s="303"/>
      <c r="BR112" s="303"/>
      <c r="BS112" s="303"/>
      <c r="BT112" s="303"/>
      <c r="BU112" s="303"/>
      <c r="BV112" s="303"/>
      <c r="BW112" s="303"/>
      <c r="BX112" s="303"/>
      <c r="BY112" s="303"/>
      <c r="BZ112" s="303"/>
      <c r="CB112" s="303"/>
      <c r="CC112" s="329"/>
      <c r="CD112" s="392"/>
      <c r="CE112" s="392"/>
      <c r="CF112" s="392"/>
      <c r="CG112" s="392"/>
      <c r="CH112" s="392"/>
      <c r="CI112" s="392"/>
      <c r="CJ112" s="303"/>
      <c r="CK112" s="303"/>
      <c r="CL112" s="303"/>
      <c r="CM112" s="303"/>
      <c r="CN112" s="303"/>
      <c r="CO112" s="303"/>
      <c r="CP112" s="303"/>
      <c r="CQ112" s="303"/>
      <c r="CR112" s="303"/>
      <c r="CS112" s="303"/>
      <c r="CT112" s="303"/>
      <c r="CV112" s="303"/>
      <c r="CW112" s="303"/>
      <c r="CX112" s="303"/>
      <c r="CY112" s="303"/>
      <c r="CZ112" s="303"/>
      <c r="DA112" s="303"/>
      <c r="DB112" s="303"/>
      <c r="DF112" s="303"/>
      <c r="DG112" s="303"/>
      <c r="DH112" s="303"/>
      <c r="DI112" s="303"/>
      <c r="DJ112" s="303"/>
      <c r="DK112" s="303"/>
      <c r="DL112" s="303"/>
      <c r="DM112" s="303"/>
      <c r="DN112" s="303"/>
      <c r="DO112" s="303"/>
      <c r="DP112" s="303"/>
      <c r="DQ112" s="303"/>
      <c r="DR112" s="303"/>
      <c r="DS112" s="303"/>
      <c r="DT112" s="303"/>
      <c r="DU112" s="443"/>
      <c r="DV112" s="420" t="s">
        <v>630</v>
      </c>
      <c r="DW112" s="420"/>
      <c r="DX112" s="420"/>
      <c r="DY112" s="420"/>
      <c r="DZ112" s="420"/>
      <c r="EM112" s="345"/>
      <c r="EN112" s="345"/>
      <c r="EO112" s="345"/>
      <c r="EP112" s="345"/>
      <c r="EQ112" s="345"/>
      <c r="ER112" s="345"/>
      <c r="ES112" s="345"/>
      <c r="ET112" s="345"/>
      <c r="FJ112" s="303"/>
      <c r="FS112" s="303"/>
      <c r="FT112" s="303"/>
      <c r="FU112" s="303"/>
      <c r="FV112" s="303"/>
      <c r="FW112" s="303"/>
      <c r="FX112" s="303"/>
      <c r="FY112" s="303"/>
      <c r="FZ112" s="303"/>
      <c r="GA112" s="303"/>
      <c r="GB112" s="303"/>
      <c r="GC112" s="303"/>
      <c r="GD112" s="303"/>
      <c r="GE112" s="303"/>
      <c r="GF112" s="303"/>
      <c r="GG112" s="303"/>
      <c r="GH112" s="303"/>
      <c r="GI112" s="303"/>
      <c r="GJ112" s="303"/>
      <c r="GK112" s="303"/>
      <c r="GL112" s="303"/>
      <c r="GM112" s="303"/>
      <c r="GN112" s="303"/>
      <c r="GO112" s="303"/>
      <c r="GP112" s="303"/>
      <c r="GQ112" s="303"/>
      <c r="GR112" s="303"/>
      <c r="GS112" s="303"/>
      <c r="GT112" s="303"/>
      <c r="GU112" s="303"/>
      <c r="GV112" s="303"/>
      <c r="GW112" s="303"/>
      <c r="GX112" s="303"/>
      <c r="GY112" s="303"/>
      <c r="GZ112" s="303"/>
      <c r="HR112" s="457"/>
      <c r="HS112" s="457"/>
    </row>
    <row r="113" spans="1:227" s="310" customFormat="1" ht="12" customHeight="1" x14ac:dyDescent="0.15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J113" s="303"/>
      <c r="BK113" s="303"/>
      <c r="BL113" s="303"/>
      <c r="BM113" s="303"/>
      <c r="BN113" s="303"/>
      <c r="BO113" s="303"/>
      <c r="BP113" s="303"/>
      <c r="BQ113" s="303"/>
      <c r="BR113" s="303"/>
      <c r="BS113" s="303"/>
      <c r="BT113" s="303"/>
      <c r="BU113" s="303"/>
      <c r="BV113" s="303"/>
      <c r="BW113" s="303"/>
      <c r="BX113" s="303"/>
      <c r="BY113" s="303"/>
      <c r="BZ113" s="303"/>
      <c r="CB113" s="303"/>
      <c r="CC113" s="325"/>
      <c r="CJ113" s="303"/>
      <c r="CK113" s="303"/>
      <c r="CL113" s="303"/>
      <c r="CM113" s="303"/>
      <c r="CN113" s="303"/>
      <c r="CO113" s="303"/>
      <c r="CP113" s="303"/>
      <c r="CQ113" s="303"/>
      <c r="CR113" s="303"/>
      <c r="CS113" s="303"/>
      <c r="CT113" s="303"/>
      <c r="CV113" s="303"/>
      <c r="CW113" s="303"/>
      <c r="CX113" s="303"/>
      <c r="CY113" s="303"/>
      <c r="CZ113" s="303"/>
      <c r="DA113" s="303"/>
      <c r="DB113" s="303"/>
      <c r="DF113" s="303"/>
      <c r="DG113" s="303"/>
      <c r="DH113" s="303"/>
      <c r="DI113" s="303"/>
      <c r="DJ113" s="303"/>
      <c r="DK113" s="303"/>
      <c r="DL113" s="303"/>
      <c r="DM113" s="303"/>
      <c r="DN113" s="303"/>
      <c r="DO113" s="303"/>
      <c r="DP113" s="303"/>
      <c r="DQ113" s="303"/>
      <c r="DR113" s="303"/>
      <c r="DS113" s="303"/>
      <c r="DT113" s="303"/>
      <c r="DU113" s="426"/>
      <c r="DV113" s="420"/>
      <c r="DW113" s="420"/>
      <c r="DX113" s="420"/>
      <c r="DY113" s="420"/>
      <c r="DZ113" s="420"/>
      <c r="FJ113" s="303"/>
      <c r="FS113" s="303"/>
      <c r="FT113" s="303"/>
      <c r="FU113" s="303"/>
      <c r="FV113" s="303"/>
      <c r="FW113" s="303"/>
      <c r="FX113" s="303"/>
      <c r="FY113" s="303"/>
      <c r="FZ113" s="303"/>
      <c r="GA113" s="303"/>
      <c r="GB113" s="303"/>
      <c r="GC113" s="303"/>
      <c r="GD113" s="303"/>
      <c r="GE113" s="303"/>
      <c r="GF113" s="303"/>
      <c r="GG113" s="303"/>
      <c r="GH113" s="303"/>
      <c r="GI113" s="303"/>
      <c r="GJ113" s="303"/>
      <c r="GK113" s="303"/>
      <c r="GL113" s="303"/>
      <c r="GM113" s="303"/>
      <c r="GN113" s="303"/>
      <c r="GO113" s="303"/>
      <c r="GP113" s="303"/>
      <c r="GQ113" s="303"/>
      <c r="GR113" s="303"/>
      <c r="GS113" s="303"/>
      <c r="GT113" s="303"/>
      <c r="GU113" s="303"/>
      <c r="GV113" s="303"/>
      <c r="GW113" s="303"/>
      <c r="GX113" s="303"/>
      <c r="GY113" s="303"/>
      <c r="GZ113" s="303"/>
      <c r="HA113" s="458"/>
      <c r="HB113" s="458"/>
      <c r="HC113" s="458"/>
      <c r="HD113" s="459" t="s">
        <v>631</v>
      </c>
      <c r="HE113" s="459"/>
      <c r="HF113" s="459"/>
      <c r="HG113" s="459"/>
      <c r="HH113" s="459"/>
      <c r="HI113" s="459"/>
      <c r="HJ113" s="459"/>
      <c r="HK113" s="459"/>
      <c r="HL113" s="459"/>
      <c r="HM113" s="459"/>
      <c r="HN113" s="459"/>
      <c r="HO113" s="459"/>
      <c r="HP113" s="459"/>
      <c r="HQ113" s="459"/>
      <c r="HR113" s="459"/>
      <c r="HS113" s="459"/>
    </row>
    <row r="114" spans="1:227" s="310" customFormat="1" ht="12" customHeight="1" x14ac:dyDescent="0.15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J114" s="303"/>
      <c r="BK114" s="303"/>
      <c r="BL114" s="303"/>
      <c r="BM114" s="303"/>
      <c r="BN114" s="303"/>
      <c r="BO114" s="303"/>
      <c r="BP114" s="303"/>
      <c r="BQ114" s="303"/>
      <c r="BR114" s="303"/>
      <c r="BS114" s="303"/>
      <c r="BT114" s="303"/>
      <c r="BU114" s="303"/>
      <c r="BV114" s="303"/>
      <c r="BW114" s="303"/>
      <c r="BX114" s="303"/>
      <c r="BY114" s="303"/>
      <c r="BZ114" s="303"/>
      <c r="CB114" s="303"/>
      <c r="CC114" s="356"/>
      <c r="CD114" s="392" t="s">
        <v>292</v>
      </c>
      <c r="CE114" s="392"/>
      <c r="CF114" s="392"/>
      <c r="CG114" s="392"/>
      <c r="CH114" s="392"/>
      <c r="CI114" s="392"/>
      <c r="CJ114" s="303"/>
      <c r="CK114" s="303"/>
      <c r="CL114" s="303"/>
      <c r="CM114" s="303"/>
      <c r="CN114" s="303"/>
      <c r="CO114" s="303"/>
      <c r="CP114" s="303"/>
      <c r="CQ114" s="303"/>
      <c r="CR114" s="303"/>
      <c r="CS114" s="303"/>
      <c r="CT114" s="303"/>
      <c r="CV114" s="303"/>
      <c r="CW114" s="303"/>
      <c r="CX114" s="303"/>
      <c r="CY114" s="303"/>
      <c r="CZ114" s="303"/>
      <c r="DA114" s="303"/>
      <c r="DB114" s="303"/>
      <c r="DF114" s="303"/>
      <c r="DG114" s="303"/>
      <c r="DH114" s="303"/>
      <c r="DI114" s="303"/>
      <c r="DJ114" s="303"/>
      <c r="DK114" s="303"/>
      <c r="DL114" s="303"/>
      <c r="DM114" s="303"/>
      <c r="DN114" s="303"/>
      <c r="DO114" s="303"/>
      <c r="DP114" s="303"/>
      <c r="DQ114" s="303"/>
      <c r="DR114" s="303"/>
      <c r="DS114" s="303"/>
      <c r="DT114" s="303"/>
      <c r="DU114" s="303"/>
      <c r="DV114" s="303"/>
      <c r="DW114" s="303"/>
      <c r="DX114" s="303"/>
      <c r="DY114" s="303"/>
      <c r="EN114" s="345"/>
      <c r="EO114" s="345"/>
      <c r="EP114" s="345"/>
      <c r="EQ114" s="345"/>
      <c r="ER114" s="345"/>
      <c r="ES114" s="345"/>
      <c r="ET114" s="345"/>
      <c r="FJ114" s="303"/>
      <c r="FS114" s="303"/>
      <c r="FT114" s="303"/>
      <c r="FU114" s="303"/>
      <c r="FV114" s="303"/>
      <c r="FW114" s="303"/>
      <c r="FX114" s="303"/>
      <c r="FY114" s="303"/>
      <c r="FZ114" s="303"/>
      <c r="GA114" s="303"/>
      <c r="GB114" s="303"/>
      <c r="GC114" s="303"/>
      <c r="GD114" s="303"/>
      <c r="GE114" s="303"/>
      <c r="GF114" s="303"/>
      <c r="GG114" s="303"/>
      <c r="GH114" s="303"/>
      <c r="GI114" s="303"/>
      <c r="GJ114" s="303"/>
      <c r="GK114" s="303"/>
      <c r="GL114" s="303"/>
      <c r="GM114" s="303"/>
      <c r="GN114" s="303"/>
      <c r="GO114" s="303"/>
      <c r="GP114" s="303"/>
      <c r="GQ114" s="303"/>
      <c r="GR114" s="303"/>
      <c r="GS114" s="303"/>
      <c r="GT114" s="303"/>
      <c r="GU114" s="303"/>
      <c r="GV114" s="303"/>
      <c r="GW114" s="303"/>
      <c r="GX114" s="303"/>
      <c r="GY114" s="303"/>
      <c r="GZ114" s="303"/>
      <c r="HA114" s="458"/>
      <c r="HB114" s="458"/>
      <c r="HC114" s="458"/>
      <c r="HD114" s="459"/>
      <c r="HE114" s="459"/>
      <c r="HF114" s="459"/>
      <c r="HG114" s="459"/>
      <c r="HH114" s="459"/>
      <c r="HI114" s="459"/>
      <c r="HJ114" s="459"/>
      <c r="HK114" s="459"/>
      <c r="HL114" s="459"/>
      <c r="HM114" s="459"/>
      <c r="HN114" s="459"/>
      <c r="HO114" s="459"/>
      <c r="HP114" s="459"/>
      <c r="HQ114" s="459"/>
      <c r="HR114" s="459"/>
      <c r="HS114" s="459"/>
    </row>
    <row r="115" spans="1:227" s="310" customFormat="1" ht="12" customHeight="1" x14ac:dyDescent="0.15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J115" s="303"/>
      <c r="BK115" s="303"/>
      <c r="BL115" s="303"/>
      <c r="BM115" s="303"/>
      <c r="BN115" s="303"/>
      <c r="BO115" s="303"/>
      <c r="BP115" s="303"/>
      <c r="BQ115" s="303"/>
      <c r="BR115" s="303"/>
      <c r="BS115" s="303"/>
      <c r="BT115" s="303"/>
      <c r="BU115" s="303"/>
      <c r="BV115" s="303"/>
      <c r="BW115" s="303"/>
      <c r="BX115" s="303"/>
      <c r="BY115" s="303"/>
      <c r="BZ115" s="303"/>
      <c r="CB115" s="303"/>
      <c r="CC115" s="329"/>
      <c r="CD115" s="392"/>
      <c r="CE115" s="392"/>
      <c r="CF115" s="392"/>
      <c r="CG115" s="392"/>
      <c r="CH115" s="392"/>
      <c r="CI115" s="392"/>
      <c r="CJ115" s="303"/>
      <c r="CK115" s="303"/>
      <c r="CL115" s="303"/>
      <c r="CM115" s="303"/>
      <c r="CN115" s="303"/>
      <c r="CO115" s="303"/>
      <c r="CP115" s="303"/>
      <c r="CQ115" s="303"/>
      <c r="CR115" s="303"/>
      <c r="CS115" s="303"/>
      <c r="CT115" s="303"/>
      <c r="CV115" s="303"/>
      <c r="CW115" s="303"/>
      <c r="CX115" s="303"/>
      <c r="CY115" s="303"/>
      <c r="CZ115" s="303"/>
      <c r="DA115" s="303"/>
      <c r="DB115" s="303"/>
      <c r="DF115" s="303"/>
      <c r="DG115" s="303"/>
      <c r="DH115" s="303"/>
      <c r="DI115" s="303"/>
      <c r="DJ115" s="303"/>
      <c r="DK115" s="303"/>
      <c r="DL115" s="303"/>
      <c r="DM115" s="303"/>
      <c r="DN115" s="303"/>
      <c r="DO115" s="303"/>
      <c r="DP115" s="303"/>
      <c r="DQ115" s="303"/>
      <c r="DR115" s="303"/>
      <c r="DS115" s="303"/>
      <c r="DT115" s="303"/>
      <c r="DU115" s="303"/>
      <c r="DV115" s="303"/>
      <c r="DW115" s="303"/>
      <c r="DX115" s="303"/>
      <c r="DY115" s="303"/>
      <c r="EN115" s="345"/>
      <c r="EO115" s="345"/>
      <c r="EP115" s="345"/>
      <c r="EQ115" s="345"/>
      <c r="ER115" s="345"/>
      <c r="ES115" s="345"/>
      <c r="ET115" s="345"/>
      <c r="FJ115" s="303"/>
      <c r="FS115" s="303"/>
      <c r="FT115" s="303"/>
      <c r="FU115" s="303"/>
      <c r="FV115" s="303"/>
      <c r="FW115" s="303"/>
      <c r="FX115" s="303"/>
      <c r="FY115" s="303"/>
      <c r="FZ115" s="303"/>
      <c r="GA115" s="303"/>
      <c r="GB115" s="303"/>
      <c r="GC115" s="303"/>
      <c r="GD115" s="303"/>
      <c r="GE115" s="303"/>
      <c r="GF115" s="303"/>
      <c r="GG115" s="303"/>
      <c r="GH115" s="303"/>
      <c r="GI115" s="303"/>
      <c r="GJ115" s="303"/>
      <c r="GK115" s="303"/>
      <c r="GL115" s="303"/>
      <c r="GM115" s="303"/>
      <c r="GN115" s="303"/>
      <c r="GO115" s="303"/>
      <c r="GP115" s="303"/>
      <c r="GQ115" s="303"/>
      <c r="GR115" s="303"/>
      <c r="GS115" s="303"/>
      <c r="GT115" s="303"/>
      <c r="GU115" s="303"/>
      <c r="GV115" s="303"/>
      <c r="GW115" s="303"/>
      <c r="GX115" s="303"/>
      <c r="GY115" s="303"/>
      <c r="GZ115" s="303"/>
      <c r="HA115" s="458"/>
      <c r="HB115" s="458"/>
      <c r="HC115" s="458"/>
      <c r="HD115" s="459"/>
      <c r="HE115" s="459"/>
      <c r="HF115" s="459"/>
      <c r="HG115" s="459"/>
      <c r="HH115" s="459"/>
      <c r="HI115" s="459"/>
      <c r="HJ115" s="459"/>
      <c r="HK115" s="459"/>
      <c r="HL115" s="459"/>
      <c r="HM115" s="459"/>
      <c r="HN115" s="459"/>
      <c r="HO115" s="459"/>
      <c r="HP115" s="459"/>
      <c r="HQ115" s="459"/>
      <c r="HR115" s="459"/>
      <c r="HS115" s="459"/>
    </row>
    <row r="116" spans="1:227" s="310" customFormat="1" ht="12" customHeight="1" x14ac:dyDescent="0.15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J116" s="303"/>
      <c r="BK116" s="303"/>
      <c r="BL116" s="303"/>
      <c r="BM116" s="303"/>
      <c r="BN116" s="303"/>
      <c r="BO116" s="303"/>
      <c r="BP116" s="303"/>
      <c r="BQ116" s="303"/>
      <c r="BR116" s="303"/>
      <c r="BS116" s="303"/>
      <c r="BT116" s="303"/>
      <c r="BU116" s="303"/>
      <c r="BV116" s="303"/>
      <c r="BW116" s="303"/>
      <c r="BX116" s="303"/>
      <c r="BY116" s="303"/>
      <c r="BZ116" s="303"/>
      <c r="CB116" s="303"/>
      <c r="CC116" s="325"/>
      <c r="CJ116" s="303"/>
      <c r="CK116" s="303"/>
      <c r="CL116" s="303"/>
      <c r="CM116" s="303"/>
      <c r="CN116" s="303"/>
      <c r="CO116" s="303"/>
      <c r="CP116" s="303"/>
      <c r="CQ116" s="303"/>
      <c r="CR116" s="303"/>
      <c r="CS116" s="303"/>
      <c r="CT116" s="303"/>
      <c r="CV116" s="303"/>
      <c r="CW116" s="303"/>
      <c r="CX116" s="303"/>
      <c r="CY116" s="303"/>
      <c r="CZ116" s="303"/>
      <c r="DA116" s="303"/>
      <c r="DB116" s="303"/>
      <c r="DF116" s="303"/>
      <c r="DG116" s="303"/>
      <c r="DH116" s="303"/>
      <c r="DI116" s="303"/>
      <c r="DJ116" s="303"/>
      <c r="DK116" s="303"/>
      <c r="DL116" s="303"/>
      <c r="DM116" s="303"/>
      <c r="DN116" s="303"/>
      <c r="DO116" s="303"/>
      <c r="DP116" s="303"/>
      <c r="DQ116" s="303"/>
      <c r="DR116" s="303"/>
      <c r="DS116" s="303"/>
      <c r="DT116" s="303"/>
      <c r="DU116" s="303"/>
      <c r="DV116" s="303"/>
      <c r="DW116" s="303"/>
      <c r="DX116" s="303"/>
      <c r="DY116" s="303"/>
      <c r="FJ116" s="303"/>
      <c r="FT116" s="303"/>
      <c r="FU116" s="303"/>
      <c r="FV116" s="303"/>
      <c r="FW116" s="303"/>
      <c r="FX116" s="303"/>
      <c r="FY116" s="303"/>
      <c r="FZ116" s="303"/>
      <c r="GA116" s="303"/>
      <c r="GB116" s="303"/>
      <c r="GC116" s="303"/>
      <c r="GD116" s="303"/>
      <c r="GE116" s="303"/>
      <c r="GF116" s="303"/>
      <c r="GG116" s="303"/>
      <c r="GH116" s="303"/>
      <c r="GI116" s="303"/>
      <c r="GJ116" s="303"/>
      <c r="GK116" s="303"/>
      <c r="GL116" s="303"/>
      <c r="GM116" s="303"/>
      <c r="GN116" s="303"/>
      <c r="GO116" s="303"/>
      <c r="GP116" s="303"/>
      <c r="GQ116" s="303"/>
      <c r="GR116" s="303"/>
      <c r="GS116" s="303"/>
      <c r="GT116" s="303"/>
      <c r="GU116" s="303"/>
      <c r="GV116" s="303"/>
      <c r="GW116" s="303"/>
      <c r="GX116" s="303"/>
      <c r="GY116" s="303"/>
      <c r="GZ116" s="303"/>
      <c r="HA116" s="458"/>
      <c r="HB116" s="458"/>
      <c r="HC116" s="458"/>
      <c r="HD116" s="459"/>
      <c r="HE116" s="459"/>
      <c r="HF116" s="459"/>
      <c r="HG116" s="459"/>
      <c r="HH116" s="459"/>
      <c r="HI116" s="459"/>
      <c r="HJ116" s="459"/>
      <c r="HK116" s="459"/>
      <c r="HL116" s="459"/>
      <c r="HM116" s="459"/>
      <c r="HN116" s="459"/>
      <c r="HO116" s="459"/>
      <c r="HP116" s="459"/>
      <c r="HQ116" s="459"/>
      <c r="HR116" s="459"/>
      <c r="HS116" s="459"/>
    </row>
    <row r="117" spans="1:227" s="310" customFormat="1" ht="12" customHeight="1" x14ac:dyDescent="0.15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J117" s="303"/>
      <c r="BK117" s="303"/>
      <c r="BL117" s="303"/>
      <c r="BM117" s="303"/>
      <c r="BN117" s="303"/>
      <c r="BO117" s="303"/>
      <c r="BP117" s="303"/>
      <c r="BQ117" s="303"/>
      <c r="BR117" s="303"/>
      <c r="BS117" s="303"/>
      <c r="BT117" s="303"/>
      <c r="BU117" s="303"/>
      <c r="BV117" s="303"/>
      <c r="BW117" s="303"/>
      <c r="BX117" s="303"/>
      <c r="BY117" s="303"/>
      <c r="BZ117" s="303"/>
      <c r="CB117" s="303"/>
      <c r="CC117" s="356"/>
      <c r="CD117" s="392" t="s">
        <v>632</v>
      </c>
      <c r="CE117" s="392"/>
      <c r="CF117" s="392"/>
      <c r="CG117" s="392"/>
      <c r="CH117" s="392"/>
      <c r="CI117" s="392"/>
      <c r="CJ117" s="303"/>
      <c r="CK117" s="303"/>
      <c r="CL117" s="303"/>
      <c r="CM117" s="303"/>
      <c r="CN117" s="303"/>
      <c r="CO117" s="303"/>
      <c r="CP117" s="303"/>
      <c r="CQ117" s="303"/>
      <c r="CR117" s="303"/>
      <c r="CS117" s="303"/>
      <c r="CT117" s="303"/>
      <c r="CV117" s="303"/>
      <c r="CW117" s="303"/>
      <c r="CX117" s="303"/>
      <c r="CY117" s="303"/>
      <c r="CZ117" s="303"/>
      <c r="DA117" s="303"/>
      <c r="DB117" s="303"/>
      <c r="DF117" s="303"/>
      <c r="DG117" s="303"/>
      <c r="DH117" s="303"/>
      <c r="DI117" s="303"/>
      <c r="DJ117" s="303"/>
      <c r="DK117" s="303"/>
      <c r="DL117" s="303"/>
      <c r="DM117" s="303"/>
      <c r="DN117" s="303"/>
      <c r="DO117" s="303"/>
      <c r="DP117" s="303"/>
      <c r="DQ117" s="303"/>
      <c r="DR117" s="303"/>
      <c r="DS117" s="303"/>
      <c r="DT117" s="303"/>
      <c r="DU117" s="303"/>
      <c r="DV117" s="303"/>
      <c r="DW117" s="303"/>
      <c r="DX117" s="303"/>
      <c r="DY117" s="303"/>
      <c r="EA117" s="332"/>
      <c r="EB117" s="332"/>
      <c r="EC117" s="332"/>
      <c r="ED117" s="332"/>
      <c r="EE117" s="332"/>
      <c r="EF117" s="332"/>
      <c r="EG117" s="332"/>
      <c r="EH117" s="332"/>
      <c r="EI117" s="332"/>
      <c r="EJ117" s="332"/>
      <c r="EK117" s="332"/>
      <c r="EL117" s="332"/>
      <c r="EM117" s="332"/>
      <c r="EN117" s="332"/>
      <c r="EO117" s="332"/>
      <c r="EP117" s="332"/>
      <c r="EQ117" s="332"/>
      <c r="ER117" s="332"/>
      <c r="ES117" s="332"/>
      <c r="ET117" s="332"/>
      <c r="FJ117" s="303"/>
      <c r="FS117" s="345"/>
      <c r="FT117" s="303"/>
      <c r="FU117" s="303"/>
      <c r="FV117" s="303"/>
      <c r="FW117" s="303"/>
      <c r="FX117" s="303"/>
      <c r="FY117" s="303"/>
      <c r="FZ117" s="303"/>
      <c r="GA117" s="303"/>
      <c r="GB117" s="303"/>
      <c r="GC117" s="303"/>
      <c r="GD117" s="303"/>
      <c r="GE117" s="303"/>
      <c r="GF117" s="303"/>
      <c r="GG117" s="303"/>
      <c r="GH117" s="303"/>
      <c r="GI117" s="303"/>
      <c r="GJ117" s="303"/>
      <c r="GK117" s="303"/>
      <c r="GL117" s="303"/>
      <c r="GM117" s="303"/>
      <c r="GN117" s="303"/>
      <c r="GO117" s="303"/>
      <c r="GP117" s="303"/>
      <c r="GQ117" s="303"/>
      <c r="GR117" s="303"/>
      <c r="GS117" s="303"/>
      <c r="GT117" s="303"/>
      <c r="GU117" s="303"/>
      <c r="GV117" s="303"/>
      <c r="GW117" s="303"/>
      <c r="GX117" s="303"/>
      <c r="GY117" s="303"/>
      <c r="GZ117" s="303"/>
      <c r="HD117" s="303"/>
      <c r="HE117" s="303"/>
      <c r="HF117" s="303"/>
      <c r="HG117" s="303"/>
      <c r="HH117" s="303"/>
      <c r="HI117" s="303"/>
      <c r="HJ117" s="303"/>
      <c r="HK117" s="303"/>
      <c r="HL117" s="303"/>
      <c r="HM117" s="303"/>
      <c r="HN117" s="303"/>
      <c r="HO117" s="303"/>
      <c r="HP117" s="303"/>
      <c r="HQ117" s="460"/>
      <c r="HR117" s="460"/>
      <c r="HS117" s="460"/>
    </row>
    <row r="118" spans="1:227" s="310" customFormat="1" ht="12" customHeight="1" x14ac:dyDescent="0.15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J118" s="303"/>
      <c r="BK118" s="303"/>
      <c r="BL118" s="303"/>
      <c r="BM118" s="303"/>
      <c r="BN118" s="303"/>
      <c r="BO118" s="303"/>
      <c r="BP118" s="303"/>
      <c r="BQ118" s="303"/>
      <c r="BR118" s="303"/>
      <c r="BS118" s="303"/>
      <c r="BT118" s="303"/>
      <c r="BU118" s="303"/>
      <c r="BV118" s="303"/>
      <c r="BW118" s="303"/>
      <c r="BX118" s="303"/>
      <c r="BY118" s="303"/>
      <c r="BZ118" s="303"/>
      <c r="CB118" s="303"/>
      <c r="CC118" s="329"/>
      <c r="CD118" s="392"/>
      <c r="CE118" s="392"/>
      <c r="CF118" s="392"/>
      <c r="CG118" s="392"/>
      <c r="CH118" s="392"/>
      <c r="CI118" s="392"/>
      <c r="CJ118" s="303"/>
      <c r="CK118" s="303"/>
      <c r="CL118" s="303"/>
      <c r="CM118" s="303"/>
      <c r="CN118" s="303"/>
      <c r="CO118" s="303"/>
      <c r="CP118" s="303"/>
      <c r="CQ118" s="303"/>
      <c r="CR118" s="303"/>
      <c r="CS118" s="303"/>
      <c r="CT118" s="303"/>
      <c r="CV118" s="303"/>
      <c r="CW118" s="303"/>
      <c r="CX118" s="303"/>
      <c r="CY118" s="303"/>
      <c r="CZ118" s="303"/>
      <c r="DA118" s="303"/>
      <c r="DB118" s="303"/>
      <c r="DF118" s="303"/>
      <c r="DG118" s="303"/>
      <c r="DH118" s="303"/>
      <c r="DI118" s="303"/>
      <c r="DJ118" s="303"/>
      <c r="DK118" s="303"/>
      <c r="DL118" s="303"/>
      <c r="DM118" s="303"/>
      <c r="DN118" s="303"/>
      <c r="DO118" s="303"/>
      <c r="DP118" s="303"/>
      <c r="DQ118" s="303"/>
      <c r="DR118" s="303"/>
      <c r="DS118" s="303"/>
      <c r="DT118" s="303"/>
      <c r="DU118" s="303"/>
      <c r="DV118" s="303"/>
      <c r="DW118" s="303"/>
      <c r="DX118" s="303"/>
      <c r="DY118" s="303"/>
      <c r="EA118" s="332"/>
      <c r="EB118" s="332"/>
      <c r="EC118" s="332"/>
      <c r="ED118" s="332"/>
      <c r="EE118" s="332"/>
      <c r="EF118" s="332"/>
      <c r="EG118" s="332"/>
      <c r="EH118" s="332"/>
      <c r="EI118" s="332"/>
      <c r="EJ118" s="332"/>
      <c r="EK118" s="332"/>
      <c r="EL118" s="332"/>
      <c r="EM118" s="332"/>
      <c r="EN118" s="332"/>
      <c r="EO118" s="332"/>
      <c r="EP118" s="332"/>
      <c r="EQ118" s="332"/>
      <c r="ER118" s="332"/>
      <c r="ES118" s="332"/>
      <c r="ET118" s="332"/>
      <c r="FJ118" s="303"/>
      <c r="FS118" s="345"/>
      <c r="FT118" s="303"/>
      <c r="FU118" s="303"/>
      <c r="FV118" s="303"/>
      <c r="FW118" s="303"/>
      <c r="FX118" s="303"/>
      <c r="FY118" s="303"/>
      <c r="FZ118" s="303"/>
      <c r="GA118" s="303"/>
      <c r="GB118" s="303"/>
      <c r="GC118" s="303"/>
      <c r="GD118" s="303"/>
      <c r="GE118" s="303"/>
      <c r="GF118" s="303"/>
      <c r="GG118" s="303"/>
      <c r="GH118" s="303"/>
      <c r="GI118" s="303"/>
      <c r="GJ118" s="303"/>
      <c r="GK118" s="303"/>
      <c r="GL118" s="303"/>
      <c r="GM118" s="303"/>
      <c r="GN118" s="303"/>
      <c r="GO118" s="303"/>
      <c r="GP118" s="303"/>
      <c r="GQ118" s="303"/>
      <c r="GR118" s="303"/>
      <c r="GS118" s="303"/>
      <c r="GT118" s="303"/>
      <c r="GU118" s="303"/>
      <c r="GV118" s="303"/>
      <c r="GW118" s="303"/>
      <c r="GX118" s="303"/>
      <c r="GY118" s="303"/>
      <c r="GZ118" s="303"/>
      <c r="HD118" s="303"/>
      <c r="HE118" s="303"/>
      <c r="HF118" s="303"/>
      <c r="HG118" s="303"/>
      <c r="HH118" s="303"/>
      <c r="HI118" s="303"/>
      <c r="HJ118" s="303"/>
      <c r="HK118" s="303"/>
      <c r="HL118" s="303"/>
      <c r="HM118" s="303"/>
      <c r="HN118" s="303"/>
      <c r="HO118" s="303"/>
      <c r="HP118" s="303"/>
      <c r="HQ118" s="460"/>
      <c r="HR118" s="460"/>
      <c r="HS118" s="460"/>
    </row>
    <row r="119" spans="1:227" s="310" customFormat="1" ht="12" customHeight="1" x14ac:dyDescent="0.15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J119" s="303"/>
      <c r="BK119" s="303"/>
      <c r="BL119" s="303"/>
      <c r="BM119" s="303"/>
      <c r="BN119" s="303"/>
      <c r="BO119" s="303"/>
      <c r="BP119" s="303"/>
      <c r="BQ119" s="303"/>
      <c r="BR119" s="303"/>
      <c r="BS119" s="303"/>
      <c r="BT119" s="303"/>
      <c r="BU119" s="303"/>
      <c r="BV119" s="303"/>
      <c r="BW119" s="303"/>
      <c r="BX119" s="303"/>
      <c r="BY119" s="303"/>
      <c r="BZ119" s="303"/>
      <c r="CB119" s="303"/>
      <c r="CC119" s="325"/>
      <c r="CI119" s="303"/>
      <c r="CJ119" s="303"/>
      <c r="CK119" s="303"/>
      <c r="CL119" s="303"/>
      <c r="CM119" s="303"/>
      <c r="CN119" s="303"/>
      <c r="CO119" s="303"/>
      <c r="CP119" s="303"/>
      <c r="CQ119" s="303"/>
      <c r="CR119" s="303"/>
      <c r="CS119" s="303"/>
      <c r="CT119" s="333"/>
      <c r="CU119" s="333"/>
      <c r="CV119" s="333"/>
      <c r="CW119" s="333"/>
      <c r="CX119" s="333"/>
      <c r="CY119" s="333"/>
      <c r="CZ119" s="333"/>
      <c r="DA119" s="333"/>
      <c r="DB119" s="333"/>
      <c r="DC119" s="333"/>
      <c r="DD119" s="333"/>
      <c r="DE119" s="333"/>
      <c r="DF119" s="333"/>
      <c r="DG119" s="333"/>
      <c r="DH119" s="333"/>
      <c r="DI119" s="333"/>
      <c r="DJ119" s="333"/>
      <c r="DK119" s="333"/>
      <c r="DL119" s="333"/>
      <c r="DM119" s="303"/>
      <c r="DN119" s="303"/>
      <c r="DO119" s="303"/>
      <c r="DP119" s="303"/>
      <c r="DQ119" s="303"/>
      <c r="DR119" s="303"/>
      <c r="DS119" s="303"/>
      <c r="DT119" s="303"/>
      <c r="DU119" s="303"/>
      <c r="DV119" s="303"/>
      <c r="DW119" s="303"/>
      <c r="DX119" s="303"/>
      <c r="DY119" s="303"/>
      <c r="EA119" s="332"/>
      <c r="EB119" s="332"/>
      <c r="EC119" s="332"/>
      <c r="ED119" s="332"/>
      <c r="EE119" s="332"/>
      <c r="EF119" s="332"/>
      <c r="EG119" s="332"/>
      <c r="EH119" s="332"/>
      <c r="EI119" s="332"/>
      <c r="EJ119" s="332"/>
      <c r="EK119" s="332"/>
      <c r="EL119" s="332"/>
      <c r="EM119" s="332"/>
      <c r="EN119" s="332"/>
      <c r="EO119" s="332"/>
      <c r="EP119" s="332"/>
      <c r="EQ119" s="332"/>
      <c r="ER119" s="332"/>
      <c r="ES119" s="332"/>
      <c r="ET119" s="332"/>
      <c r="FJ119" s="303"/>
      <c r="FT119" s="303"/>
      <c r="FU119" s="303"/>
      <c r="FV119" s="303"/>
      <c r="FW119" s="303"/>
      <c r="FX119" s="303"/>
      <c r="FY119" s="303"/>
      <c r="FZ119" s="303"/>
      <c r="GA119" s="303"/>
      <c r="GB119" s="303"/>
      <c r="GC119" s="303"/>
      <c r="GD119" s="303"/>
      <c r="GE119" s="303"/>
      <c r="GF119" s="303"/>
      <c r="GG119" s="303"/>
      <c r="GH119" s="303"/>
      <c r="GI119" s="303"/>
      <c r="GJ119" s="303"/>
      <c r="GK119" s="303"/>
      <c r="GL119" s="303"/>
      <c r="GM119" s="303"/>
      <c r="GN119" s="303"/>
      <c r="GO119" s="303"/>
      <c r="GP119" s="303"/>
      <c r="GQ119" s="303"/>
      <c r="GR119" s="303"/>
      <c r="GS119" s="303"/>
      <c r="GT119" s="303"/>
      <c r="GU119" s="303"/>
      <c r="GV119" s="303"/>
      <c r="GW119" s="303"/>
      <c r="GX119" s="303"/>
      <c r="GY119" s="303"/>
      <c r="GZ119" s="303"/>
      <c r="HD119" s="303"/>
      <c r="HE119" s="303"/>
      <c r="HF119" s="303"/>
      <c r="HG119" s="303"/>
      <c r="HH119" s="303"/>
      <c r="HI119" s="303"/>
      <c r="HJ119" s="303"/>
      <c r="HK119" s="303"/>
      <c r="HL119" s="303"/>
      <c r="HM119" s="303"/>
      <c r="HN119" s="303"/>
      <c r="HO119" s="303"/>
      <c r="HP119" s="303"/>
      <c r="HQ119" s="303"/>
      <c r="HR119" s="303"/>
      <c r="HS119" s="303"/>
    </row>
    <row r="120" spans="1:227" s="310" customFormat="1" ht="12" customHeight="1" x14ac:dyDescent="0.15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J120" s="303"/>
      <c r="BK120" s="303"/>
      <c r="BL120" s="303"/>
      <c r="BM120" s="303"/>
      <c r="BN120" s="303"/>
      <c r="BO120" s="303"/>
      <c r="BP120" s="303"/>
      <c r="BQ120" s="303"/>
      <c r="BR120" s="303"/>
      <c r="BS120" s="303"/>
      <c r="BT120" s="303"/>
      <c r="BU120" s="303"/>
      <c r="BV120" s="303"/>
      <c r="BW120" s="303"/>
      <c r="BX120" s="303"/>
      <c r="BY120" s="303"/>
      <c r="BZ120" s="303"/>
      <c r="CB120" s="303"/>
      <c r="CC120" s="356"/>
      <c r="CD120" s="392" t="s">
        <v>633</v>
      </c>
      <c r="CE120" s="392"/>
      <c r="CF120" s="392"/>
      <c r="CG120" s="392"/>
      <c r="CH120" s="392"/>
      <c r="CI120" s="303"/>
      <c r="CJ120" s="303"/>
      <c r="CK120" s="303"/>
      <c r="CL120" s="303"/>
      <c r="CM120" s="303"/>
      <c r="CN120" s="303"/>
      <c r="CO120" s="303"/>
      <c r="CP120" s="303"/>
      <c r="CQ120" s="303"/>
      <c r="CR120" s="303"/>
      <c r="CS120" s="303"/>
      <c r="CT120" s="333"/>
      <c r="CU120" s="333"/>
      <c r="CV120" s="333"/>
      <c r="CW120" s="333"/>
      <c r="CX120" s="333"/>
      <c r="CY120" s="333"/>
      <c r="CZ120" s="333"/>
      <c r="DA120" s="333"/>
      <c r="DB120" s="333"/>
      <c r="DC120" s="333"/>
      <c r="DD120" s="333"/>
      <c r="DE120" s="333"/>
      <c r="DF120" s="333"/>
      <c r="DG120" s="333"/>
      <c r="DH120" s="333"/>
      <c r="DI120" s="333"/>
      <c r="DJ120" s="333"/>
      <c r="DK120" s="333"/>
      <c r="DL120" s="333"/>
      <c r="DM120" s="303"/>
      <c r="DN120" s="303"/>
      <c r="DO120" s="303"/>
      <c r="DP120" s="303"/>
      <c r="DQ120" s="303"/>
      <c r="DR120" s="303"/>
      <c r="DS120" s="303"/>
      <c r="DT120" s="303"/>
      <c r="DU120" s="303"/>
      <c r="DV120" s="303"/>
      <c r="DW120" s="303"/>
      <c r="DX120" s="303"/>
      <c r="DY120" s="303"/>
      <c r="FJ120" s="303"/>
      <c r="FS120" s="345"/>
      <c r="FT120" s="303"/>
      <c r="FU120" s="303"/>
      <c r="FV120" s="303"/>
      <c r="FW120" s="303"/>
      <c r="FX120" s="303"/>
      <c r="FY120" s="303"/>
      <c r="FZ120" s="303"/>
      <c r="GA120" s="303"/>
      <c r="GB120" s="303"/>
      <c r="GC120" s="303"/>
      <c r="GD120" s="303"/>
      <c r="GE120" s="303"/>
      <c r="GF120" s="303"/>
      <c r="GG120" s="303"/>
      <c r="GH120" s="303"/>
      <c r="GI120" s="303"/>
      <c r="GJ120" s="303"/>
      <c r="GK120" s="303"/>
      <c r="GL120" s="303"/>
      <c r="GM120" s="303"/>
      <c r="GN120" s="303"/>
      <c r="GO120" s="303"/>
      <c r="GP120" s="303"/>
      <c r="GQ120" s="303"/>
      <c r="GR120" s="303"/>
      <c r="GS120" s="303"/>
      <c r="GT120" s="303"/>
      <c r="GU120" s="303"/>
      <c r="GV120" s="303"/>
      <c r="GW120" s="303"/>
      <c r="GX120" s="303"/>
      <c r="GY120" s="303"/>
      <c r="GZ120" s="303"/>
      <c r="HD120" s="303"/>
      <c r="HE120" s="303"/>
      <c r="HF120" s="303"/>
      <c r="HG120" s="303"/>
      <c r="HH120" s="303"/>
      <c r="HI120" s="303"/>
      <c r="HJ120" s="303"/>
      <c r="HK120" s="303"/>
      <c r="HL120" s="303"/>
      <c r="HM120" s="303"/>
      <c r="HN120" s="303"/>
      <c r="HO120" s="303"/>
      <c r="HP120" s="303"/>
      <c r="HQ120" s="303"/>
      <c r="HR120" s="303"/>
      <c r="HS120" s="303"/>
    </row>
    <row r="121" spans="1:227" s="310" customFormat="1" ht="12" customHeight="1" x14ac:dyDescent="0.15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J121" s="303"/>
      <c r="BK121" s="303"/>
      <c r="BL121" s="303"/>
      <c r="BM121" s="303"/>
      <c r="BN121" s="303"/>
      <c r="BO121" s="303"/>
      <c r="BP121" s="303"/>
      <c r="BQ121" s="303"/>
      <c r="BR121" s="303"/>
      <c r="BS121" s="303"/>
      <c r="BT121" s="303"/>
      <c r="BU121" s="303"/>
      <c r="BV121" s="303"/>
      <c r="BW121" s="303"/>
      <c r="BX121" s="303"/>
      <c r="BY121" s="303"/>
      <c r="BZ121" s="303"/>
      <c r="CB121" s="303"/>
      <c r="CC121" s="329"/>
      <c r="CD121" s="392"/>
      <c r="CE121" s="392"/>
      <c r="CF121" s="392"/>
      <c r="CG121" s="392"/>
      <c r="CH121" s="392"/>
      <c r="CI121" s="303"/>
      <c r="CJ121" s="303"/>
      <c r="CK121" s="303"/>
      <c r="CL121" s="303"/>
      <c r="CM121" s="303"/>
      <c r="CN121" s="303"/>
      <c r="CO121" s="303"/>
      <c r="CP121" s="303"/>
      <c r="CQ121" s="303"/>
      <c r="CR121" s="303"/>
      <c r="CS121" s="303"/>
      <c r="CT121" s="333"/>
      <c r="CU121" s="333"/>
      <c r="CV121" s="333"/>
      <c r="CW121" s="333"/>
      <c r="CX121" s="333"/>
      <c r="CY121" s="333"/>
      <c r="CZ121" s="333"/>
      <c r="DA121" s="333"/>
      <c r="DB121" s="333"/>
      <c r="DC121" s="333"/>
      <c r="DD121" s="333"/>
      <c r="DE121" s="333"/>
      <c r="DF121" s="333"/>
      <c r="DG121" s="333"/>
      <c r="DH121" s="333"/>
      <c r="DI121" s="333"/>
      <c r="DJ121" s="333"/>
      <c r="DK121" s="333"/>
      <c r="DL121" s="333"/>
      <c r="DM121" s="303"/>
      <c r="DN121" s="303"/>
      <c r="DO121" s="303"/>
      <c r="DP121" s="303"/>
      <c r="DQ121" s="303"/>
      <c r="DR121" s="303"/>
      <c r="DS121" s="303"/>
      <c r="DT121" s="303"/>
      <c r="DU121" s="303"/>
      <c r="DV121" s="303"/>
      <c r="DW121" s="303"/>
      <c r="DX121" s="303"/>
      <c r="DY121" s="303"/>
      <c r="FJ121" s="303"/>
      <c r="FS121" s="345"/>
      <c r="FT121" s="303"/>
      <c r="FU121" s="303"/>
      <c r="FV121" s="303"/>
      <c r="FW121" s="303"/>
      <c r="FX121" s="303"/>
      <c r="FY121" s="303"/>
      <c r="FZ121" s="303"/>
      <c r="GA121" s="303"/>
      <c r="GB121" s="303"/>
      <c r="GC121" s="303"/>
      <c r="GD121" s="303"/>
      <c r="GE121" s="303"/>
      <c r="GF121" s="303"/>
      <c r="GG121" s="303"/>
      <c r="GH121" s="303"/>
      <c r="GI121" s="303"/>
      <c r="GJ121" s="303"/>
      <c r="GK121" s="303"/>
      <c r="GL121" s="303"/>
      <c r="GM121" s="303"/>
      <c r="GN121" s="303"/>
      <c r="GO121" s="303"/>
      <c r="GP121" s="303"/>
      <c r="GQ121" s="303"/>
      <c r="GR121" s="303"/>
      <c r="GS121" s="303"/>
      <c r="GT121" s="303"/>
      <c r="GU121" s="303"/>
      <c r="GV121" s="303"/>
      <c r="GW121" s="303"/>
      <c r="GX121" s="303"/>
      <c r="GY121" s="303"/>
      <c r="GZ121" s="303"/>
      <c r="HD121" s="303"/>
      <c r="HE121" s="303"/>
      <c r="HF121" s="303"/>
      <c r="HG121" s="303"/>
      <c r="HH121" s="303"/>
      <c r="HI121" s="303"/>
      <c r="HJ121" s="303"/>
      <c r="HK121" s="303"/>
      <c r="HL121" s="303"/>
      <c r="HM121" s="303"/>
      <c r="HN121" s="303"/>
      <c r="HO121" s="303"/>
      <c r="HP121" s="303"/>
      <c r="HQ121" s="303"/>
      <c r="HR121" s="303"/>
      <c r="HS121" s="303"/>
    </row>
    <row r="122" spans="1:227" s="310" customFormat="1" ht="12" customHeight="1" x14ac:dyDescent="0.15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J122" s="303"/>
      <c r="BK122" s="303"/>
      <c r="BL122" s="303"/>
      <c r="BM122" s="303"/>
      <c r="BN122" s="303"/>
      <c r="BO122" s="303"/>
      <c r="BP122" s="303"/>
      <c r="BQ122" s="303"/>
      <c r="BR122" s="303"/>
      <c r="BS122" s="303"/>
      <c r="BT122" s="303"/>
      <c r="BU122" s="303"/>
      <c r="BV122" s="303"/>
      <c r="BW122" s="303"/>
      <c r="BX122" s="303"/>
      <c r="BY122" s="303"/>
      <c r="BZ122" s="303"/>
      <c r="CB122" s="303"/>
      <c r="CC122" s="325"/>
      <c r="CI122" s="303"/>
      <c r="CJ122" s="303"/>
      <c r="CK122" s="303"/>
      <c r="CL122" s="303"/>
      <c r="CM122" s="303"/>
      <c r="CN122" s="303"/>
      <c r="CO122" s="303"/>
      <c r="CP122" s="303"/>
      <c r="CQ122" s="303"/>
      <c r="CR122" s="303"/>
      <c r="CS122" s="303"/>
      <c r="CT122" s="333"/>
      <c r="CU122" s="333"/>
      <c r="CV122" s="333"/>
      <c r="CW122" s="333"/>
      <c r="CX122" s="333"/>
      <c r="CY122" s="333"/>
      <c r="CZ122" s="333"/>
      <c r="DA122" s="333"/>
      <c r="DB122" s="333"/>
      <c r="DC122" s="333"/>
      <c r="DD122" s="333"/>
      <c r="DE122" s="333"/>
      <c r="DF122" s="333"/>
      <c r="DG122" s="333"/>
      <c r="DH122" s="333"/>
      <c r="DI122" s="333"/>
      <c r="DJ122" s="333"/>
      <c r="DK122" s="333"/>
      <c r="DL122" s="333"/>
      <c r="DM122" s="303"/>
      <c r="DN122" s="303"/>
      <c r="DO122" s="303"/>
      <c r="DP122" s="303"/>
      <c r="DQ122" s="303"/>
      <c r="DR122" s="303"/>
      <c r="DS122" s="303"/>
      <c r="DT122" s="303"/>
      <c r="DU122" s="303"/>
      <c r="DV122" s="303"/>
      <c r="DW122" s="303"/>
      <c r="DX122" s="303"/>
      <c r="DY122" s="303"/>
      <c r="EM122" s="345"/>
      <c r="EN122" s="345"/>
      <c r="EO122" s="345"/>
      <c r="EP122" s="345"/>
      <c r="EQ122" s="345"/>
      <c r="ER122" s="345"/>
      <c r="ES122" s="345"/>
      <c r="ET122" s="345"/>
      <c r="FJ122" s="303"/>
      <c r="FT122" s="303"/>
      <c r="FU122" s="303"/>
      <c r="FV122" s="303"/>
      <c r="FW122" s="303"/>
      <c r="FX122" s="303"/>
      <c r="FY122" s="303"/>
      <c r="FZ122" s="303"/>
      <c r="GA122" s="303"/>
      <c r="GB122" s="303"/>
      <c r="GC122" s="303"/>
      <c r="GD122" s="303"/>
      <c r="GE122" s="303"/>
      <c r="GF122" s="303"/>
      <c r="GG122" s="303"/>
      <c r="GH122" s="303"/>
      <c r="GI122" s="303"/>
      <c r="GJ122" s="303"/>
      <c r="GK122" s="303"/>
      <c r="GL122" s="303"/>
      <c r="GM122" s="303"/>
      <c r="GN122" s="303"/>
      <c r="GO122" s="303"/>
      <c r="GP122" s="303"/>
      <c r="GQ122" s="303"/>
      <c r="GR122" s="303"/>
      <c r="GS122" s="303"/>
      <c r="GT122" s="303"/>
      <c r="GU122" s="303"/>
      <c r="GV122" s="303"/>
      <c r="GW122" s="303"/>
      <c r="GX122" s="303"/>
      <c r="GY122" s="303"/>
      <c r="GZ122" s="303"/>
      <c r="HD122" s="303"/>
      <c r="HE122" s="303"/>
      <c r="HF122" s="303"/>
      <c r="HG122" s="303"/>
      <c r="HH122" s="303"/>
      <c r="HI122" s="303"/>
      <c r="HJ122" s="303"/>
      <c r="HK122" s="303"/>
      <c r="HL122" s="303"/>
      <c r="HM122" s="303"/>
      <c r="HN122" s="303"/>
      <c r="HO122" s="303"/>
      <c r="HP122" s="303"/>
      <c r="HQ122" s="303"/>
      <c r="HR122" s="303"/>
      <c r="HS122" s="303"/>
    </row>
    <row r="123" spans="1:227" s="310" customFormat="1" ht="12" customHeight="1" x14ac:dyDescent="0.15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J123" s="303"/>
      <c r="BK123" s="303"/>
      <c r="BL123" s="303"/>
      <c r="BM123" s="303"/>
      <c r="BN123" s="303"/>
      <c r="BO123" s="303"/>
      <c r="BP123" s="303"/>
      <c r="BQ123" s="303"/>
      <c r="BR123" s="303"/>
      <c r="BS123" s="303"/>
      <c r="BT123" s="303"/>
      <c r="BU123" s="303"/>
      <c r="BV123" s="303"/>
      <c r="BW123" s="303"/>
      <c r="BX123" s="303"/>
      <c r="BY123" s="303"/>
      <c r="BZ123" s="303"/>
      <c r="CB123" s="303"/>
      <c r="CC123" s="356"/>
      <c r="CD123" s="392" t="s">
        <v>634</v>
      </c>
      <c r="CE123" s="392"/>
      <c r="CF123" s="392"/>
      <c r="CG123" s="392"/>
      <c r="CH123" s="392"/>
      <c r="CI123" s="303"/>
      <c r="CJ123" s="303"/>
      <c r="CK123" s="303"/>
      <c r="CL123" s="303"/>
      <c r="CM123" s="303"/>
      <c r="CN123" s="303"/>
      <c r="CO123" s="303"/>
      <c r="CP123" s="303"/>
      <c r="CQ123" s="303"/>
      <c r="CR123" s="303"/>
      <c r="CS123" s="303"/>
      <c r="CT123" s="303"/>
      <c r="DF123" s="303"/>
      <c r="DG123" s="303"/>
      <c r="DH123" s="303"/>
      <c r="DI123" s="303"/>
      <c r="DJ123" s="303"/>
      <c r="DK123" s="303"/>
      <c r="DL123" s="303"/>
      <c r="DM123" s="303"/>
      <c r="DN123" s="303"/>
      <c r="DO123" s="303"/>
      <c r="DP123" s="303"/>
      <c r="DQ123" s="303"/>
      <c r="DR123" s="303"/>
      <c r="DS123" s="303"/>
      <c r="DT123" s="303"/>
      <c r="DU123" s="303"/>
      <c r="DV123" s="303"/>
      <c r="DW123" s="303"/>
      <c r="DX123" s="303"/>
      <c r="DY123" s="303"/>
      <c r="EM123" s="345"/>
      <c r="EN123" s="345"/>
      <c r="EO123" s="345"/>
      <c r="EP123" s="345"/>
      <c r="EQ123" s="345"/>
      <c r="ER123" s="345"/>
      <c r="ES123" s="345"/>
      <c r="ET123" s="345"/>
      <c r="FJ123" s="303"/>
      <c r="FS123" s="345"/>
      <c r="FT123" s="303"/>
      <c r="FU123" s="303"/>
      <c r="FV123" s="303"/>
      <c r="FW123" s="303"/>
      <c r="FX123" s="303"/>
      <c r="FY123" s="303"/>
      <c r="FZ123" s="303"/>
      <c r="GA123" s="303"/>
      <c r="GB123" s="303"/>
      <c r="GC123" s="303"/>
      <c r="GD123" s="303"/>
      <c r="GE123" s="303"/>
      <c r="GF123" s="303"/>
      <c r="GG123" s="303"/>
      <c r="GH123" s="303"/>
      <c r="GI123" s="303"/>
      <c r="GJ123" s="303"/>
      <c r="GK123" s="303"/>
      <c r="GL123" s="303"/>
      <c r="GM123" s="303"/>
      <c r="GN123" s="303"/>
      <c r="GO123" s="303"/>
      <c r="GP123" s="303"/>
      <c r="GQ123" s="303"/>
      <c r="GR123" s="303"/>
      <c r="GS123" s="303"/>
      <c r="GT123" s="303"/>
      <c r="GU123" s="303"/>
      <c r="GV123" s="303"/>
      <c r="GW123" s="303"/>
      <c r="GX123" s="303"/>
      <c r="GY123" s="303"/>
      <c r="GZ123" s="303"/>
      <c r="HD123" s="303"/>
      <c r="HE123" s="303"/>
      <c r="HF123" s="303"/>
      <c r="HG123" s="303"/>
      <c r="HH123" s="303"/>
      <c r="HI123" s="303"/>
      <c r="HJ123" s="303"/>
      <c r="HK123" s="303"/>
      <c r="HL123" s="303"/>
      <c r="HM123" s="303"/>
      <c r="HN123" s="303"/>
      <c r="HO123" s="303"/>
      <c r="HP123" s="303"/>
      <c r="HQ123" s="303"/>
      <c r="HR123" s="303"/>
      <c r="HS123" s="303"/>
    </row>
    <row r="124" spans="1:227" s="310" customFormat="1" ht="12" customHeight="1" x14ac:dyDescent="0.15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J124" s="303"/>
      <c r="BK124" s="303"/>
      <c r="BL124" s="303"/>
      <c r="BM124" s="303"/>
      <c r="BN124" s="303"/>
      <c r="BO124" s="303"/>
      <c r="BP124" s="303"/>
      <c r="BQ124" s="303"/>
      <c r="BR124" s="303"/>
      <c r="BS124" s="303"/>
      <c r="BT124" s="303"/>
      <c r="BU124" s="303"/>
      <c r="BV124" s="303"/>
      <c r="BW124" s="303"/>
      <c r="BX124" s="303"/>
      <c r="BY124" s="303"/>
      <c r="BZ124" s="303"/>
      <c r="CB124" s="303"/>
      <c r="CD124" s="392"/>
      <c r="CE124" s="392"/>
      <c r="CF124" s="392"/>
      <c r="CG124" s="392"/>
      <c r="CH124" s="392"/>
      <c r="CI124" s="303"/>
      <c r="CJ124" s="303"/>
      <c r="CK124" s="303"/>
      <c r="CL124" s="303"/>
      <c r="CM124" s="303"/>
      <c r="CN124" s="303"/>
      <c r="CO124" s="303"/>
      <c r="CP124" s="303"/>
      <c r="CQ124" s="303"/>
      <c r="CR124" s="303"/>
      <c r="CS124" s="303"/>
      <c r="CT124" s="303"/>
      <c r="DF124" s="303"/>
      <c r="DG124" s="303"/>
      <c r="DH124" s="303"/>
      <c r="DI124" s="303"/>
      <c r="DJ124" s="303"/>
      <c r="DK124" s="303"/>
      <c r="DL124" s="303"/>
      <c r="DM124" s="303"/>
      <c r="DN124" s="303"/>
      <c r="DO124" s="303"/>
      <c r="DP124" s="303"/>
      <c r="DQ124" s="303"/>
      <c r="DR124" s="303"/>
      <c r="DS124" s="303"/>
      <c r="DT124" s="303"/>
      <c r="DU124" s="303"/>
      <c r="DV124" s="303"/>
      <c r="DW124" s="303"/>
      <c r="DX124" s="303"/>
      <c r="DY124" s="303"/>
      <c r="FJ124" s="303"/>
      <c r="FS124" s="345"/>
      <c r="FT124" s="303"/>
      <c r="FU124" s="303"/>
      <c r="FV124" s="303"/>
      <c r="FW124" s="303"/>
      <c r="FX124" s="303"/>
      <c r="FY124" s="303"/>
      <c r="FZ124" s="303"/>
      <c r="GA124" s="303"/>
      <c r="GB124" s="303"/>
      <c r="GC124" s="303"/>
      <c r="GD124" s="303"/>
      <c r="GE124" s="303"/>
      <c r="GF124" s="303"/>
      <c r="GG124" s="303"/>
      <c r="GH124" s="303"/>
      <c r="GI124" s="303"/>
      <c r="GJ124" s="303"/>
      <c r="GK124" s="303"/>
      <c r="GL124" s="303"/>
      <c r="GM124" s="303"/>
      <c r="GN124" s="303"/>
      <c r="GO124" s="303"/>
      <c r="GP124" s="303"/>
      <c r="GQ124" s="303"/>
      <c r="GR124" s="303"/>
      <c r="GS124" s="303"/>
      <c r="GT124" s="303"/>
      <c r="GU124" s="303"/>
      <c r="GV124" s="303"/>
      <c r="GW124" s="303"/>
      <c r="GX124" s="303"/>
      <c r="GY124" s="303"/>
      <c r="GZ124" s="303"/>
      <c r="HD124" s="303"/>
      <c r="HE124" s="303"/>
      <c r="HF124" s="303"/>
      <c r="HG124" s="303"/>
      <c r="HH124" s="303"/>
      <c r="HI124" s="303"/>
      <c r="HJ124" s="303"/>
      <c r="HK124" s="303"/>
      <c r="HL124" s="303"/>
      <c r="HM124" s="303"/>
      <c r="HN124" s="303"/>
      <c r="HO124" s="303"/>
      <c r="HP124" s="303"/>
      <c r="HQ124" s="303"/>
      <c r="HR124" s="303"/>
      <c r="HS124" s="303"/>
    </row>
    <row r="125" spans="1:227" s="310" customFormat="1" ht="12" customHeight="1" x14ac:dyDescent="0.15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J125" s="303"/>
      <c r="BK125" s="303"/>
      <c r="BL125" s="303"/>
      <c r="BM125" s="303"/>
      <c r="BN125" s="303"/>
      <c r="BO125" s="303"/>
      <c r="BP125" s="303"/>
      <c r="BQ125" s="303"/>
      <c r="BR125" s="303"/>
      <c r="BS125" s="303"/>
      <c r="BT125" s="303"/>
      <c r="BU125" s="303"/>
      <c r="BV125" s="303"/>
      <c r="BW125" s="303"/>
      <c r="BX125" s="303"/>
      <c r="BY125" s="303"/>
      <c r="BZ125" s="303"/>
      <c r="CA125" s="303"/>
      <c r="CB125" s="303"/>
      <c r="CC125" s="303"/>
      <c r="CD125" s="303"/>
      <c r="CE125" s="303"/>
      <c r="CF125" s="303"/>
      <c r="CG125" s="303"/>
      <c r="CH125" s="303"/>
      <c r="CI125" s="303"/>
      <c r="CJ125" s="303"/>
      <c r="CK125" s="303"/>
      <c r="CL125" s="303"/>
      <c r="CM125" s="303"/>
      <c r="CN125" s="303"/>
      <c r="CO125" s="303"/>
      <c r="CP125" s="303"/>
      <c r="CQ125" s="303"/>
      <c r="CR125" s="303"/>
      <c r="CS125" s="303"/>
      <c r="CT125" s="303"/>
      <c r="DF125" s="303"/>
      <c r="DG125" s="303"/>
      <c r="DH125" s="303"/>
      <c r="DI125" s="303"/>
      <c r="DJ125" s="303"/>
      <c r="DK125" s="303"/>
      <c r="DL125" s="303"/>
      <c r="DM125" s="303"/>
      <c r="DN125" s="303"/>
      <c r="DO125" s="303"/>
      <c r="DP125" s="303"/>
      <c r="DQ125" s="303"/>
      <c r="DR125" s="303"/>
      <c r="DS125" s="303"/>
      <c r="DT125" s="303"/>
      <c r="DU125" s="303"/>
      <c r="DV125" s="303"/>
      <c r="DW125" s="303"/>
      <c r="DX125" s="303"/>
      <c r="DY125" s="303"/>
      <c r="EM125" s="345"/>
      <c r="EN125" s="345"/>
      <c r="EO125" s="345"/>
      <c r="EP125" s="345"/>
      <c r="EQ125" s="345"/>
      <c r="ER125" s="345"/>
      <c r="ES125" s="345"/>
      <c r="ET125" s="345"/>
      <c r="FJ125" s="303"/>
      <c r="FT125" s="303"/>
      <c r="FU125" s="303"/>
      <c r="FV125" s="303"/>
      <c r="FW125" s="303"/>
      <c r="FX125" s="303"/>
      <c r="FY125" s="303"/>
      <c r="FZ125" s="303"/>
      <c r="GA125" s="303"/>
      <c r="GB125" s="303"/>
      <c r="GC125" s="303"/>
      <c r="GD125" s="303"/>
      <c r="GE125" s="303"/>
      <c r="GF125" s="303"/>
      <c r="GG125" s="303"/>
      <c r="GH125" s="303"/>
      <c r="GI125" s="303"/>
      <c r="GJ125" s="303"/>
      <c r="GK125" s="303"/>
      <c r="GL125" s="303"/>
      <c r="GM125" s="303"/>
      <c r="GN125" s="303"/>
      <c r="GO125" s="303"/>
      <c r="GP125" s="303"/>
      <c r="GQ125" s="303"/>
      <c r="GR125" s="303"/>
      <c r="GS125" s="303"/>
      <c r="GT125" s="303"/>
      <c r="GU125" s="303"/>
      <c r="GV125" s="303"/>
      <c r="GW125" s="303"/>
      <c r="GX125" s="303"/>
      <c r="GY125" s="303"/>
      <c r="GZ125" s="303"/>
      <c r="HD125" s="303"/>
      <c r="HE125" s="303"/>
      <c r="HF125" s="303"/>
      <c r="HG125" s="303"/>
      <c r="HH125" s="303"/>
      <c r="HI125" s="303"/>
      <c r="HJ125" s="303"/>
      <c r="HK125" s="303"/>
      <c r="HL125" s="303"/>
      <c r="HM125" s="303"/>
      <c r="HN125" s="303"/>
      <c r="HO125" s="303"/>
      <c r="HP125" s="303"/>
      <c r="HQ125" s="303"/>
      <c r="HR125" s="303"/>
      <c r="HS125" s="303"/>
    </row>
    <row r="126" spans="1:227" s="310" customFormat="1" ht="12" customHeight="1" x14ac:dyDescent="0.15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J126" s="303"/>
      <c r="BK126" s="303"/>
      <c r="BL126" s="303"/>
      <c r="BM126" s="303"/>
      <c r="BN126" s="303"/>
      <c r="BO126" s="303"/>
      <c r="BP126" s="303"/>
      <c r="BQ126" s="303"/>
      <c r="BR126" s="303"/>
      <c r="BS126" s="303"/>
      <c r="BT126" s="303"/>
      <c r="BU126" s="303"/>
      <c r="BV126" s="303"/>
      <c r="BW126" s="303"/>
      <c r="BX126" s="303"/>
      <c r="BY126" s="303"/>
      <c r="BZ126" s="303"/>
      <c r="CA126" s="303"/>
      <c r="CB126" s="303"/>
      <c r="CC126" s="303"/>
      <c r="CD126" s="303"/>
      <c r="CE126" s="303"/>
      <c r="CF126" s="303"/>
      <c r="CG126" s="303"/>
      <c r="CH126" s="303"/>
      <c r="CI126" s="303"/>
      <c r="CJ126" s="303"/>
      <c r="CK126" s="303"/>
      <c r="CL126" s="303"/>
      <c r="CM126" s="303"/>
      <c r="CN126" s="303"/>
      <c r="CO126" s="303"/>
      <c r="CP126" s="303"/>
      <c r="CQ126" s="303"/>
      <c r="CR126" s="303"/>
      <c r="CS126" s="303"/>
      <c r="CT126" s="303"/>
      <c r="DF126" s="303"/>
      <c r="DG126" s="303"/>
      <c r="DH126" s="303"/>
      <c r="DI126" s="303"/>
      <c r="DJ126" s="303"/>
      <c r="DK126" s="303"/>
      <c r="DL126" s="303"/>
      <c r="DM126" s="303"/>
      <c r="DN126" s="303"/>
      <c r="DO126" s="303"/>
      <c r="DP126" s="303"/>
      <c r="DQ126" s="303"/>
      <c r="DR126" s="303"/>
      <c r="DS126" s="303"/>
      <c r="DT126" s="303"/>
      <c r="DU126" s="303"/>
      <c r="DV126" s="303"/>
      <c r="DW126" s="303"/>
      <c r="DX126" s="303"/>
      <c r="DY126" s="303"/>
      <c r="EM126" s="345"/>
      <c r="EN126" s="345"/>
      <c r="EO126" s="345"/>
      <c r="EP126" s="345"/>
      <c r="EQ126" s="345"/>
      <c r="ER126" s="345"/>
      <c r="ES126" s="345"/>
      <c r="ET126" s="345"/>
      <c r="FJ126" s="303"/>
      <c r="FS126" s="345"/>
      <c r="FT126" s="303"/>
      <c r="FU126" s="303"/>
      <c r="FV126" s="303"/>
      <c r="FW126" s="303"/>
      <c r="FX126" s="303"/>
      <c r="FY126" s="303"/>
      <c r="FZ126" s="303"/>
      <c r="GA126" s="303"/>
      <c r="GB126" s="303"/>
      <c r="GC126" s="303"/>
      <c r="GD126" s="303"/>
      <c r="GE126" s="303"/>
      <c r="GF126" s="303"/>
      <c r="GG126" s="303"/>
      <c r="GH126" s="303"/>
      <c r="GI126" s="303"/>
      <c r="GJ126" s="303"/>
      <c r="GK126" s="303"/>
      <c r="GL126" s="303"/>
      <c r="GM126" s="303"/>
      <c r="GN126" s="303"/>
      <c r="GO126" s="303"/>
      <c r="GP126" s="303"/>
      <c r="GQ126" s="303"/>
      <c r="GR126" s="303"/>
      <c r="GS126" s="303"/>
      <c r="GT126" s="303"/>
      <c r="GU126" s="303"/>
      <c r="GV126" s="303"/>
      <c r="GW126" s="303"/>
      <c r="GX126" s="303"/>
      <c r="GY126" s="303"/>
      <c r="GZ126" s="303"/>
      <c r="HD126" s="303"/>
      <c r="HE126" s="303"/>
      <c r="HF126" s="303"/>
      <c r="HG126" s="303"/>
      <c r="HH126" s="303"/>
      <c r="HI126" s="303"/>
      <c r="HJ126" s="303"/>
      <c r="HK126" s="303"/>
      <c r="HL126" s="303"/>
      <c r="HM126" s="303"/>
      <c r="HN126" s="303"/>
      <c r="HO126" s="303"/>
      <c r="HP126" s="303"/>
      <c r="HQ126" s="303"/>
      <c r="HR126" s="303"/>
      <c r="HS126" s="303"/>
    </row>
    <row r="127" spans="1:227" s="310" customFormat="1" ht="12" customHeight="1" x14ac:dyDescent="0.15">
      <c r="A127" s="303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J127" s="303"/>
      <c r="BK127" s="303"/>
      <c r="BL127" s="303"/>
      <c r="BM127" s="303"/>
      <c r="BN127" s="303"/>
      <c r="BO127" s="303"/>
      <c r="BP127" s="303"/>
      <c r="BQ127" s="303"/>
      <c r="BR127" s="303"/>
      <c r="BS127" s="303"/>
      <c r="BT127" s="303"/>
      <c r="BU127" s="303"/>
      <c r="BV127" s="303"/>
      <c r="BW127" s="303"/>
      <c r="BX127" s="303"/>
      <c r="BY127" s="303"/>
      <c r="BZ127" s="303"/>
      <c r="CA127" s="303"/>
      <c r="CB127" s="303"/>
      <c r="CC127" s="303"/>
      <c r="CD127" s="303"/>
      <c r="CE127" s="303"/>
      <c r="CF127" s="303"/>
      <c r="CG127" s="303"/>
      <c r="CH127" s="303"/>
      <c r="CI127" s="303"/>
      <c r="CJ127" s="303"/>
      <c r="CK127" s="303"/>
      <c r="CL127" s="303"/>
      <c r="CM127" s="303"/>
      <c r="CN127" s="303"/>
      <c r="CO127" s="303"/>
      <c r="CP127" s="303"/>
      <c r="CQ127" s="303"/>
      <c r="CR127" s="303"/>
      <c r="CS127" s="303"/>
      <c r="CT127" s="303"/>
      <c r="DF127" s="303"/>
      <c r="DG127" s="303"/>
      <c r="DH127" s="303"/>
      <c r="DI127" s="303"/>
      <c r="DJ127" s="303"/>
      <c r="DK127" s="303"/>
      <c r="DL127" s="303"/>
      <c r="DM127" s="303"/>
      <c r="DN127" s="303"/>
      <c r="DO127" s="303"/>
      <c r="DP127" s="303"/>
      <c r="DQ127" s="303"/>
      <c r="DR127" s="303"/>
      <c r="DS127" s="303"/>
      <c r="DT127" s="303"/>
      <c r="DU127" s="303"/>
      <c r="DV127" s="303"/>
      <c r="DW127" s="303"/>
      <c r="DX127" s="303"/>
      <c r="DY127" s="303"/>
      <c r="FJ127" s="303"/>
      <c r="FS127" s="345"/>
      <c r="FT127" s="303"/>
      <c r="FU127" s="303"/>
      <c r="FV127" s="303"/>
      <c r="FW127" s="303"/>
      <c r="FX127" s="303"/>
      <c r="FY127" s="303"/>
      <c r="FZ127" s="303"/>
      <c r="GA127" s="303"/>
      <c r="GB127" s="303"/>
      <c r="GC127" s="303"/>
      <c r="GD127" s="303"/>
      <c r="GE127" s="303"/>
      <c r="GF127" s="303"/>
      <c r="GG127" s="303"/>
      <c r="GH127" s="303"/>
      <c r="GI127" s="303"/>
      <c r="GJ127" s="303"/>
      <c r="GK127" s="303"/>
      <c r="GL127" s="303"/>
      <c r="GM127" s="303"/>
      <c r="GN127" s="303"/>
      <c r="GO127" s="303"/>
      <c r="GP127" s="303"/>
      <c r="GQ127" s="303"/>
      <c r="GR127" s="303"/>
      <c r="GS127" s="303"/>
      <c r="GT127" s="303"/>
      <c r="GU127" s="303"/>
      <c r="GV127" s="303"/>
      <c r="GW127" s="303"/>
      <c r="GX127" s="303"/>
      <c r="GY127" s="303"/>
      <c r="GZ127" s="303"/>
    </row>
    <row r="128" spans="1:227" s="310" customFormat="1" ht="12" customHeight="1" x14ac:dyDescent="0.15">
      <c r="A128" s="303"/>
      <c r="B128" s="303"/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J128" s="303"/>
      <c r="BK128" s="303"/>
      <c r="BL128" s="303"/>
      <c r="BM128" s="303"/>
      <c r="BN128" s="303"/>
      <c r="BO128" s="303"/>
      <c r="BP128" s="303"/>
      <c r="BQ128" s="303"/>
      <c r="BR128" s="303"/>
      <c r="BS128" s="303"/>
      <c r="BT128" s="303"/>
      <c r="BU128" s="303"/>
      <c r="BV128" s="303"/>
      <c r="BW128" s="303"/>
      <c r="BX128" s="303"/>
      <c r="BY128" s="303"/>
      <c r="BZ128" s="303"/>
      <c r="CA128" s="303"/>
      <c r="CB128" s="303"/>
      <c r="CC128" s="303"/>
      <c r="CD128" s="303"/>
      <c r="CE128" s="303"/>
      <c r="CF128" s="303"/>
      <c r="CG128" s="303"/>
      <c r="CH128" s="303"/>
      <c r="CI128" s="303"/>
      <c r="CJ128" s="303"/>
      <c r="CK128" s="303"/>
      <c r="CL128" s="303"/>
      <c r="CM128" s="303"/>
      <c r="CN128" s="303"/>
      <c r="CO128" s="303"/>
      <c r="CP128" s="303"/>
      <c r="CQ128" s="303"/>
      <c r="CR128" s="303"/>
      <c r="CS128" s="303"/>
      <c r="CT128" s="303"/>
      <c r="DF128" s="303"/>
      <c r="DG128" s="303"/>
      <c r="DH128" s="303"/>
      <c r="DI128" s="303"/>
      <c r="DJ128" s="303"/>
      <c r="DK128" s="303"/>
      <c r="DL128" s="303"/>
      <c r="DM128" s="303"/>
      <c r="DN128" s="303"/>
      <c r="DO128" s="303"/>
      <c r="DP128" s="303"/>
      <c r="DQ128" s="303"/>
      <c r="DR128" s="303"/>
      <c r="DS128" s="303"/>
      <c r="DT128" s="303"/>
      <c r="DU128" s="303"/>
      <c r="DV128" s="303"/>
      <c r="DW128" s="303"/>
      <c r="DX128" s="303"/>
      <c r="DY128" s="303"/>
      <c r="EN128" s="345"/>
      <c r="EO128" s="345"/>
      <c r="EP128" s="345"/>
      <c r="EQ128" s="345"/>
      <c r="ER128" s="345"/>
      <c r="ES128" s="345"/>
      <c r="ET128" s="345"/>
      <c r="FJ128" s="303"/>
      <c r="FT128" s="303"/>
      <c r="FU128" s="303"/>
      <c r="FV128" s="303"/>
      <c r="FW128" s="303"/>
      <c r="FX128" s="303"/>
      <c r="FY128" s="303"/>
      <c r="FZ128" s="303"/>
      <c r="GA128" s="303"/>
      <c r="GB128" s="303"/>
      <c r="GC128" s="303"/>
      <c r="GD128" s="303"/>
      <c r="GE128" s="303"/>
      <c r="GF128" s="303"/>
      <c r="GG128" s="303"/>
      <c r="GH128" s="303"/>
      <c r="GI128" s="303"/>
      <c r="GJ128" s="303"/>
      <c r="GK128" s="303"/>
      <c r="GL128" s="303"/>
      <c r="GM128" s="303"/>
      <c r="GN128" s="303"/>
      <c r="GO128" s="303"/>
      <c r="GP128" s="303"/>
      <c r="GQ128" s="303"/>
      <c r="GR128" s="303"/>
      <c r="GS128" s="303"/>
      <c r="GT128" s="303"/>
      <c r="GU128" s="303"/>
      <c r="GV128" s="303"/>
      <c r="GW128" s="303"/>
      <c r="GX128" s="303"/>
      <c r="GY128" s="303"/>
      <c r="GZ128" s="303"/>
    </row>
    <row r="129" spans="1:208" s="310" customFormat="1" ht="12" customHeight="1" x14ac:dyDescent="0.15">
      <c r="A129" s="303"/>
      <c r="B129" s="303"/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J129" s="303"/>
      <c r="BK129" s="303"/>
      <c r="BL129" s="303"/>
      <c r="BM129" s="303"/>
      <c r="BN129" s="303"/>
      <c r="BO129" s="303"/>
      <c r="BP129" s="303"/>
      <c r="BQ129" s="303"/>
      <c r="BR129" s="303"/>
      <c r="BS129" s="303"/>
      <c r="BT129" s="303"/>
      <c r="BU129" s="303"/>
      <c r="BV129" s="303"/>
      <c r="BW129" s="303"/>
      <c r="BX129" s="303"/>
      <c r="BY129" s="303"/>
      <c r="BZ129" s="303"/>
      <c r="CA129" s="303"/>
      <c r="CB129" s="303"/>
      <c r="CC129" s="303"/>
      <c r="CD129" s="303"/>
      <c r="CE129" s="303"/>
      <c r="CF129" s="303"/>
      <c r="CG129" s="303"/>
      <c r="CH129" s="303"/>
      <c r="CI129" s="303"/>
      <c r="CJ129" s="303"/>
      <c r="CK129" s="303"/>
      <c r="CL129" s="303"/>
      <c r="CM129" s="303"/>
      <c r="CN129" s="303"/>
      <c r="CO129" s="303"/>
      <c r="CP129" s="303"/>
      <c r="CQ129" s="303"/>
      <c r="CR129" s="303"/>
      <c r="CS129" s="303"/>
      <c r="CT129" s="303"/>
      <c r="DF129" s="303"/>
      <c r="DG129" s="303"/>
      <c r="DH129" s="303"/>
      <c r="DI129" s="303"/>
      <c r="DJ129" s="303"/>
      <c r="DK129" s="303"/>
      <c r="DL129" s="303"/>
      <c r="DM129" s="303"/>
      <c r="DN129" s="303"/>
      <c r="DO129" s="303"/>
      <c r="DP129" s="303"/>
      <c r="DQ129" s="303"/>
      <c r="DR129" s="303"/>
      <c r="DS129" s="303"/>
      <c r="DT129" s="303"/>
      <c r="DU129" s="303"/>
      <c r="DV129" s="303"/>
      <c r="DW129" s="303"/>
      <c r="DX129" s="303"/>
      <c r="DY129" s="303"/>
      <c r="EN129" s="345"/>
      <c r="EO129" s="345"/>
      <c r="EP129" s="345"/>
      <c r="EQ129" s="345"/>
      <c r="ER129" s="345"/>
      <c r="ES129" s="345"/>
      <c r="ET129" s="345"/>
      <c r="FJ129" s="303"/>
      <c r="FS129" s="345"/>
      <c r="FT129" s="303"/>
      <c r="FU129" s="303"/>
      <c r="FV129" s="303"/>
      <c r="FW129" s="303"/>
      <c r="FX129" s="303"/>
      <c r="FY129" s="303"/>
      <c r="FZ129" s="303"/>
      <c r="GA129" s="303"/>
      <c r="GB129" s="303"/>
      <c r="GC129" s="303"/>
      <c r="GD129" s="303"/>
      <c r="GE129" s="303"/>
      <c r="GF129" s="303"/>
      <c r="GG129" s="303"/>
      <c r="GH129" s="303"/>
      <c r="GI129" s="303"/>
      <c r="GJ129" s="303"/>
      <c r="GK129" s="303"/>
      <c r="GL129" s="303"/>
      <c r="GM129" s="303"/>
      <c r="GN129" s="303"/>
      <c r="GO129" s="303"/>
      <c r="GP129" s="303"/>
      <c r="GQ129" s="303"/>
      <c r="GR129" s="303"/>
      <c r="GS129" s="303"/>
      <c r="GT129" s="303"/>
      <c r="GU129" s="303"/>
      <c r="GV129" s="303"/>
      <c r="GW129" s="303"/>
      <c r="GX129" s="303"/>
      <c r="GY129" s="303"/>
      <c r="GZ129" s="303"/>
    </row>
    <row r="130" spans="1:208" s="310" customFormat="1" ht="12" customHeight="1" x14ac:dyDescent="0.15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J130" s="303"/>
      <c r="BK130" s="303"/>
      <c r="BL130" s="303"/>
      <c r="BM130" s="303"/>
      <c r="BN130" s="303"/>
      <c r="BO130" s="303"/>
      <c r="BP130" s="303"/>
      <c r="BQ130" s="303"/>
      <c r="BR130" s="303"/>
      <c r="BS130" s="303"/>
      <c r="BT130" s="303"/>
      <c r="BU130" s="303"/>
      <c r="BV130" s="303"/>
      <c r="BW130" s="303"/>
      <c r="BX130" s="303"/>
      <c r="BY130" s="303"/>
      <c r="BZ130" s="303"/>
      <c r="CA130" s="303"/>
      <c r="CB130" s="303"/>
      <c r="CC130" s="303"/>
      <c r="CD130" s="303"/>
      <c r="CE130" s="303"/>
      <c r="CF130" s="303"/>
      <c r="CG130" s="303"/>
      <c r="CH130" s="303"/>
      <c r="CI130" s="303"/>
      <c r="CJ130" s="303"/>
      <c r="CK130" s="303"/>
      <c r="CL130" s="303"/>
      <c r="CM130" s="303"/>
      <c r="CN130" s="303"/>
      <c r="CO130" s="303"/>
      <c r="CP130" s="303"/>
      <c r="CQ130" s="303"/>
      <c r="CR130" s="303"/>
      <c r="CS130" s="303"/>
      <c r="CT130" s="303"/>
      <c r="DF130" s="303"/>
      <c r="DG130" s="303"/>
      <c r="DH130" s="303"/>
      <c r="DI130" s="303"/>
      <c r="DJ130" s="303"/>
      <c r="DK130" s="303"/>
      <c r="DL130" s="303"/>
      <c r="DM130" s="303"/>
      <c r="DN130" s="303"/>
      <c r="DO130" s="303"/>
      <c r="DP130" s="303"/>
      <c r="DQ130" s="303"/>
      <c r="DR130" s="303"/>
      <c r="DS130" s="303"/>
      <c r="DT130" s="303"/>
      <c r="DU130" s="303"/>
      <c r="DV130" s="303"/>
      <c r="DW130" s="303"/>
      <c r="DX130" s="303"/>
      <c r="DY130" s="303"/>
      <c r="FJ130" s="303"/>
      <c r="FS130" s="345"/>
      <c r="FT130" s="303"/>
      <c r="FU130" s="303"/>
      <c r="FV130" s="303"/>
      <c r="FW130" s="303"/>
      <c r="FX130" s="303"/>
      <c r="FY130" s="303"/>
      <c r="FZ130" s="303"/>
      <c r="GA130" s="303"/>
      <c r="GB130" s="303"/>
      <c r="GC130" s="303"/>
      <c r="GD130" s="303"/>
      <c r="GE130" s="303"/>
      <c r="GF130" s="303"/>
      <c r="GG130" s="303"/>
      <c r="GH130" s="303"/>
      <c r="GI130" s="303"/>
      <c r="GJ130" s="303"/>
      <c r="GK130" s="303"/>
      <c r="GL130" s="303"/>
      <c r="GM130" s="303"/>
      <c r="GN130" s="303"/>
      <c r="GO130" s="303"/>
      <c r="GP130" s="303"/>
      <c r="GQ130" s="303"/>
      <c r="GR130" s="303"/>
      <c r="GS130" s="303"/>
      <c r="GT130" s="303"/>
      <c r="GU130" s="303"/>
      <c r="GV130" s="303"/>
      <c r="GW130" s="303"/>
      <c r="GX130" s="303"/>
      <c r="GY130" s="303"/>
      <c r="GZ130" s="303"/>
    </row>
    <row r="131" spans="1:208" s="310" customFormat="1" ht="12" customHeight="1" x14ac:dyDescent="0.15">
      <c r="A131" s="303"/>
      <c r="B131" s="303"/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J131" s="303"/>
      <c r="BK131" s="303"/>
      <c r="BL131" s="303"/>
      <c r="BM131" s="303"/>
      <c r="BN131" s="303"/>
      <c r="BO131" s="303"/>
      <c r="BP131" s="303"/>
      <c r="BQ131" s="303"/>
      <c r="BR131" s="303"/>
      <c r="BS131" s="303"/>
      <c r="BT131" s="303"/>
      <c r="BU131" s="303"/>
      <c r="BV131" s="303"/>
      <c r="BW131" s="303"/>
      <c r="BX131" s="303"/>
      <c r="BY131" s="303"/>
      <c r="BZ131" s="303"/>
      <c r="CA131" s="303"/>
      <c r="CB131" s="303"/>
      <c r="CC131" s="303"/>
      <c r="CD131" s="303"/>
      <c r="CE131" s="303"/>
      <c r="CF131" s="303"/>
      <c r="CG131" s="303"/>
      <c r="CH131" s="303"/>
      <c r="CI131" s="303"/>
      <c r="CJ131" s="303"/>
      <c r="CK131" s="303"/>
      <c r="CL131" s="303"/>
      <c r="CM131" s="303"/>
      <c r="CN131" s="303"/>
      <c r="CO131" s="303"/>
      <c r="CP131" s="303"/>
      <c r="CQ131" s="303"/>
      <c r="CR131" s="303"/>
      <c r="DF131" s="303"/>
      <c r="DG131" s="303"/>
      <c r="DH131" s="303"/>
      <c r="DI131" s="303"/>
      <c r="DJ131" s="303"/>
      <c r="DK131" s="303"/>
      <c r="DL131" s="303"/>
      <c r="DM131" s="303"/>
      <c r="DN131" s="303"/>
      <c r="DO131" s="303"/>
      <c r="DP131" s="303"/>
      <c r="DQ131" s="303"/>
      <c r="DR131" s="303"/>
      <c r="DS131" s="303"/>
      <c r="DT131" s="303"/>
      <c r="DU131" s="303"/>
      <c r="DV131" s="303"/>
      <c r="DW131" s="303"/>
      <c r="DX131" s="303"/>
      <c r="DY131" s="303"/>
      <c r="EA131" s="332"/>
      <c r="EB131" s="332"/>
      <c r="EC131" s="332"/>
      <c r="ED131" s="332"/>
      <c r="EE131" s="332"/>
      <c r="EF131" s="332"/>
      <c r="EG131" s="332"/>
      <c r="EH131" s="332"/>
      <c r="EI131" s="332"/>
      <c r="EJ131" s="332"/>
      <c r="EK131" s="332"/>
      <c r="EL131" s="332"/>
      <c r="EM131" s="332"/>
      <c r="EN131" s="332"/>
      <c r="EO131" s="332"/>
      <c r="EP131" s="332"/>
      <c r="EQ131" s="332"/>
      <c r="ER131" s="332"/>
      <c r="ES131" s="332"/>
      <c r="ET131" s="332"/>
      <c r="FJ131" s="303"/>
      <c r="FK131" s="303"/>
      <c r="FL131" s="303"/>
      <c r="FM131" s="303"/>
      <c r="FN131" s="303"/>
      <c r="FO131" s="303"/>
      <c r="FP131" s="303"/>
      <c r="FQ131" s="303"/>
      <c r="FR131" s="303"/>
      <c r="FT131" s="303"/>
      <c r="FU131" s="303"/>
      <c r="FV131" s="303"/>
      <c r="FW131" s="303"/>
      <c r="FX131" s="303"/>
      <c r="FY131" s="303"/>
      <c r="FZ131" s="303"/>
      <c r="GA131" s="303"/>
      <c r="GB131" s="303"/>
      <c r="GC131" s="303"/>
      <c r="GD131" s="303"/>
      <c r="GE131" s="303"/>
      <c r="GF131" s="303"/>
      <c r="GG131" s="303"/>
      <c r="GH131" s="303"/>
      <c r="GI131" s="303"/>
      <c r="GJ131" s="303"/>
      <c r="GK131" s="303"/>
      <c r="GL131" s="303"/>
      <c r="GM131" s="303"/>
      <c r="GN131" s="303"/>
      <c r="GO131" s="303"/>
      <c r="GP131" s="303"/>
      <c r="GQ131" s="303"/>
      <c r="GR131" s="303"/>
      <c r="GS131" s="303"/>
      <c r="GT131" s="303"/>
      <c r="GU131" s="303"/>
      <c r="GV131" s="303"/>
      <c r="GW131" s="303"/>
      <c r="GX131" s="303"/>
      <c r="GY131" s="303"/>
      <c r="GZ131" s="303"/>
    </row>
    <row r="132" spans="1:208" s="310" customFormat="1" ht="12" customHeight="1" x14ac:dyDescent="0.15">
      <c r="A132" s="303"/>
      <c r="B132" s="303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J132" s="303"/>
      <c r="BK132" s="303"/>
      <c r="BL132" s="303"/>
      <c r="BM132" s="303"/>
      <c r="BN132" s="303"/>
      <c r="BO132" s="303"/>
      <c r="BP132" s="303"/>
      <c r="BQ132" s="303"/>
      <c r="BR132" s="303"/>
      <c r="BS132" s="303"/>
      <c r="BT132" s="303"/>
      <c r="BU132" s="303"/>
      <c r="BV132" s="303"/>
      <c r="BW132" s="303"/>
      <c r="BX132" s="303"/>
      <c r="BY132" s="303"/>
      <c r="BZ132" s="303"/>
      <c r="CA132" s="303"/>
      <c r="CB132" s="303"/>
      <c r="CC132" s="303"/>
      <c r="CD132" s="303"/>
      <c r="CE132" s="303"/>
      <c r="CF132" s="303"/>
      <c r="CG132" s="303"/>
      <c r="CH132" s="303"/>
      <c r="CI132" s="303"/>
      <c r="CJ132" s="303"/>
      <c r="CK132" s="303"/>
      <c r="CL132" s="303"/>
      <c r="CM132" s="303"/>
      <c r="CN132" s="303"/>
      <c r="CO132" s="303"/>
      <c r="CP132" s="303"/>
      <c r="CQ132" s="303"/>
      <c r="CR132" s="303"/>
      <c r="DF132" s="303"/>
      <c r="DG132" s="303"/>
      <c r="DH132" s="303"/>
      <c r="DI132" s="303"/>
      <c r="DJ132" s="303"/>
      <c r="DK132" s="303"/>
      <c r="DL132" s="303"/>
      <c r="DM132" s="303"/>
      <c r="DN132" s="303"/>
      <c r="DO132" s="303"/>
      <c r="DP132" s="303"/>
      <c r="DQ132" s="303"/>
      <c r="DR132" s="303"/>
      <c r="DS132" s="303"/>
      <c r="DT132" s="303"/>
      <c r="DU132" s="303"/>
      <c r="DV132" s="303"/>
      <c r="DW132" s="303"/>
      <c r="DX132" s="303"/>
      <c r="DY132" s="303"/>
      <c r="EA132" s="332"/>
      <c r="EB132" s="332"/>
      <c r="EC132" s="332"/>
      <c r="ED132" s="332"/>
      <c r="EE132" s="332"/>
      <c r="EF132" s="332"/>
      <c r="EG132" s="332"/>
      <c r="EH132" s="332"/>
      <c r="EI132" s="332"/>
      <c r="EJ132" s="332"/>
      <c r="EK132" s="332"/>
      <c r="EL132" s="332"/>
      <c r="EM132" s="332"/>
      <c r="EN132" s="332"/>
      <c r="EO132" s="332"/>
      <c r="EP132" s="332"/>
      <c r="EQ132" s="332"/>
      <c r="ER132" s="332"/>
      <c r="ES132" s="332"/>
      <c r="ET132" s="332"/>
      <c r="FJ132" s="303"/>
      <c r="FK132" s="303"/>
      <c r="FL132" s="303"/>
      <c r="FM132" s="303"/>
      <c r="FN132" s="303"/>
      <c r="FO132" s="303"/>
      <c r="FP132" s="303"/>
      <c r="FQ132" s="303"/>
      <c r="FR132" s="303"/>
      <c r="FS132" s="345"/>
      <c r="FT132" s="303"/>
      <c r="FU132" s="303"/>
      <c r="FV132" s="303"/>
      <c r="FW132" s="303"/>
      <c r="FX132" s="303"/>
      <c r="FY132" s="303"/>
      <c r="FZ132" s="303"/>
      <c r="GA132" s="303"/>
      <c r="GB132" s="303"/>
      <c r="GC132" s="303"/>
      <c r="GD132" s="303"/>
      <c r="GE132" s="303"/>
      <c r="GF132" s="303"/>
      <c r="GG132" s="303"/>
      <c r="GH132" s="303"/>
      <c r="GI132" s="303"/>
      <c r="GJ132" s="303"/>
      <c r="GK132" s="303"/>
      <c r="GL132" s="303"/>
      <c r="GM132" s="303"/>
      <c r="GN132" s="303"/>
      <c r="GO132" s="303"/>
      <c r="GP132" s="303"/>
      <c r="GQ132" s="303"/>
      <c r="GR132" s="303"/>
      <c r="GS132" s="303"/>
      <c r="GT132" s="303"/>
      <c r="GU132" s="303"/>
      <c r="GV132" s="303"/>
      <c r="GW132" s="303"/>
      <c r="GX132" s="303"/>
      <c r="GY132" s="303"/>
      <c r="GZ132" s="303"/>
    </row>
    <row r="133" spans="1:208" s="310" customFormat="1" ht="12" customHeight="1" x14ac:dyDescent="0.15">
      <c r="EN133" s="345"/>
      <c r="EO133" s="345"/>
      <c r="EP133" s="345"/>
      <c r="EQ133" s="345"/>
      <c r="ER133" s="345"/>
      <c r="ES133" s="345"/>
      <c r="ET133" s="345"/>
    </row>
    <row r="134" spans="1:208" s="310" customFormat="1" ht="12" customHeight="1" x14ac:dyDescent="0.15">
      <c r="EN134" s="345"/>
      <c r="EO134" s="345"/>
      <c r="EP134" s="345"/>
      <c r="EQ134" s="345"/>
      <c r="ER134" s="345"/>
      <c r="ES134" s="345"/>
      <c r="ET134" s="345"/>
      <c r="FS134" s="345"/>
    </row>
    <row r="135" spans="1:208" s="310" customFormat="1" ht="12" customHeight="1" x14ac:dyDescent="0.15">
      <c r="FS135" s="345"/>
    </row>
    <row r="136" spans="1:208" s="310" customFormat="1" ht="12" customHeight="1" x14ac:dyDescent="0.15">
      <c r="EA136" s="332"/>
      <c r="EB136" s="332"/>
      <c r="EC136" s="332"/>
      <c r="ED136" s="332"/>
      <c r="EE136" s="332"/>
      <c r="EF136" s="332"/>
      <c r="EG136" s="332"/>
      <c r="EH136" s="332"/>
      <c r="EI136" s="332"/>
      <c r="EJ136" s="332"/>
      <c r="EK136" s="332"/>
      <c r="EL136" s="332"/>
      <c r="EM136" s="332"/>
      <c r="EN136" s="332"/>
      <c r="EO136" s="332"/>
      <c r="EP136" s="332"/>
      <c r="EQ136" s="332"/>
      <c r="ER136" s="332"/>
      <c r="ES136" s="332"/>
      <c r="ET136" s="332"/>
    </row>
    <row r="137" spans="1:208" s="310" customFormat="1" ht="12" customHeight="1" x14ac:dyDescent="0.15">
      <c r="EA137" s="332"/>
      <c r="EB137" s="332"/>
      <c r="EC137" s="332"/>
      <c r="ED137" s="332"/>
      <c r="EE137" s="332"/>
      <c r="EF137" s="332"/>
      <c r="EG137" s="332"/>
      <c r="EH137" s="332"/>
      <c r="EI137" s="332"/>
      <c r="EJ137" s="332"/>
      <c r="EK137" s="332"/>
      <c r="EL137" s="332"/>
      <c r="EM137" s="332"/>
      <c r="EN137" s="332"/>
      <c r="EO137" s="332"/>
      <c r="EP137" s="332"/>
      <c r="EQ137" s="332"/>
      <c r="ER137" s="332"/>
      <c r="ES137" s="332"/>
      <c r="ET137" s="332"/>
      <c r="FS137" s="345"/>
    </row>
    <row r="138" spans="1:208" s="310" customFormat="1" ht="12" customHeight="1" x14ac:dyDescent="0.15">
      <c r="EA138" s="332"/>
      <c r="EB138" s="332"/>
      <c r="EC138" s="332"/>
      <c r="ED138" s="332"/>
      <c r="EE138" s="332"/>
      <c r="EF138" s="332"/>
      <c r="EG138" s="332"/>
      <c r="EH138" s="332"/>
      <c r="EI138" s="332"/>
      <c r="EJ138" s="332"/>
      <c r="EK138" s="332"/>
      <c r="EL138" s="332"/>
      <c r="EM138" s="332"/>
      <c r="EN138" s="332"/>
      <c r="EO138" s="332"/>
      <c r="EP138" s="332"/>
      <c r="EQ138" s="332"/>
      <c r="ER138" s="332"/>
      <c r="ES138" s="332"/>
      <c r="ET138" s="332"/>
      <c r="FS138" s="345"/>
    </row>
    <row r="139" spans="1:208" s="310" customFormat="1" ht="12" customHeight="1" x14ac:dyDescent="0.15"/>
    <row r="140" spans="1:208" s="310" customFormat="1" ht="12" customHeight="1" x14ac:dyDescent="0.15">
      <c r="DO140" s="346"/>
      <c r="DP140" s="346"/>
      <c r="FS140" s="345"/>
    </row>
    <row r="141" spans="1:208" s="310" customFormat="1" ht="12" customHeight="1" x14ac:dyDescent="0.15">
      <c r="DH141" s="345"/>
      <c r="DI141" s="345"/>
      <c r="DJ141" s="345"/>
      <c r="DK141" s="345"/>
      <c r="DL141" s="345"/>
      <c r="DM141" s="345"/>
      <c r="DN141" s="345"/>
      <c r="DO141" s="345"/>
      <c r="DP141" s="345"/>
      <c r="EM141" s="345"/>
      <c r="EN141" s="345"/>
      <c r="EO141" s="345"/>
      <c r="EP141" s="345"/>
      <c r="EQ141" s="345"/>
      <c r="ER141" s="345"/>
      <c r="ES141" s="345"/>
      <c r="ET141" s="345"/>
      <c r="FS141" s="345"/>
    </row>
    <row r="142" spans="1:208" s="310" customFormat="1" ht="12" customHeight="1" x14ac:dyDescent="0.15">
      <c r="DH142" s="345"/>
      <c r="DI142" s="345"/>
      <c r="DJ142" s="345"/>
      <c r="DK142" s="345"/>
      <c r="DL142" s="345"/>
      <c r="DM142" s="345"/>
      <c r="DN142" s="345"/>
      <c r="DO142" s="345"/>
      <c r="DP142" s="345"/>
      <c r="EM142" s="345"/>
      <c r="EN142" s="345"/>
      <c r="EO142" s="345"/>
      <c r="EP142" s="345"/>
      <c r="EQ142" s="345"/>
      <c r="ER142" s="345"/>
      <c r="ES142" s="345"/>
      <c r="ET142" s="345"/>
    </row>
    <row r="143" spans="1:208" s="310" customFormat="1" ht="12" customHeight="1" x14ac:dyDescent="0.15">
      <c r="DO143" s="346"/>
      <c r="DP143" s="346"/>
    </row>
    <row r="144" spans="1:208" s="310" customFormat="1" ht="12" customHeight="1" x14ac:dyDescent="0.15">
      <c r="DJ144" s="345"/>
      <c r="DK144" s="345"/>
      <c r="DL144" s="345"/>
      <c r="DM144" s="345"/>
      <c r="DN144" s="345"/>
      <c r="DO144" s="345"/>
      <c r="DP144" s="345"/>
      <c r="EA144" s="332"/>
      <c r="EB144" s="332"/>
      <c r="EC144" s="332"/>
      <c r="ED144" s="332"/>
      <c r="EE144" s="332"/>
      <c r="EF144" s="332"/>
      <c r="EG144" s="332"/>
      <c r="EH144" s="332"/>
      <c r="EI144" s="332"/>
      <c r="EJ144" s="332"/>
      <c r="EK144" s="332"/>
      <c r="EL144" s="332"/>
      <c r="EM144" s="332"/>
      <c r="EN144" s="332"/>
      <c r="EO144" s="332"/>
      <c r="EP144" s="332"/>
      <c r="EQ144" s="332"/>
      <c r="ER144" s="332"/>
      <c r="ES144" s="332"/>
      <c r="ET144" s="332"/>
    </row>
    <row r="145" spans="53:165" s="310" customFormat="1" ht="12" customHeight="1" x14ac:dyDescent="0.15">
      <c r="DJ145" s="345"/>
      <c r="DK145" s="345"/>
      <c r="DL145" s="345"/>
      <c r="DM145" s="345"/>
      <c r="DN145" s="345"/>
      <c r="DO145" s="345"/>
      <c r="DP145" s="345"/>
      <c r="DQ145" s="346"/>
      <c r="EA145" s="332"/>
      <c r="EB145" s="332"/>
      <c r="EC145" s="332"/>
      <c r="ED145" s="332"/>
      <c r="EE145" s="332"/>
      <c r="EF145" s="332"/>
      <c r="EG145" s="332"/>
      <c r="EH145" s="332"/>
      <c r="EI145" s="332"/>
      <c r="EJ145" s="332"/>
      <c r="EK145" s="332"/>
      <c r="EL145" s="332"/>
      <c r="EM145" s="332"/>
      <c r="EN145" s="332"/>
      <c r="EO145" s="332"/>
      <c r="EP145" s="332"/>
      <c r="EQ145" s="332"/>
      <c r="ER145" s="332"/>
      <c r="ES145" s="332"/>
      <c r="ET145" s="332"/>
    </row>
    <row r="146" spans="53:165" s="310" customFormat="1" ht="12" customHeight="1" x14ac:dyDescent="0.15">
      <c r="DQ146" s="346"/>
      <c r="EA146" s="332"/>
      <c r="EB146" s="332"/>
      <c r="EC146" s="332"/>
      <c r="ED146" s="332"/>
      <c r="EE146" s="332"/>
      <c r="EF146" s="332"/>
      <c r="EG146" s="332"/>
      <c r="EH146" s="332"/>
      <c r="EI146" s="332"/>
      <c r="EJ146" s="332"/>
      <c r="EK146" s="332"/>
      <c r="EL146" s="332"/>
      <c r="EM146" s="332"/>
      <c r="EN146" s="332"/>
      <c r="EO146" s="332"/>
      <c r="EP146" s="332"/>
      <c r="EQ146" s="332"/>
      <c r="ER146" s="332"/>
      <c r="ES146" s="332"/>
      <c r="ET146" s="332"/>
    </row>
    <row r="147" spans="53:165" s="310" customFormat="1" ht="12" customHeight="1" x14ac:dyDescent="0.15">
      <c r="DQ147" s="346"/>
    </row>
    <row r="148" spans="53:165" s="310" customFormat="1" ht="12" customHeight="1" x14ac:dyDescent="0.15">
      <c r="DQ148" s="346"/>
    </row>
    <row r="149" spans="53:165" s="310" customFormat="1" ht="12" customHeight="1" x14ac:dyDescent="0.15">
      <c r="DQ149" s="345"/>
      <c r="EM149" s="345"/>
      <c r="EN149" s="345"/>
      <c r="EO149" s="345"/>
      <c r="EP149" s="345"/>
      <c r="EQ149" s="345"/>
      <c r="ER149" s="345"/>
      <c r="ES149" s="345"/>
      <c r="ET149" s="345"/>
    </row>
    <row r="150" spans="53:165" ht="12" customHeight="1" x14ac:dyDescent="0.15">
      <c r="BA150" s="310"/>
      <c r="BB150" s="310"/>
      <c r="BC150" s="310"/>
      <c r="BD150" s="310"/>
      <c r="BE150" s="310"/>
      <c r="BF150" s="310"/>
      <c r="BG150" s="310"/>
      <c r="BH150" s="310"/>
      <c r="BI150" s="310"/>
      <c r="BV150" s="310"/>
      <c r="BZ150" s="310"/>
      <c r="CA150" s="310"/>
      <c r="CB150" s="310"/>
      <c r="CC150" s="310"/>
      <c r="CD150" s="310"/>
      <c r="CE150" s="310"/>
      <c r="CF150" s="310"/>
      <c r="CG150" s="310"/>
      <c r="CH150" s="310"/>
      <c r="CS150" s="310"/>
      <c r="CT150" s="310"/>
      <c r="CU150" s="310"/>
      <c r="CV150" s="310"/>
      <c r="CW150" s="310"/>
      <c r="CX150" s="310"/>
      <c r="CY150" s="310"/>
      <c r="CZ150" s="310"/>
      <c r="DA150" s="310"/>
      <c r="DB150" s="310"/>
      <c r="DC150" s="310"/>
      <c r="DD150" s="310"/>
      <c r="DE150" s="310"/>
      <c r="DQ150" s="345"/>
      <c r="DR150" s="310"/>
      <c r="DZ150" s="310"/>
      <c r="EA150" s="310"/>
      <c r="EB150" s="310"/>
      <c r="EC150" s="310"/>
      <c r="ED150" s="310"/>
      <c r="EE150" s="310"/>
      <c r="EF150" s="310"/>
      <c r="EG150" s="310"/>
      <c r="EH150" s="310"/>
      <c r="EI150" s="310"/>
      <c r="EJ150" s="310"/>
      <c r="EK150" s="310"/>
      <c r="EL150" s="310"/>
      <c r="EM150" s="345"/>
      <c r="EN150" s="345"/>
      <c r="EO150" s="345"/>
      <c r="EP150" s="345"/>
      <c r="EQ150" s="345"/>
      <c r="ER150" s="345"/>
      <c r="ES150" s="345"/>
      <c r="ET150" s="345"/>
      <c r="EU150" s="310"/>
      <c r="EV150" s="310"/>
      <c r="EW150" s="310"/>
      <c r="EX150" s="310"/>
      <c r="EY150" s="310"/>
      <c r="EZ150" s="310"/>
      <c r="FA150" s="310"/>
      <c r="FB150" s="310"/>
      <c r="FC150" s="310"/>
      <c r="FD150" s="310"/>
      <c r="FE150" s="310"/>
      <c r="FF150" s="310"/>
      <c r="FG150" s="310"/>
      <c r="FH150" s="310"/>
      <c r="FI150" s="310"/>
    </row>
    <row r="151" spans="53:165" ht="12" customHeight="1" x14ac:dyDescent="0.15">
      <c r="BA151" s="310"/>
      <c r="BB151" s="310"/>
      <c r="BC151" s="310"/>
      <c r="BD151" s="310"/>
      <c r="BE151" s="310"/>
      <c r="BF151" s="310"/>
      <c r="BG151" s="310"/>
      <c r="BH151" s="310"/>
      <c r="BI151" s="310"/>
      <c r="BV151" s="310"/>
      <c r="BY151" s="461"/>
      <c r="CI151" s="310"/>
      <c r="CJ151" s="310"/>
      <c r="CK151" s="310"/>
      <c r="CL151" s="310"/>
      <c r="CM151" s="310"/>
      <c r="CN151" s="310"/>
      <c r="CO151" s="310"/>
      <c r="CP151" s="310"/>
      <c r="CQ151" s="310"/>
      <c r="CR151" s="310"/>
      <c r="CS151" s="310"/>
      <c r="CT151" s="310"/>
      <c r="CU151" s="310"/>
      <c r="CV151" s="310"/>
      <c r="CW151" s="310"/>
      <c r="CX151" s="310"/>
      <c r="CY151" s="310"/>
      <c r="CZ151" s="310"/>
      <c r="DA151" s="310"/>
      <c r="DB151" s="310"/>
      <c r="DC151" s="310"/>
      <c r="DD151" s="310"/>
      <c r="DE151" s="310"/>
      <c r="DQ151" s="310"/>
      <c r="DR151" s="310"/>
      <c r="DZ151" s="310"/>
      <c r="EA151" s="310"/>
      <c r="EB151" s="310"/>
      <c r="EC151" s="310"/>
      <c r="ED151" s="310"/>
      <c r="EE151" s="310"/>
      <c r="EF151" s="310"/>
      <c r="EG151" s="310"/>
      <c r="EH151" s="310"/>
      <c r="EI151" s="310"/>
      <c r="EJ151" s="310"/>
      <c r="EK151" s="310"/>
      <c r="EL151" s="310"/>
      <c r="EM151" s="310"/>
      <c r="EN151" s="310"/>
      <c r="EO151" s="310"/>
      <c r="EP151" s="310"/>
      <c r="EQ151" s="310"/>
      <c r="ER151" s="310"/>
      <c r="ES151" s="310"/>
      <c r="ET151" s="310"/>
      <c r="EU151" s="310"/>
      <c r="EV151" s="310"/>
      <c r="EW151" s="310"/>
      <c r="EX151" s="310"/>
      <c r="EY151" s="310"/>
      <c r="EZ151" s="310"/>
      <c r="FA151" s="310"/>
      <c r="FB151" s="310"/>
      <c r="FC151" s="310"/>
      <c r="FD151" s="310"/>
      <c r="FE151" s="310"/>
      <c r="FF151" s="310"/>
      <c r="FG151" s="310"/>
      <c r="FH151" s="310"/>
      <c r="FI151" s="310"/>
    </row>
    <row r="152" spans="53:165" ht="12" customHeight="1" x14ac:dyDescent="0.15">
      <c r="BA152" s="310"/>
      <c r="BB152" s="310"/>
      <c r="BC152" s="310"/>
      <c r="BD152" s="310"/>
      <c r="BE152" s="310"/>
      <c r="BF152" s="310"/>
      <c r="BG152" s="310"/>
      <c r="BH152" s="310"/>
      <c r="BI152" s="310"/>
      <c r="BV152" s="310"/>
      <c r="BY152" s="461"/>
      <c r="CI152" s="393"/>
      <c r="CJ152" s="393"/>
      <c r="CK152" s="310"/>
      <c r="CL152" s="310"/>
      <c r="CM152" s="310"/>
      <c r="CN152" s="310"/>
      <c r="CO152" s="310"/>
      <c r="CP152" s="310"/>
      <c r="CQ152" s="310"/>
      <c r="CR152" s="310"/>
      <c r="CS152" s="310"/>
      <c r="CT152" s="310"/>
      <c r="CU152" s="310"/>
      <c r="CV152" s="310"/>
      <c r="CW152" s="310"/>
      <c r="CX152" s="310"/>
      <c r="CY152" s="310"/>
      <c r="CZ152" s="310"/>
      <c r="DA152" s="310"/>
      <c r="DB152" s="310"/>
      <c r="DC152" s="310"/>
      <c r="DD152" s="310"/>
      <c r="DE152" s="310"/>
      <c r="DQ152" s="310"/>
      <c r="DR152" s="310"/>
      <c r="DZ152" s="310"/>
      <c r="EA152" s="310"/>
      <c r="EB152" s="310"/>
      <c r="EC152" s="310"/>
      <c r="ED152" s="310"/>
      <c r="EE152" s="310"/>
      <c r="EF152" s="310"/>
      <c r="EG152" s="310"/>
      <c r="EH152" s="310"/>
      <c r="EI152" s="310"/>
      <c r="EJ152" s="310"/>
      <c r="EK152" s="310"/>
      <c r="EL152" s="310"/>
      <c r="EM152" s="310"/>
      <c r="EN152" s="345"/>
      <c r="EO152" s="345"/>
      <c r="EP152" s="345"/>
      <c r="EQ152" s="345"/>
      <c r="ER152" s="345"/>
      <c r="ES152" s="345"/>
      <c r="ET152" s="345"/>
      <c r="EU152" s="310"/>
      <c r="EV152" s="310"/>
      <c r="EW152" s="310"/>
      <c r="EX152" s="310"/>
      <c r="EY152" s="310"/>
      <c r="EZ152" s="310"/>
      <c r="FA152" s="310"/>
      <c r="FB152" s="310"/>
      <c r="FC152" s="310"/>
      <c r="FD152" s="310"/>
      <c r="FE152" s="310"/>
      <c r="FF152" s="310"/>
      <c r="FG152" s="310"/>
      <c r="FH152" s="310"/>
      <c r="FI152" s="310"/>
    </row>
    <row r="153" spans="53:165" ht="12" customHeight="1" x14ac:dyDescent="0.15">
      <c r="BA153" s="310"/>
      <c r="BB153" s="310"/>
      <c r="BC153" s="310"/>
      <c r="BD153" s="310"/>
      <c r="BE153" s="310"/>
      <c r="BF153" s="310"/>
      <c r="BG153" s="310"/>
      <c r="BH153" s="310"/>
      <c r="BI153" s="310"/>
      <c r="BV153" s="310"/>
      <c r="BY153" s="461"/>
      <c r="CI153" s="393"/>
      <c r="CJ153" s="393"/>
      <c r="CK153" s="310"/>
      <c r="CL153" s="310"/>
      <c r="CM153" s="310"/>
      <c r="CN153" s="310"/>
      <c r="CO153" s="310"/>
      <c r="CP153" s="310"/>
      <c r="CQ153" s="310"/>
      <c r="CR153" s="310"/>
      <c r="CS153" s="310"/>
      <c r="CT153" s="310"/>
      <c r="CU153" s="310"/>
      <c r="CV153" s="310"/>
      <c r="CW153" s="310"/>
      <c r="CX153" s="310"/>
      <c r="CY153" s="310"/>
      <c r="CZ153" s="310"/>
      <c r="DA153" s="310"/>
      <c r="DB153" s="310"/>
      <c r="DC153" s="310"/>
      <c r="DD153" s="310"/>
      <c r="DE153" s="310"/>
      <c r="DQ153" s="310"/>
      <c r="DR153" s="310"/>
      <c r="DZ153" s="310"/>
      <c r="EA153" s="310"/>
      <c r="EB153" s="310"/>
      <c r="EC153" s="310"/>
      <c r="ED153" s="310"/>
      <c r="EE153" s="310"/>
      <c r="EF153" s="310"/>
      <c r="EG153" s="310"/>
      <c r="EH153" s="310"/>
      <c r="EI153" s="310"/>
      <c r="EJ153" s="310"/>
      <c r="EK153" s="310"/>
      <c r="EL153" s="310"/>
      <c r="EM153" s="310"/>
      <c r="EN153" s="345"/>
      <c r="EO153" s="345"/>
      <c r="EP153" s="345"/>
      <c r="EQ153" s="345"/>
      <c r="ER153" s="345"/>
      <c r="ES153" s="345"/>
      <c r="ET153" s="345"/>
      <c r="EU153" s="310"/>
      <c r="EV153" s="310"/>
      <c r="EW153" s="310"/>
      <c r="EX153" s="310"/>
      <c r="EY153" s="310"/>
      <c r="EZ153" s="310"/>
      <c r="FA153" s="310"/>
      <c r="FB153" s="310"/>
      <c r="FC153" s="310"/>
      <c r="FD153" s="310"/>
      <c r="FE153" s="310"/>
      <c r="FF153" s="310"/>
      <c r="FG153" s="310"/>
      <c r="FH153" s="310"/>
      <c r="FI153" s="310"/>
    </row>
    <row r="154" spans="53:165" ht="12" customHeight="1" x14ac:dyDescent="0.15">
      <c r="BA154" s="310"/>
      <c r="BB154" s="310"/>
      <c r="BC154" s="310"/>
      <c r="BD154" s="310"/>
      <c r="BE154" s="310"/>
      <c r="BF154" s="310"/>
      <c r="BG154" s="310"/>
      <c r="BH154" s="310"/>
      <c r="BI154" s="310"/>
      <c r="BV154" s="310"/>
      <c r="BY154" s="461"/>
      <c r="CI154" s="310"/>
      <c r="CJ154" s="310"/>
      <c r="CK154" s="310"/>
      <c r="CL154" s="310"/>
      <c r="CM154" s="310"/>
      <c r="CN154" s="310"/>
      <c r="CO154" s="310"/>
      <c r="CP154" s="310"/>
      <c r="CQ154" s="310"/>
      <c r="CR154" s="310"/>
      <c r="CS154" s="310"/>
      <c r="CT154" s="310"/>
      <c r="CU154" s="310"/>
      <c r="CV154" s="310"/>
      <c r="CW154" s="310"/>
      <c r="CX154" s="310"/>
      <c r="CY154" s="310"/>
      <c r="CZ154" s="310"/>
      <c r="DA154" s="310"/>
      <c r="DB154" s="310"/>
      <c r="DC154" s="310"/>
      <c r="DD154" s="310"/>
      <c r="DE154" s="310"/>
      <c r="DZ154" s="310"/>
      <c r="EA154" s="310"/>
      <c r="EB154" s="310"/>
      <c r="EC154" s="310"/>
      <c r="ED154" s="310"/>
      <c r="EE154" s="310"/>
      <c r="EF154" s="310"/>
      <c r="EG154" s="310"/>
      <c r="EH154" s="310"/>
      <c r="EI154" s="310"/>
      <c r="EJ154" s="310"/>
      <c r="EK154" s="310"/>
      <c r="EL154" s="310"/>
      <c r="EM154" s="310"/>
      <c r="EN154" s="310"/>
      <c r="EO154" s="310"/>
      <c r="EP154" s="310"/>
      <c r="EQ154" s="310"/>
      <c r="ER154" s="310"/>
      <c r="ES154" s="310"/>
      <c r="ET154" s="310"/>
      <c r="EU154" s="310"/>
      <c r="EV154" s="310"/>
      <c r="EW154" s="310"/>
      <c r="EX154" s="310"/>
      <c r="EY154" s="310"/>
      <c r="EZ154" s="310"/>
      <c r="FA154" s="310"/>
      <c r="FB154" s="310"/>
      <c r="FC154" s="310"/>
      <c r="FD154" s="310"/>
      <c r="FE154" s="310"/>
      <c r="FF154" s="310"/>
      <c r="FG154" s="310"/>
      <c r="FH154" s="310"/>
      <c r="FI154" s="310"/>
    </row>
    <row r="155" spans="53:165" ht="12" customHeight="1" x14ac:dyDescent="0.15">
      <c r="BA155" s="310"/>
      <c r="BB155" s="310"/>
      <c r="BC155" s="310"/>
      <c r="BD155" s="310"/>
      <c r="BE155" s="310"/>
      <c r="BF155" s="310"/>
      <c r="BG155" s="310"/>
      <c r="BH155" s="310"/>
      <c r="BI155" s="310"/>
      <c r="CS155" s="310"/>
      <c r="CT155" s="310"/>
      <c r="CU155" s="310"/>
      <c r="CV155" s="310"/>
      <c r="CW155" s="310"/>
      <c r="CX155" s="310"/>
      <c r="CY155" s="310"/>
      <c r="CZ155" s="310"/>
      <c r="DA155" s="310"/>
      <c r="DB155" s="310"/>
      <c r="DC155" s="310"/>
      <c r="DD155" s="310"/>
      <c r="DE155" s="310"/>
      <c r="DZ155" s="310"/>
      <c r="EA155" s="332"/>
      <c r="EB155" s="332"/>
      <c r="EC155" s="332"/>
      <c r="ED155" s="332"/>
      <c r="EE155" s="332"/>
      <c r="EF155" s="332"/>
      <c r="EG155" s="332"/>
      <c r="EH155" s="332"/>
      <c r="EI155" s="332"/>
      <c r="EJ155" s="332"/>
      <c r="EK155" s="332"/>
      <c r="EL155" s="332"/>
      <c r="EM155" s="332"/>
      <c r="EN155" s="332"/>
      <c r="EO155" s="332"/>
      <c r="EP155" s="332"/>
      <c r="EQ155" s="332"/>
      <c r="ER155" s="332"/>
      <c r="ES155" s="332"/>
      <c r="ET155" s="332"/>
      <c r="EU155" s="310"/>
      <c r="EV155" s="310"/>
      <c r="EW155" s="310"/>
      <c r="EX155" s="310"/>
      <c r="EY155" s="310"/>
      <c r="EZ155" s="310"/>
      <c r="FA155" s="310"/>
      <c r="FB155" s="310"/>
      <c r="FC155" s="310"/>
      <c r="FD155" s="310"/>
      <c r="FE155" s="310"/>
      <c r="FF155" s="310"/>
      <c r="FG155" s="310"/>
      <c r="FH155" s="310"/>
      <c r="FI155" s="310"/>
    </row>
    <row r="156" spans="53:165" ht="12" customHeight="1" x14ac:dyDescent="0.15">
      <c r="BA156" s="310"/>
      <c r="BB156" s="310"/>
      <c r="BC156" s="310"/>
      <c r="BD156" s="310"/>
      <c r="BE156" s="310"/>
      <c r="BF156" s="310"/>
      <c r="BG156" s="310"/>
      <c r="BH156" s="310"/>
      <c r="BI156" s="310"/>
      <c r="DZ156" s="310"/>
      <c r="EA156" s="332"/>
      <c r="EB156" s="332"/>
      <c r="EC156" s="332"/>
      <c r="ED156" s="332"/>
      <c r="EE156" s="332"/>
      <c r="EF156" s="332"/>
      <c r="EG156" s="332"/>
      <c r="EH156" s="332"/>
      <c r="EI156" s="332"/>
      <c r="EJ156" s="332"/>
      <c r="EK156" s="332"/>
      <c r="EL156" s="332"/>
      <c r="EM156" s="332"/>
      <c r="EN156" s="332"/>
      <c r="EO156" s="332"/>
      <c r="EP156" s="332"/>
      <c r="EQ156" s="332"/>
      <c r="ER156" s="332"/>
      <c r="ES156" s="332"/>
      <c r="ET156" s="332"/>
      <c r="EU156" s="310"/>
      <c r="EV156" s="310"/>
      <c r="EW156" s="310"/>
      <c r="EX156" s="310"/>
      <c r="EY156" s="310"/>
      <c r="EZ156" s="310"/>
      <c r="FA156" s="310"/>
      <c r="FB156" s="310"/>
      <c r="FC156" s="310"/>
      <c r="FD156" s="310"/>
      <c r="FE156" s="310"/>
      <c r="FF156" s="310"/>
      <c r="FG156" s="310"/>
      <c r="FH156" s="310"/>
      <c r="FI156" s="310"/>
    </row>
    <row r="157" spans="53:165" ht="12" customHeight="1" x14ac:dyDescent="0.15">
      <c r="BA157" s="310"/>
      <c r="BB157" s="310"/>
      <c r="BC157" s="310"/>
      <c r="BD157" s="310"/>
      <c r="BE157" s="310"/>
      <c r="BF157" s="310"/>
      <c r="BG157" s="310"/>
      <c r="BH157" s="310"/>
      <c r="BI157" s="310"/>
      <c r="DZ157" s="310"/>
      <c r="EA157" s="332"/>
      <c r="EB157" s="332"/>
      <c r="EC157" s="332"/>
      <c r="ED157" s="332"/>
      <c r="EE157" s="332"/>
      <c r="EF157" s="332"/>
      <c r="EG157" s="332"/>
      <c r="EH157" s="332"/>
      <c r="EI157" s="332"/>
      <c r="EJ157" s="332"/>
      <c r="EK157" s="332"/>
      <c r="EL157" s="332"/>
      <c r="EM157" s="332"/>
      <c r="EN157" s="332"/>
      <c r="EO157" s="332"/>
      <c r="EP157" s="332"/>
      <c r="EQ157" s="332"/>
      <c r="ER157" s="332"/>
      <c r="ES157" s="332"/>
      <c r="ET157" s="332"/>
      <c r="EU157" s="310"/>
      <c r="EV157" s="310"/>
      <c r="EW157" s="310"/>
      <c r="EX157" s="310"/>
      <c r="EY157" s="310"/>
      <c r="EZ157" s="310"/>
      <c r="FA157" s="310"/>
      <c r="FB157" s="310"/>
      <c r="FC157" s="310"/>
      <c r="FD157" s="310"/>
      <c r="FE157" s="310"/>
      <c r="FF157" s="310"/>
      <c r="FG157" s="310"/>
      <c r="FH157" s="310"/>
      <c r="FI157" s="310"/>
    </row>
    <row r="158" spans="53:165" ht="12" customHeight="1" x14ac:dyDescent="0.15">
      <c r="DZ158" s="310"/>
      <c r="EA158" s="310"/>
      <c r="EB158" s="310"/>
      <c r="EC158" s="310"/>
      <c r="ED158" s="310"/>
      <c r="EE158" s="310"/>
      <c r="EF158" s="310"/>
      <c r="EG158" s="310"/>
      <c r="EH158" s="310"/>
      <c r="EI158" s="310"/>
      <c r="EJ158" s="310"/>
      <c r="EK158" s="310"/>
      <c r="EL158" s="310"/>
      <c r="EM158" s="310"/>
      <c r="EN158" s="310"/>
      <c r="EO158" s="310"/>
      <c r="EP158" s="310"/>
      <c r="EQ158" s="310"/>
      <c r="ER158" s="310"/>
      <c r="ES158" s="310"/>
      <c r="ET158" s="310"/>
      <c r="EU158" s="310"/>
      <c r="EV158" s="310"/>
      <c r="EW158" s="310"/>
      <c r="EX158" s="310"/>
      <c r="EY158" s="310"/>
      <c r="EZ158" s="310"/>
      <c r="FA158" s="310"/>
      <c r="FB158" s="310"/>
      <c r="FC158" s="310"/>
      <c r="FD158" s="310"/>
      <c r="FE158" s="310"/>
      <c r="FF158" s="310"/>
      <c r="FG158" s="310"/>
      <c r="FH158" s="310"/>
      <c r="FI158" s="310"/>
    </row>
    <row r="159" spans="53:165" ht="12" customHeight="1" x14ac:dyDescent="0.15">
      <c r="DZ159" s="310"/>
      <c r="EA159" s="310"/>
      <c r="EB159" s="310"/>
      <c r="EC159" s="310"/>
      <c r="ED159" s="310"/>
      <c r="EE159" s="310"/>
      <c r="EF159" s="310"/>
      <c r="EG159" s="310"/>
      <c r="EH159" s="310"/>
      <c r="EI159" s="310"/>
      <c r="EJ159" s="310"/>
      <c r="EK159" s="310"/>
      <c r="EL159" s="310"/>
      <c r="EM159" s="310"/>
      <c r="EN159" s="310"/>
      <c r="EO159" s="310"/>
      <c r="EP159" s="310"/>
      <c r="EQ159" s="310"/>
      <c r="ER159" s="310"/>
      <c r="ES159" s="310"/>
      <c r="ET159" s="310"/>
      <c r="EU159" s="310"/>
      <c r="EV159" s="310"/>
      <c r="EW159" s="310"/>
      <c r="EX159" s="310"/>
      <c r="EY159" s="310"/>
      <c r="EZ159" s="310"/>
      <c r="FA159" s="310"/>
      <c r="FB159" s="310"/>
      <c r="FC159" s="310"/>
      <c r="FD159" s="310"/>
      <c r="FE159" s="310"/>
      <c r="FF159" s="310"/>
      <c r="FG159" s="310"/>
      <c r="FH159" s="310"/>
      <c r="FI159" s="310"/>
    </row>
  </sheetData>
  <mergeCells count="679">
    <mergeCell ref="CD117:CH118"/>
    <mergeCell ref="CI117:CI118"/>
    <mergeCell ref="CD120:CH121"/>
    <mergeCell ref="CD123:CH124"/>
    <mergeCell ref="CI152:CJ153"/>
    <mergeCell ref="CD111:CH112"/>
    <mergeCell ref="CI111:CI112"/>
    <mergeCell ref="DV112:DZ113"/>
    <mergeCell ref="HD113:HS116"/>
    <mergeCell ref="CD114:CH115"/>
    <mergeCell ref="CI114:CI115"/>
    <mergeCell ref="DV105:DZ107"/>
    <mergeCell ref="P108:T109"/>
    <mergeCell ref="U108:U109"/>
    <mergeCell ref="CD108:CH109"/>
    <mergeCell ref="CI108:CI109"/>
    <mergeCell ref="DV109:DZ110"/>
    <mergeCell ref="AL105:AP106"/>
    <mergeCell ref="AQ105:AQ106"/>
    <mergeCell ref="BH105:BL106"/>
    <mergeCell ref="BM105:BM106"/>
    <mergeCell ref="CB105:CH106"/>
    <mergeCell ref="CI105:CI106"/>
    <mergeCell ref="Y102:AE103"/>
    <mergeCell ref="AF102:AF103"/>
    <mergeCell ref="CD102:CH103"/>
    <mergeCell ref="CI102:CI103"/>
    <mergeCell ref="DV102:DZ103"/>
    <mergeCell ref="E105:I106"/>
    <mergeCell ref="J105:J106"/>
    <mergeCell ref="N105:T106"/>
    <mergeCell ref="U105:U106"/>
    <mergeCell ref="AF105:AF106"/>
    <mergeCell ref="CD99:CH100"/>
    <mergeCell ref="DV99:DZ100"/>
    <mergeCell ref="A101:I103"/>
    <mergeCell ref="J101:J103"/>
    <mergeCell ref="L101:T103"/>
    <mergeCell ref="U101:U103"/>
    <mergeCell ref="AH101:AP103"/>
    <mergeCell ref="AQ101:AQ103"/>
    <mergeCell ref="BD101:BL103"/>
    <mergeCell ref="BM101:BM103"/>
    <mergeCell ref="A97:I99"/>
    <mergeCell ref="L97:T99"/>
    <mergeCell ref="W97:AE99"/>
    <mergeCell ref="AH97:AP99"/>
    <mergeCell ref="AS97:BA99"/>
    <mergeCell ref="BD97:BL99"/>
    <mergeCell ref="EG91:EK92"/>
    <mergeCell ref="CB93:CH94"/>
    <mergeCell ref="CI93:CI94"/>
    <mergeCell ref="DV93:DZ94"/>
    <mergeCell ref="EG94:EK95"/>
    <mergeCell ref="CD96:CH97"/>
    <mergeCell ref="CI96:CI97"/>
    <mergeCell ref="DV96:DZ97"/>
    <mergeCell ref="EE97:EK98"/>
    <mergeCell ref="BH88:BL89"/>
    <mergeCell ref="BM88:BM89"/>
    <mergeCell ref="AL89:AP90"/>
    <mergeCell ref="AQ89:AQ90"/>
    <mergeCell ref="FN89:FR90"/>
    <mergeCell ref="CD90:CH91"/>
    <mergeCell ref="CI90:CI91"/>
    <mergeCell ref="DV90:DZ91"/>
    <mergeCell ref="BH91:BL94"/>
    <mergeCell ref="BM91:BM94"/>
    <mergeCell ref="BM85:BM86"/>
    <mergeCell ref="E86:I87"/>
    <mergeCell ref="J86:J87"/>
    <mergeCell ref="AJ86:AP87"/>
    <mergeCell ref="AQ86:AQ87"/>
    <mergeCell ref="FN86:FR87"/>
    <mergeCell ref="CD87:CH88"/>
    <mergeCell ref="CI87:CI88"/>
    <mergeCell ref="DV87:DZ88"/>
    <mergeCell ref="EG87:EK89"/>
    <mergeCell ref="E83:I84"/>
    <mergeCell ref="J83:J84"/>
    <mergeCell ref="AL83:AP84"/>
    <mergeCell ref="AQ83:AQ84"/>
    <mergeCell ref="EG83:EK85"/>
    <mergeCell ref="FL83:FR84"/>
    <mergeCell ref="CB84:CH85"/>
    <mergeCell ref="CI84:CI85"/>
    <mergeCell ref="DV84:DZ85"/>
    <mergeCell ref="BH85:BL86"/>
    <mergeCell ref="EG80:EK81"/>
    <mergeCell ref="FN80:FR81"/>
    <mergeCell ref="CD81:CH82"/>
    <mergeCell ref="CI81:CI82"/>
    <mergeCell ref="DV81:DZ82"/>
    <mergeCell ref="BH82:BL83"/>
    <mergeCell ref="BM82:BM83"/>
    <mergeCell ref="DV78:DZ79"/>
    <mergeCell ref="BF79:BL80"/>
    <mergeCell ref="BM79:BM80"/>
    <mergeCell ref="E80:I81"/>
    <mergeCell ref="J80:J81"/>
    <mergeCell ref="AJ80:AP81"/>
    <mergeCell ref="AQ80:AQ81"/>
    <mergeCell ref="P76:T77"/>
    <mergeCell ref="U76:U77"/>
    <mergeCell ref="BH76:BL77"/>
    <mergeCell ref="BM76:BM77"/>
    <mergeCell ref="EG76:EK78"/>
    <mergeCell ref="C77:I78"/>
    <mergeCell ref="J77:J78"/>
    <mergeCell ref="AL77:AP78"/>
    <mergeCell ref="AQ77:AQ78"/>
    <mergeCell ref="CD78:CH79"/>
    <mergeCell ref="GU73:GY74"/>
    <mergeCell ref="AL74:AP75"/>
    <mergeCell ref="CD75:CH76"/>
    <mergeCell ref="CI75:CI76"/>
    <mergeCell ref="CO75:CS77"/>
    <mergeCell ref="CT75:CT77"/>
    <mergeCell ref="DK75:DO76"/>
    <mergeCell ref="DP75:DP76"/>
    <mergeCell ref="DV75:DZ76"/>
    <mergeCell ref="FN77:FR78"/>
    <mergeCell ref="BH73:BL74"/>
    <mergeCell ref="BM73:BM74"/>
    <mergeCell ref="EG73:EK74"/>
    <mergeCell ref="FN73:FR75"/>
    <mergeCell ref="FW73:GC74"/>
    <mergeCell ref="GD73:GD74"/>
    <mergeCell ref="CO72:CS73"/>
    <mergeCell ref="CT72:CT73"/>
    <mergeCell ref="DK72:DO73"/>
    <mergeCell ref="DP72:DP73"/>
    <mergeCell ref="DV72:DZ73"/>
    <mergeCell ref="A73:I75"/>
    <mergeCell ref="J73:J75"/>
    <mergeCell ref="N73:T74"/>
    <mergeCell ref="U73:U74"/>
    <mergeCell ref="AQ73:BA76"/>
    <mergeCell ref="DV69:DZ70"/>
    <mergeCell ref="GQ69:GY71"/>
    <mergeCell ref="BH70:BL71"/>
    <mergeCell ref="BM70:BM71"/>
    <mergeCell ref="EG70:EK71"/>
    <mergeCell ref="FN70:FR71"/>
    <mergeCell ref="FW70:GC71"/>
    <mergeCell ref="GD70:GD71"/>
    <mergeCell ref="A69:I71"/>
    <mergeCell ref="P69:T71"/>
    <mergeCell ref="U69:U71"/>
    <mergeCell ref="CD69:CH70"/>
    <mergeCell ref="CI69:CI70"/>
    <mergeCell ref="CO69:CS70"/>
    <mergeCell ref="AL71:AP72"/>
    <mergeCell ref="AQ71:AQ72"/>
    <mergeCell ref="CB72:CH73"/>
    <mergeCell ref="CI72:CI73"/>
    <mergeCell ref="FY66:GC68"/>
    <mergeCell ref="GD66:GD68"/>
    <mergeCell ref="CD67:CH68"/>
    <mergeCell ref="EE67:EK68"/>
    <mergeCell ref="FN67:FR68"/>
    <mergeCell ref="AL68:AP69"/>
    <mergeCell ref="AQ68:AQ69"/>
    <mergeCell ref="CT69:CT70"/>
    <mergeCell ref="DI69:DO70"/>
    <mergeCell ref="DP69:DP70"/>
    <mergeCell ref="GQ65:GY67"/>
    <mergeCell ref="P66:T68"/>
    <mergeCell ref="AA66:AE67"/>
    <mergeCell ref="AF66:AF67"/>
    <mergeCell ref="CI66:CI67"/>
    <mergeCell ref="CM66:CS67"/>
    <mergeCell ref="CT66:CT67"/>
    <mergeCell ref="DK66:DO67"/>
    <mergeCell ref="DP66:DP67"/>
    <mergeCell ref="DV66:DZ67"/>
    <mergeCell ref="AW64:BA66"/>
    <mergeCell ref="BB64:BB66"/>
    <mergeCell ref="CB64:CH65"/>
    <mergeCell ref="FL64:FR65"/>
    <mergeCell ref="AL65:AP66"/>
    <mergeCell ref="AQ65:AQ66"/>
    <mergeCell ref="BH65:BL68"/>
    <mergeCell ref="BM65:BM68"/>
    <mergeCell ref="CZ65:DD66"/>
    <mergeCell ref="DE63:DE64"/>
    <mergeCell ref="DK63:DO64"/>
    <mergeCell ref="DP63:DP64"/>
    <mergeCell ref="DV63:DZ64"/>
    <mergeCell ref="EE63:EK65"/>
    <mergeCell ref="ER63:EV64"/>
    <mergeCell ref="FY62:GC64"/>
    <mergeCell ref="GD62:GD64"/>
    <mergeCell ref="GJ62:GN63"/>
    <mergeCell ref="GO62:GO63"/>
    <mergeCell ref="GU62:GY63"/>
    <mergeCell ref="P63:T65"/>
    <mergeCell ref="U63:U65"/>
    <mergeCell ref="Y63:AE64"/>
    <mergeCell ref="AF63:AF64"/>
    <mergeCell ref="CZ63:DD64"/>
    <mergeCell ref="FN60:FR62"/>
    <mergeCell ref="CI61:CI62"/>
    <mergeCell ref="CO61:CS64"/>
    <mergeCell ref="CT61:CT64"/>
    <mergeCell ref="AL62:AP63"/>
    <mergeCell ref="AQ62:AQ63"/>
    <mergeCell ref="BH62:BL63"/>
    <mergeCell ref="BM62:BM63"/>
    <mergeCell ref="BS62:BW64"/>
    <mergeCell ref="BX62:BX64"/>
    <mergeCell ref="GJ59:GN60"/>
    <mergeCell ref="GO59:GO60"/>
    <mergeCell ref="GS59:GY60"/>
    <mergeCell ref="GZ59:GZ60"/>
    <mergeCell ref="AA60:AE61"/>
    <mergeCell ref="AF60:AF61"/>
    <mergeCell ref="AW60:BA62"/>
    <mergeCell ref="BB60:BB62"/>
    <mergeCell ref="CX60:DD61"/>
    <mergeCell ref="DE60:DE61"/>
    <mergeCell ref="FY58:GC60"/>
    <mergeCell ref="GD58:GD59"/>
    <mergeCell ref="AJ59:AP60"/>
    <mergeCell ref="AQ59:AQ60"/>
    <mergeCell ref="BH59:BL60"/>
    <mergeCell ref="BM59:BM60"/>
    <mergeCell ref="BZ59:CH61"/>
    <mergeCell ref="ER59:EV61"/>
    <mergeCell ref="DI60:DO61"/>
    <mergeCell ref="DP60:DP61"/>
    <mergeCell ref="DP57:DP58"/>
    <mergeCell ref="DT57:DZ58"/>
    <mergeCell ref="FN57:FR58"/>
    <mergeCell ref="N58:T61"/>
    <mergeCell ref="U58:U61"/>
    <mergeCell ref="BS58:BW60"/>
    <mergeCell ref="BX58:BX60"/>
    <mergeCell ref="CI58:CI59"/>
    <mergeCell ref="DV60:DZ61"/>
    <mergeCell ref="EE60:EK61"/>
    <mergeCell ref="ER56:EV57"/>
    <mergeCell ref="GJ56:GN57"/>
    <mergeCell ref="GO56:GO57"/>
    <mergeCell ref="GZ56:GZ57"/>
    <mergeCell ref="AA57:AE58"/>
    <mergeCell ref="AF57:AF58"/>
    <mergeCell ref="AW57:BA58"/>
    <mergeCell ref="BB57:BB58"/>
    <mergeCell ref="CZ57:DD58"/>
    <mergeCell ref="DK57:DO58"/>
    <mergeCell ref="FY55:GC56"/>
    <mergeCell ref="GD55:GD56"/>
    <mergeCell ref="GU55:GY57"/>
    <mergeCell ref="AL56:AP57"/>
    <mergeCell ref="AQ56:AQ57"/>
    <mergeCell ref="BH56:BL57"/>
    <mergeCell ref="BM56:BM57"/>
    <mergeCell ref="CO56:CS59"/>
    <mergeCell ref="CT56:CT59"/>
    <mergeCell ref="EG56:EK58"/>
    <mergeCell ref="DV54:DZ55"/>
    <mergeCell ref="P55:T56"/>
    <mergeCell ref="U55:U56"/>
    <mergeCell ref="BS55:BW56"/>
    <mergeCell ref="BX55:BX56"/>
    <mergeCell ref="CZ55:DD56"/>
    <mergeCell ref="DE55:DE56"/>
    <mergeCell ref="FN53:FR55"/>
    <mergeCell ref="GH53:GN54"/>
    <mergeCell ref="GO53:GO54"/>
    <mergeCell ref="GZ53:GZ54"/>
    <mergeCell ref="Y54:AE55"/>
    <mergeCell ref="AF54:AF55"/>
    <mergeCell ref="AU54:BA55"/>
    <mergeCell ref="BB54:BB55"/>
    <mergeCell ref="DK54:DO55"/>
    <mergeCell ref="DP54:DP55"/>
    <mergeCell ref="FY52:GC53"/>
    <mergeCell ref="GD52:GD53"/>
    <mergeCell ref="AL53:AP54"/>
    <mergeCell ref="AQ53:AQ54"/>
    <mergeCell ref="BH53:BL54"/>
    <mergeCell ref="BM53:BM54"/>
    <mergeCell ref="CI53:CI55"/>
    <mergeCell ref="CO53:CS54"/>
    <mergeCell ref="CT53:CT54"/>
    <mergeCell ref="EP53:EV54"/>
    <mergeCell ref="P52:T53"/>
    <mergeCell ref="U52:U53"/>
    <mergeCell ref="BS52:BW53"/>
    <mergeCell ref="BX52:BX53"/>
    <mergeCell ref="CX52:DD53"/>
    <mergeCell ref="DE52:DE53"/>
    <mergeCell ref="GO50:GO51"/>
    <mergeCell ref="GZ50:GZ51"/>
    <mergeCell ref="AA51:AE52"/>
    <mergeCell ref="AW51:BA52"/>
    <mergeCell ref="CD51:CH52"/>
    <mergeCell ref="DI51:DO52"/>
    <mergeCell ref="DP51:DP52"/>
    <mergeCell ref="DT51:DZ52"/>
    <mergeCell ref="GS51:GY53"/>
    <mergeCell ref="EG52:EK54"/>
    <mergeCell ref="AL50:AP51"/>
    <mergeCell ref="AQ50:AQ51"/>
    <mergeCell ref="BF50:BL51"/>
    <mergeCell ref="BM50:BM51"/>
    <mergeCell ref="CO50:CS51"/>
    <mergeCell ref="CT50:CT51"/>
    <mergeCell ref="BB49:BB50"/>
    <mergeCell ref="BQ49:BW50"/>
    <mergeCell ref="BX49:BX50"/>
    <mergeCell ref="CZ49:DD50"/>
    <mergeCell ref="EG49:EK50"/>
    <mergeCell ref="FW49:GC50"/>
    <mergeCell ref="ER50:EV51"/>
    <mergeCell ref="GO47:GO48"/>
    <mergeCell ref="GZ47:GZ48"/>
    <mergeCell ref="CB48:CH49"/>
    <mergeCell ref="FN48:FR50"/>
    <mergeCell ref="GU48:GY49"/>
    <mergeCell ref="N49:T50"/>
    <mergeCell ref="U49:U50"/>
    <mergeCell ref="AA49:AE50"/>
    <mergeCell ref="AF49:AF50"/>
    <mergeCell ref="AW49:BA50"/>
    <mergeCell ref="CT47:CT48"/>
    <mergeCell ref="CZ47:DD48"/>
    <mergeCell ref="DE47:DE48"/>
    <mergeCell ref="DK47:DO49"/>
    <mergeCell ref="ER47:EV48"/>
    <mergeCell ref="GJ47:GN48"/>
    <mergeCell ref="GD49:GD50"/>
    <mergeCell ref="GJ50:GN51"/>
    <mergeCell ref="P46:T47"/>
    <mergeCell ref="Y46:AE47"/>
    <mergeCell ref="AF46:AF47"/>
    <mergeCell ref="AU46:BA47"/>
    <mergeCell ref="BB46:BB47"/>
    <mergeCell ref="CI46:CI47"/>
    <mergeCell ref="AL47:AP48"/>
    <mergeCell ref="AQ47:AQ48"/>
    <mergeCell ref="BH47:BL48"/>
    <mergeCell ref="BM47:BM48"/>
    <mergeCell ref="GZ44:GZ45"/>
    <mergeCell ref="BS45:BW47"/>
    <mergeCell ref="BX45:BX46"/>
    <mergeCell ref="CD45:CH46"/>
    <mergeCell ref="EG45:EK47"/>
    <mergeCell ref="GU45:GY46"/>
    <mergeCell ref="DV46:DZ47"/>
    <mergeCell ref="FY46:GC47"/>
    <mergeCell ref="GD46:GD47"/>
    <mergeCell ref="CM47:CS48"/>
    <mergeCell ref="ER44:EV45"/>
    <mergeCell ref="EW44:EW45"/>
    <mergeCell ref="FN44:FR46"/>
    <mergeCell ref="FS44:FS46"/>
    <mergeCell ref="GJ44:GN45"/>
    <mergeCell ref="GO44:GO45"/>
    <mergeCell ref="DV43:DZ44"/>
    <mergeCell ref="FY43:GC44"/>
    <mergeCell ref="GD43:GD44"/>
    <mergeCell ref="AJ44:AP45"/>
    <mergeCell ref="AQ44:AQ45"/>
    <mergeCell ref="BH44:BL45"/>
    <mergeCell ref="BM44:BM45"/>
    <mergeCell ref="CX44:DD45"/>
    <mergeCell ref="DE44:DE45"/>
    <mergeCell ref="DK44:DO45"/>
    <mergeCell ref="CD42:CH43"/>
    <mergeCell ref="DK42:DO43"/>
    <mergeCell ref="DP42:DP43"/>
    <mergeCell ref="P43:T44"/>
    <mergeCell ref="U43:U44"/>
    <mergeCell ref="CI43:CI44"/>
    <mergeCell ref="CO43:CS45"/>
    <mergeCell ref="CT43:CT45"/>
    <mergeCell ref="EW41:EW42"/>
    <mergeCell ref="GH41:GN42"/>
    <mergeCell ref="GO41:GO42"/>
    <mergeCell ref="GS41:GY43"/>
    <mergeCell ref="GZ41:GZ42"/>
    <mergeCell ref="AA42:AE44"/>
    <mergeCell ref="AW42:BA44"/>
    <mergeCell ref="BB42:BB44"/>
    <mergeCell ref="BS42:BW43"/>
    <mergeCell ref="BX42:BX43"/>
    <mergeCell ref="FS40:FS41"/>
    <mergeCell ref="FY40:GC41"/>
    <mergeCell ref="GD40:GD41"/>
    <mergeCell ref="AL41:AP42"/>
    <mergeCell ref="AQ41:AQ42"/>
    <mergeCell ref="BH41:BL42"/>
    <mergeCell ref="BM41:BM42"/>
    <mergeCell ref="CZ41:DD42"/>
    <mergeCell ref="EG41:EK43"/>
    <mergeCell ref="EP41:EV42"/>
    <mergeCell ref="N40:T41"/>
    <mergeCell ref="U40:U41"/>
    <mergeCell ref="CI40:CI41"/>
    <mergeCell ref="CO40:CS41"/>
    <mergeCell ref="CT40:CT41"/>
    <mergeCell ref="DT40:DZ41"/>
    <mergeCell ref="GU38:GY39"/>
    <mergeCell ref="GZ38:GZ39"/>
    <mergeCell ref="Y39:AE40"/>
    <mergeCell ref="AF39:AF40"/>
    <mergeCell ref="AW39:BA41"/>
    <mergeCell ref="BB39:BB41"/>
    <mergeCell ref="BS39:BW40"/>
    <mergeCell ref="BX39:BX40"/>
    <mergeCell ref="CD39:CH40"/>
    <mergeCell ref="CZ39:DD40"/>
    <mergeCell ref="GD37:GD38"/>
    <mergeCell ref="AL38:AP39"/>
    <mergeCell ref="AQ38:AQ39"/>
    <mergeCell ref="EE38:EK39"/>
    <mergeCell ref="GJ38:GN39"/>
    <mergeCell ref="GO38:GO39"/>
    <mergeCell ref="DE39:DE40"/>
    <mergeCell ref="DK39:DO40"/>
    <mergeCell ref="DP39:DP40"/>
    <mergeCell ref="FN40:FR42"/>
    <mergeCell ref="DV37:DZ38"/>
    <mergeCell ref="EN37:EV39"/>
    <mergeCell ref="EW37:EW39"/>
    <mergeCell ref="FN37:FR38"/>
    <mergeCell ref="FS37:FS38"/>
    <mergeCell ref="FW37:GC38"/>
    <mergeCell ref="DP36:DP37"/>
    <mergeCell ref="P37:T38"/>
    <mergeCell ref="BH37:BL39"/>
    <mergeCell ref="BM37:BM39"/>
    <mergeCell ref="CI37:CI38"/>
    <mergeCell ref="CM37:CS38"/>
    <mergeCell ref="CT37:CT38"/>
    <mergeCell ref="BQ36:BW37"/>
    <mergeCell ref="BX36:BX37"/>
    <mergeCell ref="CB36:CH37"/>
    <mergeCell ref="CX36:DD37"/>
    <mergeCell ref="DE36:DE37"/>
    <mergeCell ref="DK36:DO37"/>
    <mergeCell ref="GJ35:GN36"/>
    <mergeCell ref="GO35:GO36"/>
    <mergeCell ref="GU35:GY36"/>
    <mergeCell ref="GZ35:GZ36"/>
    <mergeCell ref="E36:I37"/>
    <mergeCell ref="J36:J37"/>
    <mergeCell ref="AA36:AE37"/>
    <mergeCell ref="AF36:AF37"/>
    <mergeCell ref="AW36:BA38"/>
    <mergeCell ref="BB36:BB38"/>
    <mergeCell ref="DT34:DZ35"/>
    <mergeCell ref="EP34:EV35"/>
    <mergeCell ref="FN34:FR35"/>
    <mergeCell ref="FS34:FS35"/>
    <mergeCell ref="FY34:GC35"/>
    <mergeCell ref="P35:T36"/>
    <mergeCell ref="U35:U36"/>
    <mergeCell ref="AL35:AP36"/>
    <mergeCell ref="AQ35:AQ36"/>
    <mergeCell ref="EG35:EK36"/>
    <mergeCell ref="CZ33:DD34"/>
    <mergeCell ref="DI33:DO34"/>
    <mergeCell ref="DP33:DP34"/>
    <mergeCell ref="BF34:BL35"/>
    <mergeCell ref="BM34:BM35"/>
    <mergeCell ref="CO34:CS35"/>
    <mergeCell ref="GJ32:GN33"/>
    <mergeCell ref="GO32:GO33"/>
    <mergeCell ref="GU32:GY33"/>
    <mergeCell ref="GZ32:GZ33"/>
    <mergeCell ref="E33:I34"/>
    <mergeCell ref="J33:J34"/>
    <mergeCell ref="AA33:AE34"/>
    <mergeCell ref="AF33:AF34"/>
    <mergeCell ref="AW33:BA35"/>
    <mergeCell ref="BB33:BB35"/>
    <mergeCell ref="N32:T33"/>
    <mergeCell ref="U32:U33"/>
    <mergeCell ref="AJ32:AP33"/>
    <mergeCell ref="AQ32:AQ33"/>
    <mergeCell ref="BS32:BW34"/>
    <mergeCell ref="BX32:BX33"/>
    <mergeCell ref="DE31:DE32"/>
    <mergeCell ref="DV31:DZ32"/>
    <mergeCell ref="FN31:FR32"/>
    <mergeCell ref="FS31:FS32"/>
    <mergeCell ref="FY31:GC33"/>
    <mergeCell ref="GD31:GD33"/>
    <mergeCell ref="EG32:EK33"/>
    <mergeCell ref="GS29:GY30"/>
    <mergeCell ref="GZ29:GZ30"/>
    <mergeCell ref="C30:I31"/>
    <mergeCell ref="J30:J31"/>
    <mergeCell ref="Y30:AE31"/>
    <mergeCell ref="AF30:AF31"/>
    <mergeCell ref="AW30:BA31"/>
    <mergeCell ref="BB30:BB31"/>
    <mergeCell ref="EP30:EV32"/>
    <mergeCell ref="CD31:CH34"/>
    <mergeCell ref="BS29:BW30"/>
    <mergeCell ref="BX29:BX30"/>
    <mergeCell ref="DK29:DO31"/>
    <mergeCell ref="DP29:DP31"/>
    <mergeCell ref="GH29:GN30"/>
    <mergeCell ref="GO29:GO30"/>
    <mergeCell ref="CI31:CI34"/>
    <mergeCell ref="CO31:CS32"/>
    <mergeCell ref="CT31:CT32"/>
    <mergeCell ref="CZ31:DD32"/>
    <mergeCell ref="FL28:FR29"/>
    <mergeCell ref="FS28:FS29"/>
    <mergeCell ref="FW28:GC29"/>
    <mergeCell ref="GD28:GD29"/>
    <mergeCell ref="P29:T30"/>
    <mergeCell ref="U29:U30"/>
    <mergeCell ref="AL29:AP30"/>
    <mergeCell ref="AQ29:AQ30"/>
    <mergeCell ref="BH29:BL32"/>
    <mergeCell ref="BM29:BM32"/>
    <mergeCell ref="FI26:FI27"/>
    <mergeCell ref="GJ26:GN27"/>
    <mergeCell ref="GO26:GO27"/>
    <mergeCell ref="GU26:GY27"/>
    <mergeCell ref="GZ26:GZ27"/>
    <mergeCell ref="E27:I28"/>
    <mergeCell ref="J27:J28"/>
    <mergeCell ref="EP27:EV28"/>
    <mergeCell ref="CO28:CS29"/>
    <mergeCell ref="CT28:CT29"/>
    <mergeCell ref="CD26:CH29"/>
    <mergeCell ref="CI26:CI29"/>
    <mergeCell ref="DK26:DO27"/>
    <mergeCell ref="DP26:DP27"/>
    <mergeCell ref="FC26:FG27"/>
    <mergeCell ref="FH26:FH27"/>
    <mergeCell ref="CX28:DD29"/>
    <mergeCell ref="DE28:DE29"/>
    <mergeCell ref="DV28:DZ29"/>
    <mergeCell ref="EE28:EK30"/>
    <mergeCell ref="AW26:BA28"/>
    <mergeCell ref="BB26:BB28"/>
    <mergeCell ref="BH26:BL27"/>
    <mergeCell ref="BM26:BM27"/>
    <mergeCell ref="BS26:BW27"/>
    <mergeCell ref="BX26:BX27"/>
    <mergeCell ref="EC25:EK26"/>
    <mergeCell ref="FN25:FR26"/>
    <mergeCell ref="FY25:GC26"/>
    <mergeCell ref="D26:D27"/>
    <mergeCell ref="N26:T27"/>
    <mergeCell ref="U26:U27"/>
    <mergeCell ref="AA26:AE28"/>
    <mergeCell ref="AF26:AF28"/>
    <mergeCell ref="AL26:AP27"/>
    <mergeCell ref="AQ26:AQ27"/>
    <mergeCell ref="GD23:GD24"/>
    <mergeCell ref="GJ23:GN24"/>
    <mergeCell ref="GO23:GO24"/>
    <mergeCell ref="GU23:GY24"/>
    <mergeCell ref="GZ23:GZ24"/>
    <mergeCell ref="C24:I25"/>
    <mergeCell ref="J24:J25"/>
    <mergeCell ref="EP24:EV25"/>
    <mergeCell ref="CZ25:DD26"/>
    <mergeCell ref="DT25:DZ26"/>
    <mergeCell ref="FC23:FG24"/>
    <mergeCell ref="FH23:FH24"/>
    <mergeCell ref="FI23:FI24"/>
    <mergeCell ref="FN23:FR24"/>
    <mergeCell ref="FS23:FS24"/>
    <mergeCell ref="FY23:GC24"/>
    <mergeCell ref="CO23:CS26"/>
    <mergeCell ref="CT23:CT26"/>
    <mergeCell ref="CZ23:DD24"/>
    <mergeCell ref="DE23:DE24"/>
    <mergeCell ref="DK23:DO24"/>
    <mergeCell ref="DP23:DP24"/>
    <mergeCell ref="BH23:BL24"/>
    <mergeCell ref="BM23:BM24"/>
    <mergeCell ref="BS23:BW24"/>
    <mergeCell ref="BX23:BX24"/>
    <mergeCell ref="CD23:CH24"/>
    <mergeCell ref="CI23:CI24"/>
    <mergeCell ref="GS20:GY21"/>
    <mergeCell ref="GZ20:GZ21"/>
    <mergeCell ref="P23:T24"/>
    <mergeCell ref="U23:U24"/>
    <mergeCell ref="AA23:AE24"/>
    <mergeCell ref="AF23:AF24"/>
    <mergeCell ref="AL23:AP24"/>
    <mergeCell ref="AQ23:AQ24"/>
    <mergeCell ref="AW23:BA24"/>
    <mergeCell ref="BB23:BB24"/>
    <mergeCell ref="FL20:FR21"/>
    <mergeCell ref="FS20:FS21"/>
    <mergeCell ref="FW20:GC21"/>
    <mergeCell ref="GD20:GD21"/>
    <mergeCell ref="GH20:GN21"/>
    <mergeCell ref="GO20:GO21"/>
    <mergeCell ref="EA20:EC22"/>
    <mergeCell ref="EN20:EV22"/>
    <mergeCell ref="EW20:EW22"/>
    <mergeCell ref="FA20:FG21"/>
    <mergeCell ref="FH20:FH21"/>
    <mergeCell ref="FI20:FI21"/>
    <mergeCell ref="CT20:CT21"/>
    <mergeCell ref="CX20:DD21"/>
    <mergeCell ref="DE20:DE21"/>
    <mergeCell ref="DI20:DO21"/>
    <mergeCell ref="DP20:DP21"/>
    <mergeCell ref="DR20:DZ22"/>
    <mergeCell ref="BM20:BM21"/>
    <mergeCell ref="BQ20:BW21"/>
    <mergeCell ref="BX20:BX21"/>
    <mergeCell ref="CB20:CH21"/>
    <mergeCell ref="CI20:CI21"/>
    <mergeCell ref="CM20:CS21"/>
    <mergeCell ref="AF20:AF21"/>
    <mergeCell ref="AJ20:AP21"/>
    <mergeCell ref="AQ20:AQ21"/>
    <mergeCell ref="AU20:BA21"/>
    <mergeCell ref="BB20:BB21"/>
    <mergeCell ref="BF20:BL21"/>
    <mergeCell ref="GD15:GD17"/>
    <mergeCell ref="GF15:GN17"/>
    <mergeCell ref="GO15:GO17"/>
    <mergeCell ref="GQ15:GY17"/>
    <mergeCell ref="GZ15:GZ17"/>
    <mergeCell ref="D20:I21"/>
    <mergeCell ref="J20:J21"/>
    <mergeCell ref="N20:T21"/>
    <mergeCell ref="U20:U21"/>
    <mergeCell ref="Y20:AE21"/>
    <mergeCell ref="EY15:FG17"/>
    <mergeCell ref="FH15:FH17"/>
    <mergeCell ref="FI15:FI17"/>
    <mergeCell ref="FJ15:FR17"/>
    <mergeCell ref="FS15:FS17"/>
    <mergeCell ref="FU15:GC17"/>
    <mergeCell ref="CV15:DD17"/>
    <mergeCell ref="DE15:DE17"/>
    <mergeCell ref="DG15:DO17"/>
    <mergeCell ref="DP15:DP17"/>
    <mergeCell ref="DR15:DZ17"/>
    <mergeCell ref="EA15:EC17"/>
    <mergeCell ref="BO15:BW17"/>
    <mergeCell ref="BX15:BX17"/>
    <mergeCell ref="BZ15:CH17"/>
    <mergeCell ref="CI15:CI17"/>
    <mergeCell ref="CK15:CS17"/>
    <mergeCell ref="CT15:CT17"/>
    <mergeCell ref="AH15:AP17"/>
    <mergeCell ref="AQ15:AQ17"/>
    <mergeCell ref="AS15:BA17"/>
    <mergeCell ref="BB15:BB17"/>
    <mergeCell ref="BD15:BL17"/>
    <mergeCell ref="BM15:BM17"/>
    <mergeCell ref="GF10:GN12"/>
    <mergeCell ref="GQ10:GY12"/>
    <mergeCell ref="E11:P12"/>
    <mergeCell ref="Q11:AC12"/>
    <mergeCell ref="A15:I17"/>
    <mergeCell ref="J15:J17"/>
    <mergeCell ref="L15:T17"/>
    <mergeCell ref="U15:U17"/>
    <mergeCell ref="W15:AE17"/>
    <mergeCell ref="AF15:AF17"/>
    <mergeCell ref="A1:G2"/>
    <mergeCell ref="BD4:BO6"/>
    <mergeCell ref="FJ5:FR7"/>
    <mergeCell ref="A6:AP8"/>
    <mergeCell ref="E9:P10"/>
    <mergeCell ref="Q9:AC10"/>
    <mergeCell ref="BD9:BO11"/>
    <mergeCell ref="FJ10:FR12"/>
  </mergeCells>
  <phoneticPr fontId="1"/>
  <hyperlinks>
    <hyperlink ref="A1:G2" location="目次!A1" display="目次へもどる"/>
  </hyperlinks>
  <pageMargins left="0.39370078740157483" right="0.39370078740157483" top="0.6692913385826772" bottom="0.6692913385826772" header="0.23622047244094491" footer="0.19685039370078741"/>
  <pageSetup paperSize="8" scale="55" orientation="landscape" r:id="rId1"/>
  <headerFooter alignWithMargins="0"/>
  <colBreaks count="1" manualBreakCount="1">
    <brk id="120" max="12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15" zoomScaleNormal="115" workbookViewId="0"/>
  </sheetViews>
  <sheetFormatPr defaultColWidth="8.875" defaultRowHeight="15" customHeight="1" x14ac:dyDescent="0.15"/>
  <cols>
    <col min="1" max="1" width="16.625" style="111" customWidth="1"/>
    <col min="2" max="2" width="11.125" style="111" customWidth="1"/>
    <col min="3" max="3" width="12.375" style="111" customWidth="1"/>
    <col min="4" max="4" width="11.125" style="111" customWidth="1"/>
    <col min="5" max="5" width="12.375" style="111" customWidth="1"/>
    <col min="6" max="6" width="11.125" style="111" customWidth="1"/>
    <col min="7" max="7" width="12.375" style="111" customWidth="1"/>
    <col min="8" max="16384" width="8.875" style="111"/>
  </cols>
  <sheetData>
    <row r="1" spans="1:7" ht="15" customHeight="1" x14ac:dyDescent="0.15">
      <c r="A1" s="110" t="s">
        <v>1</v>
      </c>
    </row>
    <row r="3" spans="1:7" ht="15" customHeight="1" x14ac:dyDescent="0.15">
      <c r="A3" s="90" t="s">
        <v>635</v>
      </c>
    </row>
    <row r="4" spans="1:7" ht="15" customHeight="1" x14ac:dyDescent="0.15">
      <c r="C4" s="91"/>
      <c r="E4" s="91"/>
      <c r="G4" s="91" t="s">
        <v>636</v>
      </c>
    </row>
    <row r="5" spans="1:7" ht="15" customHeight="1" x14ac:dyDescent="0.15">
      <c r="A5" s="462" t="s">
        <v>637</v>
      </c>
      <c r="B5" s="463" t="s">
        <v>638</v>
      </c>
      <c r="C5" s="464"/>
      <c r="D5" s="463" t="s">
        <v>187</v>
      </c>
      <c r="E5" s="465"/>
      <c r="F5" s="463" t="s">
        <v>188</v>
      </c>
      <c r="G5" s="465"/>
    </row>
    <row r="6" spans="1:7" ht="15" customHeight="1" x14ac:dyDescent="0.15">
      <c r="A6" s="97"/>
      <c r="B6" s="466" t="s">
        <v>639</v>
      </c>
      <c r="C6" s="467" t="s">
        <v>640</v>
      </c>
      <c r="D6" s="466" t="s">
        <v>639</v>
      </c>
      <c r="E6" s="467" t="s">
        <v>640</v>
      </c>
      <c r="F6" s="466" t="s">
        <v>639</v>
      </c>
      <c r="G6" s="467" t="s">
        <v>640</v>
      </c>
    </row>
    <row r="7" spans="1:7" ht="15.75" customHeight="1" x14ac:dyDescent="0.15">
      <c r="A7" s="116" t="s">
        <v>641</v>
      </c>
      <c r="B7" s="468">
        <v>746</v>
      </c>
      <c r="C7" s="468">
        <v>7871378</v>
      </c>
      <c r="D7" s="468">
        <v>679</v>
      </c>
      <c r="E7" s="468">
        <v>7111640</v>
      </c>
      <c r="F7" s="468">
        <v>645</v>
      </c>
      <c r="G7" s="468">
        <v>7074172</v>
      </c>
    </row>
    <row r="8" spans="1:7" ht="4.5" customHeight="1" x14ac:dyDescent="0.15">
      <c r="A8" s="469"/>
      <c r="B8" s="104"/>
      <c r="C8" s="104"/>
      <c r="D8" s="104"/>
      <c r="E8" s="104"/>
      <c r="F8" s="104"/>
      <c r="G8" s="104"/>
    </row>
    <row r="9" spans="1:7" ht="15.75" customHeight="1" x14ac:dyDescent="0.15">
      <c r="A9" s="470" t="s">
        <v>642</v>
      </c>
      <c r="B9" s="471">
        <v>292</v>
      </c>
      <c r="C9" s="471">
        <v>2677242</v>
      </c>
      <c r="D9" s="471">
        <v>253</v>
      </c>
      <c r="E9" s="471">
        <v>2013039</v>
      </c>
      <c r="F9" s="471">
        <v>258</v>
      </c>
      <c r="G9" s="471">
        <v>2727293</v>
      </c>
    </row>
    <row r="10" spans="1:7" ht="15.75" customHeight="1" x14ac:dyDescent="0.15">
      <c r="A10" s="470" t="s">
        <v>643</v>
      </c>
      <c r="B10" s="471">
        <v>119</v>
      </c>
      <c r="C10" s="471">
        <v>3263274</v>
      </c>
      <c r="D10" s="471">
        <v>111</v>
      </c>
      <c r="E10" s="471">
        <v>3046651</v>
      </c>
      <c r="F10" s="471">
        <v>101</v>
      </c>
      <c r="G10" s="471">
        <v>2522007</v>
      </c>
    </row>
    <row r="11" spans="1:7" ht="15.75" customHeight="1" x14ac:dyDescent="0.15">
      <c r="A11" s="472" t="s">
        <v>644</v>
      </c>
      <c r="B11" s="16">
        <v>335</v>
      </c>
      <c r="C11" s="16">
        <v>1930861</v>
      </c>
      <c r="D11" s="16">
        <v>315</v>
      </c>
      <c r="E11" s="16">
        <v>2051949</v>
      </c>
      <c r="F11" s="16">
        <v>286</v>
      </c>
      <c r="G11" s="16">
        <v>1824872</v>
      </c>
    </row>
    <row r="12" spans="1:7" s="2" customFormat="1" ht="16.5" customHeight="1" x14ac:dyDescent="0.15">
      <c r="A12" s="2" t="s">
        <v>645</v>
      </c>
      <c r="C12" s="3"/>
      <c r="E12" s="3"/>
      <c r="G12" s="3" t="s">
        <v>646</v>
      </c>
    </row>
    <row r="18" spans="6:6" ht="15" customHeight="1" x14ac:dyDescent="0.15">
      <c r="F18" s="111" t="s">
        <v>647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15" workbookViewId="0"/>
  </sheetViews>
  <sheetFormatPr defaultRowHeight="15" customHeight="1" x14ac:dyDescent="0.15"/>
  <cols>
    <col min="1" max="1" width="16.625" style="111" customWidth="1"/>
    <col min="2" max="2" width="6" style="111" customWidth="1"/>
    <col min="3" max="4" width="6.125" style="111" bestFit="1" customWidth="1"/>
    <col min="5" max="5" width="5.125" style="111" customWidth="1"/>
    <col min="6" max="6" width="6" style="111" customWidth="1"/>
    <col min="7" max="8" width="6.125" style="111" bestFit="1" customWidth="1"/>
    <col min="9" max="9" width="5.125" style="111" customWidth="1"/>
    <col min="10" max="10" width="6" style="111" customWidth="1"/>
    <col min="11" max="12" width="6.125" style="111" bestFit="1" customWidth="1"/>
    <col min="13" max="13" width="5.125" style="111" customWidth="1"/>
    <col min="14" max="16384" width="9" style="111"/>
  </cols>
  <sheetData>
    <row r="1" spans="1:13" ht="15" customHeight="1" x14ac:dyDescent="0.15">
      <c r="A1" s="110" t="s">
        <v>1</v>
      </c>
    </row>
    <row r="3" spans="1:13" ht="15" customHeight="1" x14ac:dyDescent="0.15">
      <c r="A3" s="90" t="s">
        <v>648</v>
      </c>
    </row>
    <row r="4" spans="1:13" ht="15" customHeight="1" x14ac:dyDescent="0.15">
      <c r="E4" s="91"/>
      <c r="I4" s="91"/>
      <c r="M4" s="91" t="s">
        <v>649</v>
      </c>
    </row>
    <row r="5" spans="1:13" ht="15" customHeight="1" x14ac:dyDescent="0.15">
      <c r="A5" s="462" t="s">
        <v>637</v>
      </c>
      <c r="B5" s="463" t="s">
        <v>650</v>
      </c>
      <c r="C5" s="465"/>
      <c r="D5" s="465"/>
      <c r="E5" s="464"/>
      <c r="F5" s="463" t="s">
        <v>651</v>
      </c>
      <c r="G5" s="465"/>
      <c r="H5" s="465"/>
      <c r="I5" s="465"/>
      <c r="J5" s="463" t="s">
        <v>652</v>
      </c>
      <c r="K5" s="465"/>
      <c r="L5" s="465"/>
      <c r="M5" s="465"/>
    </row>
    <row r="6" spans="1:13" ht="33.75" customHeight="1" x14ac:dyDescent="0.15">
      <c r="A6" s="97"/>
      <c r="B6" s="473" t="s">
        <v>7</v>
      </c>
      <c r="C6" s="474" t="s">
        <v>653</v>
      </c>
      <c r="D6" s="474" t="s">
        <v>654</v>
      </c>
      <c r="E6" s="475" t="s">
        <v>655</v>
      </c>
      <c r="F6" s="473" t="s">
        <v>7</v>
      </c>
      <c r="G6" s="474" t="s">
        <v>653</v>
      </c>
      <c r="H6" s="474" t="s">
        <v>654</v>
      </c>
      <c r="I6" s="475" t="s">
        <v>655</v>
      </c>
      <c r="J6" s="473" t="s">
        <v>7</v>
      </c>
      <c r="K6" s="474" t="s">
        <v>653</v>
      </c>
      <c r="L6" s="474" t="s">
        <v>654</v>
      </c>
      <c r="M6" s="475" t="s">
        <v>655</v>
      </c>
    </row>
    <row r="7" spans="1:13" ht="15.75" customHeight="1" x14ac:dyDescent="0.15">
      <c r="A7" s="116" t="s">
        <v>641</v>
      </c>
      <c r="B7" s="476">
        <v>746</v>
      </c>
      <c r="C7" s="477">
        <v>309</v>
      </c>
      <c r="D7" s="476">
        <v>171</v>
      </c>
      <c r="E7" s="476">
        <v>266</v>
      </c>
      <c r="F7" s="476">
        <v>679</v>
      </c>
      <c r="G7" s="477">
        <v>248</v>
      </c>
      <c r="H7" s="476">
        <v>136</v>
      </c>
      <c r="I7" s="476">
        <v>295</v>
      </c>
      <c r="J7" s="468">
        <v>645</v>
      </c>
      <c r="K7" s="477">
        <v>237</v>
      </c>
      <c r="L7" s="476">
        <v>184</v>
      </c>
      <c r="M7" s="476">
        <v>224</v>
      </c>
    </row>
    <row r="8" spans="1:13" ht="3.75" customHeight="1" x14ac:dyDescent="0.15">
      <c r="A8" s="469"/>
      <c r="B8" s="478"/>
      <c r="C8" s="479"/>
      <c r="D8" s="478"/>
      <c r="E8" s="478"/>
      <c r="F8" s="478"/>
      <c r="G8" s="479"/>
      <c r="H8" s="478"/>
      <c r="I8" s="478"/>
      <c r="J8" s="104"/>
      <c r="K8" s="479"/>
      <c r="L8" s="478"/>
      <c r="M8" s="478"/>
    </row>
    <row r="9" spans="1:13" ht="15.75" customHeight="1" x14ac:dyDescent="0.15">
      <c r="A9" s="470" t="s">
        <v>642</v>
      </c>
      <c r="B9" s="2">
        <v>292</v>
      </c>
      <c r="C9" s="3">
        <v>83</v>
      </c>
      <c r="D9" s="2">
        <v>90</v>
      </c>
      <c r="E9" s="2">
        <v>119</v>
      </c>
      <c r="F9" s="2">
        <v>253</v>
      </c>
      <c r="G9" s="3">
        <v>77</v>
      </c>
      <c r="H9" s="2">
        <v>59</v>
      </c>
      <c r="I9" s="2">
        <v>117</v>
      </c>
      <c r="J9" s="471">
        <v>258</v>
      </c>
      <c r="K9" s="3">
        <v>73</v>
      </c>
      <c r="L9" s="2">
        <v>70</v>
      </c>
      <c r="M9" s="2">
        <v>115</v>
      </c>
    </row>
    <row r="10" spans="1:13" ht="15.75" customHeight="1" x14ac:dyDescent="0.15">
      <c r="A10" s="470" t="s">
        <v>643</v>
      </c>
      <c r="B10" s="2">
        <v>119</v>
      </c>
      <c r="C10" s="3">
        <v>51</v>
      </c>
      <c r="D10" s="2">
        <v>12</v>
      </c>
      <c r="E10" s="2">
        <v>56</v>
      </c>
      <c r="F10" s="2">
        <v>111</v>
      </c>
      <c r="G10" s="3">
        <v>31</v>
      </c>
      <c r="H10" s="2">
        <v>26</v>
      </c>
      <c r="I10" s="2">
        <v>54</v>
      </c>
      <c r="J10" s="471">
        <v>101</v>
      </c>
      <c r="K10" s="3">
        <v>33</v>
      </c>
      <c r="L10" s="2">
        <v>28</v>
      </c>
      <c r="M10" s="2">
        <v>40</v>
      </c>
    </row>
    <row r="11" spans="1:13" ht="15.75" customHeight="1" x14ac:dyDescent="0.15">
      <c r="A11" s="480" t="s">
        <v>644</v>
      </c>
      <c r="B11" s="10">
        <v>335</v>
      </c>
      <c r="C11" s="6">
        <v>175</v>
      </c>
      <c r="D11" s="10">
        <v>69</v>
      </c>
      <c r="E11" s="10">
        <v>91</v>
      </c>
      <c r="F11" s="10">
        <v>315</v>
      </c>
      <c r="G11" s="6">
        <v>140</v>
      </c>
      <c r="H11" s="10">
        <v>51</v>
      </c>
      <c r="I11" s="10">
        <v>124</v>
      </c>
      <c r="J11" s="16">
        <v>286</v>
      </c>
      <c r="K11" s="6">
        <v>131</v>
      </c>
      <c r="L11" s="10">
        <v>86</v>
      </c>
      <c r="M11" s="10">
        <v>69</v>
      </c>
    </row>
    <row r="12" spans="1:13" ht="15" customHeight="1" x14ac:dyDescent="0.15">
      <c r="E12" s="91"/>
      <c r="I12" s="91"/>
      <c r="M12" s="3" t="s">
        <v>656</v>
      </c>
    </row>
  </sheetData>
  <mergeCells count="4">
    <mergeCell ref="A5:A6"/>
    <mergeCell ref="B5:E5"/>
    <mergeCell ref="F5:I5"/>
    <mergeCell ref="J5:M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zoomScaleNormal="100" workbookViewId="0"/>
  </sheetViews>
  <sheetFormatPr defaultRowHeight="15" customHeight="1" x14ac:dyDescent="0.15"/>
  <cols>
    <col min="1" max="1" width="3.5" style="40" customWidth="1"/>
    <col min="2" max="2" width="29.875" style="40" customWidth="1"/>
    <col min="3" max="3" width="24.75" style="40" customWidth="1"/>
    <col min="4" max="4" width="25.625" style="40" customWidth="1"/>
    <col min="5" max="6" width="21.125" style="40" customWidth="1"/>
    <col min="7" max="7" width="21.125" style="571" customWidth="1"/>
    <col min="8" max="8" width="21.125" style="40" customWidth="1"/>
    <col min="9" max="16384" width="9" style="40"/>
  </cols>
  <sheetData>
    <row r="1" spans="1:8" ht="15" customHeight="1" x14ac:dyDescent="0.15">
      <c r="A1" s="33" t="s">
        <v>1</v>
      </c>
    </row>
    <row r="3" spans="1:8" ht="15" customHeight="1" x14ac:dyDescent="0.15">
      <c r="A3" s="17" t="s">
        <v>826</v>
      </c>
      <c r="D3" s="45"/>
      <c r="G3" s="572"/>
    </row>
    <row r="4" spans="1:8" s="7" customFormat="1" ht="15" customHeight="1" x14ac:dyDescent="0.15">
      <c r="A4" s="7" t="s">
        <v>827</v>
      </c>
      <c r="G4" s="573"/>
      <c r="H4" s="8" t="s">
        <v>828</v>
      </c>
    </row>
    <row r="5" spans="1:8" s="7" customFormat="1" ht="18" customHeight="1" x14ac:dyDescent="0.15">
      <c r="A5" s="53" t="s">
        <v>829</v>
      </c>
      <c r="B5" s="54"/>
      <c r="C5" s="21" t="s">
        <v>830</v>
      </c>
      <c r="D5" s="21" t="s">
        <v>831</v>
      </c>
      <c r="E5" s="21" t="s">
        <v>832</v>
      </c>
      <c r="F5" s="21" t="s">
        <v>833</v>
      </c>
      <c r="G5" s="574" t="s">
        <v>834</v>
      </c>
      <c r="H5" s="26" t="s">
        <v>835</v>
      </c>
    </row>
    <row r="6" spans="1:8" s="7" customFormat="1" ht="16.5" customHeight="1" x14ac:dyDescent="0.15">
      <c r="A6" s="7">
        <v>1</v>
      </c>
      <c r="B6" s="23" t="s">
        <v>836</v>
      </c>
      <c r="C6" s="2">
        <v>43832000000</v>
      </c>
      <c r="D6" s="2">
        <v>47857439402</v>
      </c>
      <c r="E6" s="2">
        <v>46277944144</v>
      </c>
      <c r="F6" s="575">
        <v>2445944144</v>
      </c>
      <c r="G6" s="576">
        <v>50.7</v>
      </c>
      <c r="H6" s="577">
        <v>105.6</v>
      </c>
    </row>
    <row r="7" spans="1:8" s="7" customFormat="1" ht="16.5" customHeight="1" x14ac:dyDescent="0.15">
      <c r="A7" s="7">
        <v>2</v>
      </c>
      <c r="B7" s="23" t="s">
        <v>837</v>
      </c>
      <c r="C7" s="2">
        <v>750000000</v>
      </c>
      <c r="D7" s="2">
        <v>742702028</v>
      </c>
      <c r="E7" s="2">
        <v>742702028</v>
      </c>
      <c r="F7" s="575">
        <v>-7297972</v>
      </c>
      <c r="G7" s="576">
        <v>0.8</v>
      </c>
      <c r="H7" s="577">
        <v>99</v>
      </c>
    </row>
    <row r="8" spans="1:8" s="7" customFormat="1" ht="16.5" customHeight="1" x14ac:dyDescent="0.15">
      <c r="A8" s="7">
        <v>3</v>
      </c>
      <c r="B8" s="23" t="s">
        <v>838</v>
      </c>
      <c r="C8" s="2">
        <v>110000000</v>
      </c>
      <c r="D8" s="2">
        <v>97871000</v>
      </c>
      <c r="E8" s="2">
        <v>97871000</v>
      </c>
      <c r="F8" s="575">
        <v>-12129000</v>
      </c>
      <c r="G8" s="576">
        <v>0.1</v>
      </c>
      <c r="H8" s="577">
        <v>89</v>
      </c>
    </row>
    <row r="9" spans="1:8" s="7" customFormat="1" ht="16.5" customHeight="1" x14ac:dyDescent="0.15">
      <c r="A9" s="7">
        <v>4</v>
      </c>
      <c r="B9" s="23" t="s">
        <v>839</v>
      </c>
      <c r="C9" s="2">
        <v>50000000</v>
      </c>
      <c r="D9" s="2">
        <v>98892000</v>
      </c>
      <c r="E9" s="2">
        <v>98892000</v>
      </c>
      <c r="F9" s="575">
        <v>48892000</v>
      </c>
      <c r="G9" s="576">
        <v>0.1</v>
      </c>
      <c r="H9" s="577">
        <v>197.8</v>
      </c>
    </row>
    <row r="10" spans="1:8" s="7" customFormat="1" ht="16.5" customHeight="1" x14ac:dyDescent="0.15">
      <c r="A10" s="7">
        <v>5</v>
      </c>
      <c r="B10" s="23" t="s">
        <v>840</v>
      </c>
      <c r="C10" s="2">
        <v>30000000</v>
      </c>
      <c r="D10" s="2">
        <v>28667000</v>
      </c>
      <c r="E10" s="2">
        <v>28667000</v>
      </c>
      <c r="F10" s="575">
        <v>-1333000</v>
      </c>
      <c r="G10" s="576">
        <v>0</v>
      </c>
      <c r="H10" s="577">
        <v>95.6</v>
      </c>
    </row>
    <row r="11" spans="1:8" s="7" customFormat="1" ht="16.5" customHeight="1" x14ac:dyDescent="0.15">
      <c r="A11" s="7">
        <v>6</v>
      </c>
      <c r="B11" s="23" t="s">
        <v>841</v>
      </c>
      <c r="C11" s="2">
        <v>2500000000</v>
      </c>
      <c r="D11" s="2">
        <v>2558701000</v>
      </c>
      <c r="E11" s="2">
        <v>2558701000</v>
      </c>
      <c r="F11" s="575">
        <v>58701000</v>
      </c>
      <c r="G11" s="576">
        <v>2.8</v>
      </c>
      <c r="H11" s="577">
        <v>102.3</v>
      </c>
    </row>
    <row r="12" spans="1:8" s="7" customFormat="1" ht="16.5" customHeight="1" x14ac:dyDescent="0.15">
      <c r="A12" s="7">
        <v>7</v>
      </c>
      <c r="B12" s="23" t="s">
        <v>842</v>
      </c>
      <c r="C12" s="2">
        <v>280010000</v>
      </c>
      <c r="D12" s="2">
        <v>323285000</v>
      </c>
      <c r="E12" s="2">
        <v>323285000</v>
      </c>
      <c r="F12" s="575">
        <v>43275000</v>
      </c>
      <c r="G12" s="576">
        <v>0.3</v>
      </c>
      <c r="H12" s="577">
        <v>115.5</v>
      </c>
    </row>
    <row r="13" spans="1:8" s="7" customFormat="1" ht="16.5" customHeight="1" x14ac:dyDescent="0.15">
      <c r="A13" s="7">
        <v>8</v>
      </c>
      <c r="B13" s="23" t="s">
        <v>843</v>
      </c>
      <c r="C13" s="2">
        <v>320000000</v>
      </c>
      <c r="D13" s="2">
        <v>329532000</v>
      </c>
      <c r="E13" s="2">
        <v>329532000</v>
      </c>
      <c r="F13" s="575">
        <v>9532000</v>
      </c>
      <c r="G13" s="576">
        <v>0.4</v>
      </c>
      <c r="H13" s="577">
        <v>103</v>
      </c>
    </row>
    <row r="14" spans="1:8" s="7" customFormat="1" ht="16.5" customHeight="1" x14ac:dyDescent="0.15">
      <c r="A14" s="7">
        <v>9</v>
      </c>
      <c r="B14" s="23" t="s">
        <v>844</v>
      </c>
      <c r="C14" s="2">
        <v>4120000000</v>
      </c>
      <c r="D14" s="2">
        <v>4215588000</v>
      </c>
      <c r="E14" s="2">
        <v>4215588000</v>
      </c>
      <c r="F14" s="575">
        <v>95588000</v>
      </c>
      <c r="G14" s="576">
        <v>4.5999999999999996</v>
      </c>
      <c r="H14" s="577">
        <v>102.3</v>
      </c>
    </row>
    <row r="15" spans="1:8" s="7" customFormat="1" ht="16.5" customHeight="1" x14ac:dyDescent="0.15">
      <c r="A15" s="7">
        <v>10</v>
      </c>
      <c r="B15" s="23" t="s">
        <v>845</v>
      </c>
      <c r="C15" s="2">
        <v>60000000</v>
      </c>
      <c r="D15" s="2">
        <v>58972000</v>
      </c>
      <c r="E15" s="2">
        <v>58972000</v>
      </c>
      <c r="F15" s="575">
        <v>-1028000</v>
      </c>
      <c r="G15" s="576">
        <v>0.1</v>
      </c>
      <c r="H15" s="577">
        <v>98.3</v>
      </c>
    </row>
    <row r="16" spans="1:8" s="7" customFormat="1" ht="16.5" customHeight="1" x14ac:dyDescent="0.15">
      <c r="A16" s="7">
        <v>11</v>
      </c>
      <c r="B16" s="23" t="s">
        <v>846</v>
      </c>
      <c r="C16" s="2">
        <v>1190142000</v>
      </c>
      <c r="D16" s="2">
        <v>1283754103</v>
      </c>
      <c r="E16" s="2">
        <v>1174062923</v>
      </c>
      <c r="F16" s="575">
        <v>-16079077</v>
      </c>
      <c r="G16" s="576">
        <v>1.3</v>
      </c>
      <c r="H16" s="577">
        <v>98.6</v>
      </c>
    </row>
    <row r="17" spans="1:8" s="7" customFormat="1" ht="16.5" customHeight="1" x14ac:dyDescent="0.15">
      <c r="A17" s="7">
        <v>12</v>
      </c>
      <c r="B17" s="23" t="s">
        <v>847</v>
      </c>
      <c r="C17" s="2">
        <v>912892000</v>
      </c>
      <c r="D17" s="2">
        <v>960679039</v>
      </c>
      <c r="E17" s="2">
        <v>955741304</v>
      </c>
      <c r="F17" s="575">
        <v>42849304</v>
      </c>
      <c r="G17" s="576">
        <v>1</v>
      </c>
      <c r="H17" s="577">
        <v>104.7</v>
      </c>
    </row>
    <row r="18" spans="1:8" s="7" customFormat="1" ht="16.5" customHeight="1" x14ac:dyDescent="0.15">
      <c r="A18" s="7">
        <v>13</v>
      </c>
      <c r="B18" s="23" t="s">
        <v>848</v>
      </c>
      <c r="C18" s="2">
        <v>13230629000</v>
      </c>
      <c r="D18" s="2">
        <v>13007645409</v>
      </c>
      <c r="E18" s="2">
        <v>12457639409</v>
      </c>
      <c r="F18" s="575">
        <v>-772989591</v>
      </c>
      <c r="G18" s="576">
        <v>13.7</v>
      </c>
      <c r="H18" s="577">
        <v>94.2</v>
      </c>
    </row>
    <row r="19" spans="1:8" s="7" customFormat="1" ht="16.5" customHeight="1" x14ac:dyDescent="0.15">
      <c r="A19" s="7">
        <v>14</v>
      </c>
      <c r="B19" s="23" t="s">
        <v>849</v>
      </c>
      <c r="C19" s="2">
        <v>4922330000</v>
      </c>
      <c r="D19" s="2">
        <v>4811845357</v>
      </c>
      <c r="E19" s="2">
        <v>4805845357</v>
      </c>
      <c r="F19" s="575">
        <v>-116484643</v>
      </c>
      <c r="G19" s="576">
        <v>5.3</v>
      </c>
      <c r="H19" s="577">
        <v>97.6</v>
      </c>
    </row>
    <row r="20" spans="1:8" s="7" customFormat="1" ht="16.5" customHeight="1" x14ac:dyDescent="0.15">
      <c r="A20" s="7">
        <v>15</v>
      </c>
      <c r="B20" s="23" t="s">
        <v>850</v>
      </c>
      <c r="C20" s="2">
        <v>271840000</v>
      </c>
      <c r="D20" s="2">
        <v>317572948</v>
      </c>
      <c r="E20" s="2">
        <v>317572948</v>
      </c>
      <c r="F20" s="575">
        <v>45732948</v>
      </c>
      <c r="G20" s="576">
        <v>0.3</v>
      </c>
      <c r="H20" s="577">
        <v>116.8</v>
      </c>
    </row>
    <row r="21" spans="1:8" s="7" customFormat="1" ht="16.5" customHeight="1" x14ac:dyDescent="0.15">
      <c r="A21" s="7">
        <v>16</v>
      </c>
      <c r="B21" s="23" t="s">
        <v>851</v>
      </c>
      <c r="C21" s="2">
        <v>1750000</v>
      </c>
      <c r="D21" s="2">
        <v>2700348</v>
      </c>
      <c r="E21" s="2">
        <v>2700348</v>
      </c>
      <c r="F21" s="575">
        <v>950348</v>
      </c>
      <c r="G21" s="576">
        <v>0</v>
      </c>
      <c r="H21" s="577">
        <v>154.30000000000001</v>
      </c>
    </row>
    <row r="22" spans="1:8" s="7" customFormat="1" ht="16.5" customHeight="1" x14ac:dyDescent="0.15">
      <c r="A22" s="7">
        <v>17</v>
      </c>
      <c r="B22" s="23" t="s">
        <v>852</v>
      </c>
      <c r="C22" s="2">
        <v>1800000000</v>
      </c>
      <c r="D22" s="2">
        <v>1800000000</v>
      </c>
      <c r="E22" s="2">
        <v>1800000000</v>
      </c>
      <c r="F22" s="575">
        <v>0</v>
      </c>
      <c r="G22" s="576">
        <v>2</v>
      </c>
      <c r="H22" s="577">
        <v>100</v>
      </c>
    </row>
    <row r="23" spans="1:8" s="7" customFormat="1" ht="16.5" customHeight="1" x14ac:dyDescent="0.15">
      <c r="A23" s="7">
        <v>18</v>
      </c>
      <c r="B23" s="23" t="s">
        <v>853</v>
      </c>
      <c r="C23" s="2">
        <v>4073544000</v>
      </c>
      <c r="D23" s="2">
        <v>4073544268</v>
      </c>
      <c r="E23" s="2">
        <v>4073544268</v>
      </c>
      <c r="F23" s="575">
        <v>268</v>
      </c>
      <c r="G23" s="576">
        <v>4.5</v>
      </c>
      <c r="H23" s="577">
        <v>100</v>
      </c>
    </row>
    <row r="24" spans="1:8" s="7" customFormat="1" ht="16.5" customHeight="1" x14ac:dyDescent="0.15">
      <c r="A24" s="7">
        <v>19</v>
      </c>
      <c r="B24" s="23" t="s">
        <v>854</v>
      </c>
      <c r="C24" s="2">
        <v>2990839000</v>
      </c>
      <c r="D24" s="2">
        <v>3191347131</v>
      </c>
      <c r="E24" s="2">
        <v>3039200754</v>
      </c>
      <c r="F24" s="575">
        <v>48361754</v>
      </c>
      <c r="G24" s="576">
        <v>3.3</v>
      </c>
      <c r="H24" s="577">
        <v>101.6</v>
      </c>
    </row>
    <row r="25" spans="1:8" s="7" customFormat="1" ht="16.5" customHeight="1" x14ac:dyDescent="0.15">
      <c r="A25" s="7">
        <v>20</v>
      </c>
      <c r="B25" s="23" t="s">
        <v>855</v>
      </c>
      <c r="C25" s="22">
        <v>8482900000</v>
      </c>
      <c r="D25" s="2">
        <v>8353900000</v>
      </c>
      <c r="E25" s="2">
        <v>7901100000</v>
      </c>
      <c r="F25" s="558">
        <v>-581800000</v>
      </c>
      <c r="G25" s="576">
        <v>8.6999999999999993</v>
      </c>
      <c r="H25" s="577">
        <v>93.1</v>
      </c>
    </row>
    <row r="26" spans="1:8" s="7" customFormat="1" ht="21" customHeight="1" x14ac:dyDescent="0.15">
      <c r="A26" s="578"/>
      <c r="B26" s="579" t="s">
        <v>856</v>
      </c>
      <c r="C26" s="564">
        <v>89928876000</v>
      </c>
      <c r="D26" s="564">
        <v>94114638033</v>
      </c>
      <c r="E26" s="564">
        <v>91259561483</v>
      </c>
      <c r="F26" s="565">
        <v>1330685483</v>
      </c>
      <c r="G26" s="580">
        <v>100</v>
      </c>
      <c r="H26" s="581">
        <v>101.5</v>
      </c>
    </row>
    <row r="27" spans="1:8" s="7" customFormat="1" ht="15" customHeight="1" x14ac:dyDescent="0.15">
      <c r="C27" s="2"/>
      <c r="D27" s="2"/>
      <c r="E27" s="2"/>
      <c r="F27" s="2"/>
      <c r="G27" s="576"/>
      <c r="H27" s="8" t="s">
        <v>825</v>
      </c>
    </row>
    <row r="28" spans="1:8" s="7" customFormat="1" ht="15" customHeight="1" x14ac:dyDescent="0.15">
      <c r="C28" s="2"/>
      <c r="D28" s="2"/>
      <c r="E28" s="2"/>
      <c r="F28" s="2"/>
      <c r="G28" s="108"/>
      <c r="H28" s="8"/>
    </row>
    <row r="29" spans="1:8" ht="15.75" customHeight="1" x14ac:dyDescent="0.15">
      <c r="G29" s="582"/>
    </row>
    <row r="30" spans="1:8" ht="15" customHeight="1" x14ac:dyDescent="0.15">
      <c r="A30" s="7" t="s">
        <v>857</v>
      </c>
      <c r="B30" s="7"/>
      <c r="C30" s="7"/>
      <c r="D30" s="7"/>
      <c r="E30" s="7"/>
      <c r="F30" s="577"/>
      <c r="G30" s="583" t="s">
        <v>828</v>
      </c>
    </row>
    <row r="31" spans="1:8" ht="17.25" customHeight="1" x14ac:dyDescent="0.15">
      <c r="A31" s="53" t="s">
        <v>829</v>
      </c>
      <c r="B31" s="54"/>
      <c r="C31" s="21" t="s">
        <v>830</v>
      </c>
      <c r="D31" s="21" t="s">
        <v>832</v>
      </c>
      <c r="E31" s="21" t="s">
        <v>858</v>
      </c>
      <c r="F31" s="21" t="s">
        <v>834</v>
      </c>
      <c r="G31" s="584" t="s">
        <v>859</v>
      </c>
    </row>
    <row r="32" spans="1:8" ht="16.5" customHeight="1" x14ac:dyDescent="0.15">
      <c r="A32" s="585">
        <v>1</v>
      </c>
      <c r="B32" s="586" t="s">
        <v>860</v>
      </c>
      <c r="C32" s="22">
        <v>571562000</v>
      </c>
      <c r="D32" s="22">
        <v>560435910</v>
      </c>
      <c r="E32" s="22">
        <v>11126090</v>
      </c>
      <c r="F32" s="587">
        <v>0.7</v>
      </c>
      <c r="G32" s="9">
        <v>98.1</v>
      </c>
    </row>
    <row r="33" spans="1:7" ht="16.5" customHeight="1" x14ac:dyDescent="0.15">
      <c r="A33" s="9">
        <v>2</v>
      </c>
      <c r="B33" s="23" t="s">
        <v>861</v>
      </c>
      <c r="C33" s="22">
        <v>9949537000</v>
      </c>
      <c r="D33" s="22">
        <v>9596615491</v>
      </c>
      <c r="E33" s="22">
        <v>352921509</v>
      </c>
      <c r="F33" s="587">
        <v>11.1</v>
      </c>
      <c r="G33" s="588">
        <v>96.5</v>
      </c>
    </row>
    <row r="34" spans="1:7" ht="16.5" customHeight="1" x14ac:dyDescent="0.15">
      <c r="A34" s="9">
        <v>3</v>
      </c>
      <c r="B34" s="23" t="s">
        <v>862</v>
      </c>
      <c r="C34" s="22">
        <v>34311855000</v>
      </c>
      <c r="D34" s="22">
        <v>33483596208</v>
      </c>
      <c r="E34" s="22">
        <v>828258792</v>
      </c>
      <c r="F34" s="587">
        <v>38.700000000000003</v>
      </c>
      <c r="G34" s="588">
        <v>97.6</v>
      </c>
    </row>
    <row r="35" spans="1:7" ht="16.5" customHeight="1" x14ac:dyDescent="0.15">
      <c r="A35" s="9">
        <v>4</v>
      </c>
      <c r="B35" s="23" t="s">
        <v>863</v>
      </c>
      <c r="C35" s="22">
        <v>8055599000</v>
      </c>
      <c r="D35" s="22">
        <v>7780094604</v>
      </c>
      <c r="E35" s="22">
        <v>275504396</v>
      </c>
      <c r="F35" s="587">
        <v>9</v>
      </c>
      <c r="G35" s="588">
        <v>96.6</v>
      </c>
    </row>
    <row r="36" spans="1:7" ht="16.5" customHeight="1" x14ac:dyDescent="0.15">
      <c r="A36" s="9">
        <v>5</v>
      </c>
      <c r="B36" s="23" t="s">
        <v>864</v>
      </c>
      <c r="C36" s="22">
        <v>173355000</v>
      </c>
      <c r="D36" s="22">
        <v>168260490</v>
      </c>
      <c r="E36" s="22">
        <v>5094510</v>
      </c>
      <c r="F36" s="587">
        <v>0.2</v>
      </c>
      <c r="G36" s="588">
        <v>97.1</v>
      </c>
    </row>
    <row r="37" spans="1:7" ht="16.5" customHeight="1" x14ac:dyDescent="0.15">
      <c r="A37" s="9">
        <v>6</v>
      </c>
      <c r="B37" s="23" t="s">
        <v>865</v>
      </c>
      <c r="C37" s="22">
        <v>514225000</v>
      </c>
      <c r="D37" s="22">
        <v>466640757</v>
      </c>
      <c r="E37" s="22">
        <v>47584243</v>
      </c>
      <c r="F37" s="587">
        <v>0.5</v>
      </c>
      <c r="G37" s="588">
        <v>90.7</v>
      </c>
    </row>
    <row r="38" spans="1:7" ht="16.5" customHeight="1" x14ac:dyDescent="0.15">
      <c r="A38" s="9">
        <v>7</v>
      </c>
      <c r="B38" s="23" t="s">
        <v>866</v>
      </c>
      <c r="C38" s="22">
        <v>829500000</v>
      </c>
      <c r="D38" s="22">
        <v>695810033</v>
      </c>
      <c r="E38" s="22">
        <v>133689967</v>
      </c>
      <c r="F38" s="587">
        <v>0.8</v>
      </c>
      <c r="G38" s="588">
        <v>83.9</v>
      </c>
    </row>
    <row r="39" spans="1:7" ht="16.5" customHeight="1" x14ac:dyDescent="0.15">
      <c r="A39" s="9">
        <v>8</v>
      </c>
      <c r="B39" s="23" t="s">
        <v>867</v>
      </c>
      <c r="C39" s="22">
        <v>13470778000</v>
      </c>
      <c r="D39" s="22">
        <v>12095977266</v>
      </c>
      <c r="E39" s="22">
        <v>1374800734</v>
      </c>
      <c r="F39" s="587">
        <v>14</v>
      </c>
      <c r="G39" s="588">
        <v>89.8</v>
      </c>
    </row>
    <row r="40" spans="1:7" ht="16.5" customHeight="1" x14ac:dyDescent="0.15">
      <c r="A40" s="9">
        <v>9</v>
      </c>
      <c r="B40" s="23" t="s">
        <v>868</v>
      </c>
      <c r="C40" s="22">
        <v>3188855000</v>
      </c>
      <c r="D40" s="22">
        <v>3100645267</v>
      </c>
      <c r="E40" s="22">
        <v>88209733</v>
      </c>
      <c r="F40" s="587">
        <v>3.6</v>
      </c>
      <c r="G40" s="588">
        <v>97.2</v>
      </c>
    </row>
    <row r="41" spans="1:7" ht="16.5" customHeight="1" x14ac:dyDescent="0.15">
      <c r="A41" s="9">
        <v>10</v>
      </c>
      <c r="B41" s="23" t="s">
        <v>869</v>
      </c>
      <c r="C41" s="22">
        <v>9710871000</v>
      </c>
      <c r="D41" s="22">
        <v>9413751582</v>
      </c>
      <c r="E41" s="22">
        <v>297119418</v>
      </c>
      <c r="F41" s="587">
        <v>10.9</v>
      </c>
      <c r="G41" s="588">
        <v>96.9</v>
      </c>
    </row>
    <row r="42" spans="1:7" ht="16.5" customHeight="1" x14ac:dyDescent="0.15">
      <c r="A42" s="9">
        <v>11</v>
      </c>
      <c r="B42" s="23" t="s">
        <v>870</v>
      </c>
      <c r="C42" s="22">
        <v>20000</v>
      </c>
      <c r="D42" s="22">
        <v>0</v>
      </c>
      <c r="E42" s="22">
        <v>20000</v>
      </c>
      <c r="F42" s="589" t="s">
        <v>2</v>
      </c>
      <c r="G42" s="583" t="s">
        <v>2</v>
      </c>
    </row>
    <row r="43" spans="1:7" ht="16.5" customHeight="1" x14ac:dyDescent="0.15">
      <c r="A43" s="9">
        <v>12</v>
      </c>
      <c r="B43" s="23" t="s">
        <v>871</v>
      </c>
      <c r="C43" s="22">
        <v>8391021000</v>
      </c>
      <c r="D43" s="5">
        <v>8377389760</v>
      </c>
      <c r="E43" s="22">
        <v>13631240</v>
      </c>
      <c r="F43" s="587">
        <v>9.6999999999999993</v>
      </c>
      <c r="G43" s="588">
        <v>99.8</v>
      </c>
    </row>
    <row r="44" spans="1:7" ht="16.5" customHeight="1" x14ac:dyDescent="0.15">
      <c r="A44" s="9">
        <v>13</v>
      </c>
      <c r="B44" s="23" t="s">
        <v>872</v>
      </c>
      <c r="C44" s="22">
        <v>691010000</v>
      </c>
      <c r="D44" s="5">
        <v>673540203</v>
      </c>
      <c r="E44" s="22">
        <v>17469797</v>
      </c>
      <c r="F44" s="587">
        <v>0.8</v>
      </c>
      <c r="G44" s="588">
        <v>97.5</v>
      </c>
    </row>
    <row r="45" spans="1:7" ht="16.5" customHeight="1" x14ac:dyDescent="0.15">
      <c r="A45" s="9">
        <v>14</v>
      </c>
      <c r="B45" s="23" t="s">
        <v>873</v>
      </c>
      <c r="C45" s="22">
        <v>70688000</v>
      </c>
      <c r="D45" s="5">
        <v>0</v>
      </c>
      <c r="E45" s="22">
        <v>70688000</v>
      </c>
      <c r="F45" s="589" t="s">
        <v>2</v>
      </c>
      <c r="G45" s="583" t="s">
        <v>2</v>
      </c>
    </row>
    <row r="46" spans="1:7" ht="21" customHeight="1" x14ac:dyDescent="0.15">
      <c r="A46" s="578"/>
      <c r="B46" s="579" t="s">
        <v>874</v>
      </c>
      <c r="C46" s="564">
        <v>89928876000</v>
      </c>
      <c r="D46" s="564">
        <v>86412757571</v>
      </c>
      <c r="E46" s="564">
        <v>3516118429</v>
      </c>
      <c r="F46" s="564">
        <v>100</v>
      </c>
      <c r="G46" s="590">
        <v>96.1</v>
      </c>
    </row>
    <row r="47" spans="1:7" ht="15" customHeight="1" x14ac:dyDescent="0.15">
      <c r="A47" s="7"/>
      <c r="B47" s="7"/>
      <c r="C47" s="7"/>
      <c r="D47" s="7"/>
      <c r="E47" s="7"/>
      <c r="F47" s="7"/>
      <c r="G47" s="591" t="s">
        <v>825</v>
      </c>
    </row>
    <row r="50" spans="4:4" ht="15" customHeight="1" x14ac:dyDescent="0.15">
      <c r="D50" s="592"/>
    </row>
  </sheetData>
  <mergeCells count="2">
    <mergeCell ref="A5:B5"/>
    <mergeCell ref="A31:B31"/>
  </mergeCells>
  <phoneticPr fontId="1"/>
  <hyperlinks>
    <hyperlink ref="A1" location="目次!A1" display="目次へもどる"/>
  </hyperlinks>
  <pageMargins left="0.86614173228346458" right="0.86614173228346458" top="0.98425196850393704" bottom="0.98425196850393704" header="0.19685039370078741" footer="0.19685039370078741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2"/>
  <sheetViews>
    <sheetView zoomScale="115" zoomScaleNormal="100" zoomScaleSheetLayoutView="100" workbookViewId="0"/>
  </sheetViews>
  <sheetFormatPr defaultRowHeight="16.5" customHeight="1" x14ac:dyDescent="0.15"/>
  <cols>
    <col min="1" max="1" width="22.75" style="517" customWidth="1"/>
    <col min="2" max="3" width="15.875" style="517" customWidth="1"/>
    <col min="4" max="4" width="15.875" style="594" customWidth="1"/>
    <col min="5" max="5" width="15.875" style="517" customWidth="1"/>
    <col min="6" max="6" width="8" style="517" customWidth="1"/>
    <col min="7" max="7" width="18.5" style="595" hidden="1" customWidth="1"/>
    <col min="8" max="8" width="19.375" style="595" hidden="1" customWidth="1"/>
    <col min="9" max="11" width="18.5" style="595" customWidth="1"/>
    <col min="12" max="12" width="10" style="517" hidden="1" customWidth="1"/>
    <col min="13" max="13" width="0" style="517" hidden="1" customWidth="1"/>
    <col min="14" max="14" width="3.75" style="517" hidden="1" customWidth="1"/>
    <col min="15" max="16" width="11" style="596" hidden="1" customWidth="1"/>
    <col min="17" max="17" width="7.625" style="597" hidden="1" customWidth="1"/>
    <col min="18" max="18" width="7.625" style="40" hidden="1" customWidth="1"/>
    <col min="19" max="19" width="0" style="598" hidden="1" customWidth="1"/>
    <col min="20" max="20" width="0" style="517" hidden="1" customWidth="1"/>
    <col min="21" max="16384" width="9" style="517"/>
  </cols>
  <sheetData>
    <row r="1" spans="1:20" ht="16.5" customHeight="1" x14ac:dyDescent="0.15">
      <c r="A1" s="593" t="s">
        <v>1</v>
      </c>
    </row>
    <row r="3" spans="1:20" ht="16.5" customHeight="1" x14ac:dyDescent="0.15">
      <c r="A3" s="90" t="s">
        <v>875</v>
      </c>
    </row>
    <row r="4" spans="1:20" s="2" customFormat="1" ht="16.5" customHeight="1" x14ac:dyDescent="0.15">
      <c r="D4" s="599"/>
      <c r="E4" s="600">
        <v>229856</v>
      </c>
      <c r="G4" s="601"/>
      <c r="H4" s="601"/>
      <c r="I4" s="601"/>
      <c r="J4" s="601"/>
      <c r="K4" s="601"/>
      <c r="O4" s="602" t="s">
        <v>876</v>
      </c>
      <c r="P4" s="602"/>
      <c r="Q4" s="603"/>
      <c r="R4" s="7"/>
      <c r="S4" s="108"/>
    </row>
    <row r="5" spans="1:20" s="2" customFormat="1" ht="16.5" customHeight="1" thickBot="1" x14ac:dyDescent="0.2">
      <c r="A5" s="99" t="s">
        <v>877</v>
      </c>
      <c r="B5" s="466" t="s">
        <v>878</v>
      </c>
      <c r="C5" s="466" t="s">
        <v>879</v>
      </c>
      <c r="D5" s="604" t="s">
        <v>880</v>
      </c>
      <c r="E5" s="100" t="s">
        <v>881</v>
      </c>
      <c r="F5" s="24"/>
      <c r="G5" s="605" t="s">
        <v>882</v>
      </c>
      <c r="H5" s="605" t="s">
        <v>883</v>
      </c>
      <c r="I5" s="605"/>
      <c r="J5" s="605"/>
      <c r="K5" s="605"/>
      <c r="N5" s="499"/>
      <c r="O5" s="606" t="s">
        <v>884</v>
      </c>
      <c r="P5" s="607" t="s">
        <v>885</v>
      </c>
      <c r="Q5" s="27" t="s">
        <v>886</v>
      </c>
      <c r="R5" s="27" t="s">
        <v>887</v>
      </c>
      <c r="S5" s="608" t="s">
        <v>888</v>
      </c>
      <c r="T5" s="607" t="s">
        <v>889</v>
      </c>
    </row>
    <row r="6" spans="1:20" s="2" customFormat="1" ht="16.5" customHeight="1" thickTop="1" x14ac:dyDescent="0.15">
      <c r="A6" s="103" t="s">
        <v>890</v>
      </c>
      <c r="B6" s="486">
        <v>16372317</v>
      </c>
      <c r="C6" s="609">
        <v>18.899999999999999</v>
      </c>
      <c r="D6" s="610">
        <v>117511</v>
      </c>
      <c r="E6" s="610">
        <v>49549</v>
      </c>
      <c r="F6" s="611"/>
      <c r="G6" s="601" t="e">
        <f>B6*1000/#REF!</f>
        <v>#REF!</v>
      </c>
      <c r="H6" s="601" t="e">
        <f>B6*1000/#REF!</f>
        <v>#REF!</v>
      </c>
      <c r="I6" s="601"/>
      <c r="J6" s="601"/>
      <c r="K6" s="601"/>
      <c r="L6" s="2" t="s">
        <v>891</v>
      </c>
      <c r="N6" s="612" t="s">
        <v>892</v>
      </c>
      <c r="O6" s="613">
        <f t="shared" ref="O6:O15" si="0">ROUNDDOWN(B6/$B$16*100,1)</f>
        <v>18.899999999999999</v>
      </c>
      <c r="P6" s="613">
        <f t="shared" ref="P6:P15" si="1">B6/$B$16*100</f>
        <v>18.946643272281623</v>
      </c>
      <c r="Q6" s="614">
        <f t="shared" ref="Q6:Q15" si="2">(P6-O6)*1000</f>
        <v>46.643272281624348</v>
      </c>
      <c r="R6" s="615">
        <f t="shared" ref="R6:R15" si="3">RANK(Q6,$Q$6:$Q$15,0)</f>
        <v>4</v>
      </c>
      <c r="S6" s="616">
        <f t="shared" ref="S6:S15" si="4">IF(R6&lt;$R$16,O6+0.1,O6)</f>
        <v>19</v>
      </c>
      <c r="T6" s="617" t="str">
        <f t="shared" ref="T6:T15" si="5">IF((S6-O6)*10=0,"","プラス１")</f>
        <v>プラス１</v>
      </c>
    </row>
    <row r="7" spans="1:20" s="2" customFormat="1" ht="16.5" customHeight="1" x14ac:dyDescent="0.15">
      <c r="A7" s="103" t="s">
        <v>893</v>
      </c>
      <c r="B7" s="486">
        <v>19715685</v>
      </c>
      <c r="C7" s="609">
        <v>22.8</v>
      </c>
      <c r="D7" s="610">
        <f>141508-1</f>
        <v>141507</v>
      </c>
      <c r="E7" s="610">
        <v>59667</v>
      </c>
      <c r="F7" s="611"/>
      <c r="G7" s="601" t="e">
        <f>B7*1000/#REF!</f>
        <v>#REF!</v>
      </c>
      <c r="H7" s="601" t="e">
        <f>B7*1000/#REF!</f>
        <v>#REF!</v>
      </c>
      <c r="I7" s="601"/>
      <c r="J7" s="601"/>
      <c r="K7" s="601"/>
      <c r="L7" s="2">
        <v>317483</v>
      </c>
      <c r="M7" s="2" t="s">
        <v>894</v>
      </c>
      <c r="N7" s="618"/>
      <c r="O7" s="619">
        <f t="shared" si="0"/>
        <v>22.8</v>
      </c>
      <c r="P7" s="619">
        <f t="shared" si="1"/>
        <v>22.815710846771029</v>
      </c>
      <c r="Q7" s="620">
        <f t="shared" si="2"/>
        <v>15.710846771028741</v>
      </c>
      <c r="R7" s="621">
        <f t="shared" si="3"/>
        <v>9</v>
      </c>
      <c r="S7" s="622">
        <f t="shared" si="4"/>
        <v>22.8</v>
      </c>
      <c r="T7" s="623" t="str">
        <f t="shared" si="5"/>
        <v/>
      </c>
    </row>
    <row r="8" spans="1:20" s="2" customFormat="1" ht="16.5" customHeight="1" x14ac:dyDescent="0.15">
      <c r="A8" s="103" t="s">
        <v>895</v>
      </c>
      <c r="B8" s="486">
        <v>8579024</v>
      </c>
      <c r="C8" s="609">
        <v>9.9</v>
      </c>
      <c r="D8" s="610">
        <v>61575</v>
      </c>
      <c r="E8" s="610">
        <v>25963</v>
      </c>
      <c r="F8" s="611"/>
      <c r="G8" s="601" t="e">
        <f>B8*1000/#REF!</f>
        <v>#REF!</v>
      </c>
      <c r="H8" s="601" t="e">
        <f>B8*1000/#REF!</f>
        <v>#REF!</v>
      </c>
      <c r="I8" s="601"/>
      <c r="J8" s="601"/>
      <c r="K8" s="601"/>
      <c r="L8" s="2">
        <v>125960</v>
      </c>
      <c r="M8" s="2" t="s">
        <v>896</v>
      </c>
      <c r="N8" s="618"/>
      <c r="O8" s="619">
        <f t="shared" si="0"/>
        <v>9.9</v>
      </c>
      <c r="P8" s="619">
        <f t="shared" si="1"/>
        <v>9.9279599431371004</v>
      </c>
      <c r="Q8" s="620">
        <f t="shared" si="2"/>
        <v>27.959943137100041</v>
      </c>
      <c r="R8" s="621">
        <f t="shared" si="3"/>
        <v>7</v>
      </c>
      <c r="S8" s="622">
        <f t="shared" si="4"/>
        <v>9.9</v>
      </c>
      <c r="T8" s="623" t="str">
        <f t="shared" si="5"/>
        <v/>
      </c>
    </row>
    <row r="9" spans="1:20" s="2" customFormat="1" ht="16.5" customHeight="1" x14ac:dyDescent="0.15">
      <c r="A9" s="103" t="s">
        <v>897</v>
      </c>
      <c r="B9" s="486">
        <v>12922300</v>
      </c>
      <c r="C9" s="609">
        <v>15</v>
      </c>
      <c r="D9" s="610">
        <v>92749</v>
      </c>
      <c r="E9" s="610">
        <v>39108</v>
      </c>
      <c r="F9" s="611"/>
      <c r="G9" s="601" t="e">
        <f>B9*1000/#REF!</f>
        <v>#REF!</v>
      </c>
      <c r="H9" s="601" t="e">
        <f>B9*1000/#REF!</f>
        <v>#REF!</v>
      </c>
      <c r="I9" s="601"/>
      <c r="J9" s="601"/>
      <c r="K9" s="601"/>
      <c r="N9" s="618"/>
      <c r="O9" s="619">
        <f t="shared" si="0"/>
        <v>14.9</v>
      </c>
      <c r="P9" s="619">
        <f t="shared" si="1"/>
        <v>14.954157579370397</v>
      </c>
      <c r="Q9" s="620">
        <f t="shared" si="2"/>
        <v>54.157579370397002</v>
      </c>
      <c r="R9" s="621">
        <f t="shared" si="3"/>
        <v>3</v>
      </c>
      <c r="S9" s="622">
        <f t="shared" si="4"/>
        <v>15</v>
      </c>
      <c r="T9" s="623" t="str">
        <f t="shared" si="5"/>
        <v>プラス１</v>
      </c>
    </row>
    <row r="10" spans="1:20" s="2" customFormat="1" ht="16.5" customHeight="1" x14ac:dyDescent="0.15">
      <c r="A10" s="103" t="s">
        <v>898</v>
      </c>
      <c r="B10" s="486">
        <v>443849</v>
      </c>
      <c r="C10" s="609">
        <v>0.5</v>
      </c>
      <c r="D10" s="610">
        <v>3186</v>
      </c>
      <c r="E10" s="610">
        <v>1343</v>
      </c>
      <c r="F10" s="611"/>
      <c r="G10" s="601" t="e">
        <f>B10*1000/#REF!</f>
        <v>#REF!</v>
      </c>
      <c r="H10" s="601" t="e">
        <f>B10*1000/#REF!</f>
        <v>#REF!</v>
      </c>
      <c r="I10" s="601"/>
      <c r="J10" s="601"/>
      <c r="K10" s="601"/>
      <c r="N10" s="618"/>
      <c r="O10" s="619">
        <f t="shared" si="0"/>
        <v>0.5</v>
      </c>
      <c r="P10" s="619">
        <f t="shared" si="1"/>
        <v>0.51363827549631047</v>
      </c>
      <c r="Q10" s="620">
        <f t="shared" si="2"/>
        <v>13.63827549631047</v>
      </c>
      <c r="R10" s="621">
        <f t="shared" si="3"/>
        <v>10</v>
      </c>
      <c r="S10" s="622">
        <f t="shared" si="4"/>
        <v>0.5</v>
      </c>
      <c r="T10" s="623" t="str">
        <f t="shared" si="5"/>
        <v/>
      </c>
    </row>
    <row r="11" spans="1:20" s="2" customFormat="1" ht="16.5" customHeight="1" x14ac:dyDescent="0.15">
      <c r="A11" s="103" t="s">
        <v>899</v>
      </c>
      <c r="B11" s="486">
        <v>5673312</v>
      </c>
      <c r="C11" s="609">
        <v>6.6</v>
      </c>
      <c r="D11" s="610">
        <v>40720</v>
      </c>
      <c r="E11" s="610">
        <v>17170</v>
      </c>
      <c r="F11" s="611"/>
      <c r="G11" s="601" t="e">
        <f>B11*1000/#REF!</f>
        <v>#REF!</v>
      </c>
      <c r="H11" s="601" t="e">
        <f>B11*1000/#REF!</f>
        <v>#REF!</v>
      </c>
      <c r="I11" s="601"/>
      <c r="J11" s="601"/>
      <c r="K11" s="601"/>
      <c r="N11" s="618"/>
      <c r="O11" s="619">
        <f t="shared" si="0"/>
        <v>6.5</v>
      </c>
      <c r="P11" s="619">
        <f t="shared" si="1"/>
        <v>6.5653638783291699</v>
      </c>
      <c r="Q11" s="620">
        <f t="shared" si="2"/>
        <v>65.363878329169893</v>
      </c>
      <c r="R11" s="621">
        <f t="shared" si="3"/>
        <v>2</v>
      </c>
      <c r="S11" s="622">
        <f t="shared" si="4"/>
        <v>6.6</v>
      </c>
      <c r="T11" s="623" t="str">
        <f t="shared" si="5"/>
        <v>プラス１</v>
      </c>
    </row>
    <row r="12" spans="1:20" s="2" customFormat="1" ht="16.5" customHeight="1" x14ac:dyDescent="0.15">
      <c r="A12" s="103" t="s">
        <v>900</v>
      </c>
      <c r="B12" s="486">
        <v>10007966</v>
      </c>
      <c r="C12" s="609">
        <v>11.6</v>
      </c>
      <c r="D12" s="610">
        <v>71831</v>
      </c>
      <c r="E12" s="610">
        <v>30288</v>
      </c>
      <c r="F12" s="611"/>
      <c r="G12" s="601" t="e">
        <f>B12*1000/#REF!</f>
        <v>#REF!</v>
      </c>
      <c r="H12" s="601" t="e">
        <f>B12*1000/#REF!</f>
        <v>#REF!</v>
      </c>
      <c r="I12" s="601"/>
      <c r="J12" s="601"/>
      <c r="K12" s="601"/>
      <c r="N12" s="618"/>
      <c r="O12" s="619">
        <f t="shared" si="0"/>
        <v>11.5</v>
      </c>
      <c r="P12" s="619">
        <f t="shared" si="1"/>
        <v>11.581583821222324</v>
      </c>
      <c r="Q12" s="620">
        <f t="shared" si="2"/>
        <v>81.583821222324104</v>
      </c>
      <c r="R12" s="621">
        <f t="shared" si="3"/>
        <v>1</v>
      </c>
      <c r="S12" s="622">
        <f t="shared" si="4"/>
        <v>11.6</v>
      </c>
      <c r="T12" s="623" t="str">
        <f t="shared" si="5"/>
        <v>プラス１</v>
      </c>
    </row>
    <row r="13" spans="1:20" s="2" customFormat="1" ht="16.5" customHeight="1" x14ac:dyDescent="0.15">
      <c r="A13" s="103" t="s">
        <v>901</v>
      </c>
      <c r="B13" s="25">
        <v>553612</v>
      </c>
      <c r="C13" s="609">
        <v>0.7</v>
      </c>
      <c r="D13" s="610">
        <f>3974-1</f>
        <v>3973</v>
      </c>
      <c r="E13" s="610">
        <v>1675</v>
      </c>
      <c r="F13" s="611"/>
      <c r="G13" s="601" t="e">
        <f>B13*1000/#REF!</f>
        <v>#REF!</v>
      </c>
      <c r="H13" s="601" t="e">
        <f>B13*1000/#REF!</f>
        <v>#REF!</v>
      </c>
      <c r="I13" s="601"/>
      <c r="J13" s="601"/>
      <c r="K13" s="601"/>
      <c r="N13" s="618"/>
      <c r="O13" s="619">
        <f t="shared" si="0"/>
        <v>0.6</v>
      </c>
      <c r="P13" s="619">
        <f t="shared" si="1"/>
        <v>0.64066002846477832</v>
      </c>
      <c r="Q13" s="620">
        <f t="shared" si="2"/>
        <v>40.660028464778343</v>
      </c>
      <c r="R13" s="621">
        <f t="shared" si="3"/>
        <v>5</v>
      </c>
      <c r="S13" s="622">
        <f t="shared" si="4"/>
        <v>0.6</v>
      </c>
      <c r="T13" s="623" t="str">
        <f t="shared" si="5"/>
        <v/>
      </c>
    </row>
    <row r="14" spans="1:20" s="2" customFormat="1" ht="16.5" customHeight="1" x14ac:dyDescent="0.15">
      <c r="A14" s="103" t="s">
        <v>902</v>
      </c>
      <c r="B14" s="486">
        <v>2444703</v>
      </c>
      <c r="C14" s="609">
        <v>2.8</v>
      </c>
      <c r="D14" s="610">
        <v>17547</v>
      </c>
      <c r="E14" s="610">
        <v>7399</v>
      </c>
      <c r="F14" s="611"/>
      <c r="G14" s="601" t="e">
        <f>B14*1000/#REF!</f>
        <v>#REF!</v>
      </c>
      <c r="H14" s="601" t="e">
        <f>B14*1000/#REF!</f>
        <v>#REF!</v>
      </c>
      <c r="I14" s="601"/>
      <c r="J14" s="601"/>
      <c r="K14" s="601"/>
      <c r="N14" s="618"/>
      <c r="O14" s="619">
        <f t="shared" si="0"/>
        <v>2.8</v>
      </c>
      <c r="P14" s="619">
        <f t="shared" si="1"/>
        <v>2.829099610499644</v>
      </c>
      <c r="Q14" s="620">
        <f t="shared" si="2"/>
        <v>29.099610499644157</v>
      </c>
      <c r="R14" s="621">
        <f t="shared" si="3"/>
        <v>6</v>
      </c>
      <c r="S14" s="622">
        <f t="shared" si="4"/>
        <v>2.8</v>
      </c>
      <c r="T14" s="623" t="str">
        <f t="shared" si="5"/>
        <v/>
      </c>
    </row>
    <row r="15" spans="1:20" s="2" customFormat="1" ht="16.5" customHeight="1" thickBot="1" x14ac:dyDescent="0.2">
      <c r="A15" s="103" t="s">
        <v>903</v>
      </c>
      <c r="B15" s="486">
        <v>9699990</v>
      </c>
      <c r="C15" s="609">
        <v>11.2</v>
      </c>
      <c r="D15" s="610">
        <v>69621</v>
      </c>
      <c r="E15" s="610">
        <v>29356</v>
      </c>
      <c r="F15" s="611"/>
      <c r="G15" s="601" t="e">
        <f>B15*1000/#REF!</f>
        <v>#REF!</v>
      </c>
      <c r="H15" s="601" t="e">
        <f>B15*1000/#REF!</f>
        <v>#REF!</v>
      </c>
      <c r="I15" s="601"/>
      <c r="J15" s="601"/>
      <c r="K15" s="601"/>
      <c r="N15" s="618"/>
      <c r="O15" s="624">
        <f t="shared" si="0"/>
        <v>11.2</v>
      </c>
      <c r="P15" s="624">
        <f t="shared" si="1"/>
        <v>11.225182744427622</v>
      </c>
      <c r="Q15" s="625">
        <f t="shared" si="2"/>
        <v>25.182744427622694</v>
      </c>
      <c r="R15" s="626">
        <f t="shared" si="3"/>
        <v>8</v>
      </c>
      <c r="S15" s="627">
        <f t="shared" si="4"/>
        <v>11.2</v>
      </c>
      <c r="T15" s="628" t="str">
        <f t="shared" si="5"/>
        <v/>
      </c>
    </row>
    <row r="16" spans="1:20" s="2" customFormat="1" ht="16.5" customHeight="1" thickTop="1" thickBot="1" x14ac:dyDescent="0.2">
      <c r="A16" s="629" t="s">
        <v>904</v>
      </c>
      <c r="B16" s="37">
        <v>86412758</v>
      </c>
      <c r="C16" s="630">
        <v>100</v>
      </c>
      <c r="D16" s="564">
        <v>620220</v>
      </c>
      <c r="E16" s="564">
        <v>261518</v>
      </c>
      <c r="F16" s="610"/>
      <c r="G16" s="601"/>
      <c r="H16" s="601"/>
      <c r="I16" s="601"/>
      <c r="J16" s="601"/>
      <c r="K16" s="601"/>
      <c r="N16" s="631"/>
      <c r="O16" s="632">
        <f>SUM(O6:O15)</f>
        <v>99.6</v>
      </c>
      <c r="P16" s="632"/>
      <c r="Q16" s="633"/>
      <c r="R16" s="634">
        <f>(100-O16)*10</f>
        <v>4.0000000000000568</v>
      </c>
      <c r="S16" s="635">
        <f>SUM(S6:S15)</f>
        <v>99.999999999999972</v>
      </c>
      <c r="T16" s="636"/>
    </row>
    <row r="17" spans="2:20" s="2" customFormat="1" ht="16.5" customHeight="1" thickTop="1" x14ac:dyDescent="0.15">
      <c r="C17" s="637"/>
      <c r="E17" s="3" t="s">
        <v>905</v>
      </c>
      <c r="F17" s="3"/>
      <c r="G17" s="601"/>
      <c r="H17" s="601"/>
      <c r="I17" s="601"/>
      <c r="J17" s="601"/>
      <c r="K17" s="601"/>
      <c r="L17" s="611"/>
      <c r="N17" s="612" t="s">
        <v>906</v>
      </c>
      <c r="O17" s="613">
        <f>ROUNDDOWN(B6*1000/$L$8,0)</f>
        <v>129980</v>
      </c>
      <c r="P17" s="613">
        <f>B6*1000/$L$8</f>
        <v>129980.28739282311</v>
      </c>
      <c r="Q17" s="614">
        <f t="shared" ref="Q17:Q22" si="6">(P17-O17)*1000</f>
        <v>287.39282311289571</v>
      </c>
      <c r="R17" s="615">
        <f t="shared" ref="R17:R22" si="7">RANK(Q17,$Q$17:$Q$22,0)</f>
        <v>5</v>
      </c>
      <c r="S17" s="638">
        <f t="shared" ref="S17:S22" si="8">IF(R17&lt;$R$23+1,O17+1,O17)</f>
        <v>129981</v>
      </c>
      <c r="T17" s="617" t="str">
        <f t="shared" ref="T17:T22" si="9">IF((S17-O17)*10=0,"","プラス１")</f>
        <v>プラス１</v>
      </c>
    </row>
    <row r="18" spans="2:20" s="2" customFormat="1" ht="16.5" customHeight="1" x14ac:dyDescent="0.15">
      <c r="D18" s="611"/>
      <c r="G18" s="601"/>
      <c r="H18" s="601"/>
      <c r="I18" s="601"/>
      <c r="J18" s="601"/>
      <c r="K18" s="601"/>
      <c r="L18" s="611"/>
      <c r="N18" s="618"/>
      <c r="O18" s="619">
        <f>ROUNDDOWN(B9*1000/$L$8,0)</f>
        <v>102590</v>
      </c>
      <c r="P18" s="619">
        <f>B9*1000/$L$8</f>
        <v>102590.50492219752</v>
      </c>
      <c r="Q18" s="620">
        <f t="shared" si="6"/>
        <v>504.92219752050005</v>
      </c>
      <c r="R18" s="621">
        <f t="shared" si="7"/>
        <v>3</v>
      </c>
      <c r="S18" s="639">
        <f t="shared" si="8"/>
        <v>102591</v>
      </c>
      <c r="T18" s="623" t="str">
        <f t="shared" si="9"/>
        <v>プラス１</v>
      </c>
    </row>
    <row r="19" spans="2:20" s="2" customFormat="1" ht="16.5" customHeight="1" x14ac:dyDescent="0.15">
      <c r="B19" s="22"/>
      <c r="C19" s="640"/>
      <c r="D19" s="611"/>
      <c r="G19" s="601"/>
      <c r="H19" s="601"/>
      <c r="I19" s="601"/>
      <c r="J19" s="601"/>
      <c r="K19" s="601"/>
      <c r="L19" s="611"/>
      <c r="N19" s="618"/>
      <c r="O19" s="619">
        <f>ROUNDDOWN(B10*1000/$L$8,0)</f>
        <v>3523</v>
      </c>
      <c r="P19" s="619">
        <f>B10*1000/$L$8</f>
        <v>3523.7297554779293</v>
      </c>
      <c r="Q19" s="620">
        <f t="shared" si="6"/>
        <v>729.75547792930229</v>
      </c>
      <c r="R19" s="621">
        <f t="shared" si="7"/>
        <v>1</v>
      </c>
      <c r="S19" s="639">
        <f t="shared" si="8"/>
        <v>3524</v>
      </c>
      <c r="T19" s="623" t="str">
        <f t="shared" si="9"/>
        <v>プラス１</v>
      </c>
    </row>
    <row r="20" spans="2:20" s="2" customFormat="1" ht="16.5" customHeight="1" x14ac:dyDescent="0.15">
      <c r="B20" s="22"/>
      <c r="C20" s="640"/>
      <c r="D20" s="611"/>
      <c r="G20" s="601"/>
      <c r="H20" s="601"/>
      <c r="I20" s="601"/>
      <c r="J20" s="601"/>
      <c r="K20" s="601"/>
      <c r="L20" s="611"/>
      <c r="N20" s="618"/>
      <c r="O20" s="619">
        <f>ROUNDDOWN(B13*1000/$L$8,0)</f>
        <v>4395</v>
      </c>
      <c r="P20" s="619">
        <f>B13*1000/$L$8</f>
        <v>4395.1413147030808</v>
      </c>
      <c r="Q20" s="620">
        <f t="shared" si="6"/>
        <v>141.31470308075222</v>
      </c>
      <c r="R20" s="621">
        <f t="shared" si="7"/>
        <v>6</v>
      </c>
      <c r="S20" s="639">
        <f t="shared" si="8"/>
        <v>4396</v>
      </c>
      <c r="T20" s="623" t="str">
        <f t="shared" si="9"/>
        <v>プラス１</v>
      </c>
    </row>
    <row r="21" spans="2:20" s="2" customFormat="1" ht="16.5" customHeight="1" x14ac:dyDescent="0.15">
      <c r="B21" s="22"/>
      <c r="C21" s="640"/>
      <c r="D21" s="611"/>
      <c r="G21" s="601"/>
      <c r="H21" s="601"/>
      <c r="I21" s="601"/>
      <c r="J21" s="601"/>
      <c r="K21" s="601"/>
      <c r="L21" s="611"/>
      <c r="N21" s="618"/>
      <c r="O21" s="619">
        <f>ROUNDDOWN(B11*1000/$L$8,0)</f>
        <v>45040</v>
      </c>
      <c r="P21" s="619">
        <f>B11*1000/$L$8</f>
        <v>45040.584312480154</v>
      </c>
      <c r="Q21" s="620">
        <f t="shared" si="6"/>
        <v>584.3124801540398</v>
      </c>
      <c r="R21" s="621">
        <f t="shared" si="7"/>
        <v>2</v>
      </c>
      <c r="S21" s="639">
        <f t="shared" si="8"/>
        <v>45041</v>
      </c>
      <c r="T21" s="623" t="str">
        <f t="shared" si="9"/>
        <v>プラス１</v>
      </c>
    </row>
    <row r="22" spans="2:20" s="2" customFormat="1" ht="16.5" customHeight="1" thickBot="1" x14ac:dyDescent="0.2">
      <c r="B22" s="22"/>
      <c r="C22" s="640"/>
      <c r="D22" s="611"/>
      <c r="G22" s="601"/>
      <c r="H22" s="601"/>
      <c r="I22" s="601"/>
      <c r="J22" s="601"/>
      <c r="K22" s="601"/>
      <c r="L22" s="611"/>
      <c r="N22" s="618"/>
      <c r="O22" s="624">
        <f>ROUNDDOWN(B15*1000/$L$8,0)</f>
        <v>77008</v>
      </c>
      <c r="P22" s="624">
        <f>B15*1000/$L$8</f>
        <v>77008.494760241345</v>
      </c>
      <c r="Q22" s="625">
        <f t="shared" si="6"/>
        <v>494.76024134492036</v>
      </c>
      <c r="R22" s="626">
        <f t="shared" si="7"/>
        <v>4</v>
      </c>
      <c r="S22" s="641">
        <f t="shared" si="8"/>
        <v>77009</v>
      </c>
      <c r="T22" s="628" t="str">
        <f t="shared" si="9"/>
        <v>プラス１</v>
      </c>
    </row>
    <row r="23" spans="2:20" s="2" customFormat="1" ht="16.5" customHeight="1" thickTop="1" thickBot="1" x14ac:dyDescent="0.2">
      <c r="B23" s="22"/>
      <c r="C23" s="640"/>
      <c r="D23" s="611"/>
      <c r="G23" s="601"/>
      <c r="H23" s="601"/>
      <c r="I23" s="601"/>
      <c r="J23" s="601"/>
      <c r="K23" s="601"/>
      <c r="L23" s="639">
        <f>ROUND(B16*1000/$L$8,0)</f>
        <v>686033</v>
      </c>
      <c r="N23" s="631"/>
      <c r="O23" s="632">
        <f>SUM(O17:O22)</f>
        <v>362536</v>
      </c>
      <c r="P23" s="632"/>
      <c r="Q23" s="633"/>
      <c r="R23" s="634">
        <f>L23-O23</f>
        <v>323497</v>
      </c>
      <c r="S23" s="642">
        <f>SUM(S17:S22)</f>
        <v>362542</v>
      </c>
      <c r="T23" s="636"/>
    </row>
    <row r="24" spans="2:20" s="2" customFormat="1" ht="16.5" customHeight="1" thickTop="1" x14ac:dyDescent="0.15">
      <c r="B24" s="22"/>
      <c r="C24" s="640"/>
      <c r="D24" s="611"/>
      <c r="G24" s="601"/>
      <c r="H24" s="601"/>
      <c r="I24" s="601"/>
      <c r="J24" s="601"/>
      <c r="K24" s="601"/>
      <c r="L24" s="611"/>
      <c r="N24" s="612" t="s">
        <v>907</v>
      </c>
      <c r="O24" s="613">
        <f t="shared" ref="O24:O33" si="10">ROUNDDOWN(B6*1000/$L$7,0)</f>
        <v>51569</v>
      </c>
      <c r="P24" s="613">
        <f t="shared" ref="P24:P33" si="11">B6*1000/$L$7</f>
        <v>51569.113936809212</v>
      </c>
      <c r="Q24" s="614">
        <f t="shared" ref="Q24:Q33" si="12">(P24-O24)*1000</f>
        <v>113.93680921173654</v>
      </c>
      <c r="R24" s="615">
        <f t="shared" ref="R24:R33" si="13">RANK(Q24,$Q$24:$Q$33,0)</f>
        <v>9</v>
      </c>
      <c r="S24" s="638">
        <f t="shared" ref="S24:S33" si="14">IF(R24&lt;$R$34+1,O24+1,O24)</f>
        <v>51569</v>
      </c>
      <c r="T24" s="617" t="str">
        <f t="shared" ref="T24:T33" si="15">IF((S24-O24)*10=0,"","プラス１")</f>
        <v/>
      </c>
    </row>
    <row r="25" spans="2:20" s="2" customFormat="1" ht="16.5" customHeight="1" x14ac:dyDescent="0.15">
      <c r="B25" s="22"/>
      <c r="C25" s="640"/>
      <c r="D25" s="611"/>
      <c r="G25" s="601"/>
      <c r="H25" s="601"/>
      <c r="I25" s="601"/>
      <c r="J25" s="601"/>
      <c r="K25" s="601"/>
      <c r="L25" s="611"/>
      <c r="N25" s="618"/>
      <c r="O25" s="619">
        <f t="shared" si="10"/>
        <v>62099</v>
      </c>
      <c r="P25" s="619">
        <f t="shared" si="11"/>
        <v>62099.97070709298</v>
      </c>
      <c r="Q25" s="620">
        <f t="shared" si="12"/>
        <v>970.70709297986468</v>
      </c>
      <c r="R25" s="621">
        <f t="shared" si="13"/>
        <v>2</v>
      </c>
      <c r="S25" s="639">
        <f t="shared" si="14"/>
        <v>62100</v>
      </c>
      <c r="T25" s="623" t="str">
        <f t="shared" si="15"/>
        <v>プラス１</v>
      </c>
    </row>
    <row r="26" spans="2:20" s="2" customFormat="1" ht="16.5" customHeight="1" x14ac:dyDescent="0.15">
      <c r="B26" s="5"/>
      <c r="C26" s="640"/>
      <c r="D26" s="611"/>
      <c r="G26" s="601"/>
      <c r="H26" s="601"/>
      <c r="I26" s="601"/>
      <c r="J26" s="601"/>
      <c r="K26" s="601"/>
      <c r="L26" s="611"/>
      <c r="N26" s="618"/>
      <c r="O26" s="619">
        <f t="shared" si="10"/>
        <v>27021</v>
      </c>
      <c r="P26" s="619">
        <f t="shared" si="11"/>
        <v>27021.994878465932</v>
      </c>
      <c r="Q26" s="620">
        <f t="shared" si="12"/>
        <v>994.87846593183349</v>
      </c>
      <c r="R26" s="621">
        <f t="shared" si="13"/>
        <v>1</v>
      </c>
      <c r="S26" s="639">
        <f t="shared" si="14"/>
        <v>27022</v>
      </c>
      <c r="T26" s="623" t="str">
        <f t="shared" si="15"/>
        <v>プラス１</v>
      </c>
    </row>
    <row r="27" spans="2:20" s="2" customFormat="1" ht="16.5" customHeight="1" x14ac:dyDescent="0.15">
      <c r="B27" s="22"/>
      <c r="C27" s="640"/>
      <c r="D27" s="611"/>
      <c r="G27" s="601"/>
      <c r="H27" s="601"/>
      <c r="I27" s="601"/>
      <c r="J27" s="601"/>
      <c r="K27" s="601"/>
      <c r="L27" s="611"/>
      <c r="N27" s="618"/>
      <c r="O27" s="619">
        <f t="shared" si="10"/>
        <v>40702</v>
      </c>
      <c r="P27" s="619">
        <f t="shared" si="11"/>
        <v>40702.336818034353</v>
      </c>
      <c r="Q27" s="620">
        <f t="shared" si="12"/>
        <v>336.81803435320035</v>
      </c>
      <c r="R27" s="621">
        <f t="shared" si="13"/>
        <v>7</v>
      </c>
      <c r="S27" s="639">
        <f t="shared" si="14"/>
        <v>40702</v>
      </c>
      <c r="T27" s="623" t="str">
        <f t="shared" si="15"/>
        <v/>
      </c>
    </row>
    <row r="28" spans="2:20" s="2" customFormat="1" ht="16.5" customHeight="1" x14ac:dyDescent="0.15">
      <c r="B28" s="22"/>
      <c r="C28" s="640"/>
      <c r="D28" s="611"/>
      <c r="G28" s="601"/>
      <c r="H28" s="601"/>
      <c r="I28" s="601"/>
      <c r="J28" s="601"/>
      <c r="K28" s="601"/>
      <c r="L28" s="611"/>
      <c r="N28" s="618"/>
      <c r="O28" s="619">
        <f t="shared" si="10"/>
        <v>1398</v>
      </c>
      <c r="P28" s="619">
        <f t="shared" si="11"/>
        <v>1398.0244611522508</v>
      </c>
      <c r="Q28" s="620">
        <f t="shared" si="12"/>
        <v>24.461152250751184</v>
      </c>
      <c r="R28" s="621">
        <f t="shared" si="13"/>
        <v>10</v>
      </c>
      <c r="S28" s="639">
        <f t="shared" si="14"/>
        <v>1398</v>
      </c>
      <c r="T28" s="623" t="str">
        <f t="shared" si="15"/>
        <v/>
      </c>
    </row>
    <row r="29" spans="2:20" s="2" customFormat="1" ht="16.5" customHeight="1" x14ac:dyDescent="0.15">
      <c r="B29" s="478"/>
      <c r="C29" s="22"/>
      <c r="D29" s="611"/>
      <c r="G29" s="601"/>
      <c r="H29" s="601"/>
      <c r="I29" s="601"/>
      <c r="J29" s="601"/>
      <c r="K29" s="601"/>
      <c r="L29" s="611"/>
      <c r="N29" s="618"/>
      <c r="O29" s="619">
        <f t="shared" si="10"/>
        <v>17869</v>
      </c>
      <c r="P29" s="619">
        <f t="shared" si="11"/>
        <v>17869.656013077867</v>
      </c>
      <c r="Q29" s="620">
        <f t="shared" si="12"/>
        <v>656.01307786710095</v>
      </c>
      <c r="R29" s="621">
        <f t="shared" si="13"/>
        <v>6</v>
      </c>
      <c r="S29" s="639">
        <f t="shared" si="14"/>
        <v>17870</v>
      </c>
      <c r="T29" s="623" t="str">
        <f t="shared" si="15"/>
        <v>プラス１</v>
      </c>
    </row>
    <row r="30" spans="2:20" s="2" customFormat="1" ht="16.5" customHeight="1" x14ac:dyDescent="0.15">
      <c r="B30" s="22"/>
      <c r="C30" s="22"/>
      <c r="D30" s="611"/>
      <c r="G30" s="601"/>
      <c r="H30" s="601"/>
      <c r="I30" s="601"/>
      <c r="J30" s="601"/>
      <c r="K30" s="601"/>
      <c r="L30" s="611"/>
      <c r="N30" s="618"/>
      <c r="O30" s="619">
        <f t="shared" si="10"/>
        <v>31522</v>
      </c>
      <c r="P30" s="619">
        <f t="shared" si="11"/>
        <v>31522.840593039626</v>
      </c>
      <c r="Q30" s="620">
        <f t="shared" si="12"/>
        <v>840.59303962567355</v>
      </c>
      <c r="R30" s="621">
        <f t="shared" si="13"/>
        <v>3</v>
      </c>
      <c r="S30" s="639">
        <f t="shared" si="14"/>
        <v>31523</v>
      </c>
      <c r="T30" s="623" t="str">
        <f t="shared" si="15"/>
        <v>プラス１</v>
      </c>
    </row>
    <row r="31" spans="2:20" s="2" customFormat="1" ht="16.5" customHeight="1" x14ac:dyDescent="0.15">
      <c r="D31" s="611"/>
      <c r="G31" s="601"/>
      <c r="H31" s="601"/>
      <c r="I31" s="601"/>
      <c r="J31" s="601"/>
      <c r="K31" s="601"/>
      <c r="L31" s="611"/>
      <c r="N31" s="618"/>
      <c r="O31" s="619">
        <f t="shared" si="10"/>
        <v>1743</v>
      </c>
      <c r="P31" s="619">
        <f t="shared" si="11"/>
        <v>1743.7532088332289</v>
      </c>
      <c r="Q31" s="620">
        <f t="shared" si="12"/>
        <v>753.20883322888221</v>
      </c>
      <c r="R31" s="621">
        <f t="shared" si="13"/>
        <v>5</v>
      </c>
      <c r="S31" s="639">
        <f t="shared" si="14"/>
        <v>1744</v>
      </c>
      <c r="T31" s="623" t="str">
        <f t="shared" si="15"/>
        <v>プラス１</v>
      </c>
    </row>
    <row r="32" spans="2:20" s="2" customFormat="1" ht="16.5" customHeight="1" x14ac:dyDescent="0.15">
      <c r="D32" s="611"/>
      <c r="G32" s="601"/>
      <c r="H32" s="601"/>
      <c r="I32" s="601"/>
      <c r="J32" s="601"/>
      <c r="K32" s="601"/>
      <c r="L32" s="611"/>
      <c r="N32" s="618"/>
      <c r="O32" s="619">
        <f t="shared" si="10"/>
        <v>7700</v>
      </c>
      <c r="P32" s="619">
        <f t="shared" si="11"/>
        <v>7700.2642661181862</v>
      </c>
      <c r="Q32" s="620">
        <f t="shared" si="12"/>
        <v>264.26611818624224</v>
      </c>
      <c r="R32" s="621">
        <f t="shared" si="13"/>
        <v>8</v>
      </c>
      <c r="S32" s="639">
        <f t="shared" si="14"/>
        <v>7700</v>
      </c>
      <c r="T32" s="623" t="str">
        <f t="shared" si="15"/>
        <v/>
      </c>
    </row>
    <row r="33" spans="4:20" s="2" customFormat="1" ht="16.5" customHeight="1" thickBot="1" x14ac:dyDescent="0.2">
      <c r="D33" s="611"/>
      <c r="G33" s="601"/>
      <c r="H33" s="601"/>
      <c r="I33" s="601"/>
      <c r="J33" s="601"/>
      <c r="K33" s="601"/>
      <c r="L33" s="611"/>
      <c r="N33" s="618"/>
      <c r="O33" s="624">
        <f t="shared" si="10"/>
        <v>30552</v>
      </c>
      <c r="P33" s="624">
        <f t="shared" si="11"/>
        <v>30552.785503475778</v>
      </c>
      <c r="Q33" s="625">
        <f t="shared" si="12"/>
        <v>785.50347577765933</v>
      </c>
      <c r="R33" s="626">
        <f t="shared" si="13"/>
        <v>4</v>
      </c>
      <c r="S33" s="641">
        <f t="shared" si="14"/>
        <v>30553</v>
      </c>
      <c r="T33" s="628" t="str">
        <f t="shared" si="15"/>
        <v>プラス１</v>
      </c>
    </row>
    <row r="34" spans="4:20" s="2" customFormat="1" ht="16.5" customHeight="1" thickTop="1" thickBot="1" x14ac:dyDescent="0.2">
      <c r="D34" s="611"/>
      <c r="G34" s="601"/>
      <c r="H34" s="601"/>
      <c r="I34" s="601"/>
      <c r="J34" s="601"/>
      <c r="K34" s="601"/>
      <c r="L34" s="639">
        <f>ROUND(B16*1000/$L$7,0)</f>
        <v>272181</v>
      </c>
      <c r="N34" s="631"/>
      <c r="O34" s="632">
        <f>SUM(O24:O33)</f>
        <v>272175</v>
      </c>
      <c r="P34" s="632"/>
      <c r="Q34" s="633"/>
      <c r="R34" s="634">
        <f>L34-O34</f>
        <v>6</v>
      </c>
      <c r="S34" s="642">
        <f>SUM(S24:S33)</f>
        <v>272181</v>
      </c>
      <c r="T34" s="636"/>
    </row>
    <row r="35" spans="4:20" s="2" customFormat="1" ht="16.5" customHeight="1" thickTop="1" x14ac:dyDescent="0.15">
      <c r="D35" s="611"/>
      <c r="G35" s="601"/>
      <c r="H35" s="601"/>
      <c r="I35" s="601"/>
      <c r="J35" s="601"/>
      <c r="K35" s="601"/>
      <c r="L35" s="611"/>
      <c r="O35" s="602"/>
      <c r="P35" s="602"/>
      <c r="Q35" s="643"/>
      <c r="R35" s="7"/>
      <c r="S35" s="108"/>
    </row>
    <row r="36" spans="4:20" s="2" customFormat="1" ht="16.5" customHeight="1" x14ac:dyDescent="0.15">
      <c r="D36" s="611"/>
      <c r="G36" s="601"/>
      <c r="H36" s="601"/>
      <c r="I36" s="601"/>
      <c r="J36" s="601"/>
      <c r="K36" s="601"/>
      <c r="L36" s="611"/>
      <c r="O36" s="602"/>
      <c r="P36" s="602"/>
      <c r="Q36" s="643"/>
      <c r="R36" s="7"/>
      <c r="S36" s="108"/>
    </row>
    <row r="37" spans="4:20" s="2" customFormat="1" ht="16.5" customHeight="1" x14ac:dyDescent="0.15">
      <c r="D37" s="611"/>
      <c r="G37" s="601"/>
      <c r="H37" s="601"/>
      <c r="I37" s="601"/>
      <c r="J37" s="601"/>
      <c r="K37" s="601"/>
      <c r="L37" s="611"/>
      <c r="O37" s="602"/>
      <c r="P37" s="602"/>
      <c r="Q37" s="643"/>
      <c r="R37" s="7"/>
      <c r="S37" s="108"/>
    </row>
    <row r="38" spans="4:20" s="2" customFormat="1" ht="16.5" customHeight="1" x14ac:dyDescent="0.15">
      <c r="D38" s="611"/>
      <c r="G38" s="601"/>
      <c r="H38" s="601"/>
      <c r="I38" s="601"/>
      <c r="J38" s="601"/>
      <c r="K38" s="601"/>
      <c r="L38" s="611"/>
      <c r="O38" s="602"/>
      <c r="P38" s="602"/>
      <c r="Q38" s="643"/>
      <c r="R38" s="7"/>
      <c r="S38" s="108"/>
    </row>
    <row r="39" spans="4:20" s="2" customFormat="1" ht="16.5" customHeight="1" x14ac:dyDescent="0.15">
      <c r="D39" s="611"/>
      <c r="G39" s="601"/>
      <c r="H39" s="601"/>
      <c r="I39" s="601"/>
      <c r="J39" s="601"/>
      <c r="K39" s="601"/>
      <c r="L39" s="611"/>
      <c r="O39" s="602"/>
      <c r="P39" s="602"/>
      <c r="Q39" s="643"/>
      <c r="R39" s="7"/>
      <c r="S39" s="108"/>
    </row>
    <row r="40" spans="4:20" s="2" customFormat="1" ht="16.5" customHeight="1" x14ac:dyDescent="0.15">
      <c r="D40" s="611"/>
      <c r="G40" s="601"/>
      <c r="H40" s="601"/>
      <c r="I40" s="601"/>
      <c r="J40" s="601"/>
      <c r="K40" s="601"/>
      <c r="L40" s="611"/>
      <c r="O40" s="602"/>
      <c r="P40" s="602"/>
      <c r="Q40" s="643"/>
      <c r="R40" s="7"/>
      <c r="S40" s="108"/>
    </row>
    <row r="41" spans="4:20" s="2" customFormat="1" ht="16.5" customHeight="1" x14ac:dyDescent="0.15">
      <c r="D41" s="611"/>
      <c r="G41" s="601"/>
      <c r="H41" s="601"/>
      <c r="I41" s="601"/>
      <c r="J41" s="601"/>
      <c r="K41" s="601"/>
      <c r="L41" s="611"/>
      <c r="O41" s="602"/>
      <c r="P41" s="602"/>
      <c r="Q41" s="643"/>
      <c r="R41" s="7"/>
      <c r="S41" s="108"/>
    </row>
    <row r="42" spans="4:20" s="2" customFormat="1" ht="16.5" customHeight="1" x14ac:dyDescent="0.15">
      <c r="D42" s="611"/>
      <c r="G42" s="601"/>
      <c r="H42" s="601"/>
      <c r="I42" s="601"/>
      <c r="J42" s="601"/>
      <c r="K42" s="601"/>
      <c r="L42" s="611"/>
      <c r="O42" s="602"/>
      <c r="P42" s="602"/>
      <c r="Q42" s="643"/>
      <c r="R42" s="7"/>
      <c r="S42" s="108"/>
    </row>
    <row r="43" spans="4:20" s="2" customFormat="1" ht="16.5" customHeight="1" x14ac:dyDescent="0.15">
      <c r="D43" s="611"/>
      <c r="G43" s="601"/>
      <c r="H43" s="601"/>
      <c r="I43" s="601"/>
      <c r="J43" s="601"/>
      <c r="K43" s="601"/>
      <c r="L43" s="611"/>
      <c r="O43" s="602"/>
      <c r="P43" s="602"/>
      <c r="Q43" s="643"/>
      <c r="R43" s="7"/>
      <c r="S43" s="108"/>
    </row>
    <row r="44" spans="4:20" s="2" customFormat="1" ht="16.5" customHeight="1" x14ac:dyDescent="0.15">
      <c r="D44" s="611"/>
      <c r="G44" s="601"/>
      <c r="H44" s="601"/>
      <c r="I44" s="601"/>
      <c r="J44" s="601"/>
      <c r="K44" s="601"/>
      <c r="L44" s="611"/>
      <c r="O44" s="602"/>
      <c r="P44" s="602"/>
      <c r="Q44" s="643"/>
      <c r="R44" s="7"/>
      <c r="S44" s="108"/>
    </row>
    <row r="45" spans="4:20" s="2" customFormat="1" ht="16.5" customHeight="1" x14ac:dyDescent="0.15">
      <c r="D45" s="611"/>
      <c r="G45" s="601"/>
      <c r="H45" s="601"/>
      <c r="I45" s="601"/>
      <c r="J45" s="601"/>
      <c r="K45" s="601"/>
      <c r="L45" s="611"/>
      <c r="O45" s="602"/>
      <c r="P45" s="602"/>
      <c r="Q45" s="643"/>
      <c r="R45" s="7"/>
      <c r="S45" s="108"/>
    </row>
    <row r="46" spans="4:20" s="2" customFormat="1" ht="16.5" customHeight="1" x14ac:dyDescent="0.15">
      <c r="D46" s="611"/>
      <c r="G46" s="601"/>
      <c r="H46" s="601"/>
      <c r="I46" s="601"/>
      <c r="J46" s="601"/>
      <c r="K46" s="601"/>
      <c r="L46" s="611"/>
      <c r="O46" s="602"/>
      <c r="P46" s="602"/>
      <c r="Q46" s="643"/>
      <c r="R46" s="7"/>
      <c r="S46" s="108"/>
    </row>
    <row r="47" spans="4:20" s="2" customFormat="1" ht="16.5" customHeight="1" x14ac:dyDescent="0.15">
      <c r="D47" s="611"/>
      <c r="G47" s="601"/>
      <c r="H47" s="601"/>
      <c r="I47" s="601"/>
      <c r="J47" s="601"/>
      <c r="K47" s="601"/>
      <c r="L47" s="611"/>
      <c r="O47" s="602"/>
      <c r="P47" s="602"/>
      <c r="Q47" s="643"/>
      <c r="R47" s="7"/>
      <c r="S47" s="108"/>
    </row>
    <row r="48" spans="4:20" s="2" customFormat="1" ht="16.5" customHeight="1" x14ac:dyDescent="0.15">
      <c r="D48" s="611"/>
      <c r="G48" s="601"/>
      <c r="H48" s="601"/>
      <c r="I48" s="601"/>
      <c r="J48" s="601"/>
      <c r="K48" s="601"/>
      <c r="L48" s="611"/>
      <c r="O48" s="602"/>
      <c r="P48" s="602"/>
      <c r="Q48" s="643"/>
      <c r="R48" s="7"/>
      <c r="S48" s="108"/>
    </row>
    <row r="49" spans="4:20" s="2" customFormat="1" ht="16.5" customHeight="1" x14ac:dyDescent="0.15">
      <c r="D49" s="611"/>
      <c r="G49" s="601"/>
      <c r="H49" s="601"/>
      <c r="I49" s="601"/>
      <c r="J49" s="601"/>
      <c r="K49" s="601"/>
      <c r="L49" s="611"/>
      <c r="O49" s="602"/>
      <c r="P49" s="602"/>
      <c r="Q49" s="643"/>
      <c r="R49" s="7"/>
      <c r="S49" s="108"/>
    </row>
    <row r="50" spans="4:20" s="2" customFormat="1" ht="16.5" customHeight="1" x14ac:dyDescent="0.15">
      <c r="D50" s="611"/>
      <c r="G50" s="601"/>
      <c r="H50" s="601"/>
      <c r="I50" s="601"/>
      <c r="J50" s="601"/>
      <c r="K50" s="601"/>
      <c r="L50" s="611"/>
      <c r="O50" s="602"/>
      <c r="P50" s="602"/>
      <c r="Q50" s="643"/>
      <c r="R50" s="7"/>
      <c r="S50" s="108"/>
    </row>
    <row r="51" spans="4:20" s="2" customFormat="1" ht="16.5" customHeight="1" x14ac:dyDescent="0.15">
      <c r="D51" s="611"/>
      <c r="G51" s="601"/>
      <c r="H51" s="601"/>
      <c r="I51" s="601"/>
      <c r="J51" s="601"/>
      <c r="K51" s="601"/>
      <c r="L51" s="611"/>
      <c r="O51" s="602"/>
      <c r="P51" s="602"/>
      <c r="Q51" s="643"/>
      <c r="R51" s="7"/>
      <c r="S51" s="108"/>
    </row>
    <row r="52" spans="4:20" s="2" customFormat="1" ht="16.5" customHeight="1" x14ac:dyDescent="0.15">
      <c r="D52" s="611"/>
      <c r="G52" s="601"/>
      <c r="H52" s="601"/>
      <c r="I52" s="601"/>
      <c r="J52" s="601"/>
      <c r="K52" s="601"/>
      <c r="L52" s="517"/>
      <c r="M52" s="517"/>
      <c r="N52" s="517"/>
      <c r="O52" s="596"/>
      <c r="P52" s="596"/>
      <c r="Q52" s="597"/>
      <c r="R52" s="40"/>
      <c r="S52" s="598"/>
      <c r="T52" s="517"/>
    </row>
  </sheetData>
  <mergeCells count="3">
    <mergeCell ref="N6:N16"/>
    <mergeCell ref="N17:N23"/>
    <mergeCell ref="N24:N3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/>
  </sheetViews>
  <sheetFormatPr defaultRowHeight="15" customHeight="1" x14ac:dyDescent="0.15"/>
  <cols>
    <col min="1" max="1" width="27.75" style="517" customWidth="1"/>
    <col min="2" max="5" width="19.5" style="517" customWidth="1"/>
    <col min="6" max="6" width="12.625" style="517" customWidth="1"/>
    <col min="7" max="8" width="19.5" style="517" customWidth="1"/>
    <col min="9" max="9" width="14.5" style="517" customWidth="1"/>
    <col min="10" max="16384" width="9" style="517"/>
  </cols>
  <sheetData>
    <row r="1" spans="1:9" ht="15" customHeight="1" x14ac:dyDescent="0.15">
      <c r="A1" s="593" t="s">
        <v>1</v>
      </c>
    </row>
    <row r="3" spans="1:9" ht="15" customHeight="1" x14ac:dyDescent="0.15">
      <c r="A3" s="90" t="s">
        <v>908</v>
      </c>
      <c r="C3" s="644"/>
    </row>
    <row r="4" spans="1:9" s="2" customFormat="1" ht="15" customHeight="1" x14ac:dyDescent="0.15">
      <c r="I4" s="91" t="s">
        <v>828</v>
      </c>
    </row>
    <row r="5" spans="1:9" s="2" customFormat="1" ht="15" customHeight="1" x14ac:dyDescent="0.15">
      <c r="A5" s="99" t="s">
        <v>807</v>
      </c>
      <c r="B5" s="466" t="s">
        <v>909</v>
      </c>
      <c r="C5" s="466" t="s">
        <v>831</v>
      </c>
      <c r="D5" s="466" t="s">
        <v>910</v>
      </c>
      <c r="E5" s="466" t="s">
        <v>833</v>
      </c>
      <c r="F5" s="555" t="s">
        <v>911</v>
      </c>
      <c r="G5" s="466" t="s">
        <v>912</v>
      </c>
      <c r="H5" s="466" t="s">
        <v>913</v>
      </c>
      <c r="I5" s="515" t="s">
        <v>914</v>
      </c>
    </row>
    <row r="6" spans="1:9" s="2" customFormat="1" ht="18" customHeight="1" x14ac:dyDescent="0.15">
      <c r="A6" s="103" t="s">
        <v>915</v>
      </c>
      <c r="B6" s="2">
        <v>36147923000</v>
      </c>
      <c r="C6" s="2">
        <v>41140481633</v>
      </c>
      <c r="D6" s="2">
        <v>36313657083</v>
      </c>
      <c r="E6" s="575">
        <v>165734083</v>
      </c>
      <c r="F6" s="108">
        <v>100.5</v>
      </c>
      <c r="G6" s="2">
        <v>34898691559</v>
      </c>
      <c r="H6" s="2">
        <v>1249231441</v>
      </c>
      <c r="I6" s="108">
        <v>96.5</v>
      </c>
    </row>
    <row r="7" spans="1:9" s="2" customFormat="1" ht="18" customHeight="1" x14ac:dyDescent="0.15">
      <c r="A7" s="103" t="s">
        <v>916</v>
      </c>
      <c r="B7" s="2">
        <v>2502514000</v>
      </c>
      <c r="C7" s="2">
        <v>2505701050</v>
      </c>
      <c r="D7" s="2">
        <v>2475358680</v>
      </c>
      <c r="E7" s="575">
        <v>-27155320</v>
      </c>
      <c r="F7" s="108">
        <v>98.9</v>
      </c>
      <c r="G7" s="2">
        <v>2421235781</v>
      </c>
      <c r="H7" s="2">
        <v>81278219</v>
      </c>
      <c r="I7" s="108">
        <v>96.8</v>
      </c>
    </row>
    <row r="8" spans="1:9" s="2" customFormat="1" ht="18" customHeight="1" x14ac:dyDescent="0.15">
      <c r="A8" s="645" t="s">
        <v>917</v>
      </c>
      <c r="B8" s="2">
        <v>13747967000</v>
      </c>
      <c r="C8" s="2">
        <v>13780916872</v>
      </c>
      <c r="D8" s="2">
        <v>13656335134</v>
      </c>
      <c r="E8" s="575">
        <v>-91631866</v>
      </c>
      <c r="F8" s="108">
        <v>99.3</v>
      </c>
      <c r="G8" s="2">
        <v>12741453175</v>
      </c>
      <c r="H8" s="2">
        <v>1006513825</v>
      </c>
      <c r="I8" s="108">
        <v>92.7</v>
      </c>
    </row>
    <row r="9" spans="1:9" s="2" customFormat="1" ht="18" customHeight="1" x14ac:dyDescent="0.15">
      <c r="A9" s="645" t="s">
        <v>918</v>
      </c>
      <c r="B9" s="2">
        <v>476481000</v>
      </c>
      <c r="C9" s="2">
        <v>483172741</v>
      </c>
      <c r="D9" s="2">
        <v>483172741</v>
      </c>
      <c r="E9" s="575">
        <v>6691741</v>
      </c>
      <c r="F9" s="108">
        <v>101.4</v>
      </c>
      <c r="G9" s="2">
        <v>338230526</v>
      </c>
      <c r="H9" s="2">
        <v>138250474</v>
      </c>
      <c r="I9" s="108">
        <v>71</v>
      </c>
    </row>
    <row r="10" spans="1:9" s="2" customFormat="1" ht="18" customHeight="1" x14ac:dyDescent="0.15">
      <c r="A10" s="645" t="s">
        <v>919</v>
      </c>
      <c r="B10" s="2">
        <v>305574000</v>
      </c>
      <c r="C10" s="2">
        <v>305540641</v>
      </c>
      <c r="D10" s="2">
        <v>305540641</v>
      </c>
      <c r="E10" s="575">
        <v>-33359</v>
      </c>
      <c r="F10" s="108">
        <v>100</v>
      </c>
      <c r="G10" s="2">
        <v>191929022</v>
      </c>
      <c r="H10" s="2">
        <v>113644978</v>
      </c>
      <c r="I10" s="108">
        <v>62.8</v>
      </c>
    </row>
    <row r="11" spans="1:9" s="2" customFormat="1" ht="18" customHeight="1" x14ac:dyDescent="0.15">
      <c r="A11" s="645" t="s">
        <v>920</v>
      </c>
      <c r="B11" s="2">
        <v>1999718000</v>
      </c>
      <c r="C11" s="2">
        <v>1996319375</v>
      </c>
      <c r="D11" s="2">
        <v>1783304375</v>
      </c>
      <c r="E11" s="575">
        <v>-216413625</v>
      </c>
      <c r="F11" s="108">
        <v>89.2</v>
      </c>
      <c r="G11" s="2">
        <v>1689126041</v>
      </c>
      <c r="H11" s="2">
        <v>310591959</v>
      </c>
      <c r="I11" s="108">
        <v>84.5</v>
      </c>
    </row>
    <row r="12" spans="1:9" s="2" customFormat="1" ht="18" customHeight="1" x14ac:dyDescent="0.15">
      <c r="A12" s="645" t="s">
        <v>921</v>
      </c>
      <c r="B12" s="2">
        <v>11167495000</v>
      </c>
      <c r="C12" s="2">
        <v>11323436779</v>
      </c>
      <c r="D12" s="2">
        <v>10613260396</v>
      </c>
      <c r="E12" s="575">
        <v>-554234604</v>
      </c>
      <c r="F12" s="108">
        <v>95</v>
      </c>
      <c r="G12" s="2">
        <v>10116094344</v>
      </c>
      <c r="H12" s="2">
        <v>1051400656</v>
      </c>
      <c r="I12" s="108">
        <v>90.6</v>
      </c>
    </row>
    <row r="13" spans="1:9" s="2" customFormat="1" ht="18" customHeight="1" x14ac:dyDescent="0.15">
      <c r="A13" s="645" t="s">
        <v>922</v>
      </c>
      <c r="B13" s="2">
        <v>210000000</v>
      </c>
      <c r="C13" s="2">
        <v>203187606</v>
      </c>
      <c r="D13" s="2">
        <v>203187606</v>
      </c>
      <c r="E13" s="575">
        <v>-6812394</v>
      </c>
      <c r="F13" s="108">
        <v>96.8</v>
      </c>
      <c r="G13" s="2">
        <v>203187606</v>
      </c>
      <c r="H13" s="2">
        <v>6812394</v>
      </c>
      <c r="I13" s="108">
        <v>96.8</v>
      </c>
    </row>
    <row r="14" spans="1:9" s="2" customFormat="1" ht="18" customHeight="1" x14ac:dyDescent="0.15">
      <c r="A14" s="645" t="s">
        <v>923</v>
      </c>
      <c r="B14" s="2">
        <v>52000000</v>
      </c>
      <c r="C14" s="2">
        <v>47058125</v>
      </c>
      <c r="D14" s="2">
        <v>47058125</v>
      </c>
      <c r="E14" s="575">
        <v>-4941875</v>
      </c>
      <c r="F14" s="108">
        <v>90.5</v>
      </c>
      <c r="G14" s="2">
        <v>47058125</v>
      </c>
      <c r="H14" s="2">
        <v>4941875</v>
      </c>
      <c r="I14" s="108">
        <v>90.5</v>
      </c>
    </row>
    <row r="15" spans="1:9" s="2" customFormat="1" ht="18" customHeight="1" x14ac:dyDescent="0.15">
      <c r="A15" s="629" t="s">
        <v>924</v>
      </c>
      <c r="B15" s="564">
        <v>66609672000</v>
      </c>
      <c r="C15" s="564">
        <v>71785814822</v>
      </c>
      <c r="D15" s="564">
        <v>65880874781</v>
      </c>
      <c r="E15" s="565">
        <v>-728797219</v>
      </c>
      <c r="F15" s="630">
        <v>98.9</v>
      </c>
      <c r="G15" s="564">
        <v>62647006179</v>
      </c>
      <c r="H15" s="564">
        <v>3962665821</v>
      </c>
      <c r="I15" s="630">
        <v>94.1</v>
      </c>
    </row>
    <row r="16" spans="1:9" s="2" customFormat="1" ht="18" customHeight="1" x14ac:dyDescent="0.15">
      <c r="I16" s="3" t="s">
        <v>825</v>
      </c>
    </row>
    <row r="17" spans="9:9" s="2" customFormat="1" ht="15" customHeight="1" x14ac:dyDescent="0.15">
      <c r="I17" s="3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zoomScaleNormal="100" zoomScaleSheetLayoutView="115" workbookViewId="0"/>
  </sheetViews>
  <sheetFormatPr defaultColWidth="8.875" defaultRowHeight="15" customHeight="1" x14ac:dyDescent="0.15"/>
  <cols>
    <col min="1" max="1" width="26.375" style="646" customWidth="1"/>
    <col min="2" max="2" width="10.125" style="646" customWidth="1"/>
    <col min="3" max="3" width="6.125" style="646" customWidth="1"/>
    <col min="4" max="4" width="7.875" style="646" customWidth="1"/>
    <col min="5" max="5" width="5.125" style="646" customWidth="1"/>
    <col min="6" max="6" width="10" style="646" customWidth="1"/>
    <col min="7" max="7" width="6.125" style="646" customWidth="1"/>
    <col min="8" max="8" width="7.875" style="646" customWidth="1"/>
    <col min="9" max="9" width="5.125" style="646" customWidth="1"/>
    <col min="10" max="10" width="10" style="646" customWidth="1"/>
    <col min="11" max="11" width="6.125" style="647" customWidth="1"/>
    <col min="12" max="12" width="7.875" style="647" customWidth="1"/>
    <col min="13" max="13" width="5.125" style="648" customWidth="1"/>
    <col min="14" max="14" width="10" style="646" customWidth="1"/>
    <col min="15" max="15" width="6.125" style="647" customWidth="1"/>
    <col min="16" max="16" width="7.875" style="647" customWidth="1"/>
    <col min="17" max="17" width="7" style="648" customWidth="1"/>
    <col min="18" max="18" width="10" style="646" customWidth="1"/>
    <col min="19" max="19" width="6.125" style="646" customWidth="1"/>
    <col min="20" max="20" width="7.875" style="646" customWidth="1"/>
    <col min="21" max="21" width="5.125" style="646" customWidth="1"/>
    <col min="22" max="22" width="8.875" style="647" customWidth="1"/>
    <col min="23" max="16384" width="8.875" style="646"/>
  </cols>
  <sheetData>
    <row r="1" spans="1:22" ht="15" customHeight="1" x14ac:dyDescent="0.15">
      <c r="A1" s="593" t="s">
        <v>1</v>
      </c>
    </row>
    <row r="3" spans="1:22" ht="15" customHeight="1" x14ac:dyDescent="0.15">
      <c r="A3" s="90" t="s">
        <v>925</v>
      </c>
      <c r="O3" s="649"/>
      <c r="R3" s="650"/>
    </row>
    <row r="4" spans="1:22" s="651" customFormat="1" ht="15" customHeight="1" x14ac:dyDescent="0.15">
      <c r="A4" s="651" t="s">
        <v>926</v>
      </c>
      <c r="I4" s="652"/>
      <c r="L4" s="653"/>
      <c r="M4" s="652"/>
      <c r="O4" s="652"/>
      <c r="P4" s="653"/>
      <c r="U4" s="652" t="s">
        <v>927</v>
      </c>
      <c r="V4" s="653"/>
    </row>
    <row r="5" spans="1:22" s="651" customFormat="1" ht="15" customHeight="1" x14ac:dyDescent="0.15">
      <c r="A5" s="654" t="s">
        <v>928</v>
      </c>
      <c r="B5" s="655" t="s">
        <v>929</v>
      </c>
      <c r="C5" s="656"/>
      <c r="D5" s="656"/>
      <c r="E5" s="657"/>
      <c r="F5" s="655" t="s">
        <v>930</v>
      </c>
      <c r="G5" s="656"/>
      <c r="H5" s="656"/>
      <c r="I5" s="657"/>
      <c r="J5" s="655" t="s">
        <v>931</v>
      </c>
      <c r="K5" s="656"/>
      <c r="L5" s="656"/>
      <c r="M5" s="657"/>
      <c r="N5" s="655" t="s">
        <v>932</v>
      </c>
      <c r="O5" s="656"/>
      <c r="P5" s="656"/>
      <c r="Q5" s="657"/>
      <c r="R5" s="655" t="s">
        <v>933</v>
      </c>
      <c r="S5" s="656"/>
      <c r="T5" s="656"/>
      <c r="U5" s="657"/>
      <c r="V5" s="653"/>
    </row>
    <row r="6" spans="1:22" s="651" customFormat="1" ht="15" customHeight="1" x14ac:dyDescent="0.15">
      <c r="A6" s="658"/>
      <c r="B6" s="659" t="s">
        <v>934</v>
      </c>
      <c r="C6" s="660" t="s">
        <v>892</v>
      </c>
      <c r="D6" s="659" t="s">
        <v>935</v>
      </c>
      <c r="E6" s="661" t="s">
        <v>936</v>
      </c>
      <c r="F6" s="659" t="s">
        <v>934</v>
      </c>
      <c r="G6" s="660" t="s">
        <v>892</v>
      </c>
      <c r="H6" s="659" t="s">
        <v>935</v>
      </c>
      <c r="I6" s="661" t="s">
        <v>936</v>
      </c>
      <c r="J6" s="659" t="s">
        <v>934</v>
      </c>
      <c r="K6" s="660" t="s">
        <v>892</v>
      </c>
      <c r="L6" s="659" t="s">
        <v>935</v>
      </c>
      <c r="M6" s="661" t="s">
        <v>936</v>
      </c>
      <c r="N6" s="659" t="s">
        <v>934</v>
      </c>
      <c r="O6" s="662" t="s">
        <v>892</v>
      </c>
      <c r="P6" s="659" t="s">
        <v>935</v>
      </c>
      <c r="Q6" s="661" t="s">
        <v>936</v>
      </c>
      <c r="R6" s="659" t="s">
        <v>934</v>
      </c>
      <c r="S6" s="659" t="s">
        <v>892</v>
      </c>
      <c r="T6" s="659" t="s">
        <v>935</v>
      </c>
      <c r="U6" s="659" t="s">
        <v>936</v>
      </c>
      <c r="V6" s="653"/>
    </row>
    <row r="7" spans="1:22" s="651" customFormat="1" ht="16.5" customHeight="1" x14ac:dyDescent="0.15">
      <c r="A7" s="663" t="s">
        <v>937</v>
      </c>
      <c r="B7" s="664">
        <v>76974237</v>
      </c>
      <c r="C7" s="665">
        <v>100</v>
      </c>
      <c r="D7" s="666">
        <v>5.1566691430470879</v>
      </c>
      <c r="E7" s="664">
        <v>100</v>
      </c>
      <c r="F7" s="664">
        <v>82709980</v>
      </c>
      <c r="G7" s="665">
        <v>100</v>
      </c>
      <c r="H7" s="667">
        <v>7.4515100422495983</v>
      </c>
      <c r="I7" s="664">
        <f t="shared" ref="I7:I29" si="0">ROUND(F7/B7*100,0)</f>
        <v>107</v>
      </c>
      <c r="J7" s="664">
        <v>86837323</v>
      </c>
      <c r="K7" s="668">
        <v>100</v>
      </c>
      <c r="L7" s="667">
        <v>4.9901390376348775</v>
      </c>
      <c r="M7" s="664">
        <f t="shared" ref="M7:M29" si="1">ROUND(J7/B7*100,0)</f>
        <v>113</v>
      </c>
      <c r="N7" s="664">
        <v>92105169</v>
      </c>
      <c r="O7" s="665">
        <v>100</v>
      </c>
      <c r="P7" s="666">
        <v>6.1</v>
      </c>
      <c r="Q7" s="664">
        <f t="shared" ref="Q7:Q29" si="2">ROUND(N7/B7*100,0)</f>
        <v>120</v>
      </c>
      <c r="R7" s="664">
        <v>91259561</v>
      </c>
      <c r="S7" s="665">
        <v>100</v>
      </c>
      <c r="T7" s="666">
        <v>-0.9</v>
      </c>
      <c r="U7" s="664">
        <f t="shared" ref="U7:U29" si="3">ROUND(R7/B7*100,0)</f>
        <v>119</v>
      </c>
      <c r="V7" s="653"/>
    </row>
    <row r="8" spans="1:22" s="651" customFormat="1" ht="15" customHeight="1" x14ac:dyDescent="0.15">
      <c r="A8" s="669" t="s">
        <v>938</v>
      </c>
      <c r="B8" s="670">
        <v>46083319</v>
      </c>
      <c r="C8" s="671">
        <v>59.9</v>
      </c>
      <c r="D8" s="672">
        <v>1.1874795397205817</v>
      </c>
      <c r="E8" s="670">
        <v>100</v>
      </c>
      <c r="F8" s="670">
        <v>45884957</v>
      </c>
      <c r="G8" s="671">
        <v>55.5</v>
      </c>
      <c r="H8" s="672">
        <v>-0.43044208686444652</v>
      </c>
      <c r="I8" s="673">
        <f t="shared" si="0"/>
        <v>100</v>
      </c>
      <c r="J8" s="670">
        <v>45249604</v>
      </c>
      <c r="K8" s="674">
        <v>52.1</v>
      </c>
      <c r="L8" s="672">
        <v>-1.3846651311016811</v>
      </c>
      <c r="M8" s="670">
        <f t="shared" si="1"/>
        <v>98</v>
      </c>
      <c r="N8" s="670">
        <v>45535601</v>
      </c>
      <c r="O8" s="671">
        <v>49.4</v>
      </c>
      <c r="P8" s="672">
        <v>0.6</v>
      </c>
      <c r="Q8" s="670">
        <f t="shared" si="2"/>
        <v>99</v>
      </c>
      <c r="R8" s="670">
        <v>46277944</v>
      </c>
      <c r="S8" s="671">
        <v>50.7</v>
      </c>
      <c r="T8" s="672">
        <v>1.6</v>
      </c>
      <c r="U8" s="651">
        <f t="shared" si="3"/>
        <v>100</v>
      </c>
      <c r="V8" s="653"/>
    </row>
    <row r="9" spans="1:22" s="651" customFormat="1" ht="15" customHeight="1" x14ac:dyDescent="0.15">
      <c r="A9" s="669" t="s">
        <v>939</v>
      </c>
      <c r="B9" s="670">
        <v>878942</v>
      </c>
      <c r="C9" s="671">
        <v>1.1000000000000001</v>
      </c>
      <c r="D9" s="672">
        <v>-3.3479658847488603</v>
      </c>
      <c r="E9" s="670">
        <v>100</v>
      </c>
      <c r="F9" s="670">
        <v>832453</v>
      </c>
      <c r="G9" s="671">
        <v>1</v>
      </c>
      <c r="H9" s="672">
        <v>-5.289199969963887</v>
      </c>
      <c r="I9" s="673">
        <f t="shared" si="0"/>
        <v>95</v>
      </c>
      <c r="J9" s="670">
        <v>812985</v>
      </c>
      <c r="K9" s="674">
        <v>0.9</v>
      </c>
      <c r="L9" s="672">
        <v>-2.3386305292911413</v>
      </c>
      <c r="M9" s="670">
        <f t="shared" si="1"/>
        <v>92</v>
      </c>
      <c r="N9" s="670">
        <v>794914</v>
      </c>
      <c r="O9" s="671">
        <v>0.9</v>
      </c>
      <c r="P9" s="672">
        <v>-2.2000000000000002</v>
      </c>
      <c r="Q9" s="670">
        <f t="shared" si="2"/>
        <v>90</v>
      </c>
      <c r="R9" s="670">
        <v>742702</v>
      </c>
      <c r="S9" s="671">
        <v>0.8</v>
      </c>
      <c r="T9" s="672">
        <v>-6.6</v>
      </c>
      <c r="U9" s="651">
        <f t="shared" si="3"/>
        <v>84</v>
      </c>
      <c r="V9" s="653"/>
    </row>
    <row r="10" spans="1:22" s="651" customFormat="1" ht="15" customHeight="1" x14ac:dyDescent="0.15">
      <c r="A10" s="669" t="s">
        <v>940</v>
      </c>
      <c r="B10" s="670">
        <v>190554</v>
      </c>
      <c r="C10" s="671">
        <v>0.3</v>
      </c>
      <c r="D10" s="672">
        <v>-2.3666183334784985</v>
      </c>
      <c r="E10" s="670">
        <v>100</v>
      </c>
      <c r="F10" s="670">
        <v>155152</v>
      </c>
      <c r="G10" s="671">
        <v>0.2</v>
      </c>
      <c r="H10" s="672">
        <v>-18.578460698804534</v>
      </c>
      <c r="I10" s="673">
        <f t="shared" si="0"/>
        <v>81</v>
      </c>
      <c r="J10" s="670">
        <v>139146</v>
      </c>
      <c r="K10" s="674">
        <v>0.2</v>
      </c>
      <c r="L10" s="672">
        <v>-10.316334948953287</v>
      </c>
      <c r="M10" s="670">
        <f t="shared" si="1"/>
        <v>73</v>
      </c>
      <c r="N10" s="670">
        <v>109912</v>
      </c>
      <c r="O10" s="671">
        <v>0.1</v>
      </c>
      <c r="P10" s="672">
        <v>-21</v>
      </c>
      <c r="Q10" s="670">
        <f t="shared" si="2"/>
        <v>58</v>
      </c>
      <c r="R10" s="670">
        <v>97871</v>
      </c>
      <c r="S10" s="671">
        <v>0.1</v>
      </c>
      <c r="T10" s="672">
        <v>-11</v>
      </c>
      <c r="U10" s="651">
        <f t="shared" si="3"/>
        <v>51</v>
      </c>
      <c r="V10" s="653"/>
    </row>
    <row r="11" spans="1:22" s="651" customFormat="1" ht="15" customHeight="1" x14ac:dyDescent="0.15">
      <c r="A11" s="669" t="s">
        <v>941</v>
      </c>
      <c r="B11" s="670">
        <v>75215</v>
      </c>
      <c r="C11" s="671">
        <v>0.1</v>
      </c>
      <c r="D11" s="672">
        <v>-63.244133428462526</v>
      </c>
      <c r="E11" s="670">
        <v>100</v>
      </c>
      <c r="F11" s="670">
        <v>59167</v>
      </c>
      <c r="G11" s="671">
        <v>0.1</v>
      </c>
      <c r="H11" s="672">
        <v>-21.336169647011904</v>
      </c>
      <c r="I11" s="673">
        <f t="shared" si="0"/>
        <v>79</v>
      </c>
      <c r="J11" s="670">
        <v>74822</v>
      </c>
      <c r="K11" s="674">
        <v>0.1</v>
      </c>
      <c r="L11" s="672">
        <v>26.459005864755692</v>
      </c>
      <c r="M11" s="670">
        <f t="shared" si="1"/>
        <v>99</v>
      </c>
      <c r="N11" s="670">
        <v>85868</v>
      </c>
      <c r="O11" s="671">
        <v>0.1</v>
      </c>
      <c r="P11" s="672">
        <v>14.8</v>
      </c>
      <c r="Q11" s="670">
        <f t="shared" si="2"/>
        <v>114</v>
      </c>
      <c r="R11" s="670">
        <v>98892</v>
      </c>
      <c r="S11" s="671">
        <v>0.1</v>
      </c>
      <c r="T11" s="672">
        <v>15.2</v>
      </c>
      <c r="U11" s="651">
        <f t="shared" si="3"/>
        <v>131</v>
      </c>
      <c r="V11" s="653"/>
    </row>
    <row r="12" spans="1:22" s="651" customFormat="1" ht="15" customHeight="1" x14ac:dyDescent="0.15">
      <c r="A12" s="669" t="s">
        <v>942</v>
      </c>
      <c r="B12" s="670">
        <v>25997</v>
      </c>
      <c r="C12" s="671">
        <v>0</v>
      </c>
      <c r="D12" s="672">
        <v>-77.298567024983186</v>
      </c>
      <c r="E12" s="670">
        <v>100</v>
      </c>
      <c r="F12" s="670">
        <v>31755</v>
      </c>
      <c r="G12" s="671">
        <v>0</v>
      </c>
      <c r="H12" s="672">
        <v>22.148709466476891</v>
      </c>
      <c r="I12" s="673">
        <f t="shared" si="0"/>
        <v>122</v>
      </c>
      <c r="J12" s="670">
        <v>25204</v>
      </c>
      <c r="K12" s="674">
        <v>0</v>
      </c>
      <c r="L12" s="672">
        <v>-20.629822075263739</v>
      </c>
      <c r="M12" s="670">
        <f t="shared" si="1"/>
        <v>97</v>
      </c>
      <c r="N12" s="670">
        <v>21317</v>
      </c>
      <c r="O12" s="671">
        <v>0</v>
      </c>
      <c r="P12" s="672">
        <v>-15.4</v>
      </c>
      <c r="Q12" s="670">
        <f t="shared" si="2"/>
        <v>82</v>
      </c>
      <c r="R12" s="670">
        <v>28667</v>
      </c>
      <c r="S12" s="671">
        <v>0</v>
      </c>
      <c r="T12" s="672">
        <v>34.5</v>
      </c>
      <c r="U12" s="651">
        <f t="shared" si="3"/>
        <v>110</v>
      </c>
      <c r="V12" s="653"/>
    </row>
    <row r="13" spans="1:22" s="651" customFormat="1" ht="15" customHeight="1" x14ac:dyDescent="0.15">
      <c r="A13" s="669" t="s">
        <v>943</v>
      </c>
      <c r="B13" s="670">
        <v>2354948</v>
      </c>
      <c r="C13" s="671">
        <v>3.1</v>
      </c>
      <c r="D13" s="672">
        <v>-4.572245268117392</v>
      </c>
      <c r="E13" s="670">
        <v>100</v>
      </c>
      <c r="F13" s="670">
        <v>2512697</v>
      </c>
      <c r="G13" s="671">
        <v>3</v>
      </c>
      <c r="H13" s="672">
        <v>6.6986192476436779</v>
      </c>
      <c r="I13" s="673">
        <f t="shared" si="0"/>
        <v>107</v>
      </c>
      <c r="J13" s="670">
        <v>2508379</v>
      </c>
      <c r="K13" s="674">
        <v>2.9</v>
      </c>
      <c r="L13" s="672">
        <v>-0.17184722232724825</v>
      </c>
      <c r="M13" s="670">
        <f t="shared" si="1"/>
        <v>107</v>
      </c>
      <c r="N13" s="670">
        <v>2535466</v>
      </c>
      <c r="O13" s="671">
        <v>2.7</v>
      </c>
      <c r="P13" s="672">
        <v>1.1000000000000001</v>
      </c>
      <c r="Q13" s="670">
        <f t="shared" si="2"/>
        <v>108</v>
      </c>
      <c r="R13" s="670">
        <v>2558701</v>
      </c>
      <c r="S13" s="671">
        <v>2.8</v>
      </c>
      <c r="T13" s="672">
        <v>0.9</v>
      </c>
      <c r="U13" s="651">
        <f t="shared" si="3"/>
        <v>109</v>
      </c>
      <c r="V13" s="653"/>
    </row>
    <row r="14" spans="1:22" s="651" customFormat="1" ht="15" customHeight="1" x14ac:dyDescent="0.15">
      <c r="A14" s="669" t="s">
        <v>944</v>
      </c>
      <c r="B14" s="670">
        <v>610793</v>
      </c>
      <c r="C14" s="671">
        <v>0.8</v>
      </c>
      <c r="D14" s="672">
        <v>-9.1829194130425442</v>
      </c>
      <c r="E14" s="670">
        <v>100</v>
      </c>
      <c r="F14" s="670">
        <v>361679</v>
      </c>
      <c r="G14" s="671">
        <v>0.4</v>
      </c>
      <c r="H14" s="672">
        <v>-40.785339714109355</v>
      </c>
      <c r="I14" s="673">
        <f t="shared" si="0"/>
        <v>59</v>
      </c>
      <c r="J14" s="670">
        <v>314001</v>
      </c>
      <c r="K14" s="674">
        <v>0.4</v>
      </c>
      <c r="L14" s="672">
        <v>-13.182407604533298</v>
      </c>
      <c r="M14" s="670">
        <f t="shared" si="1"/>
        <v>51</v>
      </c>
      <c r="N14" s="670">
        <v>182722</v>
      </c>
      <c r="O14" s="671">
        <v>0.2</v>
      </c>
      <c r="P14" s="672">
        <v>-41.8</v>
      </c>
      <c r="Q14" s="670">
        <f t="shared" si="2"/>
        <v>30</v>
      </c>
      <c r="R14" s="670">
        <v>323285</v>
      </c>
      <c r="S14" s="671">
        <v>0.3</v>
      </c>
      <c r="T14" s="672">
        <v>76.900000000000006</v>
      </c>
      <c r="U14" s="651">
        <f t="shared" si="3"/>
        <v>53</v>
      </c>
      <c r="V14" s="653"/>
    </row>
    <row r="15" spans="1:22" s="651" customFormat="1" ht="15" customHeight="1" x14ac:dyDescent="0.15">
      <c r="A15" s="669" t="s">
        <v>945</v>
      </c>
      <c r="B15" s="670">
        <v>719556</v>
      </c>
      <c r="C15" s="671">
        <v>0.9</v>
      </c>
      <c r="D15" s="672">
        <v>159.36768951832371</v>
      </c>
      <c r="E15" s="670">
        <v>100</v>
      </c>
      <c r="F15" s="670">
        <v>663743</v>
      </c>
      <c r="G15" s="671">
        <v>0.8</v>
      </c>
      <c r="H15" s="672">
        <v>-7.7565887853064952</v>
      </c>
      <c r="I15" s="673">
        <f t="shared" si="0"/>
        <v>92</v>
      </c>
      <c r="J15" s="670">
        <v>622403</v>
      </c>
      <c r="K15" s="674">
        <v>0.7</v>
      </c>
      <c r="L15" s="672">
        <v>-6.2283142722409091</v>
      </c>
      <c r="M15" s="670">
        <f t="shared" si="1"/>
        <v>86</v>
      </c>
      <c r="N15" s="670">
        <v>615337</v>
      </c>
      <c r="O15" s="671">
        <v>0.7</v>
      </c>
      <c r="P15" s="672">
        <v>-1.1000000000000001</v>
      </c>
      <c r="Q15" s="670">
        <f t="shared" si="2"/>
        <v>86</v>
      </c>
      <c r="R15" s="670">
        <v>329532</v>
      </c>
      <c r="S15" s="671">
        <v>0.4</v>
      </c>
      <c r="T15" s="672">
        <v>-46.4</v>
      </c>
      <c r="U15" s="651">
        <f t="shared" si="3"/>
        <v>46</v>
      </c>
      <c r="V15" s="653"/>
    </row>
    <row r="16" spans="1:22" s="651" customFormat="1" ht="15" customHeight="1" x14ac:dyDescent="0.15">
      <c r="A16" s="669" t="s">
        <v>946</v>
      </c>
      <c r="B16" s="670">
        <v>1536115</v>
      </c>
      <c r="C16" s="671">
        <v>2</v>
      </c>
      <c r="D16" s="672">
        <v>6.23040313356229</v>
      </c>
      <c r="E16" s="670">
        <v>100</v>
      </c>
      <c r="F16" s="670">
        <v>1263493</v>
      </c>
      <c r="G16" s="671">
        <v>1.5</v>
      </c>
      <c r="H16" s="672">
        <v>-17.747499373419306</v>
      </c>
      <c r="I16" s="673">
        <f t="shared" si="0"/>
        <v>82</v>
      </c>
      <c r="J16" s="670">
        <v>3687944</v>
      </c>
      <c r="K16" s="674">
        <v>4.2</v>
      </c>
      <c r="L16" s="672">
        <v>191.88479872860395</v>
      </c>
      <c r="M16" s="670">
        <f t="shared" si="1"/>
        <v>240</v>
      </c>
      <c r="N16" s="670">
        <v>4135133</v>
      </c>
      <c r="O16" s="671">
        <v>4.5</v>
      </c>
      <c r="P16" s="672">
        <v>12.1</v>
      </c>
      <c r="Q16" s="670">
        <f t="shared" si="2"/>
        <v>269</v>
      </c>
      <c r="R16" s="670">
        <v>4215588</v>
      </c>
      <c r="S16" s="671">
        <v>4.5999999999999996</v>
      </c>
      <c r="T16" s="672">
        <v>1.9</v>
      </c>
      <c r="U16" s="651">
        <f t="shared" si="3"/>
        <v>274</v>
      </c>
      <c r="V16" s="653"/>
    </row>
    <row r="17" spans="1:22" s="651" customFormat="1" ht="15" customHeight="1" x14ac:dyDescent="0.15">
      <c r="A17" s="675" t="s">
        <v>947</v>
      </c>
      <c r="B17" s="670">
        <v>276074</v>
      </c>
      <c r="C17" s="671">
        <v>0.4</v>
      </c>
      <c r="D17" s="672">
        <v>5.3460223456865519</v>
      </c>
      <c r="E17" s="670">
        <v>100</v>
      </c>
      <c r="F17" s="670">
        <v>300877</v>
      </c>
      <c r="G17" s="671">
        <v>0.4</v>
      </c>
      <c r="H17" s="672">
        <v>8.9841853995667798</v>
      </c>
      <c r="I17" s="673">
        <f t="shared" si="0"/>
        <v>109</v>
      </c>
      <c r="J17" s="670">
        <v>338855</v>
      </c>
      <c r="K17" s="674">
        <v>0.4</v>
      </c>
      <c r="L17" s="672">
        <v>12.622433751998319</v>
      </c>
      <c r="M17" s="670">
        <f t="shared" si="1"/>
        <v>123</v>
      </c>
      <c r="N17" s="670">
        <v>509443</v>
      </c>
      <c r="O17" s="671">
        <v>0.6</v>
      </c>
      <c r="P17" s="672">
        <v>50.3</v>
      </c>
      <c r="Q17" s="670">
        <f t="shared" si="2"/>
        <v>185</v>
      </c>
      <c r="R17" s="670">
        <v>388950</v>
      </c>
      <c r="S17" s="671">
        <v>0.4</v>
      </c>
      <c r="T17" s="672">
        <v>-23.7</v>
      </c>
      <c r="U17" s="651">
        <f t="shared" si="3"/>
        <v>141</v>
      </c>
      <c r="V17" s="653"/>
    </row>
    <row r="18" spans="1:22" s="651" customFormat="1" ht="15" customHeight="1" x14ac:dyDescent="0.15">
      <c r="A18" s="669" t="s">
        <v>948</v>
      </c>
      <c r="B18" s="670">
        <v>62077</v>
      </c>
      <c r="C18" s="671">
        <v>0.1</v>
      </c>
      <c r="D18" s="672">
        <v>-8.6444643934599945</v>
      </c>
      <c r="E18" s="670">
        <v>100</v>
      </c>
      <c r="F18" s="670">
        <v>63387</v>
      </c>
      <c r="G18" s="671">
        <v>0.1</v>
      </c>
      <c r="H18" s="672">
        <v>2.1102823912237945</v>
      </c>
      <c r="I18" s="673">
        <f t="shared" si="0"/>
        <v>102</v>
      </c>
      <c r="J18" s="670">
        <v>61737</v>
      </c>
      <c r="K18" s="674">
        <v>0.1</v>
      </c>
      <c r="L18" s="672">
        <v>-2.6030574092479553</v>
      </c>
      <c r="M18" s="670">
        <f t="shared" si="1"/>
        <v>99</v>
      </c>
      <c r="N18" s="670">
        <v>60315</v>
      </c>
      <c r="O18" s="671">
        <v>0.1</v>
      </c>
      <c r="P18" s="672">
        <v>-2.2999999999999998</v>
      </c>
      <c r="Q18" s="670">
        <f t="shared" si="2"/>
        <v>97</v>
      </c>
      <c r="R18" s="670">
        <v>58972</v>
      </c>
      <c r="S18" s="671">
        <v>0.1</v>
      </c>
      <c r="T18" s="672">
        <v>-2.2000000000000002</v>
      </c>
      <c r="U18" s="651">
        <f t="shared" si="3"/>
        <v>95</v>
      </c>
      <c r="V18" s="653"/>
    </row>
    <row r="19" spans="1:22" s="651" customFormat="1" ht="15" customHeight="1" x14ac:dyDescent="0.15">
      <c r="A19" s="669" t="s">
        <v>949</v>
      </c>
      <c r="B19" s="670">
        <v>1027569</v>
      </c>
      <c r="C19" s="671">
        <v>1.3</v>
      </c>
      <c r="D19" s="672">
        <v>-2.4629882574272677</v>
      </c>
      <c r="E19" s="670">
        <v>100</v>
      </c>
      <c r="F19" s="670">
        <v>1056831</v>
      </c>
      <c r="G19" s="671">
        <v>1.3</v>
      </c>
      <c r="H19" s="672">
        <v>2.8476919798086531</v>
      </c>
      <c r="I19" s="673">
        <f t="shared" si="0"/>
        <v>103</v>
      </c>
      <c r="J19" s="670">
        <v>1173750</v>
      </c>
      <c r="K19" s="674">
        <v>1.3</v>
      </c>
      <c r="L19" s="672">
        <v>11.063169040272292</v>
      </c>
      <c r="M19" s="670">
        <f t="shared" si="1"/>
        <v>114</v>
      </c>
      <c r="N19" s="670">
        <v>1178525</v>
      </c>
      <c r="O19" s="671">
        <v>1.3</v>
      </c>
      <c r="P19" s="672">
        <v>0.4</v>
      </c>
      <c r="Q19" s="670">
        <f t="shared" si="2"/>
        <v>115</v>
      </c>
      <c r="R19" s="670">
        <v>1174063</v>
      </c>
      <c r="S19" s="671">
        <v>1.3</v>
      </c>
      <c r="T19" s="672">
        <v>-0.4</v>
      </c>
      <c r="U19" s="651">
        <f t="shared" si="3"/>
        <v>114</v>
      </c>
      <c r="V19" s="653"/>
    </row>
    <row r="20" spans="1:22" s="651" customFormat="1" ht="15" customHeight="1" x14ac:dyDescent="0.15">
      <c r="A20" s="669" t="s">
        <v>950</v>
      </c>
      <c r="B20" s="670">
        <v>931368</v>
      </c>
      <c r="C20" s="671">
        <v>1.2</v>
      </c>
      <c r="D20" s="672">
        <v>-1.2849089180500872</v>
      </c>
      <c r="E20" s="670">
        <v>100</v>
      </c>
      <c r="F20" s="670">
        <v>919897</v>
      </c>
      <c r="G20" s="671">
        <v>1.1000000000000001</v>
      </c>
      <c r="H20" s="672">
        <v>-1.2316291734309148</v>
      </c>
      <c r="I20" s="673">
        <f t="shared" si="0"/>
        <v>99</v>
      </c>
      <c r="J20" s="670">
        <v>927296</v>
      </c>
      <c r="K20" s="674">
        <v>1.1000000000000001</v>
      </c>
      <c r="L20" s="672">
        <v>0.80432918033215284</v>
      </c>
      <c r="M20" s="670">
        <f t="shared" si="1"/>
        <v>100</v>
      </c>
      <c r="N20" s="670">
        <v>927826</v>
      </c>
      <c r="O20" s="671">
        <v>1</v>
      </c>
      <c r="P20" s="672">
        <v>0.1</v>
      </c>
      <c r="Q20" s="670">
        <f t="shared" si="2"/>
        <v>100</v>
      </c>
      <c r="R20" s="670">
        <v>955741</v>
      </c>
      <c r="S20" s="671">
        <v>1</v>
      </c>
      <c r="T20" s="672">
        <v>3</v>
      </c>
      <c r="U20" s="651">
        <f t="shared" si="3"/>
        <v>103</v>
      </c>
      <c r="V20" s="653"/>
    </row>
    <row r="21" spans="1:22" s="651" customFormat="1" ht="15" customHeight="1" x14ac:dyDescent="0.15">
      <c r="A21" s="669" t="s">
        <v>951</v>
      </c>
      <c r="B21" s="670">
        <v>7406117</v>
      </c>
      <c r="C21" s="671">
        <v>9.6</v>
      </c>
      <c r="D21" s="672">
        <v>27.454826186786008</v>
      </c>
      <c r="E21" s="670">
        <v>100</v>
      </c>
      <c r="F21" s="670">
        <v>13147442</v>
      </c>
      <c r="G21" s="671">
        <v>15.9</v>
      </c>
      <c r="H21" s="672">
        <v>77.52139211411324</v>
      </c>
      <c r="I21" s="673">
        <f t="shared" si="0"/>
        <v>178</v>
      </c>
      <c r="J21" s="670">
        <v>13357270</v>
      </c>
      <c r="K21" s="674">
        <v>15.4</v>
      </c>
      <c r="L21" s="672">
        <v>1.5959606439031937</v>
      </c>
      <c r="M21" s="670">
        <f t="shared" si="1"/>
        <v>180</v>
      </c>
      <c r="N21" s="670">
        <v>14278646</v>
      </c>
      <c r="O21" s="671">
        <v>15.5</v>
      </c>
      <c r="P21" s="672">
        <v>6.9</v>
      </c>
      <c r="Q21" s="670">
        <f t="shared" si="2"/>
        <v>193</v>
      </c>
      <c r="R21" s="670">
        <v>12457640</v>
      </c>
      <c r="S21" s="671">
        <v>13.7</v>
      </c>
      <c r="T21" s="672">
        <v>-12.8</v>
      </c>
      <c r="U21" s="651">
        <f t="shared" si="3"/>
        <v>168</v>
      </c>
      <c r="V21" s="653"/>
    </row>
    <row r="22" spans="1:22" s="651" customFormat="1" ht="15" customHeight="1" x14ac:dyDescent="0.15">
      <c r="A22" s="669" t="s">
        <v>952</v>
      </c>
      <c r="B22" s="670">
        <v>3840083</v>
      </c>
      <c r="C22" s="671">
        <v>5</v>
      </c>
      <c r="D22" s="672">
        <v>8.4951566718134863</v>
      </c>
      <c r="E22" s="670">
        <v>100</v>
      </c>
      <c r="F22" s="670">
        <v>3796900</v>
      </c>
      <c r="G22" s="671">
        <v>4.5999999999999996</v>
      </c>
      <c r="H22" s="672">
        <v>-1.1245329853547426</v>
      </c>
      <c r="I22" s="673">
        <f t="shared" si="0"/>
        <v>99</v>
      </c>
      <c r="J22" s="670">
        <v>4729998</v>
      </c>
      <c r="K22" s="674">
        <v>5.4</v>
      </c>
      <c r="L22" s="672">
        <v>24.575258763728304</v>
      </c>
      <c r="M22" s="670">
        <f t="shared" si="1"/>
        <v>123</v>
      </c>
      <c r="N22" s="670">
        <v>5130272</v>
      </c>
      <c r="O22" s="671">
        <v>5.6</v>
      </c>
      <c r="P22" s="672">
        <v>8.5</v>
      </c>
      <c r="Q22" s="670">
        <f t="shared" si="2"/>
        <v>134</v>
      </c>
      <c r="R22" s="670">
        <v>4805845</v>
      </c>
      <c r="S22" s="671">
        <v>5.3</v>
      </c>
      <c r="T22" s="672">
        <v>-6.3</v>
      </c>
      <c r="U22" s="651">
        <f t="shared" si="3"/>
        <v>125</v>
      </c>
      <c r="V22" s="653"/>
    </row>
    <row r="23" spans="1:22" s="651" customFormat="1" ht="15" customHeight="1" x14ac:dyDescent="0.15">
      <c r="A23" s="669" t="s">
        <v>953</v>
      </c>
      <c r="B23" s="670">
        <v>361330</v>
      </c>
      <c r="C23" s="671">
        <v>0.5</v>
      </c>
      <c r="D23" s="672">
        <v>151.26036980119187</v>
      </c>
      <c r="E23" s="670">
        <v>100</v>
      </c>
      <c r="F23" s="670">
        <v>364108</v>
      </c>
      <c r="G23" s="671">
        <v>0.5</v>
      </c>
      <c r="H23" s="672">
        <v>0.76882628068524195</v>
      </c>
      <c r="I23" s="673">
        <f t="shared" si="0"/>
        <v>101</v>
      </c>
      <c r="J23" s="670">
        <v>104899</v>
      </c>
      <c r="K23" s="674">
        <v>0.1</v>
      </c>
      <c r="L23" s="672">
        <v>-71.190141386621548</v>
      </c>
      <c r="M23" s="670">
        <f t="shared" si="1"/>
        <v>29</v>
      </c>
      <c r="N23" s="670">
        <v>227908</v>
      </c>
      <c r="O23" s="671">
        <v>0.2</v>
      </c>
      <c r="P23" s="672">
        <v>117.3</v>
      </c>
      <c r="Q23" s="670">
        <f t="shared" si="2"/>
        <v>63</v>
      </c>
      <c r="R23" s="670">
        <v>317573</v>
      </c>
      <c r="S23" s="671">
        <v>0.3</v>
      </c>
      <c r="T23" s="672">
        <v>39.299999999999997</v>
      </c>
      <c r="U23" s="651">
        <f t="shared" si="3"/>
        <v>88</v>
      </c>
      <c r="V23" s="653"/>
    </row>
    <row r="24" spans="1:22" s="651" customFormat="1" ht="15" customHeight="1" x14ac:dyDescent="0.15">
      <c r="A24" s="669" t="s">
        <v>954</v>
      </c>
      <c r="B24" s="670">
        <v>13208</v>
      </c>
      <c r="C24" s="671">
        <v>0</v>
      </c>
      <c r="D24" s="672">
        <v>225.80167735569808</v>
      </c>
      <c r="E24" s="670">
        <v>100</v>
      </c>
      <c r="F24" s="670">
        <v>2883</v>
      </c>
      <c r="G24" s="671">
        <v>0</v>
      </c>
      <c r="H24" s="672">
        <v>-78.172319806178066</v>
      </c>
      <c r="I24" s="673">
        <f t="shared" si="0"/>
        <v>22</v>
      </c>
      <c r="J24" s="670">
        <v>14018</v>
      </c>
      <c r="K24" s="674">
        <v>0</v>
      </c>
      <c r="L24" s="672">
        <v>386.22962192160946</v>
      </c>
      <c r="M24" s="670">
        <f t="shared" si="1"/>
        <v>106</v>
      </c>
      <c r="N24" s="670">
        <v>13716</v>
      </c>
      <c r="O24" s="671">
        <v>0</v>
      </c>
      <c r="P24" s="672">
        <v>-2.2000000000000002</v>
      </c>
      <c r="Q24" s="670">
        <f t="shared" si="2"/>
        <v>104</v>
      </c>
      <c r="R24" s="670">
        <v>2700</v>
      </c>
      <c r="S24" s="671">
        <v>0</v>
      </c>
      <c r="T24" s="672">
        <v>-80.3</v>
      </c>
      <c r="U24" s="651">
        <f t="shared" si="3"/>
        <v>20</v>
      </c>
      <c r="V24" s="653"/>
    </row>
    <row r="25" spans="1:22" s="651" customFormat="1" ht="15" customHeight="1" x14ac:dyDescent="0.15">
      <c r="A25" s="669" t="s">
        <v>955</v>
      </c>
      <c r="B25" s="676">
        <v>823820</v>
      </c>
      <c r="C25" s="671">
        <v>1.1000000000000001</v>
      </c>
      <c r="D25" s="672">
        <v>17.688571428571432</v>
      </c>
      <c r="E25" s="670">
        <v>100</v>
      </c>
      <c r="F25" s="676">
        <v>1340000</v>
      </c>
      <c r="G25" s="671">
        <v>1.6</v>
      </c>
      <c r="H25" s="672">
        <v>62.656891068437282</v>
      </c>
      <c r="I25" s="673">
        <f t="shared" si="0"/>
        <v>163</v>
      </c>
      <c r="J25" s="676">
        <v>1192632</v>
      </c>
      <c r="K25" s="674">
        <v>1.4</v>
      </c>
      <c r="L25" s="672">
        <v>-10.997611940298512</v>
      </c>
      <c r="M25" s="670">
        <f t="shared" si="1"/>
        <v>145</v>
      </c>
      <c r="N25" s="676">
        <v>1511434</v>
      </c>
      <c r="O25" s="671">
        <v>1.6</v>
      </c>
      <c r="P25" s="672">
        <v>26.7</v>
      </c>
      <c r="Q25" s="670">
        <f t="shared" si="2"/>
        <v>183</v>
      </c>
      <c r="R25" s="676">
        <v>1800000</v>
      </c>
      <c r="S25" s="671">
        <v>2</v>
      </c>
      <c r="T25" s="672">
        <v>19.100000000000001</v>
      </c>
      <c r="U25" s="651">
        <f t="shared" si="3"/>
        <v>218</v>
      </c>
      <c r="V25" s="653"/>
    </row>
    <row r="26" spans="1:22" s="651" customFormat="1" ht="15" customHeight="1" x14ac:dyDescent="0.15">
      <c r="A26" s="669" t="s">
        <v>956</v>
      </c>
      <c r="B26" s="670">
        <v>3139009</v>
      </c>
      <c r="C26" s="671">
        <v>4.0999999999999996</v>
      </c>
      <c r="D26" s="672">
        <v>2.2555776201980127</v>
      </c>
      <c r="E26" s="670">
        <v>100</v>
      </c>
      <c r="F26" s="670">
        <v>2678489</v>
      </c>
      <c r="G26" s="671">
        <v>3.3</v>
      </c>
      <c r="H26" s="672">
        <v>-14.670872240251621</v>
      </c>
      <c r="I26" s="673">
        <f t="shared" si="0"/>
        <v>85</v>
      </c>
      <c r="J26" s="670">
        <v>3212386</v>
      </c>
      <c r="K26" s="674">
        <v>3.7</v>
      </c>
      <c r="L26" s="672">
        <v>19.932768064382579</v>
      </c>
      <c r="M26" s="670">
        <f t="shared" si="1"/>
        <v>102</v>
      </c>
      <c r="N26" s="670">
        <v>4318801</v>
      </c>
      <c r="O26" s="671">
        <v>4.7</v>
      </c>
      <c r="P26" s="672">
        <v>34.4</v>
      </c>
      <c r="Q26" s="670">
        <f t="shared" si="2"/>
        <v>138</v>
      </c>
      <c r="R26" s="670">
        <v>4073544</v>
      </c>
      <c r="S26" s="671">
        <v>4.5</v>
      </c>
      <c r="T26" s="672">
        <v>-5.7</v>
      </c>
      <c r="U26" s="651">
        <f t="shared" si="3"/>
        <v>130</v>
      </c>
      <c r="V26" s="653"/>
    </row>
    <row r="27" spans="1:22" s="651" customFormat="1" ht="15" customHeight="1" x14ac:dyDescent="0.15">
      <c r="A27" s="669" t="s">
        <v>957</v>
      </c>
      <c r="B27" s="670">
        <v>2719217</v>
      </c>
      <c r="C27" s="671">
        <v>3.5</v>
      </c>
      <c r="D27" s="672">
        <v>6.7322290693566655</v>
      </c>
      <c r="E27" s="670">
        <v>100</v>
      </c>
      <c r="F27" s="670">
        <v>2678347</v>
      </c>
      <c r="G27" s="671">
        <v>3.2</v>
      </c>
      <c r="H27" s="672">
        <v>-1.5030061962689967</v>
      </c>
      <c r="I27" s="673">
        <f t="shared" si="0"/>
        <v>98</v>
      </c>
      <c r="J27" s="670">
        <v>2673749</v>
      </c>
      <c r="K27" s="674">
        <v>3.1</v>
      </c>
      <c r="L27" s="672">
        <v>-0.17167305057933513</v>
      </c>
      <c r="M27" s="670">
        <f t="shared" si="1"/>
        <v>98</v>
      </c>
      <c r="N27" s="670">
        <v>2639156</v>
      </c>
      <c r="O27" s="671">
        <v>2.9</v>
      </c>
      <c r="P27" s="672">
        <v>-1.3</v>
      </c>
      <c r="Q27" s="670">
        <f t="shared" si="2"/>
        <v>97</v>
      </c>
      <c r="R27" s="670">
        <v>3039201</v>
      </c>
      <c r="S27" s="671">
        <v>3.3</v>
      </c>
      <c r="T27" s="672">
        <v>15.2</v>
      </c>
      <c r="U27" s="651">
        <f t="shared" si="3"/>
        <v>112</v>
      </c>
      <c r="V27" s="653"/>
    </row>
    <row r="28" spans="1:22" s="651" customFormat="1" ht="15" customHeight="1" x14ac:dyDescent="0.15">
      <c r="A28" s="675" t="s">
        <v>958</v>
      </c>
      <c r="B28" s="670">
        <v>70000</v>
      </c>
      <c r="C28" s="671">
        <v>0.1</v>
      </c>
      <c r="D28" s="672">
        <v>39.999999999999993</v>
      </c>
      <c r="E28" s="670">
        <v>100</v>
      </c>
      <c r="F28" s="670">
        <v>80000</v>
      </c>
      <c r="G28" s="671">
        <v>0.1</v>
      </c>
      <c r="H28" s="672">
        <v>14.285714285714279</v>
      </c>
      <c r="I28" s="673">
        <f t="shared" si="0"/>
        <v>114</v>
      </c>
      <c r="J28" s="670">
        <v>60000</v>
      </c>
      <c r="K28" s="674">
        <v>0.1</v>
      </c>
      <c r="L28" s="672">
        <v>-25</v>
      </c>
      <c r="M28" s="670">
        <f t="shared" si="1"/>
        <v>86</v>
      </c>
      <c r="N28" s="670">
        <v>50000</v>
      </c>
      <c r="O28" s="671">
        <v>0.1</v>
      </c>
      <c r="P28" s="672">
        <v>-16.7</v>
      </c>
      <c r="Q28" s="670">
        <f t="shared" si="2"/>
        <v>71</v>
      </c>
      <c r="R28" s="670">
        <v>60000</v>
      </c>
      <c r="S28" s="671">
        <v>0.1</v>
      </c>
      <c r="T28" s="672">
        <v>20</v>
      </c>
      <c r="U28" s="651">
        <f t="shared" si="3"/>
        <v>86</v>
      </c>
      <c r="V28" s="653"/>
    </row>
    <row r="29" spans="1:22" s="651" customFormat="1" ht="15" customHeight="1" x14ac:dyDescent="0.15">
      <c r="A29" s="677" t="s">
        <v>959</v>
      </c>
      <c r="B29" s="678">
        <v>4175000</v>
      </c>
      <c r="C29" s="679">
        <v>5.4</v>
      </c>
      <c r="D29" s="680">
        <v>19.658364621249035</v>
      </c>
      <c r="E29" s="678">
        <v>100</v>
      </c>
      <c r="F29" s="678">
        <v>4896600</v>
      </c>
      <c r="G29" s="679">
        <v>5.9</v>
      </c>
      <c r="H29" s="680">
        <v>17.28383233532935</v>
      </c>
      <c r="I29" s="681">
        <f t="shared" si="0"/>
        <v>117</v>
      </c>
      <c r="J29" s="678">
        <v>5955100</v>
      </c>
      <c r="K29" s="682">
        <v>6.9</v>
      </c>
      <c r="L29" s="680">
        <v>21.617040395376375</v>
      </c>
      <c r="M29" s="678">
        <f t="shared" si="1"/>
        <v>143</v>
      </c>
      <c r="N29" s="678">
        <v>7802300</v>
      </c>
      <c r="O29" s="679">
        <v>8.5</v>
      </c>
      <c r="P29" s="680">
        <v>31</v>
      </c>
      <c r="Q29" s="678">
        <f t="shared" si="2"/>
        <v>187</v>
      </c>
      <c r="R29" s="678">
        <v>7901100</v>
      </c>
      <c r="S29" s="679">
        <v>8.6999999999999993</v>
      </c>
      <c r="T29" s="680">
        <v>1.3</v>
      </c>
      <c r="U29" s="678">
        <f t="shared" si="3"/>
        <v>189</v>
      </c>
      <c r="V29" s="653"/>
    </row>
    <row r="30" spans="1:22" ht="15" customHeight="1" x14ac:dyDescent="0.15">
      <c r="A30" s="651" t="s">
        <v>960</v>
      </c>
      <c r="I30" s="652"/>
      <c r="M30" s="652"/>
      <c r="N30" s="683"/>
      <c r="O30" s="684"/>
      <c r="P30" s="685"/>
      <c r="U30" s="676" t="s">
        <v>961</v>
      </c>
    </row>
    <row r="31" spans="1:22" s="651" customFormat="1" ht="26.25" customHeight="1" x14ac:dyDescent="0.15">
      <c r="K31" s="653"/>
      <c r="L31" s="653"/>
      <c r="M31" s="686"/>
      <c r="N31" s="670"/>
      <c r="O31" s="687"/>
      <c r="P31" s="688"/>
      <c r="Q31" s="689"/>
      <c r="V31" s="653"/>
    </row>
    <row r="32" spans="1:22" ht="15" customHeight="1" x14ac:dyDescent="0.15">
      <c r="A32" s="651" t="s">
        <v>962</v>
      </c>
      <c r="C32" s="651"/>
      <c r="D32" s="651"/>
      <c r="G32" s="651"/>
      <c r="I32" s="652"/>
      <c r="K32" s="651"/>
      <c r="M32" s="652"/>
      <c r="N32" s="683"/>
      <c r="O32" s="676"/>
      <c r="P32" s="685"/>
      <c r="S32" s="651"/>
      <c r="T32" s="651"/>
      <c r="U32" s="676" t="s">
        <v>927</v>
      </c>
    </row>
    <row r="33" spans="1:22" ht="15" customHeight="1" x14ac:dyDescent="0.15">
      <c r="A33" s="654" t="s">
        <v>928</v>
      </c>
      <c r="B33" s="655" t="s">
        <v>929</v>
      </c>
      <c r="C33" s="656"/>
      <c r="D33" s="656"/>
      <c r="E33" s="657"/>
      <c r="F33" s="655" t="s">
        <v>930</v>
      </c>
      <c r="G33" s="656"/>
      <c r="H33" s="656"/>
      <c r="I33" s="657"/>
      <c r="J33" s="655" t="s">
        <v>931</v>
      </c>
      <c r="K33" s="656"/>
      <c r="L33" s="656"/>
      <c r="M33" s="657"/>
      <c r="N33" s="655" t="s">
        <v>932</v>
      </c>
      <c r="O33" s="656"/>
      <c r="P33" s="656"/>
      <c r="Q33" s="657"/>
      <c r="R33" s="655" t="s">
        <v>933</v>
      </c>
      <c r="S33" s="656"/>
      <c r="T33" s="656"/>
      <c r="U33" s="657"/>
    </row>
    <row r="34" spans="1:22" ht="15" customHeight="1" x14ac:dyDescent="0.15">
      <c r="A34" s="658"/>
      <c r="B34" s="659" t="s">
        <v>934</v>
      </c>
      <c r="C34" s="659" t="s">
        <v>892</v>
      </c>
      <c r="D34" s="659" t="s">
        <v>935</v>
      </c>
      <c r="E34" s="661" t="s">
        <v>936</v>
      </c>
      <c r="F34" s="659" t="s">
        <v>934</v>
      </c>
      <c r="G34" s="659" t="s">
        <v>892</v>
      </c>
      <c r="H34" s="659" t="s">
        <v>935</v>
      </c>
      <c r="I34" s="661" t="s">
        <v>936</v>
      </c>
      <c r="J34" s="659" t="s">
        <v>934</v>
      </c>
      <c r="K34" s="659" t="s">
        <v>892</v>
      </c>
      <c r="L34" s="659" t="s">
        <v>935</v>
      </c>
      <c r="M34" s="661" t="s">
        <v>936</v>
      </c>
      <c r="N34" s="659" t="s">
        <v>934</v>
      </c>
      <c r="O34" s="690" t="s">
        <v>892</v>
      </c>
      <c r="P34" s="659" t="s">
        <v>935</v>
      </c>
      <c r="Q34" s="661" t="s">
        <v>936</v>
      </c>
      <c r="R34" s="659" t="s">
        <v>934</v>
      </c>
      <c r="S34" s="659" t="s">
        <v>892</v>
      </c>
      <c r="T34" s="659" t="s">
        <v>935</v>
      </c>
      <c r="U34" s="659" t="s">
        <v>936</v>
      </c>
    </row>
    <row r="35" spans="1:22" ht="16.5" customHeight="1" x14ac:dyDescent="0.15">
      <c r="A35" s="663" t="s">
        <v>937</v>
      </c>
      <c r="B35" s="691">
        <v>74295749</v>
      </c>
      <c r="C35" s="665">
        <v>100</v>
      </c>
      <c r="D35" s="666">
        <v>6.0450280677142088</v>
      </c>
      <c r="E35" s="691">
        <v>100</v>
      </c>
      <c r="F35" s="691">
        <v>79497595</v>
      </c>
      <c r="G35" s="665">
        <v>100</v>
      </c>
      <c r="H35" s="665">
        <v>7.0015392132327881</v>
      </c>
      <c r="I35" s="691">
        <f t="shared" ref="I35:I44" si="4">ROUND(F35/B35*100,0)</f>
        <v>107</v>
      </c>
      <c r="J35" s="691">
        <v>82518522</v>
      </c>
      <c r="K35" s="668">
        <v>100</v>
      </c>
      <c r="L35" s="665">
        <v>3.8000231327752765</v>
      </c>
      <c r="M35" s="691">
        <f t="shared" ref="M35:M44" si="5">ROUND(J35/B35*100,0)</f>
        <v>111</v>
      </c>
      <c r="N35" s="691">
        <v>88031625</v>
      </c>
      <c r="O35" s="665">
        <v>100</v>
      </c>
      <c r="P35" s="666">
        <v>6.7</v>
      </c>
      <c r="Q35" s="691">
        <f t="shared" ref="Q35:Q44" si="6">ROUND(N35/B35*100,0)</f>
        <v>118</v>
      </c>
      <c r="R35" s="691">
        <v>86412758</v>
      </c>
      <c r="S35" s="665">
        <v>100</v>
      </c>
      <c r="T35" s="666">
        <v>-1.8</v>
      </c>
      <c r="U35" s="691">
        <f t="shared" ref="U35:U44" si="7">ROUND(R35/B35*100,0)</f>
        <v>116</v>
      </c>
      <c r="V35" s="646"/>
    </row>
    <row r="36" spans="1:22" ht="15" customHeight="1" x14ac:dyDescent="0.15">
      <c r="A36" s="669" t="s">
        <v>890</v>
      </c>
      <c r="B36" s="670">
        <v>17112850</v>
      </c>
      <c r="C36" s="672">
        <v>23</v>
      </c>
      <c r="D36" s="672">
        <v>-1.0561294134496024</v>
      </c>
      <c r="E36" s="651">
        <v>100</v>
      </c>
      <c r="F36" s="670">
        <v>16720961</v>
      </c>
      <c r="G36" s="672">
        <v>21</v>
      </c>
      <c r="H36" s="672">
        <v>-2.2900276692660815</v>
      </c>
      <c r="I36" s="651">
        <f t="shared" si="4"/>
        <v>98</v>
      </c>
      <c r="J36" s="670">
        <v>16216527</v>
      </c>
      <c r="K36" s="672">
        <v>19.7</v>
      </c>
      <c r="L36" s="672">
        <v>-3.0167763682960591</v>
      </c>
      <c r="M36" s="651">
        <f t="shared" si="5"/>
        <v>95</v>
      </c>
      <c r="N36" s="670">
        <v>16338040</v>
      </c>
      <c r="O36" s="672">
        <v>18.600000000000001</v>
      </c>
      <c r="P36" s="672">
        <v>0.7</v>
      </c>
      <c r="Q36" s="651">
        <f t="shared" si="6"/>
        <v>95</v>
      </c>
      <c r="R36" s="670">
        <v>16372317</v>
      </c>
      <c r="S36" s="672">
        <v>18.899999999999999</v>
      </c>
      <c r="T36" s="672">
        <v>0.2</v>
      </c>
      <c r="U36" s="651">
        <f t="shared" si="7"/>
        <v>96</v>
      </c>
      <c r="V36" s="646"/>
    </row>
    <row r="37" spans="1:22" ht="15" customHeight="1" x14ac:dyDescent="0.15">
      <c r="A37" s="669" t="s">
        <v>897</v>
      </c>
      <c r="B37" s="670">
        <v>11091357</v>
      </c>
      <c r="C37" s="672">
        <v>14.9</v>
      </c>
      <c r="D37" s="672">
        <v>0.46687376554770399</v>
      </c>
      <c r="E37" s="651">
        <v>100</v>
      </c>
      <c r="F37" s="670">
        <v>11882096</v>
      </c>
      <c r="G37" s="672">
        <v>14.9</v>
      </c>
      <c r="H37" s="672">
        <v>7.1293260148419968</v>
      </c>
      <c r="I37" s="651">
        <f t="shared" si="4"/>
        <v>107</v>
      </c>
      <c r="J37" s="670">
        <v>11893197</v>
      </c>
      <c r="K37" s="672">
        <v>14.4</v>
      </c>
      <c r="L37" s="672">
        <v>9.3426277653363421E-2</v>
      </c>
      <c r="M37" s="651">
        <f t="shared" si="5"/>
        <v>107</v>
      </c>
      <c r="N37" s="670">
        <v>12960077</v>
      </c>
      <c r="O37" s="672">
        <v>14.7</v>
      </c>
      <c r="P37" s="672">
        <v>9</v>
      </c>
      <c r="Q37" s="651">
        <f t="shared" si="6"/>
        <v>117</v>
      </c>
      <c r="R37" s="670">
        <v>12922300</v>
      </c>
      <c r="S37" s="672">
        <v>15</v>
      </c>
      <c r="T37" s="672">
        <v>-0.3</v>
      </c>
      <c r="U37" s="651">
        <f t="shared" si="7"/>
        <v>117</v>
      </c>
      <c r="V37" s="646"/>
    </row>
    <row r="38" spans="1:22" ht="15" customHeight="1" x14ac:dyDescent="0.15">
      <c r="A38" s="669" t="s">
        <v>898</v>
      </c>
      <c r="B38" s="670">
        <v>374270</v>
      </c>
      <c r="C38" s="672">
        <v>0.5</v>
      </c>
      <c r="D38" s="672">
        <v>-47.574403948973739</v>
      </c>
      <c r="E38" s="651">
        <v>100</v>
      </c>
      <c r="F38" s="670">
        <v>426079</v>
      </c>
      <c r="G38" s="672">
        <v>0.5</v>
      </c>
      <c r="H38" s="672">
        <v>13.84268041788015</v>
      </c>
      <c r="I38" s="651">
        <f t="shared" si="4"/>
        <v>114</v>
      </c>
      <c r="J38" s="670">
        <v>446773</v>
      </c>
      <c r="K38" s="672">
        <v>0.5</v>
      </c>
      <c r="L38" s="672">
        <v>4.8568457962021139</v>
      </c>
      <c r="M38" s="651">
        <f t="shared" si="5"/>
        <v>119</v>
      </c>
      <c r="N38" s="670">
        <v>460882</v>
      </c>
      <c r="O38" s="672">
        <v>0.5</v>
      </c>
      <c r="P38" s="672">
        <v>3.2</v>
      </c>
      <c r="Q38" s="651">
        <f t="shared" si="6"/>
        <v>123</v>
      </c>
      <c r="R38" s="670">
        <v>443849</v>
      </c>
      <c r="S38" s="672">
        <v>0.5</v>
      </c>
      <c r="T38" s="672">
        <v>-3.7</v>
      </c>
      <c r="U38" s="651">
        <f t="shared" si="7"/>
        <v>119</v>
      </c>
      <c r="V38" s="646"/>
    </row>
    <row r="39" spans="1:22" ht="15" customHeight="1" x14ac:dyDescent="0.15">
      <c r="A39" s="669" t="s">
        <v>899</v>
      </c>
      <c r="B39" s="670">
        <v>6544761</v>
      </c>
      <c r="C39" s="672">
        <v>8.8000000000000007</v>
      </c>
      <c r="D39" s="672">
        <v>23.012435517139096</v>
      </c>
      <c r="E39" s="651">
        <v>100</v>
      </c>
      <c r="F39" s="670">
        <v>10717726</v>
      </c>
      <c r="G39" s="672">
        <v>13.5</v>
      </c>
      <c r="H39" s="672">
        <v>63.760387888877837</v>
      </c>
      <c r="I39" s="651">
        <f t="shared" si="4"/>
        <v>164</v>
      </c>
      <c r="J39" s="670">
        <v>5609434</v>
      </c>
      <c r="K39" s="672">
        <v>6.8</v>
      </c>
      <c r="L39" s="672">
        <v>-47.662088021283623</v>
      </c>
      <c r="M39" s="651">
        <f t="shared" si="5"/>
        <v>86</v>
      </c>
      <c r="N39" s="670">
        <v>5652590</v>
      </c>
      <c r="O39" s="672">
        <v>6.4</v>
      </c>
      <c r="P39" s="672">
        <v>0.8</v>
      </c>
      <c r="Q39" s="651">
        <f t="shared" si="6"/>
        <v>86</v>
      </c>
      <c r="R39" s="670">
        <v>5673312</v>
      </c>
      <c r="S39" s="672">
        <v>6.6</v>
      </c>
      <c r="T39" s="672">
        <v>0.4</v>
      </c>
      <c r="U39" s="651">
        <f t="shared" si="7"/>
        <v>87</v>
      </c>
      <c r="V39" s="646"/>
    </row>
    <row r="40" spans="1:22" ht="15" customHeight="1" x14ac:dyDescent="0.15">
      <c r="A40" s="669" t="s">
        <v>893</v>
      </c>
      <c r="B40" s="670">
        <v>10722505</v>
      </c>
      <c r="C40" s="672">
        <v>14.4</v>
      </c>
      <c r="D40" s="672">
        <v>6.4165502594041746</v>
      </c>
      <c r="E40" s="651">
        <v>100</v>
      </c>
      <c r="F40" s="670">
        <v>11846639</v>
      </c>
      <c r="G40" s="672">
        <v>14.9</v>
      </c>
      <c r="H40" s="672">
        <v>10.483874803509075</v>
      </c>
      <c r="I40" s="651">
        <f t="shared" si="4"/>
        <v>110</v>
      </c>
      <c r="J40" s="670">
        <v>17317745</v>
      </c>
      <c r="K40" s="672">
        <v>21</v>
      </c>
      <c r="L40" s="672">
        <v>46.182769644622404</v>
      </c>
      <c r="M40" s="651">
        <f t="shared" si="5"/>
        <v>162</v>
      </c>
      <c r="N40" s="670">
        <v>19171941</v>
      </c>
      <c r="O40" s="672">
        <v>21.8</v>
      </c>
      <c r="P40" s="672">
        <v>10.7</v>
      </c>
      <c r="Q40" s="651">
        <f t="shared" si="6"/>
        <v>179</v>
      </c>
      <c r="R40" s="670">
        <v>19715685</v>
      </c>
      <c r="S40" s="672">
        <v>22.8</v>
      </c>
      <c r="T40" s="672">
        <v>2.8</v>
      </c>
      <c r="U40" s="651">
        <f t="shared" si="7"/>
        <v>184</v>
      </c>
      <c r="V40" s="646"/>
    </row>
    <row r="41" spans="1:22" ht="15" customHeight="1" x14ac:dyDescent="0.15">
      <c r="A41" s="669" t="s">
        <v>902</v>
      </c>
      <c r="B41" s="670">
        <v>810397</v>
      </c>
      <c r="C41" s="672">
        <v>1.1000000000000001</v>
      </c>
      <c r="D41" s="672">
        <v>-5.8042641628299751</v>
      </c>
      <c r="E41" s="651">
        <v>100</v>
      </c>
      <c r="F41" s="670">
        <v>864739</v>
      </c>
      <c r="G41" s="672">
        <v>1.1000000000000001</v>
      </c>
      <c r="H41" s="672">
        <v>6.7056023159019595</v>
      </c>
      <c r="I41" s="651">
        <f t="shared" si="4"/>
        <v>107</v>
      </c>
      <c r="J41" s="670">
        <v>1803160</v>
      </c>
      <c r="K41" s="672">
        <v>2.2000000000000002</v>
      </c>
      <c r="L41" s="672">
        <v>108.52072128121897</v>
      </c>
      <c r="M41" s="651">
        <f t="shared" si="5"/>
        <v>223</v>
      </c>
      <c r="N41" s="670">
        <v>2402944</v>
      </c>
      <c r="O41" s="672">
        <v>2.7</v>
      </c>
      <c r="P41" s="672">
        <v>33.299999999999997</v>
      </c>
      <c r="Q41" s="651">
        <f t="shared" si="6"/>
        <v>297</v>
      </c>
      <c r="R41" s="670">
        <v>2444703</v>
      </c>
      <c r="S41" s="672">
        <v>2.8</v>
      </c>
      <c r="T41" s="672">
        <v>1.7</v>
      </c>
      <c r="U41" s="651">
        <f t="shared" si="7"/>
        <v>302</v>
      </c>
      <c r="V41" s="646"/>
    </row>
    <row r="42" spans="1:22" ht="15" customHeight="1" x14ac:dyDescent="0.15">
      <c r="A42" s="692" t="s">
        <v>963</v>
      </c>
      <c r="B42" s="670">
        <v>410050</v>
      </c>
      <c r="C42" s="672">
        <v>0.6</v>
      </c>
      <c r="D42" s="672">
        <v>16.2602778565353</v>
      </c>
      <c r="E42" s="651">
        <v>100</v>
      </c>
      <c r="F42" s="670">
        <v>391230</v>
      </c>
      <c r="G42" s="672">
        <v>0.5</v>
      </c>
      <c r="H42" s="672">
        <v>-4.5896841848555026</v>
      </c>
      <c r="I42" s="651">
        <f t="shared" si="4"/>
        <v>95</v>
      </c>
      <c r="J42" s="670">
        <v>492950</v>
      </c>
      <c r="K42" s="672">
        <v>0.6</v>
      </c>
      <c r="L42" s="672">
        <v>26.000051120824065</v>
      </c>
      <c r="M42" s="651">
        <f t="shared" si="5"/>
        <v>120</v>
      </c>
      <c r="N42" s="670">
        <v>530812</v>
      </c>
      <c r="O42" s="672">
        <v>0.6</v>
      </c>
      <c r="P42" s="672">
        <v>7.7</v>
      </c>
      <c r="Q42" s="651">
        <f t="shared" si="6"/>
        <v>129</v>
      </c>
      <c r="R42" s="670">
        <v>553612</v>
      </c>
      <c r="S42" s="672">
        <v>0.7</v>
      </c>
      <c r="T42" s="672">
        <v>4.3</v>
      </c>
      <c r="U42" s="651">
        <f t="shared" si="7"/>
        <v>135</v>
      </c>
      <c r="V42" s="646"/>
    </row>
    <row r="43" spans="1:22" ht="15" customHeight="1" x14ac:dyDescent="0.15">
      <c r="A43" s="692" t="s">
        <v>964</v>
      </c>
      <c r="B43" s="670">
        <v>9303987</v>
      </c>
      <c r="C43" s="672">
        <v>12.5</v>
      </c>
      <c r="D43" s="672">
        <v>0.98331884355269406</v>
      </c>
      <c r="E43" s="651">
        <v>100</v>
      </c>
      <c r="F43" s="670">
        <v>9114154</v>
      </c>
      <c r="G43" s="672">
        <v>11.5</v>
      </c>
      <c r="H43" s="672">
        <v>-2.0403403401143994</v>
      </c>
      <c r="I43" s="651">
        <f t="shared" si="4"/>
        <v>98</v>
      </c>
      <c r="J43" s="670">
        <v>8736039</v>
      </c>
      <c r="K43" s="672">
        <v>10.6</v>
      </c>
      <c r="L43" s="672">
        <v>-4.1486571326312944</v>
      </c>
      <c r="M43" s="651">
        <f t="shared" si="5"/>
        <v>94</v>
      </c>
      <c r="N43" s="670">
        <v>8593198</v>
      </c>
      <c r="O43" s="672">
        <v>9.8000000000000007</v>
      </c>
      <c r="P43" s="672">
        <v>-1.6</v>
      </c>
      <c r="Q43" s="651">
        <f t="shared" si="6"/>
        <v>92</v>
      </c>
      <c r="R43" s="670">
        <v>8579024</v>
      </c>
      <c r="S43" s="672">
        <v>9.9</v>
      </c>
      <c r="T43" s="672">
        <v>-0.2</v>
      </c>
      <c r="U43" s="651">
        <f t="shared" si="7"/>
        <v>92</v>
      </c>
      <c r="V43" s="646"/>
    </row>
    <row r="44" spans="1:22" ht="15" customHeight="1" x14ac:dyDescent="0.15">
      <c r="A44" s="693" t="s">
        <v>965</v>
      </c>
      <c r="B44" s="670">
        <v>9303987</v>
      </c>
      <c r="C44" s="672">
        <v>12.5</v>
      </c>
      <c r="D44" s="672">
        <v>0.98331884355269406</v>
      </c>
      <c r="E44" s="651">
        <v>100</v>
      </c>
      <c r="F44" s="670">
        <v>9114154</v>
      </c>
      <c r="G44" s="672">
        <v>11.5</v>
      </c>
      <c r="H44" s="672">
        <v>-2.0403403401143994</v>
      </c>
      <c r="I44" s="651">
        <f t="shared" si="4"/>
        <v>98</v>
      </c>
      <c r="J44" s="670">
        <v>8736039</v>
      </c>
      <c r="K44" s="672">
        <v>10.6</v>
      </c>
      <c r="L44" s="672">
        <v>-4.1486571326312944</v>
      </c>
      <c r="M44" s="651">
        <f t="shared" si="5"/>
        <v>94</v>
      </c>
      <c r="N44" s="670">
        <v>8593194</v>
      </c>
      <c r="O44" s="672">
        <v>9.8000000000000007</v>
      </c>
      <c r="P44" s="672">
        <v>-1.6</v>
      </c>
      <c r="Q44" s="651">
        <f t="shared" si="6"/>
        <v>92</v>
      </c>
      <c r="R44" s="670">
        <v>8579024</v>
      </c>
      <c r="S44" s="672">
        <v>9.9</v>
      </c>
      <c r="T44" s="672">
        <v>-0.2</v>
      </c>
      <c r="U44" s="651">
        <f t="shared" si="7"/>
        <v>92</v>
      </c>
      <c r="V44" s="646"/>
    </row>
    <row r="45" spans="1:22" ht="15" customHeight="1" x14ac:dyDescent="0.15">
      <c r="A45" s="693" t="s">
        <v>966</v>
      </c>
      <c r="B45" s="676" t="s">
        <v>2</v>
      </c>
      <c r="C45" s="676" t="s">
        <v>2</v>
      </c>
      <c r="D45" s="672" t="s">
        <v>2</v>
      </c>
      <c r="E45" s="694" t="s">
        <v>967</v>
      </c>
      <c r="F45" s="676" t="s">
        <v>2</v>
      </c>
      <c r="G45" s="676" t="s">
        <v>2</v>
      </c>
      <c r="H45" s="672" t="s">
        <v>2</v>
      </c>
      <c r="I45" s="652" t="s">
        <v>967</v>
      </c>
      <c r="J45" s="676" t="s">
        <v>2</v>
      </c>
      <c r="K45" s="676" t="s">
        <v>2</v>
      </c>
      <c r="L45" s="672" t="s">
        <v>2</v>
      </c>
      <c r="M45" s="652" t="s">
        <v>967</v>
      </c>
      <c r="N45" s="676">
        <v>4</v>
      </c>
      <c r="O45" s="674">
        <v>0</v>
      </c>
      <c r="P45" s="672" t="s">
        <v>968</v>
      </c>
      <c r="Q45" s="651"/>
      <c r="R45" s="695" t="s">
        <v>967</v>
      </c>
      <c r="S45" s="696" t="s">
        <v>967</v>
      </c>
      <c r="T45" s="696" t="s">
        <v>969</v>
      </c>
      <c r="U45" s="696" t="s">
        <v>2</v>
      </c>
      <c r="V45" s="646"/>
    </row>
    <row r="46" spans="1:22" ht="15" customHeight="1" x14ac:dyDescent="0.15">
      <c r="A46" s="669" t="s">
        <v>900</v>
      </c>
      <c r="B46" s="670">
        <v>8531283</v>
      </c>
      <c r="C46" s="672">
        <v>11.5</v>
      </c>
      <c r="D46" s="672">
        <v>-6.7046725071913009</v>
      </c>
      <c r="E46" s="651">
        <v>100</v>
      </c>
      <c r="F46" s="670">
        <v>10253919</v>
      </c>
      <c r="G46" s="672">
        <v>12.9</v>
      </c>
      <c r="H46" s="672">
        <v>20.191992224381728</v>
      </c>
      <c r="I46" s="651">
        <f t="shared" ref="I46:I51" si="8">ROUND(F46/B46*100,0)</f>
        <v>120</v>
      </c>
      <c r="J46" s="670">
        <v>10413808</v>
      </c>
      <c r="K46" s="672">
        <v>12.6</v>
      </c>
      <c r="L46" s="672">
        <v>1.5592964992214187</v>
      </c>
      <c r="M46" s="651">
        <f t="shared" ref="M46:M51" si="9">ROUND(J46/B46*100,0)</f>
        <v>122</v>
      </c>
      <c r="N46" s="670">
        <v>10262103</v>
      </c>
      <c r="O46" s="672">
        <v>11.7</v>
      </c>
      <c r="P46" s="672">
        <v>-1.5</v>
      </c>
      <c r="Q46" s="651">
        <f t="shared" ref="Q46:Q51" si="10">ROUND(N46/B46*100,0)</f>
        <v>120</v>
      </c>
      <c r="R46" s="670">
        <v>10007966</v>
      </c>
      <c r="S46" s="672">
        <v>11.6</v>
      </c>
      <c r="T46" s="672">
        <v>-2.5</v>
      </c>
      <c r="U46" s="651">
        <f t="shared" ref="U46:U51" si="11">ROUND(R46/B46*100,0)</f>
        <v>117</v>
      </c>
      <c r="V46" s="646"/>
    </row>
    <row r="47" spans="1:22" ht="15" customHeight="1" x14ac:dyDescent="0.15">
      <c r="A47" s="675" t="s">
        <v>970</v>
      </c>
      <c r="B47" s="670">
        <v>3679000</v>
      </c>
      <c r="C47" s="672">
        <v>5</v>
      </c>
      <c r="D47" s="672">
        <v>1.7141277301631286</v>
      </c>
      <c r="E47" s="651">
        <v>100</v>
      </c>
      <c r="F47" s="670">
        <v>3540000</v>
      </c>
      <c r="G47" s="672">
        <v>4.5</v>
      </c>
      <c r="H47" s="672">
        <v>-3.7782005979885791</v>
      </c>
      <c r="I47" s="651">
        <f t="shared" si="8"/>
        <v>96</v>
      </c>
      <c r="J47" s="670">
        <v>3650000</v>
      </c>
      <c r="K47" s="672">
        <v>4.4000000000000004</v>
      </c>
      <c r="L47" s="672">
        <v>3.1073446327683607</v>
      </c>
      <c r="M47" s="651">
        <f t="shared" si="9"/>
        <v>99</v>
      </c>
      <c r="N47" s="670">
        <v>3460000</v>
      </c>
      <c r="O47" s="672">
        <v>3.9</v>
      </c>
      <c r="P47" s="672">
        <v>-5.2</v>
      </c>
      <c r="Q47" s="651">
        <f t="shared" si="10"/>
        <v>94</v>
      </c>
      <c r="R47" s="670">
        <v>3210000</v>
      </c>
      <c r="S47" s="672">
        <v>3.7</v>
      </c>
      <c r="T47" s="672">
        <v>-7.2</v>
      </c>
      <c r="U47" s="651">
        <f t="shared" si="11"/>
        <v>87</v>
      </c>
      <c r="V47" s="646"/>
    </row>
    <row r="48" spans="1:22" ht="15" customHeight="1" x14ac:dyDescent="0.15">
      <c r="A48" s="669" t="s">
        <v>903</v>
      </c>
      <c r="B48" s="670">
        <v>9394289</v>
      </c>
      <c r="C48" s="672">
        <v>12.7</v>
      </c>
      <c r="D48" s="672">
        <v>55.42792239431715</v>
      </c>
      <c r="E48" s="651">
        <v>100</v>
      </c>
      <c r="F48" s="670">
        <v>7280052</v>
      </c>
      <c r="G48" s="672">
        <v>9.1999999999999993</v>
      </c>
      <c r="H48" s="672">
        <v>-22.505556301280492</v>
      </c>
      <c r="I48" s="651">
        <f t="shared" si="8"/>
        <v>77</v>
      </c>
      <c r="J48" s="670">
        <v>9588889</v>
      </c>
      <c r="K48" s="672">
        <v>11.6</v>
      </c>
      <c r="L48" s="672">
        <v>31.714567423419492</v>
      </c>
      <c r="M48" s="651">
        <f t="shared" si="9"/>
        <v>102</v>
      </c>
      <c r="N48" s="670">
        <v>11659038</v>
      </c>
      <c r="O48" s="672">
        <v>13.2</v>
      </c>
      <c r="P48" s="672">
        <v>21.6</v>
      </c>
      <c r="Q48" s="651">
        <f t="shared" si="10"/>
        <v>124</v>
      </c>
      <c r="R48" s="670">
        <v>9699990</v>
      </c>
      <c r="S48" s="672">
        <v>11.2</v>
      </c>
      <c r="T48" s="672">
        <v>-16.8</v>
      </c>
      <c r="U48" s="651">
        <f t="shared" si="11"/>
        <v>103</v>
      </c>
      <c r="V48" s="646"/>
    </row>
    <row r="49" spans="1:22" ht="15" customHeight="1" x14ac:dyDescent="0.15">
      <c r="A49" s="675" t="s">
        <v>971</v>
      </c>
      <c r="B49" s="670">
        <v>3741545</v>
      </c>
      <c r="C49" s="672">
        <v>5</v>
      </c>
      <c r="D49" s="672">
        <v>36.014042194927256</v>
      </c>
      <c r="E49" s="651">
        <v>100</v>
      </c>
      <c r="F49" s="670">
        <v>2299819</v>
      </c>
      <c r="G49" s="672">
        <v>2.9</v>
      </c>
      <c r="H49" s="672">
        <v>-38.532905524322167</v>
      </c>
      <c r="I49" s="651">
        <f t="shared" si="8"/>
        <v>61</v>
      </c>
      <c r="J49" s="670">
        <v>4490499</v>
      </c>
      <c r="K49" s="697">
        <v>5.4</v>
      </c>
      <c r="L49" s="672">
        <v>95.254452633011553</v>
      </c>
      <c r="M49" s="651">
        <f t="shared" si="9"/>
        <v>120</v>
      </c>
      <c r="N49" s="670">
        <v>4960290</v>
      </c>
      <c r="O49" s="672">
        <v>5.6</v>
      </c>
      <c r="P49" s="672">
        <v>10.5</v>
      </c>
      <c r="Q49" s="651">
        <f t="shared" si="10"/>
        <v>133</v>
      </c>
      <c r="R49" s="670">
        <v>3629518</v>
      </c>
      <c r="S49" s="672">
        <v>4.2</v>
      </c>
      <c r="T49" s="672">
        <v>-26.8</v>
      </c>
      <c r="U49" s="651">
        <f t="shared" si="11"/>
        <v>97</v>
      </c>
      <c r="V49" s="646"/>
    </row>
    <row r="50" spans="1:22" ht="15" customHeight="1" x14ac:dyDescent="0.15">
      <c r="A50" s="675" t="s">
        <v>972</v>
      </c>
      <c r="B50" s="670">
        <v>5270526</v>
      </c>
      <c r="C50" s="672">
        <v>7.1</v>
      </c>
      <c r="D50" s="672">
        <v>66.624703772740261</v>
      </c>
      <c r="E50" s="651">
        <v>100</v>
      </c>
      <c r="F50" s="670">
        <v>4772176</v>
      </c>
      <c r="G50" s="672" t="s">
        <v>973</v>
      </c>
      <c r="H50" s="672">
        <v>-9.4554129891399885</v>
      </c>
      <c r="I50" s="651">
        <f t="shared" si="8"/>
        <v>91</v>
      </c>
      <c r="J50" s="670">
        <v>5013615</v>
      </c>
      <c r="K50" s="698">
        <v>6.1</v>
      </c>
      <c r="L50" s="672">
        <v>5.0593062787290366</v>
      </c>
      <c r="M50" s="651">
        <f t="shared" si="9"/>
        <v>95</v>
      </c>
      <c r="N50" s="670">
        <v>6405845</v>
      </c>
      <c r="O50" s="672">
        <v>7.3</v>
      </c>
      <c r="P50" s="672">
        <v>27.8</v>
      </c>
      <c r="Q50" s="651">
        <f t="shared" si="10"/>
        <v>122</v>
      </c>
      <c r="R50" s="670">
        <v>6047190</v>
      </c>
      <c r="S50" s="672">
        <v>7</v>
      </c>
      <c r="T50" s="672">
        <v>-5.6</v>
      </c>
      <c r="U50" s="651">
        <f t="shared" si="11"/>
        <v>115</v>
      </c>
      <c r="V50" s="646"/>
    </row>
    <row r="51" spans="1:22" ht="15" customHeight="1" x14ac:dyDescent="0.15">
      <c r="A51" s="677" t="s">
        <v>974</v>
      </c>
      <c r="B51" s="678">
        <v>1444022</v>
      </c>
      <c r="C51" s="680">
        <v>1.9</v>
      </c>
      <c r="D51" s="680">
        <v>1.6329291304112203</v>
      </c>
      <c r="E51" s="678">
        <v>100</v>
      </c>
      <c r="F51" s="678">
        <v>1236391</v>
      </c>
      <c r="G51" s="680" t="s">
        <v>975</v>
      </c>
      <c r="H51" s="680">
        <v>-14.378659050900888</v>
      </c>
      <c r="I51" s="678">
        <f t="shared" si="8"/>
        <v>86</v>
      </c>
      <c r="J51" s="678">
        <v>1804832</v>
      </c>
      <c r="K51" s="699">
        <v>2.2000000000000002</v>
      </c>
      <c r="L51" s="680">
        <v>45.975828034982456</v>
      </c>
      <c r="M51" s="678">
        <f t="shared" si="9"/>
        <v>125</v>
      </c>
      <c r="N51" s="678">
        <v>2290431</v>
      </c>
      <c r="O51" s="680">
        <v>2.6</v>
      </c>
      <c r="P51" s="680">
        <v>26.9</v>
      </c>
      <c r="Q51" s="678">
        <f t="shared" si="10"/>
        <v>159</v>
      </c>
      <c r="R51" s="678">
        <v>1786871</v>
      </c>
      <c r="S51" s="680">
        <v>2.1</v>
      </c>
      <c r="T51" s="680">
        <v>-22</v>
      </c>
      <c r="U51" s="678">
        <f t="shared" si="11"/>
        <v>124</v>
      </c>
      <c r="V51" s="646"/>
    </row>
    <row r="52" spans="1:22" ht="15" customHeight="1" x14ac:dyDescent="0.15">
      <c r="A52" s="651" t="s">
        <v>960</v>
      </c>
      <c r="B52" s="651"/>
      <c r="C52" s="651"/>
      <c r="D52" s="651"/>
      <c r="I52" s="652"/>
      <c r="M52" s="652"/>
      <c r="N52" s="683"/>
      <c r="O52" s="684"/>
      <c r="P52" s="685"/>
      <c r="R52" s="651"/>
      <c r="S52" s="651"/>
      <c r="T52" s="651"/>
      <c r="U52" s="676" t="s">
        <v>961</v>
      </c>
      <c r="V52" s="646"/>
    </row>
  </sheetData>
  <mergeCells count="12">
    <mergeCell ref="A33:A34"/>
    <mergeCell ref="B33:E33"/>
    <mergeCell ref="F33:I33"/>
    <mergeCell ref="J33:M33"/>
    <mergeCell ref="N33:Q33"/>
    <mergeCell ref="R33:U33"/>
    <mergeCell ref="A5:A6"/>
    <mergeCell ref="B5:E5"/>
    <mergeCell ref="F5:I5"/>
    <mergeCell ref="J5:M5"/>
    <mergeCell ref="N5:Q5"/>
    <mergeCell ref="R5:U5"/>
  </mergeCells>
  <phoneticPr fontId="1"/>
  <hyperlinks>
    <hyperlink ref="A1" location="目次!A1" display="目次へもどる"/>
  </hyperlinks>
  <pageMargins left="0.78740157480314965" right="0.59055118110236227" top="0.94488188976377963" bottom="0.59055118110236227" header="0.51181102362204722" footer="0.51181102362204722"/>
  <pageSetup paperSize="9" orientation="portrait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zoomScaleNormal="100" workbookViewId="0"/>
  </sheetViews>
  <sheetFormatPr defaultColWidth="8.875" defaultRowHeight="15" customHeight="1" x14ac:dyDescent="0.15"/>
  <cols>
    <col min="1" max="1" width="8.875" style="701" customWidth="1"/>
    <col min="2" max="6" width="15.625" style="701" customWidth="1"/>
    <col min="7" max="7" width="4.875" style="701" customWidth="1"/>
    <col min="8" max="9" width="9.25" style="701" customWidth="1"/>
    <col min="10" max="16384" width="8.875" style="701"/>
  </cols>
  <sheetData>
    <row r="1" spans="1:9" ht="15" customHeight="1" x14ac:dyDescent="0.15">
      <c r="A1" s="700" t="s">
        <v>1</v>
      </c>
    </row>
    <row r="3" spans="1:9" ht="15" customHeight="1" x14ac:dyDescent="0.15">
      <c r="A3" s="702" t="s">
        <v>976</v>
      </c>
      <c r="D3" s="2"/>
    </row>
    <row r="5" spans="1:9" ht="29.25" customHeight="1" x14ac:dyDescent="0.15">
      <c r="A5" s="703" t="s">
        <v>763</v>
      </c>
      <c r="B5" s="704" t="s">
        <v>977</v>
      </c>
      <c r="C5" s="704" t="s">
        <v>978</v>
      </c>
      <c r="D5" s="705" t="s">
        <v>979</v>
      </c>
      <c r="E5" s="704" t="s">
        <v>980</v>
      </c>
      <c r="F5" s="706" t="s">
        <v>981</v>
      </c>
      <c r="H5" s="707"/>
      <c r="I5" s="707"/>
    </row>
    <row r="6" spans="1:9" ht="16.5" customHeight="1" x14ac:dyDescent="0.15">
      <c r="A6" s="20" t="s">
        <v>768</v>
      </c>
      <c r="B6" s="487">
        <v>86837323</v>
      </c>
      <c r="C6" s="14">
        <v>45249604</v>
      </c>
      <c r="D6" s="38">
        <v>52.1</v>
      </c>
      <c r="E6" s="14">
        <v>137642</v>
      </c>
      <c r="F6" s="14">
        <v>328398</v>
      </c>
    </row>
    <row r="7" spans="1:9" ht="16.5" customHeight="1" x14ac:dyDescent="0.15">
      <c r="A7" s="13" t="s">
        <v>3</v>
      </c>
      <c r="B7" s="14">
        <v>92105169</v>
      </c>
      <c r="C7" s="14">
        <v>45535601</v>
      </c>
      <c r="D7" s="38">
        <v>49.4</v>
      </c>
      <c r="E7" s="14">
        <v>138107</v>
      </c>
      <c r="F7" s="14">
        <v>326596</v>
      </c>
    </row>
    <row r="8" spans="1:9" ht="16.5" customHeight="1" x14ac:dyDescent="0.15">
      <c r="A8" s="15" t="s">
        <v>5</v>
      </c>
      <c r="B8" s="708">
        <v>91259561</v>
      </c>
      <c r="C8" s="709">
        <v>46277944</v>
      </c>
      <c r="D8" s="710">
        <v>50.7</v>
      </c>
      <c r="E8" s="709">
        <v>140055</v>
      </c>
      <c r="F8" s="709">
        <v>332156</v>
      </c>
    </row>
    <row r="9" spans="1:9" ht="15" customHeight="1" x14ac:dyDescent="0.15">
      <c r="D9" s="711"/>
      <c r="F9" s="712" t="s">
        <v>982</v>
      </c>
    </row>
    <row r="10" spans="1:9" ht="15" customHeight="1" x14ac:dyDescent="0.15">
      <c r="F10" s="2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="115" workbookViewId="0"/>
  </sheetViews>
  <sheetFormatPr defaultColWidth="21.625" defaultRowHeight="15" customHeight="1" x14ac:dyDescent="0.15"/>
  <cols>
    <col min="1" max="1" width="36.625" style="2" customWidth="1"/>
    <col min="2" max="4" width="16.625" style="2" customWidth="1"/>
    <col min="5" max="16384" width="21.625" style="2"/>
  </cols>
  <sheetData>
    <row r="1" spans="1:4" ht="15" customHeight="1" x14ac:dyDescent="0.15">
      <c r="A1" s="593" t="s">
        <v>1</v>
      </c>
    </row>
    <row r="3" spans="1:4" ht="15" customHeight="1" x14ac:dyDescent="0.15">
      <c r="A3" s="90" t="s">
        <v>983</v>
      </c>
    </row>
    <row r="4" spans="1:4" ht="15" customHeight="1" x14ac:dyDescent="0.15">
      <c r="A4" s="2" t="s">
        <v>984</v>
      </c>
    </row>
    <row r="5" spans="1:4" ht="15" customHeight="1" x14ac:dyDescent="0.15">
      <c r="A5" s="713" t="s">
        <v>985</v>
      </c>
      <c r="B5" s="91"/>
      <c r="C5" s="91"/>
      <c r="D5" s="91" t="s">
        <v>731</v>
      </c>
    </row>
    <row r="6" spans="1:4" ht="15" customHeight="1" x14ac:dyDescent="0.15">
      <c r="A6" s="99" t="s">
        <v>780</v>
      </c>
      <c r="B6" s="466" t="s">
        <v>733</v>
      </c>
      <c r="C6" s="115" t="s">
        <v>734</v>
      </c>
      <c r="D6" s="115" t="s">
        <v>735</v>
      </c>
    </row>
    <row r="7" spans="1:4" ht="18" customHeight="1" x14ac:dyDescent="0.15">
      <c r="A7" s="116" t="s">
        <v>986</v>
      </c>
      <c r="B7" s="468">
        <v>67162407</v>
      </c>
      <c r="C7" s="468">
        <v>67655228</v>
      </c>
      <c r="D7" s="468">
        <v>68175121</v>
      </c>
    </row>
    <row r="8" spans="1:4" ht="16.5" customHeight="1" x14ac:dyDescent="0.15">
      <c r="A8" s="103" t="s">
        <v>987</v>
      </c>
      <c r="B8" s="471">
        <v>1084824</v>
      </c>
      <c r="C8" s="471">
        <v>1403440</v>
      </c>
      <c r="D8" s="471">
        <v>1412223</v>
      </c>
    </row>
    <row r="9" spans="1:4" ht="16.5" customHeight="1" x14ac:dyDescent="0.15">
      <c r="A9" s="103" t="s">
        <v>988</v>
      </c>
      <c r="B9" s="471">
        <v>1325271</v>
      </c>
      <c r="C9" s="471">
        <v>1344047</v>
      </c>
      <c r="D9" s="471">
        <v>2114845</v>
      </c>
    </row>
    <row r="10" spans="1:4" ht="16.5" customHeight="1" x14ac:dyDescent="0.15">
      <c r="A10" s="103" t="s">
        <v>989</v>
      </c>
      <c r="B10" s="471">
        <v>2231526</v>
      </c>
      <c r="C10" s="471">
        <v>1993417</v>
      </c>
      <c r="D10" s="471">
        <v>2018960</v>
      </c>
    </row>
    <row r="11" spans="1:4" ht="16.5" customHeight="1" x14ac:dyDescent="0.15">
      <c r="A11" s="103" t="s">
        <v>990</v>
      </c>
      <c r="B11" s="471">
        <v>223500</v>
      </c>
      <c r="C11" s="471">
        <v>178800</v>
      </c>
      <c r="D11" s="471">
        <v>134100</v>
      </c>
    </row>
    <row r="12" spans="1:4" ht="16.5" customHeight="1" x14ac:dyDescent="0.15">
      <c r="A12" s="103" t="s">
        <v>991</v>
      </c>
      <c r="B12" s="471">
        <v>1050730</v>
      </c>
      <c r="C12" s="471">
        <v>883235</v>
      </c>
      <c r="D12" s="471">
        <v>718163</v>
      </c>
    </row>
    <row r="13" spans="1:4" ht="16.5" customHeight="1" x14ac:dyDescent="0.15">
      <c r="A13" s="103" t="s">
        <v>992</v>
      </c>
      <c r="B13" s="471">
        <v>9500</v>
      </c>
      <c r="C13" s="471">
        <v>9500</v>
      </c>
      <c r="D13" s="471">
        <v>9500</v>
      </c>
    </row>
    <row r="14" spans="1:4" ht="16.5" customHeight="1" x14ac:dyDescent="0.15">
      <c r="A14" s="103" t="s">
        <v>993</v>
      </c>
      <c r="B14" s="471">
        <v>20925634</v>
      </c>
      <c r="C14" s="471">
        <v>18671834</v>
      </c>
      <c r="D14" s="471">
        <v>16870035</v>
      </c>
    </row>
    <row r="15" spans="1:4" ht="16.5" customHeight="1" x14ac:dyDescent="0.15">
      <c r="A15" s="103" t="s">
        <v>994</v>
      </c>
      <c r="B15" s="471">
        <v>1203693</v>
      </c>
      <c r="C15" s="471">
        <v>1212207</v>
      </c>
      <c r="D15" s="471">
        <v>1225602</v>
      </c>
    </row>
    <row r="16" spans="1:4" ht="16.5" customHeight="1" x14ac:dyDescent="0.15">
      <c r="A16" s="103" t="s">
        <v>995</v>
      </c>
      <c r="B16" s="471">
        <v>5479495</v>
      </c>
      <c r="C16" s="471">
        <v>6729854</v>
      </c>
      <c r="D16" s="471">
        <v>6936610</v>
      </c>
    </row>
    <row r="17" spans="1:4" ht="15" customHeight="1" x14ac:dyDescent="0.15">
      <c r="A17" s="502" t="s">
        <v>996</v>
      </c>
      <c r="B17" s="16">
        <v>33628234</v>
      </c>
      <c r="C17" s="16">
        <v>35228894</v>
      </c>
      <c r="D17" s="16">
        <v>36735083</v>
      </c>
    </row>
    <row r="19" spans="1:4" ht="15" customHeight="1" x14ac:dyDescent="0.15">
      <c r="A19" s="2" t="s">
        <v>997</v>
      </c>
    </row>
    <row r="20" spans="1:4" ht="18" customHeight="1" x14ac:dyDescent="0.15">
      <c r="A20" s="99" t="s">
        <v>998</v>
      </c>
      <c r="B20" s="466" t="s">
        <v>733</v>
      </c>
      <c r="C20" s="115" t="s">
        <v>734</v>
      </c>
      <c r="D20" s="115" t="s">
        <v>735</v>
      </c>
    </row>
    <row r="21" spans="1:4" ht="16.5" customHeight="1" x14ac:dyDescent="0.15">
      <c r="A21" s="116" t="s">
        <v>986</v>
      </c>
      <c r="B21" s="468">
        <v>67162407</v>
      </c>
      <c r="C21" s="468">
        <v>67655228</v>
      </c>
      <c r="D21" s="468">
        <v>68175121</v>
      </c>
    </row>
    <row r="22" spans="1:4" ht="16.5" customHeight="1" x14ac:dyDescent="0.15">
      <c r="A22" s="103" t="s">
        <v>999</v>
      </c>
      <c r="B22" s="471">
        <v>39204299</v>
      </c>
      <c r="C22" s="471">
        <v>41111975</v>
      </c>
      <c r="D22" s="471">
        <v>43008782</v>
      </c>
    </row>
    <row r="23" spans="1:4" ht="16.5" customHeight="1" x14ac:dyDescent="0.15">
      <c r="A23" s="103" t="s">
        <v>1000</v>
      </c>
      <c r="B23" s="471">
        <v>11503730</v>
      </c>
      <c r="C23" s="471">
        <v>11518726</v>
      </c>
      <c r="D23" s="471">
        <v>11393086</v>
      </c>
    </row>
    <row r="24" spans="1:4" ht="16.5" customHeight="1" x14ac:dyDescent="0.15">
      <c r="A24" s="714" t="s">
        <v>1001</v>
      </c>
      <c r="B24" s="471">
        <v>6084867</v>
      </c>
      <c r="C24" s="471">
        <v>5256240</v>
      </c>
      <c r="D24" s="471">
        <v>4625088</v>
      </c>
    </row>
    <row r="25" spans="1:4" ht="16.5" customHeight="1" x14ac:dyDescent="0.15">
      <c r="A25" s="103" t="s">
        <v>1002</v>
      </c>
      <c r="B25" s="471">
        <v>4431608</v>
      </c>
      <c r="C25" s="471">
        <v>4630490</v>
      </c>
      <c r="D25" s="471">
        <v>4740756</v>
      </c>
    </row>
    <row r="26" spans="1:4" ht="15" customHeight="1" x14ac:dyDescent="0.15">
      <c r="A26" s="502" t="s">
        <v>1003</v>
      </c>
      <c r="B26" s="16">
        <v>5937903</v>
      </c>
      <c r="C26" s="16">
        <v>5137797</v>
      </c>
      <c r="D26" s="16">
        <v>4407409</v>
      </c>
    </row>
    <row r="27" spans="1:4" ht="15" customHeight="1" x14ac:dyDescent="0.15">
      <c r="B27" s="3"/>
      <c r="C27" s="3"/>
      <c r="D27" s="3" t="s">
        <v>1004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1"/>
  <sheetViews>
    <sheetView zoomScale="115" zoomScaleNormal="115" workbookViewId="0"/>
  </sheetViews>
  <sheetFormatPr defaultColWidth="24.75" defaultRowHeight="15" customHeight="1" x14ac:dyDescent="0.15"/>
  <cols>
    <col min="1" max="1" width="30.625" style="2" customWidth="1"/>
    <col min="2" max="4" width="18.75" style="2" customWidth="1"/>
    <col min="5" max="16384" width="24.75" style="2"/>
  </cols>
  <sheetData>
    <row r="1" spans="1:4" ht="15" customHeight="1" x14ac:dyDescent="0.15">
      <c r="A1" s="593" t="s">
        <v>1</v>
      </c>
    </row>
    <row r="3" spans="1:4" ht="14.25" customHeight="1" x14ac:dyDescent="0.15">
      <c r="A3" s="90" t="s">
        <v>1005</v>
      </c>
    </row>
    <row r="4" spans="1:4" ht="12" customHeight="1" x14ac:dyDescent="0.15">
      <c r="B4" s="3"/>
      <c r="C4" s="3"/>
      <c r="D4" s="91" t="s">
        <v>731</v>
      </c>
    </row>
    <row r="5" spans="1:4" ht="11.1" customHeight="1" x14ac:dyDescent="0.15">
      <c r="A5" s="715" t="s">
        <v>780</v>
      </c>
      <c r="B5" s="659" t="s">
        <v>638</v>
      </c>
      <c r="C5" s="716" t="s">
        <v>1006</v>
      </c>
      <c r="D5" s="716" t="s">
        <v>1007</v>
      </c>
    </row>
    <row r="6" spans="1:4" ht="11.1" customHeight="1" x14ac:dyDescent="0.15">
      <c r="A6" s="717" t="s">
        <v>1008</v>
      </c>
      <c r="B6" s="471">
        <v>82518522</v>
      </c>
      <c r="C6" s="471">
        <v>88031625</v>
      </c>
      <c r="D6" s="471">
        <v>86412758</v>
      </c>
    </row>
    <row r="7" spans="1:4" ht="11.1" customHeight="1" x14ac:dyDescent="0.15">
      <c r="A7" s="717" t="s">
        <v>1009</v>
      </c>
      <c r="B7" s="471">
        <v>8531705</v>
      </c>
      <c r="C7" s="471">
        <v>8390284</v>
      </c>
      <c r="D7" s="471">
        <v>8377390</v>
      </c>
    </row>
    <row r="8" spans="1:4" ht="11.1" customHeight="1" x14ac:dyDescent="0.15">
      <c r="A8" s="718" t="s">
        <v>1010</v>
      </c>
      <c r="B8" s="471">
        <v>8531705</v>
      </c>
      <c r="C8" s="471">
        <v>8390284</v>
      </c>
      <c r="D8" s="471">
        <v>8377390</v>
      </c>
    </row>
    <row r="9" spans="1:4" ht="11.1" customHeight="1" x14ac:dyDescent="0.15">
      <c r="A9" s="718" t="s">
        <v>1011</v>
      </c>
      <c r="B9" s="44" t="s">
        <v>2</v>
      </c>
      <c r="C9" s="44">
        <v>4</v>
      </c>
      <c r="D9" s="44" t="s">
        <v>1012</v>
      </c>
    </row>
    <row r="10" spans="1:4" ht="11.1" customHeight="1" x14ac:dyDescent="0.15">
      <c r="A10" s="719" t="s">
        <v>1013</v>
      </c>
      <c r="B10" s="16">
        <v>10</v>
      </c>
      <c r="C10" s="16">
        <v>10</v>
      </c>
      <c r="D10" s="16">
        <v>10</v>
      </c>
    </row>
    <row r="11" spans="1:4" ht="11.1" customHeight="1" x14ac:dyDescent="0.15">
      <c r="A11" s="720" t="s">
        <v>1014</v>
      </c>
      <c r="B11" s="468">
        <v>67162407</v>
      </c>
      <c r="C11" s="468">
        <v>67655228</v>
      </c>
      <c r="D11" s="468">
        <v>68175121</v>
      </c>
    </row>
    <row r="12" spans="1:4" ht="11.1" customHeight="1" x14ac:dyDescent="0.15">
      <c r="A12" s="718" t="s">
        <v>1015</v>
      </c>
      <c r="B12" s="471">
        <v>5081779</v>
      </c>
      <c r="C12" s="471">
        <v>4608679</v>
      </c>
      <c r="D12" s="471">
        <v>5317638</v>
      </c>
    </row>
    <row r="13" spans="1:4" ht="11.1" customHeight="1" x14ac:dyDescent="0.15">
      <c r="A13" s="718" t="s">
        <v>1016</v>
      </c>
      <c r="B13" s="471">
        <v>16871793</v>
      </c>
      <c r="C13" s="471">
        <v>15070704</v>
      </c>
      <c r="D13" s="471">
        <v>12737926</v>
      </c>
    </row>
    <row r="14" spans="1:4" ht="11.1" customHeight="1" x14ac:dyDescent="0.15">
      <c r="A14" s="718" t="s">
        <v>1017</v>
      </c>
      <c r="B14" s="471">
        <v>745150</v>
      </c>
      <c r="C14" s="471">
        <v>674622</v>
      </c>
      <c r="D14" s="471">
        <v>601367</v>
      </c>
    </row>
    <row r="15" spans="1:4" ht="11.1" customHeight="1" x14ac:dyDescent="0.15">
      <c r="A15" s="718" t="s">
        <v>1018</v>
      </c>
      <c r="B15" s="471">
        <v>4446385</v>
      </c>
      <c r="C15" s="471">
        <v>5871327</v>
      </c>
      <c r="D15" s="471">
        <v>5288915</v>
      </c>
    </row>
    <row r="16" spans="1:4" ht="11.1" customHeight="1" x14ac:dyDescent="0.15">
      <c r="A16" s="718" t="s">
        <v>1019</v>
      </c>
      <c r="B16" s="471">
        <v>855003</v>
      </c>
      <c r="C16" s="471">
        <v>774172</v>
      </c>
      <c r="D16" s="471">
        <v>692179</v>
      </c>
    </row>
    <row r="17" spans="1:4" ht="11.1" customHeight="1" x14ac:dyDescent="0.15">
      <c r="A17" s="718" t="s">
        <v>1020</v>
      </c>
      <c r="B17" s="471">
        <v>630018</v>
      </c>
      <c r="C17" s="471">
        <v>620739</v>
      </c>
      <c r="D17" s="471">
        <v>646277</v>
      </c>
    </row>
    <row r="18" spans="1:4" ht="11.1" customHeight="1" x14ac:dyDescent="0.15">
      <c r="A18" s="718" t="s">
        <v>1021</v>
      </c>
      <c r="B18" s="44">
        <v>193600</v>
      </c>
      <c r="C18" s="471">
        <v>305506</v>
      </c>
      <c r="D18" s="471">
        <v>674588</v>
      </c>
    </row>
    <row r="19" spans="1:4" ht="11.1" customHeight="1" x14ac:dyDescent="0.15">
      <c r="A19" s="718" t="s">
        <v>1022</v>
      </c>
      <c r="B19" s="471">
        <v>407315</v>
      </c>
      <c r="C19" s="471">
        <v>271620</v>
      </c>
      <c r="D19" s="471">
        <v>154256</v>
      </c>
    </row>
    <row r="20" spans="1:4" ht="11.1" customHeight="1" x14ac:dyDescent="0.15">
      <c r="A20" s="718" t="s">
        <v>1023</v>
      </c>
      <c r="B20" s="471">
        <v>132893</v>
      </c>
      <c r="C20" s="471">
        <v>347326</v>
      </c>
      <c r="D20" s="471">
        <v>946840</v>
      </c>
    </row>
    <row r="21" spans="1:4" ht="11.1" customHeight="1" x14ac:dyDescent="0.15">
      <c r="A21" s="718" t="s">
        <v>1024</v>
      </c>
      <c r="B21" s="44" t="s">
        <v>2</v>
      </c>
      <c r="C21" s="44" t="s">
        <v>2</v>
      </c>
      <c r="D21" s="471">
        <v>767000</v>
      </c>
    </row>
    <row r="22" spans="1:4" ht="11.1" customHeight="1" x14ac:dyDescent="0.15">
      <c r="A22" s="721" t="s">
        <v>1025</v>
      </c>
      <c r="B22" s="471">
        <v>143670</v>
      </c>
      <c r="C22" s="471">
        <v>134092</v>
      </c>
      <c r="D22" s="471">
        <v>124514</v>
      </c>
    </row>
    <row r="23" spans="1:4" ht="11.1" customHeight="1" x14ac:dyDescent="0.15">
      <c r="A23" s="718" t="s">
        <v>1026</v>
      </c>
      <c r="B23" s="471">
        <v>1687017</v>
      </c>
      <c r="C23" s="471">
        <v>1525431</v>
      </c>
      <c r="D23" s="471">
        <v>1369224</v>
      </c>
    </row>
    <row r="24" spans="1:4" ht="11.1" customHeight="1" x14ac:dyDescent="0.15">
      <c r="A24" s="718" t="s">
        <v>1027</v>
      </c>
      <c r="B24" s="44">
        <v>1196394</v>
      </c>
      <c r="C24" s="44">
        <v>859241</v>
      </c>
      <c r="D24" s="44">
        <v>518370</v>
      </c>
    </row>
    <row r="25" spans="1:4" ht="11.1" customHeight="1" x14ac:dyDescent="0.15">
      <c r="A25" s="718" t="s">
        <v>1028</v>
      </c>
      <c r="B25" s="471">
        <v>1561064</v>
      </c>
      <c r="C25" s="471">
        <v>1176039</v>
      </c>
      <c r="D25" s="471">
        <v>787541</v>
      </c>
    </row>
    <row r="26" spans="1:4" ht="11.1" customHeight="1" x14ac:dyDescent="0.15">
      <c r="A26" s="722" t="s">
        <v>1029</v>
      </c>
      <c r="B26" s="471">
        <v>702294</v>
      </c>
      <c r="C26" s="471">
        <v>608107</v>
      </c>
      <c r="D26" s="471">
        <v>511944</v>
      </c>
    </row>
    <row r="27" spans="1:4" ht="11.1" customHeight="1" x14ac:dyDescent="0.15">
      <c r="A27" s="718" t="s">
        <v>1030</v>
      </c>
      <c r="B27" s="471">
        <v>932679</v>
      </c>
      <c r="C27" s="471">
        <v>814116</v>
      </c>
      <c r="D27" s="471">
        <v>694124</v>
      </c>
    </row>
    <row r="28" spans="1:4" ht="11.1" customHeight="1" x14ac:dyDescent="0.15">
      <c r="A28" s="718" t="s">
        <v>1031</v>
      </c>
      <c r="B28" s="471">
        <v>313766</v>
      </c>
      <c r="C28" s="471">
        <v>281613</v>
      </c>
      <c r="D28" s="471">
        <v>248814</v>
      </c>
    </row>
    <row r="29" spans="1:4" ht="11.1" customHeight="1" x14ac:dyDescent="0.15">
      <c r="A29" s="718" t="s">
        <v>1032</v>
      </c>
      <c r="B29" s="471">
        <v>366128</v>
      </c>
      <c r="C29" s="471">
        <v>330920</v>
      </c>
      <c r="D29" s="471">
        <v>294968</v>
      </c>
    </row>
    <row r="30" spans="1:4" ht="11.1" customHeight="1" x14ac:dyDescent="0.15">
      <c r="A30" s="718" t="s">
        <v>1033</v>
      </c>
      <c r="B30" s="471">
        <v>401806</v>
      </c>
      <c r="C30" s="471">
        <v>365236</v>
      </c>
      <c r="D30" s="471">
        <v>327921</v>
      </c>
    </row>
    <row r="31" spans="1:4" ht="11.1" customHeight="1" x14ac:dyDescent="0.15">
      <c r="A31" s="718" t="s">
        <v>1034</v>
      </c>
      <c r="B31" s="471">
        <v>420801</v>
      </c>
      <c r="C31" s="471">
        <v>385910</v>
      </c>
      <c r="D31" s="471">
        <v>350363</v>
      </c>
    </row>
    <row r="32" spans="1:4" ht="11.1" customHeight="1" x14ac:dyDescent="0.15">
      <c r="A32" s="718" t="s">
        <v>1035</v>
      </c>
      <c r="B32" s="471">
        <v>437924</v>
      </c>
      <c r="C32" s="471">
        <v>405441</v>
      </c>
      <c r="D32" s="471">
        <v>372534</v>
      </c>
    </row>
    <row r="33" spans="1:4" ht="11.1" customHeight="1" x14ac:dyDescent="0.15">
      <c r="A33" s="718" t="s">
        <v>1036</v>
      </c>
      <c r="B33" s="471">
        <v>469343</v>
      </c>
      <c r="C33" s="471">
        <v>433199</v>
      </c>
      <c r="D33" s="471">
        <v>396565</v>
      </c>
    </row>
    <row r="34" spans="1:4" ht="11.1" customHeight="1" x14ac:dyDescent="0.15">
      <c r="A34" s="718" t="s">
        <v>1037</v>
      </c>
      <c r="B34" s="471">
        <v>519035</v>
      </c>
      <c r="C34" s="471">
        <v>486737</v>
      </c>
      <c r="D34" s="471">
        <v>453953</v>
      </c>
    </row>
    <row r="35" spans="1:4" ht="11.1" customHeight="1" x14ac:dyDescent="0.15">
      <c r="A35" s="718" t="s">
        <v>1038</v>
      </c>
      <c r="B35" s="471">
        <v>407635</v>
      </c>
      <c r="C35" s="471">
        <v>384440</v>
      </c>
      <c r="D35" s="471">
        <v>360849</v>
      </c>
    </row>
    <row r="36" spans="1:4" ht="11.1" customHeight="1" x14ac:dyDescent="0.15">
      <c r="A36" s="718" t="s">
        <v>1039</v>
      </c>
      <c r="B36" s="471">
        <v>49301</v>
      </c>
      <c r="C36" s="471">
        <v>27115</v>
      </c>
      <c r="D36" s="471">
        <v>12332</v>
      </c>
    </row>
    <row r="37" spans="1:4" ht="11.1" customHeight="1" x14ac:dyDescent="0.15">
      <c r="A37" s="722" t="s">
        <v>1040</v>
      </c>
      <c r="B37" s="471">
        <v>626226</v>
      </c>
      <c r="C37" s="471">
        <v>534035</v>
      </c>
      <c r="D37" s="471">
        <v>479475</v>
      </c>
    </row>
    <row r="38" spans="1:4" ht="11.1" customHeight="1" x14ac:dyDescent="0.15">
      <c r="A38" s="722" t="s">
        <v>1041</v>
      </c>
      <c r="B38" s="471">
        <v>1817510</v>
      </c>
      <c r="C38" s="471">
        <v>1666006</v>
      </c>
      <c r="D38" s="471">
        <v>1512181</v>
      </c>
    </row>
    <row r="39" spans="1:4" ht="11.1" customHeight="1" x14ac:dyDescent="0.15">
      <c r="A39" s="722" t="s">
        <v>1042</v>
      </c>
      <c r="B39" s="471">
        <v>3665789</v>
      </c>
      <c r="C39" s="471">
        <v>3332166</v>
      </c>
      <c r="D39" s="471">
        <v>2995403</v>
      </c>
    </row>
    <row r="40" spans="1:4" ht="11.1" customHeight="1" x14ac:dyDescent="0.15">
      <c r="A40" s="722" t="s">
        <v>1043</v>
      </c>
      <c r="B40" s="471">
        <v>3013373</v>
      </c>
      <c r="C40" s="471">
        <v>2809099</v>
      </c>
      <c r="D40" s="471">
        <v>2601956</v>
      </c>
    </row>
    <row r="41" spans="1:4" ht="11.1" customHeight="1" x14ac:dyDescent="0.15">
      <c r="A41" s="722" t="s">
        <v>1044</v>
      </c>
      <c r="B41" s="471">
        <v>2295850</v>
      </c>
      <c r="C41" s="471">
        <v>2109368</v>
      </c>
      <c r="D41" s="471">
        <v>1921033</v>
      </c>
    </row>
    <row r="42" spans="1:4" ht="11.1" customHeight="1" x14ac:dyDescent="0.15">
      <c r="A42" s="722" t="s">
        <v>1045</v>
      </c>
      <c r="B42" s="471">
        <v>2051692</v>
      </c>
      <c r="C42" s="471">
        <v>1856485</v>
      </c>
      <c r="D42" s="471">
        <v>1659896</v>
      </c>
    </row>
    <row r="43" spans="1:4" ht="11.1" customHeight="1" x14ac:dyDescent="0.15">
      <c r="A43" s="722" t="s">
        <v>1046</v>
      </c>
      <c r="B43" s="471">
        <v>2037027</v>
      </c>
      <c r="C43" s="471">
        <v>1860576</v>
      </c>
      <c r="D43" s="471">
        <v>1682954</v>
      </c>
    </row>
    <row r="44" spans="1:4" ht="11.1" customHeight="1" x14ac:dyDescent="0.15">
      <c r="A44" s="722" t="s">
        <v>1047</v>
      </c>
      <c r="B44" s="44">
        <v>2184300</v>
      </c>
      <c r="C44" s="471">
        <v>2127660</v>
      </c>
      <c r="D44" s="471">
        <v>2013102</v>
      </c>
    </row>
    <row r="45" spans="1:4" ht="11.1" customHeight="1" x14ac:dyDescent="0.15">
      <c r="A45" s="722" t="s">
        <v>1048</v>
      </c>
      <c r="B45" s="44">
        <v>3390200</v>
      </c>
      <c r="C45" s="471">
        <v>3390200</v>
      </c>
      <c r="D45" s="471">
        <v>3301537</v>
      </c>
    </row>
    <row r="46" spans="1:4" ht="11.1" customHeight="1" x14ac:dyDescent="0.15">
      <c r="A46" s="722" t="s">
        <v>1049</v>
      </c>
      <c r="B46" s="44">
        <v>4817400</v>
      </c>
      <c r="C46" s="471">
        <v>4817400</v>
      </c>
      <c r="D46" s="471">
        <v>4817400</v>
      </c>
    </row>
    <row r="47" spans="1:4" ht="11.1" customHeight="1" x14ac:dyDescent="0.15">
      <c r="A47" s="722" t="s">
        <v>1050</v>
      </c>
      <c r="B47" s="44" t="s">
        <v>2</v>
      </c>
      <c r="C47" s="44">
        <v>4194900</v>
      </c>
      <c r="D47" s="471">
        <v>4194900</v>
      </c>
    </row>
    <row r="48" spans="1:4" ht="10.5" customHeight="1" x14ac:dyDescent="0.15">
      <c r="A48" s="722" t="s">
        <v>1051</v>
      </c>
      <c r="B48" s="44" t="s">
        <v>2</v>
      </c>
      <c r="C48" s="44" t="s">
        <v>2</v>
      </c>
      <c r="D48" s="471">
        <v>4237300</v>
      </c>
    </row>
    <row r="49" spans="1:4" ht="15" customHeight="1" x14ac:dyDescent="0.15">
      <c r="A49" s="718" t="s">
        <v>1052</v>
      </c>
      <c r="B49" s="44">
        <v>916327</v>
      </c>
      <c r="C49" s="44">
        <v>871341</v>
      </c>
      <c r="D49" s="44">
        <f>825373-1</f>
        <v>825372</v>
      </c>
    </row>
    <row r="50" spans="1:4" ht="15" customHeight="1" x14ac:dyDescent="0.15">
      <c r="A50" s="723" t="s">
        <v>1053</v>
      </c>
      <c r="B50" s="724">
        <v>1373920</v>
      </c>
      <c r="C50" s="724">
        <v>1323660</v>
      </c>
      <c r="D50" s="724">
        <v>1281610</v>
      </c>
    </row>
    <row r="51" spans="1:4" ht="15" customHeight="1" x14ac:dyDescent="0.15">
      <c r="B51" s="3"/>
      <c r="C51" s="3"/>
      <c r="D51" s="3" t="s">
        <v>905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1</vt:i4>
      </vt:variant>
    </vt:vector>
  </HeadingPairs>
  <TitlesOfParts>
    <vt:vector size="29" baseType="lpstr">
      <vt:lpstr>目次</vt:lpstr>
      <vt:lpstr>13-1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  <vt:lpstr>'13-25'!Print_Area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2016-11-22T06:49:03Z</dcterms:modified>
</cp:coreProperties>
</file>