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985" yWindow="-15" windowWidth="12030" windowHeight="10230"/>
  </bookViews>
  <sheets>
    <sheet name="目次" sheetId="1" r:id="rId1"/>
    <sheet name="13-1" sheetId="77" r:id="rId2"/>
    <sheet name="13-2" sheetId="78" r:id="rId3"/>
    <sheet name="13-3" sheetId="79" r:id="rId4"/>
    <sheet name="13-4" sheetId="80" r:id="rId5"/>
    <sheet name="13-5" sheetId="81" r:id="rId6"/>
    <sheet name="13-6" sheetId="82" r:id="rId7"/>
    <sheet name="13-7" sheetId="83" r:id="rId8"/>
    <sheet name="13-8" sheetId="84" r:id="rId9"/>
    <sheet name="13-9" sheetId="85" r:id="rId10"/>
    <sheet name="13-10" sheetId="86" r:id="rId11"/>
    <sheet name="13-11" sheetId="87" r:id="rId12"/>
    <sheet name="13-12" sheetId="88" r:id="rId13"/>
    <sheet name="13-13" sheetId="89" r:id="rId14"/>
    <sheet name="13-14" sheetId="90" r:id="rId15"/>
    <sheet name="13-15" sheetId="91" r:id="rId16"/>
    <sheet name="13-16" sheetId="92" r:id="rId17"/>
    <sheet name="13-17" sheetId="93" r:id="rId18"/>
    <sheet name="13-18" sheetId="94" r:id="rId19"/>
    <sheet name="13-19" sheetId="95" r:id="rId20"/>
    <sheet name="13-20" sheetId="69" r:id="rId21"/>
    <sheet name="13-21" sheetId="96" r:id="rId22"/>
    <sheet name="13-22" sheetId="97" r:id="rId23"/>
    <sheet name="13-23" sheetId="98" r:id="rId24"/>
    <sheet name="13-24" sheetId="99" r:id="rId25"/>
    <sheet name="13-25" sheetId="102" r:id="rId26"/>
    <sheet name="13-26" sheetId="100" r:id="rId27"/>
    <sheet name="13-27" sheetId="101" r:id="rId28"/>
  </sheets>
  <definedNames>
    <definedName name="_xlnm._FilterDatabase" localSheetId="8" hidden="1">'13-8'!$C$3:$C$45</definedName>
  </definedNames>
  <calcPr calcId="145621"/>
</workbook>
</file>

<file path=xl/calcChain.xml><?xml version="1.0" encoding="utf-8"?>
<calcChain xmlns="http://schemas.openxmlformats.org/spreadsheetml/2006/main">
  <c r="V72" i="99" l="1"/>
  <c r="J72" i="99"/>
  <c r="H72" i="99"/>
  <c r="T72" i="99" s="1"/>
  <c r="R72" i="99" s="1"/>
  <c r="F71" i="99"/>
  <c r="F70" i="99"/>
  <c r="F69" i="99"/>
  <c r="F68" i="99"/>
  <c r="F67" i="99"/>
  <c r="F66" i="99"/>
  <c r="F65" i="99"/>
  <c r="F64" i="99"/>
  <c r="F63" i="99"/>
  <c r="R62" i="99"/>
  <c r="F62" i="99"/>
  <c r="R61" i="99"/>
  <c r="F61" i="99"/>
  <c r="R60" i="99"/>
  <c r="F60" i="99"/>
  <c r="R59" i="99"/>
  <c r="F59" i="99"/>
  <c r="R58" i="99"/>
  <c r="F58" i="99"/>
  <c r="V57" i="99"/>
  <c r="T57" i="99"/>
  <c r="R57" i="99" s="1"/>
  <c r="F57" i="99"/>
  <c r="R56" i="99"/>
  <c r="F56" i="99"/>
  <c r="R55" i="99"/>
  <c r="F55" i="99"/>
  <c r="R54" i="99"/>
  <c r="F54" i="99"/>
  <c r="R53" i="99"/>
  <c r="F53" i="99"/>
  <c r="V52" i="99"/>
  <c r="T52" i="99"/>
  <c r="R52" i="99" s="1"/>
  <c r="F52" i="99"/>
  <c r="R51" i="99"/>
  <c r="F51" i="99"/>
  <c r="R50" i="99"/>
  <c r="F50" i="99"/>
  <c r="R49" i="99"/>
  <c r="F49" i="99"/>
  <c r="R48" i="99"/>
  <c r="F48" i="99"/>
  <c r="R47" i="99"/>
  <c r="F47" i="99"/>
  <c r="R46" i="99"/>
  <c r="F46" i="99"/>
  <c r="R45" i="99"/>
  <c r="F45" i="99"/>
  <c r="R44" i="99"/>
  <c r="F44" i="99"/>
  <c r="R43" i="99"/>
  <c r="F43" i="99"/>
  <c r="R42" i="99"/>
  <c r="F42" i="99"/>
  <c r="R41" i="99"/>
  <c r="F41" i="99"/>
  <c r="V40" i="99"/>
  <c r="T40" i="99"/>
  <c r="R40" i="99" s="1"/>
  <c r="F40" i="99"/>
  <c r="R39" i="99"/>
  <c r="F39" i="99"/>
  <c r="R38" i="99"/>
  <c r="F38" i="99"/>
  <c r="R37" i="99"/>
  <c r="F37" i="99"/>
  <c r="R36" i="99"/>
  <c r="F36" i="99"/>
  <c r="R35" i="99"/>
  <c r="F35" i="99"/>
  <c r="R34" i="99"/>
  <c r="F34" i="99"/>
  <c r="R33" i="99"/>
  <c r="F33" i="99"/>
  <c r="R32" i="99"/>
  <c r="F32" i="99"/>
  <c r="R31" i="99"/>
  <c r="F31" i="99"/>
  <c r="R30" i="99"/>
  <c r="F30" i="99"/>
  <c r="R29" i="99"/>
  <c r="F29" i="99"/>
  <c r="R28" i="99"/>
  <c r="F28" i="99"/>
  <c r="R27" i="99"/>
  <c r="F27" i="99"/>
  <c r="R26" i="99"/>
  <c r="F26" i="99"/>
  <c r="R25" i="99"/>
  <c r="F25" i="99"/>
  <c r="R24" i="99"/>
  <c r="F24" i="99"/>
  <c r="R23" i="99"/>
  <c r="F23" i="99"/>
  <c r="R22" i="99"/>
  <c r="F22" i="99"/>
  <c r="V21" i="99"/>
  <c r="U21" i="99"/>
  <c r="T21" i="99"/>
  <c r="R21" i="99"/>
  <c r="F21" i="99"/>
  <c r="R20" i="99"/>
  <c r="F20" i="99"/>
  <c r="R19" i="99"/>
  <c r="F19" i="99"/>
  <c r="R18" i="99"/>
  <c r="F18" i="99"/>
  <c r="R17" i="99"/>
  <c r="F17" i="99"/>
  <c r="R16" i="99"/>
  <c r="F16" i="99"/>
  <c r="R15" i="99"/>
  <c r="F15" i="99"/>
  <c r="R14" i="99"/>
  <c r="F14" i="99"/>
  <c r="R13" i="99"/>
  <c r="F13" i="99"/>
  <c r="R12" i="99"/>
  <c r="F12" i="99"/>
  <c r="R11" i="99"/>
  <c r="F11" i="99"/>
  <c r="R10" i="99"/>
  <c r="F10" i="99"/>
  <c r="R9" i="99"/>
  <c r="F9" i="99"/>
  <c r="R8" i="99"/>
  <c r="F8" i="99"/>
  <c r="R7" i="99"/>
  <c r="F7" i="99"/>
  <c r="R6" i="99"/>
  <c r="F6" i="99"/>
  <c r="F72" i="99" l="1"/>
  <c r="G28" i="86" l="1"/>
  <c r="L34" i="79" l="1"/>
  <c r="Q33" i="79"/>
  <c r="P33" i="79"/>
  <c r="O33" i="79"/>
  <c r="P32" i="79"/>
  <c r="O32" i="79"/>
  <c r="Q31" i="79"/>
  <c r="P31" i="79"/>
  <c r="O31" i="79"/>
  <c r="P30" i="79"/>
  <c r="Q30" i="79" s="1"/>
  <c r="O30" i="79"/>
  <c r="Q29" i="79"/>
  <c r="P29" i="79"/>
  <c r="O29" i="79"/>
  <c r="P28" i="79"/>
  <c r="O28" i="79"/>
  <c r="Q27" i="79"/>
  <c r="P27" i="79"/>
  <c r="O27" i="79"/>
  <c r="P26" i="79"/>
  <c r="Q26" i="79" s="1"/>
  <c r="O26" i="79"/>
  <c r="Q25" i="79"/>
  <c r="P25" i="79"/>
  <c r="O25" i="79"/>
  <c r="P24" i="79"/>
  <c r="O24" i="79"/>
  <c r="O34" i="79" s="1"/>
  <c r="L23" i="79"/>
  <c r="Q22" i="79"/>
  <c r="P22" i="79"/>
  <c r="O22" i="79"/>
  <c r="P21" i="79"/>
  <c r="O21" i="79"/>
  <c r="Q20" i="79"/>
  <c r="P20" i="79"/>
  <c r="O20" i="79"/>
  <c r="P19" i="79"/>
  <c r="O19" i="79"/>
  <c r="Q18" i="79"/>
  <c r="P18" i="79"/>
  <c r="O18" i="79"/>
  <c r="P17" i="79"/>
  <c r="O17" i="79"/>
  <c r="O16" i="79"/>
  <c r="R16" i="79" s="1"/>
  <c r="P15" i="79"/>
  <c r="Q15" i="79" s="1"/>
  <c r="O15" i="79"/>
  <c r="H15" i="79"/>
  <c r="G15" i="79"/>
  <c r="P14" i="79"/>
  <c r="Q14" i="79" s="1"/>
  <c r="O14" i="79"/>
  <c r="H14" i="79"/>
  <c r="G14" i="79"/>
  <c r="P13" i="79"/>
  <c r="Q13" i="79" s="1"/>
  <c r="O13" i="79"/>
  <c r="H13" i="79"/>
  <c r="G13" i="79"/>
  <c r="P12" i="79"/>
  <c r="Q12" i="79" s="1"/>
  <c r="O12" i="79"/>
  <c r="H12" i="79"/>
  <c r="G12" i="79"/>
  <c r="P11" i="79"/>
  <c r="Q11" i="79" s="1"/>
  <c r="O11" i="79"/>
  <c r="H11" i="79"/>
  <c r="G11" i="79"/>
  <c r="P10" i="79"/>
  <c r="Q10" i="79" s="1"/>
  <c r="O10" i="79"/>
  <c r="H10" i="79"/>
  <c r="G10" i="79"/>
  <c r="P9" i="79"/>
  <c r="Q9" i="79" s="1"/>
  <c r="O9" i="79"/>
  <c r="H9" i="79"/>
  <c r="G9" i="79"/>
  <c r="P8" i="79"/>
  <c r="Q8" i="79" s="1"/>
  <c r="R8" i="79" s="1"/>
  <c r="S8" i="79" s="1"/>
  <c r="T8" i="79" s="1"/>
  <c r="O8" i="79"/>
  <c r="H8" i="79"/>
  <c r="G8" i="79"/>
  <c r="P7" i="79"/>
  <c r="Q7" i="79" s="1"/>
  <c r="O7" i="79"/>
  <c r="H7" i="79"/>
  <c r="G7" i="79"/>
  <c r="P6" i="79"/>
  <c r="Q6" i="79" s="1"/>
  <c r="O6" i="79"/>
  <c r="H6" i="79"/>
  <c r="G6" i="79"/>
  <c r="R9" i="79" l="1"/>
  <c r="S9" i="79" s="1"/>
  <c r="T9" i="79" s="1"/>
  <c r="R10" i="79"/>
  <c r="S10" i="79" s="1"/>
  <c r="T10" i="79" s="1"/>
  <c r="O23" i="79"/>
  <c r="Q24" i="79"/>
  <c r="R25" i="79"/>
  <c r="Q28" i="79"/>
  <c r="R28" i="79" s="1"/>
  <c r="Q32" i="79"/>
  <c r="R33" i="79"/>
  <c r="R12" i="79"/>
  <c r="S12" i="79" s="1"/>
  <c r="T12" i="79" s="1"/>
  <c r="R23" i="79"/>
  <c r="R30" i="79"/>
  <c r="R13" i="79"/>
  <c r="S13" i="79" s="1"/>
  <c r="T13" i="79" s="1"/>
  <c r="Q19" i="79"/>
  <c r="R6" i="79"/>
  <c r="S6" i="79" s="1"/>
  <c r="R14" i="79"/>
  <c r="S14" i="79" s="1"/>
  <c r="T14" i="79" s="1"/>
  <c r="R7" i="79"/>
  <c r="S7" i="79" s="1"/>
  <c r="T7" i="79" s="1"/>
  <c r="R11" i="79"/>
  <c r="S11" i="79" s="1"/>
  <c r="T11" i="79" s="1"/>
  <c r="R15" i="79"/>
  <c r="S15" i="79" s="1"/>
  <c r="T15" i="79" s="1"/>
  <c r="Q17" i="79"/>
  <c r="R17" i="79" s="1"/>
  <c r="S17" i="79" s="1"/>
  <c r="R18" i="79"/>
  <c r="S18" i="79" s="1"/>
  <c r="T18" i="79" s="1"/>
  <c r="Q21" i="79"/>
  <c r="R34" i="79"/>
  <c r="T17" i="79" l="1"/>
  <c r="S30" i="79"/>
  <c r="T30" i="79" s="1"/>
  <c r="S33" i="79"/>
  <c r="T33" i="79" s="1"/>
  <c r="S25" i="79"/>
  <c r="T25" i="79" s="1"/>
  <c r="R20" i="79"/>
  <c r="S20" i="79" s="1"/>
  <c r="T20" i="79" s="1"/>
  <c r="R22" i="79"/>
  <c r="S22" i="79" s="1"/>
  <c r="T22" i="79" s="1"/>
  <c r="S16" i="79"/>
  <c r="T6" i="79"/>
  <c r="R27" i="79"/>
  <c r="S27" i="79" s="1"/>
  <c r="T27" i="79" s="1"/>
  <c r="R32" i="79"/>
  <c r="S32" i="79" s="1"/>
  <c r="T32" i="79" s="1"/>
  <c r="R24" i="79"/>
  <c r="S24" i="79" s="1"/>
  <c r="R21" i="79"/>
  <c r="S21" i="79" s="1"/>
  <c r="T21" i="79" s="1"/>
  <c r="R19" i="79"/>
  <c r="S19" i="79" s="1"/>
  <c r="T19" i="79" s="1"/>
  <c r="R29" i="79"/>
  <c r="S29" i="79" s="1"/>
  <c r="T29" i="79" s="1"/>
  <c r="R31" i="79"/>
  <c r="S31" i="79" s="1"/>
  <c r="T31" i="79" s="1"/>
  <c r="S28" i="79"/>
  <c r="T28" i="79" s="1"/>
  <c r="R26" i="79"/>
  <c r="S26" i="79" s="1"/>
  <c r="T26" i="79" s="1"/>
  <c r="S34" i="79" l="1"/>
  <c r="T24" i="79"/>
  <c r="S23" i="79"/>
</calcChain>
</file>

<file path=xl/sharedStrings.xml><?xml version="1.0" encoding="utf-8"?>
<sst xmlns="http://schemas.openxmlformats.org/spreadsheetml/2006/main" count="1354" uniqueCount="915">
  <si>
    <t>目次</t>
    <rPh sb="0" eb="2">
      <t>モクジ</t>
    </rPh>
    <phoneticPr fontId="2"/>
  </si>
  <si>
    <t>13-5.一般会計決算額の推移</t>
    <rPh sb="5" eb="9">
      <t>イッパンカイケイ</t>
    </rPh>
    <rPh sb="9" eb="11">
      <t>ケッサン</t>
    </rPh>
    <rPh sb="11" eb="12">
      <t>ガク</t>
    </rPh>
    <rPh sb="13" eb="15">
      <t>スイイ</t>
    </rPh>
    <phoneticPr fontId="2"/>
  </si>
  <si>
    <t>13-6.一般会計歳入総額に占める市税の割合</t>
    <rPh sb="5" eb="9">
      <t>イッパンカイケイ</t>
    </rPh>
    <rPh sb="9" eb="11">
      <t>サイニュウ</t>
    </rPh>
    <rPh sb="11" eb="13">
      <t>ソウガク</t>
    </rPh>
    <rPh sb="14" eb="15">
      <t>シ</t>
    </rPh>
    <rPh sb="17" eb="19">
      <t>シゼイ</t>
    </rPh>
    <rPh sb="20" eb="22">
      <t>ワリアイ</t>
    </rPh>
    <phoneticPr fontId="2"/>
  </si>
  <si>
    <t>13-7.市債現在高(一般会計）</t>
    <rPh sb="5" eb="7">
      <t>シサイ</t>
    </rPh>
    <rPh sb="7" eb="10">
      <t>ゲンザイダカ</t>
    </rPh>
    <rPh sb="11" eb="15">
      <t>イッパンカイケイ</t>
    </rPh>
    <phoneticPr fontId="2"/>
  </si>
  <si>
    <t>13-8.年度別市債の状況(一般会計）</t>
    <rPh sb="5" eb="7">
      <t>ネンド</t>
    </rPh>
    <rPh sb="7" eb="8">
      <t>ベツ</t>
    </rPh>
    <rPh sb="8" eb="10">
      <t>シサイ</t>
    </rPh>
    <rPh sb="11" eb="13">
      <t>ジョウキョウ</t>
    </rPh>
    <rPh sb="14" eb="16">
      <t>イッパン</t>
    </rPh>
    <rPh sb="16" eb="18">
      <t>カイケイ</t>
    </rPh>
    <phoneticPr fontId="2"/>
  </si>
  <si>
    <t>13-9.自主財源と依存財源</t>
    <rPh sb="5" eb="7">
      <t>ジシュ</t>
    </rPh>
    <rPh sb="7" eb="9">
      <t>ザイゲン</t>
    </rPh>
    <rPh sb="10" eb="12">
      <t>イゾン</t>
    </rPh>
    <rPh sb="12" eb="14">
      <t>ザイゲン</t>
    </rPh>
    <phoneticPr fontId="2"/>
  </si>
  <si>
    <t>-</t>
  </si>
  <si>
    <t>構成比</t>
    <rPh sb="0" eb="3">
      <t>コウセイヒ</t>
    </rPh>
    <phoneticPr fontId="2"/>
  </si>
  <si>
    <t>目次へもどる</t>
    <rPh sb="0" eb="2">
      <t>モクジ</t>
    </rPh>
    <phoneticPr fontId="2"/>
  </si>
  <si>
    <t>人口割</t>
    <rPh sb="0" eb="2">
      <t>ジンコウ</t>
    </rPh>
    <rPh sb="2" eb="3">
      <t>ワリ</t>
    </rPh>
    <phoneticPr fontId="2"/>
  </si>
  <si>
    <t>世帯割</t>
    <rPh sb="0" eb="2">
      <t>セタイ</t>
    </rPh>
    <rPh sb="2" eb="3">
      <t>ワリ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</si>
  <si>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</si>
  <si>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</si>
  <si>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総人口H18.04.01</t>
    <rPh sb="0" eb="3">
      <t>ソウジンコウ</t>
    </rPh>
    <phoneticPr fontId="2"/>
  </si>
  <si>
    <t>処理</t>
    <rPh sb="0" eb="2">
      <t>ショリ</t>
    </rPh>
    <phoneticPr fontId="2"/>
  </si>
  <si>
    <t>結果</t>
    <rPh sb="0" eb="2">
      <t>ケッカ</t>
    </rPh>
    <phoneticPr fontId="2"/>
  </si>
  <si>
    <t>順位</t>
    <rPh sb="0" eb="2">
      <t>ジュンイ</t>
    </rPh>
    <phoneticPr fontId="2"/>
  </si>
  <si>
    <t>Ａ(切捨て)</t>
    <rPh sb="2" eb="4">
      <t>キリス</t>
    </rPh>
    <phoneticPr fontId="2"/>
  </si>
  <si>
    <t>１人当たり端数調整欄</t>
    <rPh sb="1" eb="2">
      <t>ニン</t>
    </rPh>
    <rPh sb="2" eb="3">
      <t>ア</t>
    </rPh>
    <rPh sb="5" eb="7">
      <t>ハスウ</t>
    </rPh>
    <rPh sb="7" eb="9">
      <t>チョウセイ</t>
    </rPh>
    <rPh sb="9" eb="10">
      <t>ラン</t>
    </rPh>
    <phoneticPr fontId="2"/>
  </si>
  <si>
    <t>世帯当たり端数調整欄</t>
    <rPh sb="0" eb="2">
      <t>セタイ</t>
    </rPh>
    <rPh sb="2" eb="3">
      <t>ア</t>
    </rPh>
    <rPh sb="5" eb="7">
      <t>ハスウ</t>
    </rPh>
    <rPh sb="7" eb="9">
      <t>チョウセイ</t>
    </rPh>
    <rPh sb="9" eb="10">
      <t>ラン</t>
    </rPh>
    <phoneticPr fontId="2"/>
  </si>
  <si>
    <t>※構成比については、『主要施策の成果報告』の数値に合わせます。</t>
    <rPh sb="1" eb="4">
      <t>コウセイヒ</t>
    </rPh>
    <rPh sb="11" eb="13">
      <t>シュヨウ</t>
    </rPh>
    <rPh sb="13" eb="14">
      <t>セ</t>
    </rPh>
    <rPh sb="14" eb="15">
      <t>サク</t>
    </rPh>
    <rPh sb="16" eb="18">
      <t>セイカ</t>
    </rPh>
    <rPh sb="18" eb="20">
      <t>ホウコク</t>
    </rPh>
    <rPh sb="22" eb="24">
      <t>スウチ</t>
    </rPh>
    <rPh sb="25" eb="26">
      <t>ア</t>
    </rPh>
    <phoneticPr fontId="2"/>
  </si>
  <si>
    <t>比較増減額</t>
    <rPh sb="0" eb="2">
      <t>ヒカク</t>
    </rPh>
    <rPh sb="2" eb="3">
      <t>ゾウ</t>
    </rPh>
    <rPh sb="3" eb="5">
      <t>ゲンガク</t>
    </rPh>
    <phoneticPr fontId="2"/>
  </si>
  <si>
    <t>増減率</t>
    <rPh sb="0" eb="3">
      <t>ゾウゲンリツ</t>
    </rPh>
    <phoneticPr fontId="2"/>
  </si>
  <si>
    <t>皆増</t>
  </si>
  <si>
    <t>皆減</t>
  </si>
  <si>
    <t xml:space="preserve"> 災害復旧債</t>
  </si>
  <si>
    <t xml:space="preserve"> 歳出決算額</t>
  </si>
  <si>
    <t xml:space="preserve"> 公債費決算額</t>
  </si>
  <si>
    <t xml:space="preserve"> 元利償還額</t>
  </si>
  <si>
    <t xml:space="preserve"> 一時借入金利子</t>
  </si>
  <si>
    <t xml:space="preserve"> 対歳出決算額比(%)</t>
  </si>
  <si>
    <t>市債年度末現在高</t>
  </si>
  <si>
    <t xml:space="preserve"> 公共事業等債</t>
  </si>
  <si>
    <t xml:space="preserve"> 一般単独事業債</t>
  </si>
  <si>
    <t xml:space="preserve"> 公営住宅建設事業債</t>
  </si>
  <si>
    <t xml:space="preserve"> 学校教育施設等整備事業債</t>
  </si>
  <si>
    <t xml:space="preserve"> 一般廃棄物処理事業債</t>
  </si>
  <si>
    <t xml:space="preserve"> 一般補助施設整備事業債</t>
  </si>
  <si>
    <t xml:space="preserve"> 施設整備事業債</t>
  </si>
  <si>
    <t xml:space="preserve"> 厚生福祉施設整備事業債</t>
  </si>
  <si>
    <t xml:space="preserve"> 社会福祉施設整備事業債</t>
  </si>
  <si>
    <t xml:space="preserve"> 緊急防災・減災事業債</t>
  </si>
  <si>
    <t xml:space="preserve">  国の予算貸付･政府関係機関貸付債</t>
  </si>
  <si>
    <t xml:space="preserve"> 財源対策債</t>
  </si>
  <si>
    <t xml:space="preserve"> 災害復旧事業債</t>
  </si>
  <si>
    <t xml:space="preserve"> 減税補てん債(平成7年度分）</t>
  </si>
  <si>
    <t xml:space="preserve"> 減税補てん債(平成8年度分）</t>
  </si>
  <si>
    <t xml:space="preserve"> 臨時税収補てん債(平成9年度分)</t>
  </si>
  <si>
    <t xml:space="preserve"> 減税補てん債(平成10年度分)</t>
  </si>
  <si>
    <t xml:space="preserve"> 減税補てん債(平成11年度分)</t>
  </si>
  <si>
    <t xml:space="preserve"> 減税補てん債(平成12年度分)</t>
  </si>
  <si>
    <t xml:space="preserve"> 減税補てん債(平成13年度分)</t>
  </si>
  <si>
    <t xml:space="preserve"> 減税補てん債(平成14年度分)</t>
  </si>
  <si>
    <t xml:space="preserve"> 減税補てん債(平成15年度分)</t>
  </si>
  <si>
    <t xml:space="preserve"> 減税補てん債(平成16年度分)</t>
  </si>
  <si>
    <t xml:space="preserve"> 減税補てん債(平成17年度分)</t>
  </si>
  <si>
    <t xml:space="preserve"> 減税補てん債(平成18年度分)</t>
  </si>
  <si>
    <t xml:space="preserve"> 臨時財政特例債</t>
  </si>
  <si>
    <t xml:space="preserve"> 臨時財政対策債(平成13年度分)</t>
  </si>
  <si>
    <t xml:space="preserve"> 臨時財政対策債(平成14年度分)</t>
  </si>
  <si>
    <t xml:space="preserve"> 臨時財政対策債(平成15年度分)</t>
  </si>
  <si>
    <t xml:space="preserve"> 臨時財政対策債(平成16年度分)</t>
  </si>
  <si>
    <t xml:space="preserve"> 臨時財政対策債(平成17年度分)</t>
  </si>
  <si>
    <t xml:space="preserve"> 臨時財政対策債(平成18年度分)</t>
  </si>
  <si>
    <t xml:space="preserve"> 臨時財政対策債(平成19年度分)</t>
  </si>
  <si>
    <t xml:space="preserve"> 臨時財政対策債(平成20年度分)</t>
  </si>
  <si>
    <t xml:space="preserve"> 臨時財政対策債(平成21年度分)</t>
  </si>
  <si>
    <t xml:space="preserve"> 臨時財政対策債(平成22年度分)</t>
  </si>
  <si>
    <t xml:space="preserve"> 臨時財政対策債(平成23年度分)</t>
  </si>
  <si>
    <t xml:space="preserve"> 臨時財政対策債(平成24年度分)</t>
  </si>
  <si>
    <t xml:space="preserve"> 臨時財政対策債(平成25年度分)</t>
  </si>
  <si>
    <t xml:space="preserve"> 一般会計出資債</t>
  </si>
  <si>
    <t xml:space="preserve"> 県貸付金</t>
  </si>
  <si>
    <t>（単位：千円、%）</t>
    <rPh sb="1" eb="3">
      <t>タンイ</t>
    </rPh>
    <rPh sb="4" eb="6">
      <t>センエン</t>
    </rPh>
    <phoneticPr fontId="2"/>
  </si>
  <si>
    <t>会計名</t>
    <rPh sb="0" eb="2">
      <t>カイケイ</t>
    </rPh>
    <rPh sb="2" eb="3">
      <t>メイ</t>
    </rPh>
    <phoneticPr fontId="2"/>
  </si>
  <si>
    <t>27年度予算額
(当初）</t>
    <rPh sb="2" eb="4">
      <t>８ネンド</t>
    </rPh>
    <rPh sb="4" eb="7">
      <t>ヨサンガク</t>
    </rPh>
    <rPh sb="9" eb="11">
      <t>トウショ</t>
    </rPh>
    <phoneticPr fontId="2"/>
  </si>
  <si>
    <t>一般会計</t>
    <rPh sb="0" eb="4">
      <t>イッパンカイケイ</t>
    </rPh>
    <phoneticPr fontId="2"/>
  </si>
  <si>
    <t>特別会計</t>
    <rPh sb="0" eb="4">
      <t>トクベツカイケイ</t>
    </rPh>
    <phoneticPr fontId="2"/>
  </si>
  <si>
    <t>国民健康保険</t>
    <rPh sb="0" eb="2">
      <t>コクミン</t>
    </rPh>
    <rPh sb="2" eb="6">
      <t>ケンコウホケン</t>
    </rPh>
    <phoneticPr fontId="2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</si>
  <si>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2"/>
  </si>
  <si>
    <t>介護保険</t>
    <rPh sb="0" eb="2">
      <t>カイゴ</t>
    </rPh>
    <rPh sb="2" eb="4">
      <t>ホケン</t>
    </rPh>
    <phoneticPr fontId="2"/>
  </si>
  <si>
    <t>母子父子寡婦福祉資金貸付金会計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3">
      <t>キン</t>
    </rPh>
    <rPh sb="13" eb="15">
      <t>カイケイ</t>
    </rPh>
    <phoneticPr fontId="2"/>
  </si>
  <si>
    <t>東越谷土地区画整理事業費</t>
    <rPh sb="0" eb="3">
      <t>ヒガシコシガヤ</t>
    </rPh>
    <rPh sb="3" eb="9">
      <t>トチクカクセイリ</t>
    </rPh>
    <rPh sb="9" eb="12">
      <t>ジギョウヒ</t>
    </rPh>
    <phoneticPr fontId="2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</si>
  <si>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3">
      <t>ジギョウヒ</t>
    </rPh>
    <phoneticPr fontId="2"/>
  </si>
  <si>
    <t>西大袋土地区画整理事業費</t>
    <rPh sb="0" eb="1">
      <t>ニシ</t>
    </rPh>
    <rPh sb="1" eb="3">
      <t>オオブクロ</t>
    </rPh>
    <rPh sb="3" eb="5">
      <t>トチ</t>
    </rPh>
    <rPh sb="5" eb="7">
      <t>クカク</t>
    </rPh>
    <rPh sb="7" eb="9">
      <t>セイリ</t>
    </rPh>
    <rPh sb="9" eb="12">
      <t>ジギョウヒ</t>
    </rPh>
    <phoneticPr fontId="2"/>
  </si>
  <si>
    <t>公共下水道事業費</t>
    <rPh sb="0" eb="5">
      <t>コウキョウゲスイドウ</t>
    </rPh>
    <rPh sb="5" eb="8">
      <t>ジギョウヒ</t>
    </rPh>
    <phoneticPr fontId="2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</si>
  <si>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1">
      <t>ジギョウヒ</t>
    </rPh>
    <phoneticPr fontId="2"/>
  </si>
  <si>
    <t>合　　計</t>
    <rPh sb="0" eb="1">
      <t>ゴウ</t>
    </rPh>
    <rPh sb="3" eb="4">
      <t>ケイ</t>
    </rPh>
    <phoneticPr fontId="2"/>
  </si>
  <si>
    <t>資料：財政課</t>
    <rPh sb="0" eb="2">
      <t>シリョウ</t>
    </rPh>
    <rPh sb="3" eb="6">
      <t>ザイセイカ</t>
    </rPh>
    <phoneticPr fontId="2"/>
  </si>
  <si>
    <t>（1）歳  入</t>
    <rPh sb="3" eb="7">
      <t>サイニュウ</t>
    </rPh>
    <phoneticPr fontId="2"/>
  </si>
  <si>
    <t>（単位：円、%）</t>
    <rPh sb="1" eb="3">
      <t>タンイ</t>
    </rPh>
    <rPh sb="4" eb="5">
      <t>エン</t>
    </rPh>
    <phoneticPr fontId="2"/>
  </si>
  <si>
    <t>款</t>
    <rPh sb="0" eb="1">
      <t>カン</t>
    </rPh>
    <phoneticPr fontId="2"/>
  </si>
  <si>
    <t>予算額　Ａ</t>
    <rPh sb="0" eb="3">
      <t>ヨサンガク</t>
    </rPh>
    <phoneticPr fontId="2"/>
  </si>
  <si>
    <t>調定額</t>
    <rPh sb="0" eb="1">
      <t>チョウ</t>
    </rPh>
    <rPh sb="1" eb="3">
      <t>テイガク</t>
    </rPh>
    <phoneticPr fontId="2"/>
  </si>
  <si>
    <t>決算額　Ｂ</t>
    <rPh sb="0" eb="2">
      <t>ケッサン</t>
    </rPh>
    <rPh sb="2" eb="3">
      <t>ガク</t>
    </rPh>
    <phoneticPr fontId="2"/>
  </si>
  <si>
    <t>決算額構成比</t>
    <rPh sb="0" eb="3">
      <t>ケッサンガク</t>
    </rPh>
    <rPh sb="3" eb="6">
      <t>コウセイヒ</t>
    </rPh>
    <phoneticPr fontId="2"/>
  </si>
  <si>
    <t>収入率　Ｂ/Ａ</t>
    <rPh sb="0" eb="2">
      <t>シュウニュウ</t>
    </rPh>
    <rPh sb="2" eb="3">
      <t>リツ</t>
    </rPh>
    <phoneticPr fontId="2"/>
  </si>
  <si>
    <t>市  税</t>
    <rPh sb="0" eb="4">
      <t>シゼイ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</si>
  <si>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</si>
  <si>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</si>
  <si>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</si>
  <si>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</si>
  <si>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</si>
  <si>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</si>
  <si>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</si>
  <si>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地方交付税</t>
    <rPh sb="0" eb="2">
      <t>チホウ</t>
    </rPh>
    <rPh sb="2" eb="5">
      <t>コウフゼイ</t>
    </rPh>
    <phoneticPr fontId="2"/>
  </si>
  <si>
    <t>交通安全対策特別交付金</t>
    <rPh sb="0" eb="2">
      <t>コウツウ</t>
    </rPh>
    <rPh sb="2" eb="4">
      <t>アンゼン</t>
    </rPh>
    <rPh sb="4" eb="6">
      <t>タイサクヒ</t>
    </rPh>
    <rPh sb="6" eb="8">
      <t>トクベツ</t>
    </rPh>
    <rPh sb="8" eb="11">
      <t>コウフキン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</si>
  <si>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</si>
  <si>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</si>
  <si>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国庫支出金</t>
    <rPh sb="0" eb="2">
      <t>コッコ</t>
    </rPh>
    <rPh sb="2" eb="5">
      <t>シシュツキン</t>
    </rPh>
    <phoneticPr fontId="2"/>
  </si>
  <si>
    <t>県支出金</t>
    <rPh sb="0" eb="1">
      <t>ケン</t>
    </rPh>
    <rPh sb="1" eb="4">
      <t>シシュツキン</t>
    </rPh>
    <phoneticPr fontId="2"/>
  </si>
  <si>
    <t>財産収入</t>
    <rPh sb="0" eb="2">
      <t>ザイサン</t>
    </rPh>
    <rPh sb="2" eb="4">
      <t>シュウニュウ</t>
    </rPh>
    <phoneticPr fontId="2"/>
  </si>
  <si>
    <t>寄附金</t>
    <rPh sb="0" eb="3">
      <t>キフキン</t>
    </rPh>
    <phoneticPr fontId="2"/>
  </si>
  <si>
    <t>繰入金</t>
    <rPh sb="0" eb="3">
      <t>クリイレキン</t>
    </rPh>
    <phoneticPr fontId="2"/>
  </si>
  <si>
    <t>繰越金</t>
    <rPh sb="0" eb="3">
      <t>クリコシキン</t>
    </rPh>
    <phoneticPr fontId="2"/>
  </si>
  <si>
    <t>諸収入</t>
    <rPh sb="0" eb="3">
      <t>ショシュウニュウ</t>
    </rPh>
    <phoneticPr fontId="2"/>
  </si>
  <si>
    <t>市  債</t>
    <rPh sb="0" eb="4">
      <t>シサイ</t>
    </rPh>
    <phoneticPr fontId="2"/>
  </si>
  <si>
    <t>歳入合計</t>
    <rPh sb="0" eb="2">
      <t>サイニュウ</t>
    </rPh>
    <rPh sb="2" eb="4">
      <t>ゴウケイ</t>
    </rPh>
    <phoneticPr fontId="2"/>
  </si>
  <si>
    <t>（2）歳  出</t>
    <rPh sb="3" eb="7">
      <t>サイシュツ</t>
    </rPh>
    <phoneticPr fontId="2"/>
  </si>
  <si>
    <t>執行率　Ｂ/Ａ</t>
    <rPh sb="0" eb="2">
      <t>シッコウ</t>
    </rPh>
    <rPh sb="2" eb="3">
      <t>リツ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</si>
  <si>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</si>
  <si>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</si>
  <si>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</si>
  <si>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3">
      <t>エイセイヒ</t>
    </rPh>
    <phoneticPr fontId="2"/>
  </si>
  <si>
    <t>労働費</t>
    <rPh sb="0" eb="3">
      <t>ロウドウヒ</t>
    </rPh>
    <phoneticPr fontId="2"/>
  </si>
  <si>
    <t>農林水産業費</t>
    <rPh sb="0" eb="4">
      <t>ノウリンスイサン</t>
    </rPh>
    <rPh sb="4" eb="5">
      <t>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</si>
  <si>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</si>
  <si>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</si>
  <si>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</si>
  <si>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</si>
  <si>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5">
      <t>フッキュウヒ</t>
    </rPh>
    <phoneticPr fontId="2"/>
  </si>
  <si>
    <t>公債費</t>
    <rPh sb="0" eb="2">
      <t>コウサイ</t>
    </rPh>
    <rPh sb="2" eb="3">
      <t>ヒ</t>
    </rPh>
    <phoneticPr fontId="2"/>
  </si>
  <si>
    <t>諸支出金</t>
    <rPh sb="0" eb="1">
      <t>ショ</t>
    </rPh>
    <rPh sb="1" eb="4">
      <t>シシュツキン</t>
    </rPh>
    <phoneticPr fontId="2"/>
  </si>
  <si>
    <t>予備費</t>
    <rPh sb="0" eb="3">
      <t>ヨビヒ</t>
    </rPh>
    <phoneticPr fontId="2"/>
  </si>
  <si>
    <t>歳出合計</t>
    <rPh sb="0" eb="2">
      <t>サイシュツ</t>
    </rPh>
    <rPh sb="2" eb="4">
      <t>ゴウケイ</t>
    </rPh>
    <phoneticPr fontId="2"/>
  </si>
  <si>
    <t>区分</t>
    <rPh sb="0" eb="2">
      <t>クブン</t>
    </rPh>
    <phoneticPr fontId="2"/>
  </si>
  <si>
    <t>決算額(千円）</t>
    <rPh sb="0" eb="3">
      <t>ケッサンガク</t>
    </rPh>
    <rPh sb="4" eb="6">
      <t>センエン</t>
    </rPh>
    <phoneticPr fontId="2"/>
  </si>
  <si>
    <t>構成比(%)</t>
    <rPh sb="0" eb="3">
      <t>コウセイヒ</t>
    </rPh>
    <phoneticPr fontId="2"/>
  </si>
  <si>
    <t>1世帯当り(円)</t>
    <rPh sb="1" eb="3">
      <t>セタイ</t>
    </rPh>
    <rPh sb="3" eb="4">
      <t>ア</t>
    </rPh>
    <rPh sb="6" eb="7">
      <t>エン</t>
    </rPh>
    <phoneticPr fontId="2"/>
  </si>
  <si>
    <t>1人当り(円）</t>
    <rPh sb="0" eb="2">
      <t>１リ</t>
    </rPh>
    <rPh sb="2" eb="3">
      <t>アタ</t>
    </rPh>
    <rPh sb="5" eb="6">
      <t>エン</t>
    </rPh>
    <phoneticPr fontId="2"/>
  </si>
  <si>
    <t xml:space="preserve"> 人件費</t>
    <rPh sb="1" eb="4">
      <t>ジンケンヒ</t>
    </rPh>
    <phoneticPr fontId="2"/>
  </si>
  <si>
    <t xml:space="preserve"> 扶助費</t>
    <rPh sb="1" eb="4">
      <t>フジョヒ</t>
    </rPh>
    <phoneticPr fontId="2"/>
  </si>
  <si>
    <t xml:space="preserve"> 物件費</t>
    <rPh sb="1" eb="4">
      <t>ブッケンヒ</t>
    </rPh>
    <phoneticPr fontId="2"/>
  </si>
  <si>
    <t xml:space="preserve"> 維持補修費</t>
    <rPh sb="1" eb="3">
      <t>イジ</t>
    </rPh>
    <rPh sb="3" eb="5">
      <t>ホシュウ</t>
    </rPh>
    <rPh sb="5" eb="6">
      <t>ヒ</t>
    </rPh>
    <phoneticPr fontId="2"/>
  </si>
  <si>
    <t xml:space="preserve"> 補助費等</t>
    <rPh sb="1" eb="3">
      <t>ホジョ</t>
    </rPh>
    <rPh sb="3" eb="4">
      <t>ヒ</t>
    </rPh>
    <rPh sb="4" eb="5">
      <t>トウ</t>
    </rPh>
    <phoneticPr fontId="2"/>
  </si>
  <si>
    <t xml:space="preserve"> 繰出金</t>
    <rPh sb="1" eb="3">
      <t>クリダ</t>
    </rPh>
    <rPh sb="3" eb="4">
      <t>キン</t>
    </rPh>
    <phoneticPr fontId="2"/>
  </si>
  <si>
    <t xml:space="preserve"> 積立金</t>
    <rPh sb="1" eb="4">
      <t>ツミタテキン</t>
    </rPh>
    <phoneticPr fontId="2"/>
  </si>
  <si>
    <t xml:space="preserve"> 投資的経費</t>
    <rPh sb="1" eb="4">
      <t>トウシテキ</t>
    </rPh>
    <rPh sb="4" eb="6">
      <t>ケイヒ</t>
    </rPh>
    <phoneticPr fontId="2"/>
  </si>
  <si>
    <t>合　計</t>
    <rPh sb="0" eb="3">
      <t>ゴウケイ</t>
    </rPh>
    <phoneticPr fontId="2"/>
  </si>
  <si>
    <t>予算額Ａ</t>
    <rPh sb="0" eb="3">
      <t>ヨサンガク</t>
    </rPh>
    <phoneticPr fontId="2"/>
  </si>
  <si>
    <t>収入済額Ｂ</t>
    <rPh sb="0" eb="2">
      <t>シュウニュウ</t>
    </rPh>
    <rPh sb="2" eb="3">
      <t>ズ</t>
    </rPh>
    <rPh sb="3" eb="4">
      <t>ガク</t>
    </rPh>
    <phoneticPr fontId="2"/>
  </si>
  <si>
    <t>収入率 Ｂ/Ａ</t>
    <rPh sb="0" eb="2">
      <t>シュウニュウ</t>
    </rPh>
    <rPh sb="2" eb="3">
      <t>リツ</t>
    </rPh>
    <phoneticPr fontId="2"/>
  </si>
  <si>
    <t>支出済額Ｃ</t>
    <rPh sb="0" eb="2">
      <t>シシュツ</t>
    </rPh>
    <rPh sb="2" eb="3">
      <t>ズ</t>
    </rPh>
    <rPh sb="3" eb="4">
      <t>ガク</t>
    </rPh>
    <phoneticPr fontId="2"/>
  </si>
  <si>
    <t>執行率 Ｃ/Ａ</t>
    <rPh sb="0" eb="2">
      <t>シッコウ</t>
    </rPh>
    <rPh sb="2" eb="3">
      <t>リツ</t>
    </rPh>
    <phoneticPr fontId="2"/>
  </si>
  <si>
    <t>13-5. 一般会計決算額の推移</t>
    <rPh sb="6" eb="10">
      <t>イッパンカイケイ</t>
    </rPh>
    <rPh sb="10" eb="12">
      <t>ケッサン</t>
    </rPh>
    <rPh sb="12" eb="13">
      <t>ガク</t>
    </rPh>
    <rPh sb="14" eb="16">
      <t>スイイ</t>
    </rPh>
    <phoneticPr fontId="2"/>
  </si>
  <si>
    <t>（1）歳入</t>
    <rPh sb="3" eb="5">
      <t>サイニュウ</t>
    </rPh>
    <phoneticPr fontId="2"/>
  </si>
  <si>
    <t>区  分</t>
    <rPh sb="0" eb="4">
      <t>クブン</t>
    </rPh>
    <phoneticPr fontId="2"/>
  </si>
  <si>
    <t>決算額</t>
    <rPh sb="0" eb="2">
      <t>ケッサン</t>
    </rPh>
    <rPh sb="2" eb="3">
      <t>ガク</t>
    </rPh>
    <phoneticPr fontId="2"/>
  </si>
  <si>
    <t>前年度比</t>
    <rPh sb="0" eb="4">
      <t>ゼンネンドヒ</t>
    </rPh>
    <phoneticPr fontId="2"/>
  </si>
  <si>
    <t>指数</t>
    <rPh sb="0" eb="2">
      <t>シスウ</t>
    </rPh>
    <phoneticPr fontId="2"/>
  </si>
  <si>
    <t>総  計</t>
    <rPh sb="0" eb="4">
      <t>ソウケイ</t>
    </rPh>
    <phoneticPr fontId="2"/>
  </si>
  <si>
    <t xml:space="preserve"> 市  税</t>
    <rPh sb="1" eb="5">
      <t>シゼイ</t>
    </rPh>
    <phoneticPr fontId="2"/>
  </si>
  <si>
    <t xml:space="preserve"> 地方譲与税</t>
    <rPh sb="1" eb="3">
      <t>チホウ</t>
    </rPh>
    <rPh sb="3" eb="5">
      <t>ジョウヨ</t>
    </rPh>
    <rPh sb="5" eb="6">
      <t>ゼイ</t>
    </rPh>
    <phoneticPr fontId="2"/>
  </si>
  <si>
    <t xml:space="preserve"> 利子割交付金</t>
    <rPh sb="1" eb="3">
      <t>リシ</t>
    </rPh>
    <rPh sb="3" eb="4">
      <t>ワリ</t>
    </rPh>
    <rPh sb="4" eb="7">
      <t>コウフキン</t>
    </rPh>
    <phoneticPr fontId="2"/>
  </si>
  <si>
    <t xml:space="preserve"> 配当割交付金</t>
    <rPh sb="1" eb="3">
      <t>ハイトウ</t>
    </rPh>
    <rPh sb="3" eb="4">
      <t>ワリ</t>
    </rPh>
    <rPh sb="4" eb="7">
      <t>コウフキン</t>
    </rPh>
    <phoneticPr fontId="2"/>
  </si>
  <si>
    <t xml:space="preserve"> 株式等譲渡所得割交付金</t>
    <rPh sb="1" eb="3">
      <t>カブシキ</t>
    </rPh>
    <rPh sb="3" eb="4">
      <t>トウ</t>
    </rPh>
    <rPh sb="4" eb="6">
      <t>ジョウト</t>
    </rPh>
    <rPh sb="6" eb="8">
      <t>ショトク</t>
    </rPh>
    <rPh sb="8" eb="9">
      <t>ワ</t>
    </rPh>
    <rPh sb="9" eb="12">
      <t>コウフキン</t>
    </rPh>
    <phoneticPr fontId="2"/>
  </si>
  <si>
    <t xml:space="preserve"> 地方消費税交付金</t>
    <rPh sb="1" eb="3">
      <t>チホウ</t>
    </rPh>
    <rPh sb="3" eb="6">
      <t>ショウヒゼイ</t>
    </rPh>
    <rPh sb="6" eb="9">
      <t>コウフキン</t>
    </rPh>
    <phoneticPr fontId="2"/>
  </si>
  <si>
    <t xml:space="preserve"> 自動車取得税交付金</t>
    <rPh sb="1" eb="7">
      <t>ジドウシャシュトクゼイ</t>
    </rPh>
    <rPh sb="7" eb="10">
      <t>コウフキン</t>
    </rPh>
    <phoneticPr fontId="2"/>
  </si>
  <si>
    <t xml:space="preserve"> 地方特例交付金</t>
    <rPh sb="1" eb="3">
      <t>チホウ</t>
    </rPh>
    <rPh sb="3" eb="5">
      <t>トクレイ</t>
    </rPh>
    <rPh sb="5" eb="8">
      <t>コウフキン</t>
    </rPh>
    <phoneticPr fontId="2"/>
  </si>
  <si>
    <t xml:space="preserve"> 地方交付税</t>
    <rPh sb="1" eb="6">
      <t>チホウコウフゼイ</t>
    </rPh>
    <phoneticPr fontId="2"/>
  </si>
  <si>
    <t xml:space="preserve"> うち特別交付税</t>
    <rPh sb="3" eb="5">
      <t>トクベツ</t>
    </rPh>
    <rPh sb="5" eb="8">
      <t>コウフゼイ</t>
    </rPh>
    <phoneticPr fontId="2"/>
  </si>
  <si>
    <t xml:space="preserve"> 交通安全対策特別交付金</t>
    <rPh sb="1" eb="3">
      <t>コウツウ</t>
    </rPh>
    <rPh sb="3" eb="7">
      <t>アンゼンタイサク</t>
    </rPh>
    <rPh sb="7" eb="9">
      <t>トクベツ</t>
    </rPh>
    <rPh sb="9" eb="12">
      <t>コウフキン</t>
    </rPh>
    <phoneticPr fontId="2"/>
  </si>
  <si>
    <t xml:space="preserve"> 分担金及び負担金</t>
    <rPh sb="1" eb="4">
      <t>ブンタンキン</t>
    </rPh>
    <rPh sb="4" eb="5">
      <t>オヨ</t>
    </rPh>
    <rPh sb="6" eb="9">
      <t>フタンキン</t>
    </rPh>
    <phoneticPr fontId="2"/>
  </si>
  <si>
    <t xml:space="preserve"> 使用料及び手数料</t>
    <rPh sb="1" eb="4">
      <t>シヨウリョウ</t>
    </rPh>
    <rPh sb="4" eb="5">
      <t>オヨ</t>
    </rPh>
    <rPh sb="6" eb="9">
      <t>テスウリョウ</t>
    </rPh>
    <phoneticPr fontId="2"/>
  </si>
  <si>
    <t xml:space="preserve"> 国庫支出金</t>
    <rPh sb="1" eb="3">
      <t>コッコ</t>
    </rPh>
    <rPh sb="3" eb="6">
      <t>シシュツキン</t>
    </rPh>
    <phoneticPr fontId="2"/>
  </si>
  <si>
    <t xml:space="preserve"> 県支出金</t>
    <rPh sb="1" eb="2">
      <t>ケン</t>
    </rPh>
    <rPh sb="2" eb="5">
      <t>シシュツキン</t>
    </rPh>
    <phoneticPr fontId="2"/>
  </si>
  <si>
    <t xml:space="preserve"> 財産収入</t>
    <rPh sb="1" eb="3">
      <t>ザイサン</t>
    </rPh>
    <rPh sb="3" eb="5">
      <t>シュウニュウ</t>
    </rPh>
    <phoneticPr fontId="2"/>
  </si>
  <si>
    <t xml:space="preserve"> 寄附金</t>
    <rPh sb="1" eb="4">
      <t>キフキン</t>
    </rPh>
    <phoneticPr fontId="2"/>
  </si>
  <si>
    <t xml:space="preserve"> 繰入金</t>
    <rPh sb="1" eb="4">
      <t>クリイレキン</t>
    </rPh>
    <phoneticPr fontId="2"/>
  </si>
  <si>
    <t xml:space="preserve"> 繰越金</t>
    <rPh sb="1" eb="4">
      <t>クリコシキン</t>
    </rPh>
    <phoneticPr fontId="2"/>
  </si>
  <si>
    <t xml:space="preserve"> 諸収入</t>
    <rPh sb="1" eb="2">
      <t>ショ</t>
    </rPh>
    <rPh sb="2" eb="4">
      <t>シュウニュウ</t>
    </rPh>
    <phoneticPr fontId="2"/>
  </si>
  <si>
    <t xml:space="preserve"> うち収益事業収入</t>
    <rPh sb="3" eb="5">
      <t>シュウエキ</t>
    </rPh>
    <rPh sb="5" eb="7">
      <t>ジギョウ</t>
    </rPh>
    <rPh sb="7" eb="9">
      <t>シュウニュウ</t>
    </rPh>
    <phoneticPr fontId="2"/>
  </si>
  <si>
    <t xml:space="preserve"> 地方債</t>
    <rPh sb="1" eb="4">
      <t>チホウサイ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</si>
  <si>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</si>
  <si>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（2）歳出</t>
    <rPh sb="3" eb="5">
      <t>サイシュツ</t>
    </rPh>
    <phoneticPr fontId="2"/>
  </si>
  <si>
    <t xml:space="preserve"> 投資及び出資金･貸付金</t>
    <rPh sb="1" eb="3">
      <t>トウシ</t>
    </rPh>
    <rPh sb="3" eb="4">
      <t>オヨ</t>
    </rPh>
    <rPh sb="5" eb="8">
      <t>シュッシキン</t>
    </rPh>
    <rPh sb="9" eb="12">
      <t>カシツケキン</t>
    </rPh>
    <phoneticPr fontId="2"/>
  </si>
  <si>
    <t xml:space="preserve"> 公債費</t>
    <rPh sb="1" eb="3">
      <t>コウサイ</t>
    </rPh>
    <rPh sb="3" eb="4">
      <t>ヒ</t>
    </rPh>
    <phoneticPr fontId="2"/>
  </si>
  <si>
    <t>元利償還金</t>
    <rPh sb="0" eb="2">
      <t>ガンリ</t>
    </rPh>
    <rPh sb="2" eb="4">
      <t>ショウカン</t>
    </rPh>
    <rPh sb="4" eb="5">
      <t>キン</t>
    </rPh>
    <phoneticPr fontId="2"/>
  </si>
  <si>
    <t>一時借入金利子</t>
    <rPh sb="0" eb="2">
      <t>イチジ</t>
    </rPh>
    <rPh sb="2" eb="4">
      <t>カリイレ</t>
    </rPh>
    <rPh sb="4" eb="5">
      <t>キン</t>
    </rPh>
    <rPh sb="5" eb="7">
      <t>リシ</t>
    </rPh>
    <phoneticPr fontId="2"/>
  </si>
  <si>
    <t xml:space="preserve"> うち下水道事業への繰出金</t>
    <rPh sb="3" eb="4">
      <t>ゲ</t>
    </rPh>
    <rPh sb="4" eb="8">
      <t>スイドウジギョウ</t>
    </rPh>
    <rPh sb="10" eb="12">
      <t>クリダ</t>
    </rPh>
    <rPh sb="12" eb="13">
      <t>キン</t>
    </rPh>
    <phoneticPr fontId="2"/>
  </si>
  <si>
    <t xml:space="preserve"> うち補助事業</t>
    <rPh sb="3" eb="5">
      <t>ホジョ</t>
    </rPh>
    <rPh sb="5" eb="7">
      <t>ジギョウ</t>
    </rPh>
    <phoneticPr fontId="2"/>
  </si>
  <si>
    <t xml:space="preserve"> うち単独事業</t>
    <rPh sb="3" eb="5">
      <t>タンドク</t>
    </rPh>
    <rPh sb="5" eb="7">
      <t>ジギョウ</t>
    </rPh>
    <phoneticPr fontId="2"/>
  </si>
  <si>
    <t xml:space="preserve"> 投資的経費のうち用地費</t>
    <rPh sb="1" eb="4">
      <t>トウシテキ</t>
    </rPh>
    <rPh sb="4" eb="6">
      <t>ケイヒ</t>
    </rPh>
    <rPh sb="9" eb="11">
      <t>ヨウチ</t>
    </rPh>
    <rPh sb="11" eb="12">
      <t>ヒ</t>
    </rPh>
    <phoneticPr fontId="2"/>
  </si>
  <si>
    <t>13-6. 一般会計歳入総額に占める市税の割合</t>
    <rPh sb="6" eb="10">
      <t>イッパンカイケイ</t>
    </rPh>
    <rPh sb="10" eb="12">
      <t>サイニュウ</t>
    </rPh>
    <rPh sb="12" eb="14">
      <t>ソウガク</t>
    </rPh>
    <rPh sb="15" eb="16">
      <t>シ</t>
    </rPh>
    <rPh sb="18" eb="20">
      <t>シゼイ</t>
    </rPh>
    <rPh sb="21" eb="23">
      <t>ワリアイ</t>
    </rPh>
    <phoneticPr fontId="2"/>
  </si>
  <si>
    <t>年度</t>
    <rPh sb="0" eb="2">
      <t>ネンド</t>
    </rPh>
    <phoneticPr fontId="2"/>
  </si>
  <si>
    <t>一般会計歳入
総額(千円）</t>
    <rPh sb="0" eb="4">
      <t>イッパンカイケイ</t>
    </rPh>
    <rPh sb="4" eb="6">
      <t>サイニュウ</t>
    </rPh>
    <rPh sb="7" eb="9">
      <t>ソウガク</t>
    </rPh>
    <rPh sb="10" eb="12">
      <t>センエン</t>
    </rPh>
    <phoneticPr fontId="2"/>
  </si>
  <si>
    <t>市税収入総額
(千円）</t>
    <rPh sb="0" eb="2">
      <t>シゼイ</t>
    </rPh>
    <rPh sb="2" eb="4">
      <t>シュウニュウ</t>
    </rPh>
    <rPh sb="4" eb="6">
      <t>ソウガク</t>
    </rPh>
    <rPh sb="8" eb="10">
      <t>センエン</t>
    </rPh>
    <phoneticPr fontId="2"/>
  </si>
  <si>
    <t>割合（％）</t>
    <rPh sb="0" eb="2">
      <t>ワリアイ</t>
    </rPh>
    <phoneticPr fontId="2"/>
  </si>
  <si>
    <t>市民1人当り市税
負担額(円)</t>
    <rPh sb="0" eb="2">
      <t>シミン</t>
    </rPh>
    <rPh sb="2" eb="4">
      <t>１リ</t>
    </rPh>
    <rPh sb="4" eb="5">
      <t>ア</t>
    </rPh>
    <rPh sb="6" eb="8">
      <t>シゼイ</t>
    </rPh>
    <rPh sb="9" eb="12">
      <t>フタンガク</t>
    </rPh>
    <rPh sb="13" eb="14">
      <t>エン</t>
    </rPh>
    <phoneticPr fontId="2"/>
  </si>
  <si>
    <t>1世帯当り市税
負担額(円）</t>
    <rPh sb="1" eb="3">
      <t>セタイ</t>
    </rPh>
    <rPh sb="3" eb="4">
      <t>ア</t>
    </rPh>
    <rPh sb="5" eb="7">
      <t>シゼイ</t>
    </rPh>
    <rPh sb="8" eb="11">
      <t>フタンガク</t>
    </rPh>
    <rPh sb="12" eb="13">
      <t>エン</t>
    </rPh>
    <phoneticPr fontId="2"/>
  </si>
  <si>
    <t>13-7. 市債現在高（一般会計）</t>
    <rPh sb="6" eb="8">
      <t>シサイ</t>
    </rPh>
    <rPh sb="8" eb="11">
      <t>ゲンザイダカ</t>
    </rPh>
    <rPh sb="12" eb="16">
      <t>イッパンカイケイ</t>
    </rPh>
    <phoneticPr fontId="2"/>
  </si>
  <si>
    <t>各年度末</t>
    <rPh sb="0" eb="3">
      <t>カクネンド</t>
    </rPh>
    <rPh sb="3" eb="4">
      <t>マツ</t>
    </rPh>
    <phoneticPr fontId="2"/>
  </si>
  <si>
    <t>（1）目的別</t>
    <rPh sb="3" eb="6">
      <t>モクテキベツ</t>
    </rPh>
    <phoneticPr fontId="2"/>
  </si>
  <si>
    <t>（単位：千円）</t>
    <rPh sb="1" eb="3">
      <t>タンイ</t>
    </rPh>
    <rPh sb="4" eb="6">
      <t>センエン</t>
    </rPh>
    <phoneticPr fontId="2"/>
  </si>
  <si>
    <t>種別</t>
    <rPh sb="0" eb="2">
      <t>シュベツ</t>
    </rPh>
    <phoneticPr fontId="2"/>
  </si>
  <si>
    <t>26年度</t>
    <rPh sb="2" eb="4">
      <t>８ネンド</t>
    </rPh>
    <phoneticPr fontId="2"/>
  </si>
  <si>
    <t>総　額</t>
    <rPh sb="0" eb="1">
      <t>フサ</t>
    </rPh>
    <rPh sb="2" eb="3">
      <t>ガク</t>
    </rPh>
    <phoneticPr fontId="2"/>
  </si>
  <si>
    <t xml:space="preserve"> 総務債</t>
    <rPh sb="1" eb="3">
      <t>ソウム</t>
    </rPh>
    <rPh sb="3" eb="4">
      <t>サイ</t>
    </rPh>
    <phoneticPr fontId="2"/>
  </si>
  <si>
    <t xml:space="preserve"> 民生債</t>
    <rPh sb="1" eb="3">
      <t>ミンセイ</t>
    </rPh>
    <rPh sb="3" eb="4">
      <t>サイ</t>
    </rPh>
    <phoneticPr fontId="2"/>
  </si>
  <si>
    <t xml:space="preserve"> 衛生債</t>
    <rPh sb="1" eb="3">
      <t>エイセイ</t>
    </rPh>
    <rPh sb="3" eb="4">
      <t>サイ</t>
    </rPh>
    <phoneticPr fontId="2"/>
  </si>
  <si>
    <t xml:space="preserve"> 労働債</t>
    <rPh sb="1" eb="3">
      <t>ロウドウ</t>
    </rPh>
    <rPh sb="3" eb="4">
      <t>サイ</t>
    </rPh>
    <phoneticPr fontId="2"/>
  </si>
  <si>
    <t xml:space="preserve"> 農林水産業債</t>
    <rPh sb="1" eb="3">
      <t>ノウリン</t>
    </rPh>
    <rPh sb="3" eb="6">
      <t>スイサンギョウ</t>
    </rPh>
    <rPh sb="6" eb="7">
      <t>サイ</t>
    </rPh>
    <phoneticPr fontId="2"/>
  </si>
  <si>
    <t xml:space="preserve"> 商工債</t>
    <rPh sb="1" eb="3">
      <t>ショウコウ</t>
    </rPh>
    <rPh sb="3" eb="4">
      <t>サイ</t>
    </rPh>
    <phoneticPr fontId="2"/>
  </si>
  <si>
    <t xml:space="preserve"> 土木債</t>
    <rPh sb="1" eb="3">
      <t>ドボク</t>
    </rPh>
    <rPh sb="3" eb="4">
      <t>サイ</t>
    </rPh>
    <phoneticPr fontId="2"/>
  </si>
  <si>
    <t xml:space="preserve"> 消防債</t>
    <rPh sb="1" eb="3">
      <t>ショウボウ</t>
    </rPh>
    <rPh sb="3" eb="4">
      <t>サイ</t>
    </rPh>
    <phoneticPr fontId="2"/>
  </si>
  <si>
    <t xml:space="preserve"> 教育債</t>
    <rPh sb="1" eb="3">
      <t>キョウイク</t>
    </rPh>
    <rPh sb="3" eb="4">
      <t>サイ</t>
    </rPh>
    <phoneticPr fontId="2"/>
  </si>
  <si>
    <t xml:space="preserve"> その他（特例債）</t>
    <rPh sb="3" eb="4">
      <t>タ</t>
    </rPh>
    <rPh sb="5" eb="7">
      <t>トクレイ</t>
    </rPh>
    <rPh sb="7" eb="8">
      <t>サイ</t>
    </rPh>
    <phoneticPr fontId="2"/>
  </si>
  <si>
    <t>（2）借入先別</t>
    <rPh sb="3" eb="6">
      <t>カリイレサキ</t>
    </rPh>
    <rPh sb="6" eb="7">
      <t>ベツ</t>
    </rPh>
    <phoneticPr fontId="2"/>
  </si>
  <si>
    <t>借入先</t>
    <rPh sb="0" eb="3">
      <t>カリイレサキ</t>
    </rPh>
    <phoneticPr fontId="2"/>
  </si>
  <si>
    <t xml:space="preserve"> 財務省</t>
    <rPh sb="1" eb="4">
      <t>ザイムショウ</t>
    </rPh>
    <phoneticPr fontId="2"/>
  </si>
  <si>
    <t xml:space="preserve"> 地方公共団体金融機構</t>
    <rPh sb="1" eb="3">
      <t>チホウ</t>
    </rPh>
    <rPh sb="3" eb="5">
      <t>コウキョウ</t>
    </rPh>
    <rPh sb="5" eb="7">
      <t>ダンタイ</t>
    </rPh>
    <rPh sb="7" eb="9">
      <t>キンユウ</t>
    </rPh>
    <rPh sb="9" eb="11">
      <t>キコウ</t>
    </rPh>
    <phoneticPr fontId="2"/>
  </si>
  <si>
    <t xml:space="preserve"> 銀行</t>
    <rPh sb="1" eb="3">
      <t>ギンコウ</t>
    </rPh>
    <phoneticPr fontId="2"/>
  </si>
  <si>
    <t xml:space="preserve"> その他</t>
    <rPh sb="1" eb="4">
      <t>ソノタ</t>
    </rPh>
    <phoneticPr fontId="2"/>
  </si>
  <si>
    <t>13-8. 年度別市債の状況（一般会計）</t>
    <rPh sb="6" eb="8">
      <t>ネンド</t>
    </rPh>
    <rPh sb="8" eb="9">
      <t>ベツ</t>
    </rPh>
    <rPh sb="9" eb="11">
      <t>シサイ</t>
    </rPh>
    <rPh sb="12" eb="14">
      <t>ジョウキョウ</t>
    </rPh>
    <rPh sb="15" eb="17">
      <t>イッパン</t>
    </rPh>
    <rPh sb="17" eb="19">
      <t>カイケイ</t>
    </rPh>
    <phoneticPr fontId="2"/>
  </si>
  <si>
    <t>13-9. 自主財源と依存財源</t>
    <rPh sb="6" eb="8">
      <t>ジシュ</t>
    </rPh>
    <rPh sb="8" eb="10">
      <t>ザイゲン</t>
    </rPh>
    <rPh sb="11" eb="13">
      <t>イゾン</t>
    </rPh>
    <rPh sb="13" eb="15">
      <t>ザイゲン</t>
    </rPh>
    <phoneticPr fontId="2"/>
  </si>
  <si>
    <t>自主財源</t>
    <rPh sb="0" eb="2">
      <t>ジシュ</t>
    </rPh>
    <rPh sb="2" eb="4">
      <t>ザイゲン</t>
    </rPh>
    <phoneticPr fontId="2"/>
  </si>
  <si>
    <t>依存財源</t>
    <rPh sb="0" eb="2">
      <t>イゾン</t>
    </rPh>
    <rPh sb="2" eb="4">
      <t>ザイゲン</t>
    </rPh>
    <phoneticPr fontId="2"/>
  </si>
  <si>
    <t>款  別</t>
    <rPh sb="0" eb="1">
      <t>カン</t>
    </rPh>
    <rPh sb="3" eb="4">
      <t>ベツ</t>
    </rPh>
    <phoneticPr fontId="2"/>
  </si>
  <si>
    <t xml:space="preserve"> 市  債</t>
    <rPh sb="1" eb="5">
      <t>シサイ</t>
    </rPh>
    <phoneticPr fontId="2"/>
  </si>
  <si>
    <t>小計</t>
    <rPh sb="0" eb="2">
      <t>コバカリ</t>
    </rPh>
    <phoneticPr fontId="2"/>
  </si>
  <si>
    <t>13-10.市税税率一覧</t>
    <rPh sb="6" eb="8">
      <t>シゼイ</t>
    </rPh>
    <rPh sb="8" eb="10">
      <t>ゼイリツ</t>
    </rPh>
    <rPh sb="10" eb="12">
      <t>イチラン</t>
    </rPh>
    <phoneticPr fontId="2"/>
  </si>
  <si>
    <t>13-11.市税収入の推移</t>
    <rPh sb="6" eb="8">
      <t>シゼイ</t>
    </rPh>
    <rPh sb="8" eb="10">
      <t>シュウニュウ</t>
    </rPh>
    <rPh sb="11" eb="13">
      <t>スイイ</t>
    </rPh>
    <phoneticPr fontId="2"/>
  </si>
  <si>
    <t>13-12.市たばこ税売渡し本数・調定額</t>
    <rPh sb="6" eb="7">
      <t>イチ</t>
    </rPh>
    <rPh sb="10" eb="11">
      <t>ゼイ</t>
    </rPh>
    <rPh sb="11" eb="13">
      <t>ウリワタ</t>
    </rPh>
    <rPh sb="14" eb="16">
      <t>ホンスウ</t>
    </rPh>
    <rPh sb="17" eb="18">
      <t>チョウ</t>
    </rPh>
    <rPh sb="18" eb="19">
      <t>テイ</t>
    </rPh>
    <rPh sb="19" eb="20">
      <t>ガク</t>
    </rPh>
    <phoneticPr fontId="2"/>
  </si>
  <si>
    <t>13-13.軽自動車税課税台数･調定額</t>
    <rPh sb="6" eb="7">
      <t>ケイ</t>
    </rPh>
    <rPh sb="7" eb="11">
      <t>ジドウシャゼイ</t>
    </rPh>
    <rPh sb="11" eb="13">
      <t>カゼイ</t>
    </rPh>
    <rPh sb="13" eb="15">
      <t>ダイスウ</t>
    </rPh>
    <rPh sb="16" eb="19">
      <t>チョウテイガク</t>
    </rPh>
    <phoneticPr fontId="2"/>
  </si>
  <si>
    <t>13-14.個人市民税納税義務者数・調定額（現年課税分）</t>
    <rPh sb="6" eb="8">
      <t>コジン</t>
    </rPh>
    <rPh sb="8" eb="11">
      <t>シミンゼイ</t>
    </rPh>
    <rPh sb="11" eb="15">
      <t>ノウゼイギム</t>
    </rPh>
    <rPh sb="15" eb="16">
      <t>シャ</t>
    </rPh>
    <rPh sb="16" eb="17">
      <t>カズ</t>
    </rPh>
    <rPh sb="18" eb="21">
      <t>チョウテイガク</t>
    </rPh>
    <rPh sb="22" eb="23">
      <t>ゲン</t>
    </rPh>
    <rPh sb="23" eb="24">
      <t>ネン</t>
    </rPh>
    <rPh sb="24" eb="26">
      <t>カゼイ</t>
    </rPh>
    <rPh sb="26" eb="27">
      <t>ブン</t>
    </rPh>
    <phoneticPr fontId="2"/>
  </si>
  <si>
    <t>13-15.法人市民税納税義務者数・調定額（現年課税分）</t>
    <rPh sb="6" eb="8">
      <t>ホウジン</t>
    </rPh>
    <rPh sb="8" eb="11">
      <t>シミンゼイ</t>
    </rPh>
    <rPh sb="11" eb="15">
      <t>ノウゼイギム</t>
    </rPh>
    <rPh sb="15" eb="16">
      <t>シャ</t>
    </rPh>
    <rPh sb="16" eb="17">
      <t>カズ</t>
    </rPh>
    <rPh sb="18" eb="21">
      <t>チョウテイガク</t>
    </rPh>
    <rPh sb="22" eb="23">
      <t>ゲン</t>
    </rPh>
    <rPh sb="23" eb="24">
      <t>ネン</t>
    </rPh>
    <rPh sb="24" eb="26">
      <t>カゼイ</t>
    </rPh>
    <rPh sb="26" eb="27">
      <t>ブン</t>
    </rPh>
    <phoneticPr fontId="2"/>
  </si>
  <si>
    <t>13-16.固定資産税資産別納税義務者</t>
    <rPh sb="6" eb="11">
      <t>コテイシサンゼイ</t>
    </rPh>
    <rPh sb="11" eb="14">
      <t>シサンベツ</t>
    </rPh>
    <rPh sb="14" eb="18">
      <t>ノウゼイギム</t>
    </rPh>
    <rPh sb="18" eb="19">
      <t>シャ</t>
    </rPh>
    <phoneticPr fontId="2"/>
  </si>
  <si>
    <t>13-17.固定資産税資産別調定額（現年課税分）</t>
    <rPh sb="6" eb="11">
      <t>コテイシサンゼイ</t>
    </rPh>
    <rPh sb="11" eb="14">
      <t>シサンベツ</t>
    </rPh>
    <rPh sb="14" eb="17">
      <t>チョウテイガク</t>
    </rPh>
    <rPh sb="18" eb="19">
      <t>ゲン</t>
    </rPh>
    <rPh sb="19" eb="20">
      <t>ネン</t>
    </rPh>
    <rPh sb="20" eb="22">
      <t>カゼイ</t>
    </rPh>
    <rPh sb="22" eb="23">
      <t>ブン</t>
    </rPh>
    <phoneticPr fontId="2"/>
  </si>
  <si>
    <t>13-18.都市計画税資産別調定額（現年課税分）</t>
    <rPh sb="6" eb="11">
      <t>トシケイカクゼイ</t>
    </rPh>
    <rPh sb="11" eb="14">
      <t>シサンベツ</t>
    </rPh>
    <rPh sb="14" eb="17">
      <t>チョウテイガク</t>
    </rPh>
    <rPh sb="18" eb="19">
      <t>ゲン</t>
    </rPh>
    <rPh sb="19" eb="20">
      <t>ネン</t>
    </rPh>
    <rPh sb="20" eb="22">
      <t>カゼイ</t>
    </rPh>
    <rPh sb="22" eb="23">
      <t>ブン</t>
    </rPh>
    <phoneticPr fontId="2"/>
  </si>
  <si>
    <t>13-19.公有財産</t>
    <rPh sb="6" eb="10">
      <t>コウユウザイサン</t>
    </rPh>
    <phoneticPr fontId="2"/>
  </si>
  <si>
    <t>13-10. 市税税率一覧</t>
    <rPh sb="7" eb="9">
      <t>シゼイ</t>
    </rPh>
    <rPh sb="9" eb="11">
      <t>ゼイリツ</t>
    </rPh>
    <rPh sb="11" eb="13">
      <t>イチラン</t>
    </rPh>
    <phoneticPr fontId="2"/>
  </si>
  <si>
    <t>税  目</t>
    <rPh sb="0" eb="4">
      <t>ゼイモク</t>
    </rPh>
    <phoneticPr fontId="2"/>
  </si>
  <si>
    <t>区  分</t>
    <rPh sb="0" eb="1">
      <t>ク</t>
    </rPh>
    <rPh sb="3" eb="4">
      <t>ブン</t>
    </rPh>
    <phoneticPr fontId="2"/>
  </si>
  <si>
    <t>税  率</t>
    <rPh sb="0" eb="4">
      <t>ゼイリツ</t>
    </rPh>
    <phoneticPr fontId="2"/>
  </si>
  <si>
    <t>普　　通　　税</t>
    <rPh sb="0" eb="4">
      <t>フツウ</t>
    </rPh>
    <rPh sb="6" eb="7">
      <t>ゼイ</t>
    </rPh>
    <phoneticPr fontId="2"/>
  </si>
  <si>
    <t xml:space="preserve"> 市民税</t>
    <rPh sb="1" eb="4">
      <t>シミンゼイ</t>
    </rPh>
    <phoneticPr fontId="2"/>
  </si>
  <si>
    <t xml:space="preserve"> 個人均等割</t>
    <rPh sb="1" eb="3">
      <t>コジン</t>
    </rPh>
    <rPh sb="3" eb="6">
      <t>キントウワ</t>
    </rPh>
    <phoneticPr fontId="2"/>
  </si>
  <si>
    <t xml:space="preserve"> 法人均等割</t>
    <rPh sb="1" eb="3">
      <t>ホウジン</t>
    </rPh>
    <rPh sb="3" eb="6">
      <t>キントウワ</t>
    </rPh>
    <phoneticPr fontId="2"/>
  </si>
  <si>
    <t>1号</t>
    <rPh sb="0" eb="2">
      <t>１ゴウ</t>
    </rPh>
    <phoneticPr fontId="2"/>
  </si>
  <si>
    <t>2号</t>
    <rPh sb="0" eb="2">
      <t>２ゴウ</t>
    </rPh>
    <phoneticPr fontId="2"/>
  </si>
  <si>
    <t>3号</t>
  </si>
  <si>
    <t>4号</t>
  </si>
  <si>
    <t>5号</t>
  </si>
  <si>
    <t>6号</t>
  </si>
  <si>
    <t>7号</t>
  </si>
  <si>
    <t>8号</t>
  </si>
  <si>
    <t>9号</t>
  </si>
  <si>
    <t xml:space="preserve"> 個人所得割</t>
    <rPh sb="1" eb="3">
      <t>コジン</t>
    </rPh>
    <rPh sb="3" eb="5">
      <t>ショトク</t>
    </rPh>
    <rPh sb="5" eb="6">
      <t>キントウワ</t>
    </rPh>
    <phoneticPr fontId="2"/>
  </si>
  <si>
    <t>6/100</t>
  </si>
  <si>
    <t xml:space="preserve"> 法人税割</t>
    <rPh sb="1" eb="3">
      <t>ホウジン</t>
    </rPh>
    <rPh sb="3" eb="4">
      <t>ゼイ</t>
    </rPh>
    <rPh sb="4" eb="5">
      <t>キントウワ</t>
    </rPh>
    <phoneticPr fontId="2"/>
  </si>
  <si>
    <t xml:space="preserve"> 固定資産税</t>
    <rPh sb="1" eb="6">
      <t>コテイシサンゼイ</t>
    </rPh>
    <phoneticPr fontId="2"/>
  </si>
  <si>
    <t xml:space="preserve"> 土地</t>
    <rPh sb="1" eb="3">
      <t>トチ</t>
    </rPh>
    <phoneticPr fontId="2"/>
  </si>
  <si>
    <t>1.4/100</t>
  </si>
  <si>
    <t xml:space="preserve"> 家屋</t>
    <rPh sb="1" eb="3">
      <t>カオク</t>
    </rPh>
    <phoneticPr fontId="2"/>
  </si>
  <si>
    <t xml:space="preserve"> 償却資産</t>
    <rPh sb="1" eb="5">
      <t>ショウキャクシサン</t>
    </rPh>
    <phoneticPr fontId="2"/>
  </si>
  <si>
    <t xml:space="preserve"> 原付自転車 50cc以下</t>
    <rPh sb="1" eb="3">
      <t>ゲンツキ</t>
    </rPh>
    <rPh sb="3" eb="6">
      <t>ジテンシャ</t>
    </rPh>
    <rPh sb="11" eb="13">
      <t>イカ</t>
    </rPh>
    <phoneticPr fontId="2"/>
  </si>
  <si>
    <t xml:space="preserve"> 原付自転車 90cc以下</t>
    <rPh sb="1" eb="3">
      <t>ゲンツキ</t>
    </rPh>
    <rPh sb="3" eb="6">
      <t>ジテンシャ</t>
    </rPh>
    <phoneticPr fontId="2"/>
  </si>
  <si>
    <t xml:space="preserve"> 原付自転車125cc以下</t>
    <rPh sb="1" eb="3">
      <t>ゲンツキ</t>
    </rPh>
    <rPh sb="3" eb="6">
      <t>ジテンシャ</t>
    </rPh>
    <rPh sb="11" eb="13">
      <t>イカ</t>
    </rPh>
    <phoneticPr fontId="2"/>
  </si>
  <si>
    <t xml:space="preserve"> 軽自動車2輪（250cc以下）</t>
    <rPh sb="1" eb="5">
      <t>ケイジドウシャ</t>
    </rPh>
    <rPh sb="6" eb="7">
      <t>リン</t>
    </rPh>
    <rPh sb="13" eb="15">
      <t>イカ</t>
    </rPh>
    <phoneticPr fontId="2"/>
  </si>
  <si>
    <t xml:space="preserve"> 軽自動車4輪乗用</t>
    <rPh sb="1" eb="5">
      <t>ケイジドウシャ</t>
    </rPh>
    <rPh sb="7" eb="9">
      <t>ジョウヨウ</t>
    </rPh>
    <phoneticPr fontId="2"/>
  </si>
  <si>
    <t>(営)</t>
    <rPh sb="1" eb="2">
      <t>エイ</t>
    </rPh>
    <phoneticPr fontId="2"/>
  </si>
  <si>
    <t>(自)</t>
    <rPh sb="1" eb="2">
      <t>ジ</t>
    </rPh>
    <phoneticPr fontId="2"/>
  </si>
  <si>
    <t xml:space="preserve"> 軽自動車4輪貨物</t>
    <rPh sb="1" eb="5">
      <t>ケイジドウシャ</t>
    </rPh>
    <rPh sb="7" eb="9">
      <t>カモツ</t>
    </rPh>
    <phoneticPr fontId="2"/>
  </si>
  <si>
    <t xml:space="preserve"> 小型特殊</t>
    <rPh sb="1" eb="3">
      <t>コガタ</t>
    </rPh>
    <rPh sb="3" eb="5">
      <t>トクシュ</t>
    </rPh>
    <phoneticPr fontId="2"/>
  </si>
  <si>
    <t>(農)</t>
    <rPh sb="1" eb="2">
      <t>ノウギョウ</t>
    </rPh>
    <phoneticPr fontId="2"/>
  </si>
  <si>
    <t>(他)</t>
    <rPh sb="1" eb="2">
      <t>ホカ</t>
    </rPh>
    <phoneticPr fontId="2"/>
  </si>
  <si>
    <t xml:space="preserve"> 2輪小型自動車（250cc超）</t>
    <rPh sb="1" eb="2">
      <t>２ゴウ</t>
    </rPh>
    <rPh sb="2" eb="3">
      <t>リン</t>
    </rPh>
    <rPh sb="3" eb="5">
      <t>コガタ</t>
    </rPh>
    <rPh sb="5" eb="8">
      <t>ジドウシャ</t>
    </rPh>
    <rPh sb="14" eb="15">
      <t>コ</t>
    </rPh>
    <phoneticPr fontId="2"/>
  </si>
  <si>
    <t xml:space="preserve"> 市たばこ税</t>
    <rPh sb="1" eb="2">
      <t>シ</t>
    </rPh>
    <rPh sb="5" eb="6">
      <t>ゼイ</t>
    </rPh>
    <phoneticPr fontId="2"/>
  </si>
  <si>
    <t>1,000本につき5,262円</t>
  </si>
  <si>
    <t xml:space="preserve"> 特別土地保有税</t>
    <rPh sb="1" eb="3">
      <t>トクベツ</t>
    </rPh>
    <rPh sb="3" eb="5">
      <t>トチ</t>
    </rPh>
    <rPh sb="5" eb="8">
      <t>ホユウゼイ</t>
    </rPh>
    <phoneticPr fontId="2"/>
  </si>
  <si>
    <t xml:space="preserve"> 保有分</t>
    <rPh sb="1" eb="3">
      <t>ホユウ</t>
    </rPh>
    <rPh sb="3" eb="4">
      <t>ブン</t>
    </rPh>
    <phoneticPr fontId="2"/>
  </si>
  <si>
    <t xml:space="preserve"> 取得分</t>
    <rPh sb="1" eb="3">
      <t>シュトク</t>
    </rPh>
    <rPh sb="3" eb="4">
      <t>ブン</t>
    </rPh>
    <phoneticPr fontId="2"/>
  </si>
  <si>
    <t>3/100</t>
  </si>
  <si>
    <t>目的税</t>
    <rPh sb="0" eb="3">
      <t>モクテキゼイ</t>
    </rPh>
    <phoneticPr fontId="2"/>
  </si>
  <si>
    <t xml:space="preserve"> 入湯税</t>
    <rPh sb="1" eb="3">
      <t>ニュウトウ</t>
    </rPh>
    <rPh sb="3" eb="4">
      <t>ゼイ</t>
    </rPh>
    <phoneticPr fontId="2"/>
  </si>
  <si>
    <t>1人1日につき150円</t>
  </si>
  <si>
    <t xml:space="preserve"> 事業所税</t>
    <rPh sb="1" eb="4">
      <t>ジギョウショ</t>
    </rPh>
    <rPh sb="4" eb="5">
      <t>ゼイ</t>
    </rPh>
    <phoneticPr fontId="2"/>
  </si>
  <si>
    <t xml:space="preserve"> 資産割</t>
    <rPh sb="1" eb="3">
      <t>シサン</t>
    </rPh>
    <rPh sb="3" eb="4">
      <t>ワリ</t>
    </rPh>
    <phoneticPr fontId="2"/>
  </si>
  <si>
    <t>事業所床面積1㎡につき600円</t>
  </si>
  <si>
    <t xml:space="preserve"> 従業者割</t>
    <rPh sb="1" eb="4">
      <t>ジュウギョウシャ</t>
    </rPh>
    <rPh sb="4" eb="5">
      <t>ワリ</t>
    </rPh>
    <phoneticPr fontId="2"/>
  </si>
  <si>
    <t>従業者給与総額の0.25/100</t>
  </si>
  <si>
    <t xml:space="preserve"> 都市計画税</t>
    <rPh sb="1" eb="6">
      <t>トシケイカクゼイ</t>
    </rPh>
    <phoneticPr fontId="2"/>
  </si>
  <si>
    <t xml:space="preserve"> 土地･家屋</t>
    <rPh sb="1" eb="3">
      <t>トチ</t>
    </rPh>
    <rPh sb="4" eb="6">
      <t>カオク</t>
    </rPh>
    <phoneticPr fontId="2"/>
  </si>
  <si>
    <t>0.2/100</t>
  </si>
  <si>
    <t>13-11. 市税収入の推移</t>
    <rPh sb="7" eb="9">
      <t>シゼイ</t>
    </rPh>
    <rPh sb="9" eb="11">
      <t>シュウニュウ</t>
    </rPh>
    <rPh sb="12" eb="14">
      <t>スイイ</t>
    </rPh>
    <phoneticPr fontId="2"/>
  </si>
  <si>
    <t>区 分</t>
    <rPh sb="0" eb="1">
      <t>ク</t>
    </rPh>
    <rPh sb="2" eb="3">
      <t>ブン</t>
    </rPh>
    <phoneticPr fontId="2"/>
  </si>
  <si>
    <t>総 額</t>
    <rPh sb="0" eb="1">
      <t>フサ</t>
    </rPh>
    <rPh sb="2" eb="3">
      <t>ガク</t>
    </rPh>
    <phoneticPr fontId="2"/>
  </si>
  <si>
    <t>普通税</t>
    <rPh sb="0" eb="2">
      <t>フツウ</t>
    </rPh>
    <rPh sb="2" eb="3">
      <t>ゼイ</t>
    </rPh>
    <phoneticPr fontId="2"/>
  </si>
  <si>
    <t xml:space="preserve"> 軽自動車税</t>
    <rPh sb="1" eb="6">
      <t>ケイジドウシャゼイ</t>
    </rPh>
    <phoneticPr fontId="2"/>
  </si>
  <si>
    <t xml:space="preserve"> 市たばこ税</t>
    <rPh sb="1" eb="2">
      <t>シミンゼイ</t>
    </rPh>
    <rPh sb="5" eb="6">
      <t>ゼイ</t>
    </rPh>
    <phoneticPr fontId="2"/>
  </si>
  <si>
    <t xml:space="preserve"> 特別土地保有税</t>
    <rPh sb="1" eb="3">
      <t>トクベツ</t>
    </rPh>
    <rPh sb="3" eb="5">
      <t>トチ</t>
    </rPh>
    <rPh sb="5" eb="7">
      <t>ホユウ</t>
    </rPh>
    <rPh sb="7" eb="8">
      <t>ゼイ</t>
    </rPh>
    <phoneticPr fontId="2"/>
  </si>
  <si>
    <t>資料：市民税課</t>
    <rPh sb="0" eb="2">
      <t>シリョウ</t>
    </rPh>
    <rPh sb="3" eb="5">
      <t>シミン</t>
    </rPh>
    <rPh sb="5" eb="6">
      <t>ゼイ</t>
    </rPh>
    <rPh sb="6" eb="7">
      <t>カ</t>
    </rPh>
    <phoneticPr fontId="2"/>
  </si>
  <si>
    <t>13-12. 市たばこ税売渡し本数・調定額</t>
    <rPh sb="7" eb="8">
      <t>イチ</t>
    </rPh>
    <rPh sb="11" eb="12">
      <t>ゼイ</t>
    </rPh>
    <rPh sb="12" eb="14">
      <t>ウリワタ</t>
    </rPh>
    <rPh sb="15" eb="17">
      <t>ホンスウ</t>
    </rPh>
    <rPh sb="18" eb="19">
      <t>チョウ</t>
    </rPh>
    <rPh sb="19" eb="20">
      <t>テイ</t>
    </rPh>
    <rPh sb="20" eb="21">
      <t>ガク</t>
    </rPh>
    <phoneticPr fontId="2"/>
  </si>
  <si>
    <t>（単位：本、円）</t>
    <rPh sb="1" eb="3">
      <t>タンイ</t>
    </rPh>
    <rPh sb="4" eb="5">
      <t>ホン</t>
    </rPh>
    <rPh sb="6" eb="7">
      <t>エン</t>
    </rPh>
    <phoneticPr fontId="2"/>
  </si>
  <si>
    <t>売渡し本数</t>
    <rPh sb="0" eb="2">
      <t>ウリワタ</t>
    </rPh>
    <rPh sb="3" eb="5">
      <t>ホンスウ</t>
    </rPh>
    <phoneticPr fontId="2"/>
  </si>
  <si>
    <t>前年対比</t>
    <rPh sb="0" eb="2">
      <t>ゼンネン</t>
    </rPh>
    <rPh sb="2" eb="4">
      <t>タイヒ</t>
    </rPh>
    <phoneticPr fontId="2"/>
  </si>
  <si>
    <t>調定額</t>
    <rPh sb="0" eb="1">
      <t>チョウ</t>
    </rPh>
    <rPh sb="1" eb="2">
      <t>テイ</t>
    </rPh>
    <rPh sb="2" eb="3">
      <t>ガク</t>
    </rPh>
    <phoneticPr fontId="2"/>
  </si>
  <si>
    <t>1本当り平均税額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2"/>
  </si>
  <si>
    <t>（注）前年対比の数値は、前年を100とした場合の比率。</t>
    <rPh sb="1" eb="2">
      <t>チュウ</t>
    </rPh>
    <rPh sb="3" eb="5">
      <t>ゼンネン</t>
    </rPh>
    <rPh sb="5" eb="7">
      <t>タイヒ</t>
    </rPh>
    <rPh sb="8" eb="10">
      <t>スウチ</t>
    </rPh>
    <rPh sb="12" eb="14">
      <t>ゼンネン</t>
    </rPh>
    <rPh sb="21" eb="23">
      <t>バアイ</t>
    </rPh>
    <rPh sb="24" eb="26">
      <t>ヒリツ</t>
    </rPh>
    <phoneticPr fontId="2"/>
  </si>
  <si>
    <t>資料:市民税課</t>
    <rPh sb="0" eb="2">
      <t>シリョウ</t>
    </rPh>
    <rPh sb="3" eb="6">
      <t>シミンゼイ</t>
    </rPh>
    <rPh sb="6" eb="7">
      <t>カ</t>
    </rPh>
    <phoneticPr fontId="2"/>
  </si>
  <si>
    <t>13-13. 軽自動車税課税台数･調定額</t>
    <rPh sb="7" eb="8">
      <t>ケイ</t>
    </rPh>
    <rPh sb="8" eb="12">
      <t>ジドウシャゼイ</t>
    </rPh>
    <rPh sb="12" eb="14">
      <t>カゼイ</t>
    </rPh>
    <rPh sb="14" eb="16">
      <t>ダイスウ</t>
    </rPh>
    <rPh sb="17" eb="20">
      <t>チョウテイガク</t>
    </rPh>
    <phoneticPr fontId="2"/>
  </si>
  <si>
    <t>（単位：台、円）</t>
    <rPh sb="1" eb="3">
      <t>タンイ</t>
    </rPh>
    <rPh sb="4" eb="5">
      <t>ダイ</t>
    </rPh>
    <rPh sb="6" eb="7">
      <t>エン</t>
    </rPh>
    <phoneticPr fontId="2"/>
  </si>
  <si>
    <t>課税台数</t>
    <rPh sb="0" eb="2">
      <t>カゼイ</t>
    </rPh>
    <rPh sb="2" eb="4">
      <t>ダイスウ</t>
    </rPh>
    <phoneticPr fontId="2"/>
  </si>
  <si>
    <t>1台当り平均税額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2"/>
  </si>
  <si>
    <t>13-14. 個人市民税納税義務者数・調定額（現年課税分）</t>
    <rPh sb="7" eb="9">
      <t>コジン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2"/>
  </si>
  <si>
    <t>（単位：人、円）</t>
    <rPh sb="1" eb="3">
      <t>タンイ</t>
    </rPh>
    <rPh sb="4" eb="5">
      <t>ヒト</t>
    </rPh>
    <rPh sb="6" eb="7">
      <t>エン</t>
    </rPh>
    <phoneticPr fontId="2"/>
  </si>
  <si>
    <t>納税義務者数</t>
    <rPh sb="0" eb="4">
      <t>ノウゼイギム</t>
    </rPh>
    <rPh sb="4" eb="5">
      <t>シャ</t>
    </rPh>
    <rPh sb="5" eb="6">
      <t>スウ</t>
    </rPh>
    <phoneticPr fontId="2"/>
  </si>
  <si>
    <t>納税義務者1人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2"/>
  </si>
  <si>
    <t>13-15. 法人市民税納税義務者数・調定額（現年課税分）</t>
    <rPh sb="7" eb="9">
      <t>ホウジン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2"/>
  </si>
  <si>
    <t>（単位：社、円）</t>
    <rPh sb="1" eb="3">
      <t>タンイ</t>
    </rPh>
    <rPh sb="4" eb="5">
      <t>シャ</t>
    </rPh>
    <rPh sb="6" eb="7">
      <t>エン</t>
    </rPh>
    <phoneticPr fontId="2"/>
  </si>
  <si>
    <t>13-16. 固定資産税資産別納税義務者</t>
    <rPh sb="7" eb="9">
      <t>コテイ</t>
    </rPh>
    <rPh sb="9" eb="12">
      <t>シサンゼイ</t>
    </rPh>
    <rPh sb="12" eb="14">
      <t>シサン</t>
    </rPh>
    <rPh sb="14" eb="15">
      <t>ベツ</t>
    </rPh>
    <rPh sb="15" eb="17">
      <t>ノウゼイ</t>
    </rPh>
    <rPh sb="17" eb="20">
      <t>ギムシャ</t>
    </rPh>
    <phoneticPr fontId="2"/>
  </si>
  <si>
    <t>（単位：人、%）</t>
    <rPh sb="1" eb="3">
      <t>タンイ</t>
    </rPh>
    <rPh sb="4" eb="5">
      <t>ヒト</t>
    </rPh>
    <phoneticPr fontId="2"/>
  </si>
  <si>
    <t>土地･家屋</t>
    <rPh sb="0" eb="2">
      <t>トチ</t>
    </rPh>
    <rPh sb="3" eb="5">
      <t>カオク</t>
    </rPh>
    <phoneticPr fontId="2"/>
  </si>
  <si>
    <t>償却資産</t>
    <rPh sb="0" eb="4">
      <t>ショウキャクシサン</t>
    </rPh>
    <phoneticPr fontId="2"/>
  </si>
  <si>
    <t>合計</t>
    <rPh sb="0" eb="2">
      <t>ゴウケイ</t>
    </rPh>
    <phoneticPr fontId="2"/>
  </si>
  <si>
    <t>資料：資産税課</t>
    <rPh sb="0" eb="2">
      <t>シリョウ</t>
    </rPh>
    <rPh sb="3" eb="6">
      <t>シサンゼイ</t>
    </rPh>
    <rPh sb="6" eb="7">
      <t>カ</t>
    </rPh>
    <phoneticPr fontId="2"/>
  </si>
  <si>
    <t>13-17. 固定資産税資産別調定額（現年課税分）</t>
    <rPh sb="7" eb="12">
      <t>コテイシサンゼイ</t>
    </rPh>
    <rPh sb="12" eb="15">
      <t>シサンベツ</t>
    </rPh>
    <rPh sb="15" eb="18">
      <t>チョウテイガク</t>
    </rPh>
    <rPh sb="19" eb="20">
      <t>ゲン</t>
    </rPh>
    <rPh sb="20" eb="21">
      <t>ネン</t>
    </rPh>
    <rPh sb="21" eb="23">
      <t>カゼイ</t>
    </rPh>
    <rPh sb="23" eb="24">
      <t>ブン</t>
    </rPh>
    <phoneticPr fontId="2"/>
  </si>
  <si>
    <t>土地</t>
    <rPh sb="0" eb="2">
      <t>トチ</t>
    </rPh>
    <phoneticPr fontId="2"/>
  </si>
  <si>
    <t>家屋</t>
    <rPh sb="0" eb="2">
      <t>カオク</t>
    </rPh>
    <phoneticPr fontId="2"/>
  </si>
  <si>
    <t>（単位：千円、％）</t>
    <rPh sb="1" eb="3">
      <t>タンイ</t>
    </rPh>
    <rPh sb="4" eb="6">
      <t>センエン</t>
    </rPh>
    <phoneticPr fontId="2"/>
  </si>
  <si>
    <t>13-19. 公有財産</t>
    <rPh sb="7" eb="11">
      <t>コウユウザイサン</t>
    </rPh>
    <phoneticPr fontId="2"/>
  </si>
  <si>
    <t>各年3月31日現在</t>
    <rPh sb="0" eb="1">
      <t>カク</t>
    </rPh>
    <rPh sb="1" eb="2">
      <t>ネン</t>
    </rPh>
    <rPh sb="3" eb="4">
      <t>ガツ</t>
    </rPh>
    <rPh sb="5" eb="7">
      <t>１ニチ</t>
    </rPh>
    <rPh sb="7" eb="9">
      <t>ゲンザイ</t>
    </rPh>
    <phoneticPr fontId="2"/>
  </si>
  <si>
    <t>（単位：㎡）</t>
    <rPh sb="1" eb="3">
      <t>タンイ</t>
    </rPh>
    <phoneticPr fontId="2"/>
  </si>
  <si>
    <t>平成年</t>
    <rPh sb="0" eb="2">
      <t>ヘイセイ</t>
    </rPh>
    <rPh sb="2" eb="3">
      <t>ネン</t>
    </rPh>
    <phoneticPr fontId="2"/>
  </si>
  <si>
    <t>行政財産</t>
    <rPh sb="0" eb="2">
      <t>ギョウセイ</t>
    </rPh>
    <rPh sb="2" eb="4">
      <t>ザイサン</t>
    </rPh>
    <phoneticPr fontId="2"/>
  </si>
  <si>
    <t>普通財産</t>
    <rPh sb="0" eb="2">
      <t>フツウ</t>
    </rPh>
    <rPh sb="2" eb="4">
      <t>ザイサン</t>
    </rPh>
    <phoneticPr fontId="2"/>
  </si>
  <si>
    <t>本庁舎</t>
    <rPh sb="0" eb="2">
      <t>ホンチョウ</t>
    </rPh>
    <rPh sb="2" eb="3">
      <t>シャ</t>
    </rPh>
    <phoneticPr fontId="2"/>
  </si>
  <si>
    <t>その他</t>
    <rPh sb="0" eb="3">
      <t>ソノタ</t>
    </rPh>
    <phoneticPr fontId="2"/>
  </si>
  <si>
    <t>公共用財産</t>
    <rPh sb="0" eb="2">
      <t>コウキョウ</t>
    </rPh>
    <rPh sb="2" eb="3">
      <t>ヨウ</t>
    </rPh>
    <rPh sb="3" eb="5">
      <t>ザイサン</t>
    </rPh>
    <phoneticPr fontId="2"/>
  </si>
  <si>
    <t>宅地</t>
    <rPh sb="0" eb="2">
      <t>タクチ</t>
    </rPh>
    <phoneticPr fontId="2"/>
  </si>
  <si>
    <t>田畑</t>
    <rPh sb="0" eb="1">
      <t>デン</t>
    </rPh>
    <rPh sb="1" eb="2">
      <t>ハタ</t>
    </rPh>
    <phoneticPr fontId="2"/>
  </si>
  <si>
    <t>山林</t>
    <rPh sb="0" eb="2">
      <t>サンリン</t>
    </rPh>
    <phoneticPr fontId="2"/>
  </si>
  <si>
    <t>学校</t>
    <rPh sb="0" eb="2">
      <t>ガッコウ</t>
    </rPh>
    <phoneticPr fontId="2"/>
  </si>
  <si>
    <t>公営住宅</t>
    <rPh sb="0" eb="2">
      <t>コウエイ</t>
    </rPh>
    <rPh sb="2" eb="4">
      <t>ジュウタク</t>
    </rPh>
    <phoneticPr fontId="2"/>
  </si>
  <si>
    <t>公園</t>
    <rPh sb="0" eb="2">
      <t>コウエン</t>
    </rPh>
    <phoneticPr fontId="2"/>
  </si>
  <si>
    <t>建物</t>
    <rPh sb="0" eb="2">
      <t>タテモノ</t>
    </rPh>
    <phoneticPr fontId="2"/>
  </si>
  <si>
    <t>13-20.歴代市長・副市長・収入役</t>
    <rPh sb="11" eb="14">
      <t>フクシチョウ</t>
    </rPh>
    <phoneticPr fontId="2"/>
  </si>
  <si>
    <t>13-21.市職員数の推移</t>
  </si>
  <si>
    <t>13-22.年齢別市職員数</t>
  </si>
  <si>
    <t>13-23.職員研修の状況</t>
  </si>
  <si>
    <t>13-24.部課所別市職員数</t>
  </si>
  <si>
    <t>13-25.越谷市行政機構図</t>
    <rPh sb="6" eb="9">
      <t>コー</t>
    </rPh>
    <rPh sb="9" eb="11">
      <t>ギョウセイ</t>
    </rPh>
    <rPh sb="11" eb="13">
      <t>キコウ</t>
    </rPh>
    <rPh sb="13" eb="14">
      <t>ズ</t>
    </rPh>
    <phoneticPr fontId="2"/>
  </si>
  <si>
    <t>13-26.請負契約実績状況</t>
    <rPh sb="6" eb="8">
      <t>ウケオイ</t>
    </rPh>
    <rPh sb="8" eb="10">
      <t>ケイヤク</t>
    </rPh>
    <rPh sb="10" eb="12">
      <t>ジッセキ</t>
    </rPh>
    <rPh sb="12" eb="14">
      <t>ジョウキョウ</t>
    </rPh>
    <phoneticPr fontId="2"/>
  </si>
  <si>
    <t>13-27.競争入札件数及び随意契約件数</t>
    <rPh sb="6" eb="10">
      <t>キョウソウニュウサツ</t>
    </rPh>
    <rPh sb="10" eb="12">
      <t>ケンスウ</t>
    </rPh>
    <rPh sb="12" eb="13">
      <t>オヨ</t>
    </rPh>
    <rPh sb="14" eb="16">
      <t>ズイイ</t>
    </rPh>
    <rPh sb="16" eb="18">
      <t>ケイヤク</t>
    </rPh>
    <rPh sb="18" eb="20">
      <t>ケンスウ</t>
    </rPh>
    <phoneticPr fontId="2"/>
  </si>
  <si>
    <t>13-20. 歴代市長・副市長・収入役</t>
    <rPh sb="12" eb="15">
      <t>フクシチョウ</t>
    </rPh>
    <phoneticPr fontId="2"/>
  </si>
  <si>
    <t>就任順</t>
  </si>
  <si>
    <t>就任年月日</t>
  </si>
  <si>
    <t>退任年月日</t>
  </si>
  <si>
    <t>大塚　伴鹿</t>
  </si>
  <si>
    <t>昭和33年11月19日</t>
    <rPh sb="0" eb="2">
      <t>ショウワ</t>
    </rPh>
    <rPh sb="2" eb="5">
      <t>３３ネン</t>
    </rPh>
    <rPh sb="5" eb="8">
      <t>１１ガツ</t>
    </rPh>
    <rPh sb="10" eb="11">
      <t>ヒ</t>
    </rPh>
    <phoneticPr fontId="2"/>
  </si>
  <si>
    <t>昭和37年11月18日</t>
    <rPh sb="0" eb="2">
      <t>ショウワ</t>
    </rPh>
    <rPh sb="2" eb="5">
      <t>３３ネン</t>
    </rPh>
    <rPh sb="5" eb="8">
      <t>１１ガツ</t>
    </rPh>
    <phoneticPr fontId="2"/>
  </si>
  <si>
    <t>昭和37年11月19日</t>
    <rPh sb="0" eb="2">
      <t>ショウワ</t>
    </rPh>
    <rPh sb="2" eb="5">
      <t>３３ネン</t>
    </rPh>
    <rPh sb="5" eb="8">
      <t>１１ガツ</t>
    </rPh>
    <rPh sb="10" eb="11">
      <t>ヒ</t>
    </rPh>
    <phoneticPr fontId="2"/>
  </si>
  <si>
    <t>昭和41年11月18日</t>
    <rPh sb="0" eb="2">
      <t>ショウワ</t>
    </rPh>
    <rPh sb="4" eb="5">
      <t>３３ネン</t>
    </rPh>
    <rPh sb="5" eb="8">
      <t>１１ガツ</t>
    </rPh>
    <phoneticPr fontId="2"/>
  </si>
  <si>
    <t>昭和41年11月19日</t>
    <rPh sb="0" eb="2">
      <t>ショウワ</t>
    </rPh>
    <rPh sb="4" eb="5">
      <t>３３ネン</t>
    </rPh>
    <rPh sb="5" eb="8">
      <t>１１ガツ</t>
    </rPh>
    <rPh sb="10" eb="11">
      <t>ヒ</t>
    </rPh>
    <phoneticPr fontId="2"/>
  </si>
  <si>
    <t>昭和45年10月 1日</t>
    <rPh sb="0" eb="2">
      <t>ショウワ</t>
    </rPh>
    <rPh sb="4" eb="5">
      <t>３３ネン</t>
    </rPh>
    <rPh sb="5" eb="8">
      <t>１１ガツ</t>
    </rPh>
    <phoneticPr fontId="2"/>
  </si>
  <si>
    <t>島村　平市郎</t>
  </si>
  <si>
    <t>昭和45年11月 9日</t>
    <rPh sb="0" eb="2">
      <t>ショウワ</t>
    </rPh>
    <rPh sb="4" eb="5">
      <t>３３ネン</t>
    </rPh>
    <rPh sb="5" eb="8">
      <t>１１ガツ</t>
    </rPh>
    <rPh sb="10" eb="11">
      <t>ヒ</t>
    </rPh>
    <phoneticPr fontId="2"/>
  </si>
  <si>
    <t>昭和48年10月10日</t>
    <rPh sb="0" eb="2">
      <t>ショウワ</t>
    </rPh>
    <rPh sb="4" eb="5">
      <t>３３ネン</t>
    </rPh>
    <rPh sb="5" eb="8">
      <t>１１ガツ</t>
    </rPh>
    <phoneticPr fontId="2"/>
  </si>
  <si>
    <t>黒田　重晴</t>
  </si>
  <si>
    <t>昭和48年11月11日</t>
    <rPh sb="0" eb="2">
      <t>ショウワ</t>
    </rPh>
    <rPh sb="4" eb="5">
      <t>３３ネン</t>
    </rPh>
    <rPh sb="5" eb="8">
      <t>１１ガツ</t>
    </rPh>
    <rPh sb="10" eb="11">
      <t>ヒ</t>
    </rPh>
    <phoneticPr fontId="2"/>
  </si>
  <si>
    <t>昭和52年11月10日</t>
    <rPh sb="0" eb="2">
      <t>ショウワ</t>
    </rPh>
    <rPh sb="4" eb="5">
      <t>３３ネン</t>
    </rPh>
    <rPh sb="5" eb="8">
      <t>１１ガツ</t>
    </rPh>
    <phoneticPr fontId="2"/>
  </si>
  <si>
    <t>島村　慎市郎</t>
  </si>
  <si>
    <t>昭和52年11月11日</t>
    <rPh sb="0" eb="2">
      <t>ショウワ</t>
    </rPh>
    <rPh sb="4" eb="5">
      <t>３３ネン</t>
    </rPh>
    <rPh sb="5" eb="8">
      <t>１１ガツ</t>
    </rPh>
    <rPh sb="10" eb="11">
      <t>ヒ</t>
    </rPh>
    <phoneticPr fontId="2"/>
  </si>
  <si>
    <t>昭和56年11月10日</t>
    <rPh sb="0" eb="2">
      <t>ショウワ</t>
    </rPh>
    <rPh sb="4" eb="5">
      <t>３３ネン</t>
    </rPh>
    <rPh sb="5" eb="8">
      <t>１１ガツ</t>
    </rPh>
    <phoneticPr fontId="2"/>
  </si>
  <si>
    <t>昭和56年11月11日</t>
    <rPh sb="0" eb="2">
      <t>ショウワ</t>
    </rPh>
    <rPh sb="4" eb="5">
      <t>３３ネン</t>
    </rPh>
    <rPh sb="5" eb="8">
      <t>１１ガツ</t>
    </rPh>
    <rPh sb="10" eb="11">
      <t>ヒ</t>
    </rPh>
    <phoneticPr fontId="2"/>
  </si>
  <si>
    <t>昭和60年11月10日</t>
    <rPh sb="0" eb="2">
      <t>ショウワ</t>
    </rPh>
    <rPh sb="4" eb="5">
      <t>３３ネン</t>
    </rPh>
    <rPh sb="5" eb="8">
      <t>１１ガツ</t>
    </rPh>
    <phoneticPr fontId="2"/>
  </si>
  <si>
    <t>昭和60年11月11日</t>
    <rPh sb="0" eb="2">
      <t>ショウワ</t>
    </rPh>
    <rPh sb="4" eb="5">
      <t>３３ネン</t>
    </rPh>
    <rPh sb="5" eb="8">
      <t>１１ガツ</t>
    </rPh>
    <phoneticPr fontId="2"/>
  </si>
  <si>
    <t>平成元年11月10日</t>
    <rPh sb="0" eb="2">
      <t>ヘイセイ</t>
    </rPh>
    <rPh sb="2" eb="3">
      <t>ガンネン</t>
    </rPh>
    <rPh sb="3" eb="4">
      <t>３３ネン</t>
    </rPh>
    <rPh sb="4" eb="7">
      <t>１１ガツ</t>
    </rPh>
    <phoneticPr fontId="2"/>
  </si>
  <si>
    <t>平成元年11月11日</t>
    <rPh sb="0" eb="2">
      <t>ヘイセイ</t>
    </rPh>
    <rPh sb="2" eb="3">
      <t>ガンネン</t>
    </rPh>
    <rPh sb="3" eb="4">
      <t>３３ネン</t>
    </rPh>
    <rPh sb="4" eb="7">
      <t>１１ガツ</t>
    </rPh>
    <phoneticPr fontId="2"/>
  </si>
  <si>
    <t>平成 5年11月10日</t>
    <rPh sb="0" eb="2">
      <t>ヘイセイ</t>
    </rPh>
    <rPh sb="4" eb="5">
      <t>３３ネン</t>
    </rPh>
    <rPh sb="5" eb="8">
      <t>１１ガツ</t>
    </rPh>
    <phoneticPr fontId="2"/>
  </si>
  <si>
    <t>平成 5年11月11日</t>
    <rPh sb="0" eb="2">
      <t>ヘイセイ</t>
    </rPh>
    <rPh sb="4" eb="5">
      <t>３３ネン</t>
    </rPh>
    <rPh sb="5" eb="8">
      <t>１１ガツ</t>
    </rPh>
    <phoneticPr fontId="2"/>
  </si>
  <si>
    <t>平成 9年11月10日</t>
    <rPh sb="0" eb="2">
      <t>ヘイセイ</t>
    </rPh>
    <rPh sb="4" eb="5">
      <t>３３ネン</t>
    </rPh>
    <rPh sb="5" eb="8">
      <t>１１ガツ</t>
    </rPh>
    <phoneticPr fontId="2"/>
  </si>
  <si>
    <t>板川  文夫</t>
    <rPh sb="0" eb="1">
      <t>イタ</t>
    </rPh>
    <rPh sb="1" eb="2">
      <t>ガワ</t>
    </rPh>
    <rPh sb="4" eb="6">
      <t>フミオ</t>
    </rPh>
    <phoneticPr fontId="2"/>
  </si>
  <si>
    <t>平成 9年11月11日</t>
    <rPh sb="0" eb="2">
      <t>ヘイセイ</t>
    </rPh>
    <rPh sb="4" eb="5">
      <t>３３ネン</t>
    </rPh>
    <rPh sb="5" eb="8">
      <t>１１ガツ</t>
    </rPh>
    <phoneticPr fontId="2"/>
  </si>
  <si>
    <t>平成13年11月10日</t>
    <rPh sb="0" eb="2">
      <t>ヘイセイ</t>
    </rPh>
    <rPh sb="4" eb="5">
      <t>ネン</t>
    </rPh>
    <rPh sb="7" eb="8">
      <t>ガツ</t>
    </rPh>
    <rPh sb="10" eb="11">
      <t>カ</t>
    </rPh>
    <phoneticPr fontId="2"/>
  </si>
  <si>
    <t>平成13年11月11日</t>
    <rPh sb="0" eb="2">
      <t>ヘイセイ</t>
    </rPh>
    <rPh sb="4" eb="5">
      <t>ネン</t>
    </rPh>
    <rPh sb="7" eb="8">
      <t>ガツ</t>
    </rPh>
    <rPh sb="10" eb="11">
      <t>カ</t>
    </rPh>
    <phoneticPr fontId="2"/>
  </si>
  <si>
    <t>平成17年11月10日</t>
    <rPh sb="0" eb="2">
      <t>ヘイセイ</t>
    </rPh>
    <rPh sb="4" eb="5">
      <t>ネン</t>
    </rPh>
    <rPh sb="7" eb="8">
      <t>ガツ</t>
    </rPh>
    <rPh sb="10" eb="11">
      <t>カ</t>
    </rPh>
    <phoneticPr fontId="2"/>
  </si>
  <si>
    <t>平成17年11月11日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</si>
  <si>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平成21年11月10日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</si>
  <si>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高橋　努</t>
    <rPh sb="0" eb="2">
      <t>タカハシ</t>
    </rPh>
    <rPh sb="3" eb="4">
      <t>ツトム</t>
    </rPh>
    <phoneticPr fontId="2"/>
  </si>
  <si>
    <t>平成21年11月11日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</si>
  <si>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平成25年11月10日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</si>
  <si>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平成25年11月11日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</si>
  <si>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池ノ谷　与一郎</t>
  </si>
  <si>
    <t>昭和33年11月26日</t>
    <rPh sb="0" eb="2">
      <t>ショウワ</t>
    </rPh>
    <rPh sb="2" eb="5">
      <t>３３ネン</t>
    </rPh>
    <rPh sb="5" eb="8">
      <t>１１ガツ</t>
    </rPh>
    <rPh sb="10" eb="11">
      <t>ヒ</t>
    </rPh>
    <phoneticPr fontId="2"/>
  </si>
  <si>
    <t>昭和37年11月25日</t>
    <rPh sb="0" eb="2">
      <t>ショウワ</t>
    </rPh>
    <rPh sb="2" eb="5">
      <t>３３ネン</t>
    </rPh>
    <rPh sb="5" eb="8">
      <t>１１ガツ</t>
    </rPh>
    <phoneticPr fontId="2"/>
  </si>
  <si>
    <t>昭和37年11月26日</t>
    <rPh sb="0" eb="2">
      <t>ショウワ</t>
    </rPh>
    <rPh sb="2" eb="5">
      <t>３３ネン</t>
    </rPh>
    <rPh sb="5" eb="8">
      <t>１１ガツ</t>
    </rPh>
    <phoneticPr fontId="2"/>
  </si>
  <si>
    <t>昭和41年11月25日</t>
    <rPh sb="0" eb="2">
      <t>ショウワ</t>
    </rPh>
    <rPh sb="4" eb="5">
      <t>３３ネン</t>
    </rPh>
    <rPh sb="5" eb="8">
      <t>１１ガツ</t>
    </rPh>
    <phoneticPr fontId="2"/>
  </si>
  <si>
    <t>柿沼　国治</t>
  </si>
  <si>
    <t>昭和42年 7月 1日</t>
    <rPh sb="0" eb="2">
      <t>ショウワ</t>
    </rPh>
    <rPh sb="4" eb="5">
      <t>３３ネン</t>
    </rPh>
    <rPh sb="7" eb="8">
      <t>１１ガツ</t>
    </rPh>
    <phoneticPr fontId="2"/>
  </si>
  <si>
    <t>昭和43年 4月16日</t>
    <rPh sb="0" eb="2">
      <t>ショウワ</t>
    </rPh>
    <rPh sb="3" eb="5">
      <t>３３ネン</t>
    </rPh>
    <rPh sb="7" eb="8">
      <t>１１ガツ</t>
    </rPh>
    <phoneticPr fontId="2"/>
  </si>
  <si>
    <t>黒田　嘉太利</t>
  </si>
  <si>
    <t>昭和44年 8月11日</t>
    <rPh sb="0" eb="2">
      <t>ショウワ</t>
    </rPh>
    <rPh sb="4" eb="5">
      <t>３３ネン</t>
    </rPh>
    <rPh sb="7" eb="8">
      <t>１１ガツ</t>
    </rPh>
    <phoneticPr fontId="2"/>
  </si>
  <si>
    <t>昭和48年 8月10日</t>
    <rPh sb="0" eb="2">
      <t>ショウワ</t>
    </rPh>
    <rPh sb="4" eb="5">
      <t>３３ネン</t>
    </rPh>
    <rPh sb="7" eb="8">
      <t>１１ガツ</t>
    </rPh>
    <phoneticPr fontId="2"/>
  </si>
  <si>
    <t>昭和48年12月22日</t>
    <rPh sb="0" eb="2">
      <t>ショウワ</t>
    </rPh>
    <rPh sb="4" eb="5">
      <t>３３ネン</t>
    </rPh>
    <rPh sb="5" eb="8">
      <t>１１ガツ</t>
    </rPh>
    <phoneticPr fontId="2"/>
  </si>
  <si>
    <t>昭和52年12月 1日</t>
    <rPh sb="0" eb="2">
      <t>ショウワ</t>
    </rPh>
    <rPh sb="4" eb="5">
      <t>３３ネン</t>
    </rPh>
    <rPh sb="5" eb="8">
      <t>１１ガツ</t>
    </rPh>
    <phoneticPr fontId="2"/>
  </si>
  <si>
    <t>藤倉　薫</t>
  </si>
  <si>
    <t>昭和53年 4月 1日</t>
    <rPh sb="0" eb="2">
      <t>ショウワ</t>
    </rPh>
    <rPh sb="3" eb="5">
      <t>３３ネン</t>
    </rPh>
    <rPh sb="7" eb="8">
      <t>１１ガツ</t>
    </rPh>
    <phoneticPr fontId="2"/>
  </si>
  <si>
    <t>昭和57年 3月31日</t>
    <rPh sb="0" eb="2">
      <t>ショウワ</t>
    </rPh>
    <rPh sb="4" eb="5">
      <t>３３ネン</t>
    </rPh>
    <rPh sb="7" eb="8">
      <t>１１ガツ</t>
    </rPh>
    <phoneticPr fontId="2"/>
  </si>
  <si>
    <t>昭和57年 4月 1日</t>
    <rPh sb="0" eb="2">
      <t>ショウワ</t>
    </rPh>
    <rPh sb="4" eb="5">
      <t>３３ネン</t>
    </rPh>
    <rPh sb="7" eb="8">
      <t>１１ガツ</t>
    </rPh>
    <phoneticPr fontId="2"/>
  </si>
  <si>
    <t>昭和61年 3月31日</t>
    <rPh sb="0" eb="2">
      <t>ショウワ</t>
    </rPh>
    <rPh sb="4" eb="5">
      <t>３３ネン</t>
    </rPh>
    <rPh sb="7" eb="8">
      <t>１１ガツ</t>
    </rPh>
    <phoneticPr fontId="2"/>
  </si>
  <si>
    <t>吉田　信一</t>
  </si>
  <si>
    <t>昭和61年 4月 1日</t>
    <rPh sb="0" eb="2">
      <t>ショウワ</t>
    </rPh>
    <rPh sb="4" eb="5">
      <t>３３ネン</t>
    </rPh>
    <rPh sb="7" eb="8">
      <t>１１ガツ</t>
    </rPh>
    <phoneticPr fontId="2"/>
  </si>
  <si>
    <t>平成 2年 3月31日</t>
    <rPh sb="0" eb="2">
      <t>ヘイセイ</t>
    </rPh>
    <rPh sb="4" eb="5">
      <t>３３ネン</t>
    </rPh>
    <rPh sb="7" eb="8">
      <t>１１ガツ</t>
    </rPh>
    <phoneticPr fontId="2"/>
  </si>
  <si>
    <t>平成 2年 4月 1日</t>
    <rPh sb="0" eb="2">
      <t>ヘイセイ</t>
    </rPh>
    <rPh sb="4" eb="5">
      <t>３３ネン</t>
    </rPh>
    <rPh sb="7" eb="8">
      <t>１１ガツ</t>
    </rPh>
    <phoneticPr fontId="2"/>
  </si>
  <si>
    <t>平成 6年 3月31日</t>
    <rPh sb="0" eb="2">
      <t>ヘイセイ</t>
    </rPh>
    <rPh sb="4" eb="5">
      <t>３３ネン</t>
    </rPh>
    <rPh sb="7" eb="8">
      <t>１１ガツ</t>
    </rPh>
    <phoneticPr fontId="2"/>
  </si>
  <si>
    <t>丸岡　昇</t>
  </si>
  <si>
    <t>平成 4年 4月 1日</t>
    <rPh sb="0" eb="2">
      <t>ヘイセイ</t>
    </rPh>
    <rPh sb="4" eb="5">
      <t>３３ネン</t>
    </rPh>
    <rPh sb="7" eb="8">
      <t>１１ガツ</t>
    </rPh>
    <phoneticPr fontId="2"/>
  </si>
  <si>
    <t>平成 7年 3月31日</t>
    <rPh sb="0" eb="2">
      <t>ヘイセイ</t>
    </rPh>
    <rPh sb="4" eb="5">
      <t>３３ネン</t>
    </rPh>
    <rPh sb="7" eb="8">
      <t>１１ガツ</t>
    </rPh>
    <phoneticPr fontId="2"/>
  </si>
  <si>
    <t>平成 6年 4月 1日</t>
    <rPh sb="0" eb="2">
      <t>ヘイセイ</t>
    </rPh>
    <rPh sb="4" eb="5">
      <t>３３ネン</t>
    </rPh>
    <rPh sb="7" eb="8">
      <t>１１ガツ</t>
    </rPh>
    <phoneticPr fontId="2"/>
  </si>
  <si>
    <t>平成10年 3月31日</t>
    <rPh sb="0" eb="2">
      <t>ヘイセイ</t>
    </rPh>
    <rPh sb="4" eb="5">
      <t>３３ネン</t>
    </rPh>
    <rPh sb="7" eb="8">
      <t>１１ガツ</t>
    </rPh>
    <phoneticPr fontId="2"/>
  </si>
  <si>
    <t>秋常　秀明</t>
  </si>
  <si>
    <t>平成 7年 4月 1日</t>
    <rPh sb="0" eb="2">
      <t>ヘイセイ</t>
    </rPh>
    <rPh sb="4" eb="5">
      <t>３３ネン</t>
    </rPh>
    <rPh sb="7" eb="8">
      <t>１１ガツ</t>
    </rPh>
    <phoneticPr fontId="2"/>
  </si>
  <si>
    <t>平成 9年 3月31日</t>
    <rPh sb="0" eb="2">
      <t>ヘイセイ</t>
    </rPh>
    <rPh sb="4" eb="5">
      <t>３３ネン</t>
    </rPh>
    <rPh sb="7" eb="8">
      <t>１１ガツ</t>
    </rPh>
    <phoneticPr fontId="2"/>
  </si>
  <si>
    <t>河﨑  和明</t>
    <rPh sb="0" eb="2">
      <t>カワサキ</t>
    </rPh>
    <rPh sb="4" eb="6">
      <t>カズアキ</t>
    </rPh>
    <phoneticPr fontId="2"/>
  </si>
  <si>
    <t>平成 9年 4月 1日</t>
    <rPh sb="0" eb="2">
      <t>ヘイセイ</t>
    </rPh>
    <rPh sb="4" eb="5">
      <t>３３ネン</t>
    </rPh>
    <rPh sb="7" eb="8">
      <t>１１ガツ</t>
    </rPh>
    <phoneticPr fontId="2"/>
  </si>
  <si>
    <t>平成12年 3月31日</t>
    <rPh sb="0" eb="2">
      <t>ヘイセイ</t>
    </rPh>
    <rPh sb="4" eb="5">
      <t>３３ネン</t>
    </rPh>
    <rPh sb="7" eb="8">
      <t>１１ガツ</t>
    </rPh>
    <phoneticPr fontId="2"/>
  </si>
  <si>
    <t>平成10年 4月 1日</t>
    <rPh sb="0" eb="2">
      <t>ヘイセイ</t>
    </rPh>
    <rPh sb="4" eb="5">
      <t>３３ネン</t>
    </rPh>
    <rPh sb="7" eb="8">
      <t>１１ガツ</t>
    </rPh>
    <phoneticPr fontId="2"/>
  </si>
  <si>
    <t>平成14年 3月31日</t>
    <rPh sb="0" eb="2">
      <t>ヘイセイ</t>
    </rPh>
    <rPh sb="4" eb="5">
      <t>３３ネン</t>
    </rPh>
    <rPh sb="7" eb="8">
      <t>１１ガツ</t>
    </rPh>
    <phoneticPr fontId="2"/>
  </si>
  <si>
    <t>河瀬　芳邦</t>
    <rPh sb="0" eb="2">
      <t>カワセ</t>
    </rPh>
    <rPh sb="3" eb="5">
      <t>ヨシクニ</t>
    </rPh>
    <phoneticPr fontId="2"/>
  </si>
  <si>
    <t>平成12年 4月 1日</t>
    <rPh sb="0" eb="2">
      <t>ヘイセイ</t>
    </rPh>
    <rPh sb="4" eb="5">
      <t>３３ネン</t>
    </rPh>
    <rPh sb="7" eb="8">
      <t>１１ガツ</t>
    </rPh>
    <phoneticPr fontId="2"/>
  </si>
  <si>
    <t>平成15年 3月31日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</si>
  <si>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平成14年 4月 1日</t>
    <rPh sb="0" eb="2">
      <t>ヘイセイ</t>
    </rPh>
    <rPh sb="4" eb="5">
      <t>３３ネン</t>
    </rPh>
    <rPh sb="7" eb="8">
      <t>１１ガツ</t>
    </rPh>
    <phoneticPr fontId="2"/>
  </si>
  <si>
    <t>平成17年 2月11日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</si>
  <si>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関根　勤</t>
    <rPh sb="0" eb="2">
      <t>セキネ</t>
    </rPh>
    <rPh sb="3" eb="4">
      <t>ツトム</t>
    </rPh>
    <phoneticPr fontId="2"/>
  </si>
  <si>
    <t>平成15年 7月 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</si>
  <si>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平成19年 6月30日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</si>
  <si>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武藤　繁雄</t>
    <rPh sb="0" eb="2">
      <t>ムトウ</t>
    </rPh>
    <rPh sb="3" eb="5">
      <t>シゲオ</t>
    </rPh>
    <phoneticPr fontId="2"/>
  </si>
  <si>
    <t>平成17年 4月 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</si>
  <si>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平成21年 3月31日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</si>
  <si>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平成19年 7月 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</si>
  <si>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平成20年 4月13日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</si>
  <si>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平成21年 4月 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</si>
  <si>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平成25年 3月31日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</si>
  <si>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平成25年 4月 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</si>
  <si>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浅見　英蔵</t>
  </si>
  <si>
    <t>昭和37年11月25日</t>
    <rPh sb="0" eb="2">
      <t>ショウワ</t>
    </rPh>
    <rPh sb="2" eb="5">
      <t>３３ネン</t>
    </rPh>
    <rPh sb="5" eb="8">
      <t>１１ガツ</t>
    </rPh>
    <rPh sb="10" eb="11">
      <t>ヒ</t>
    </rPh>
    <phoneticPr fontId="2"/>
  </si>
  <si>
    <t>昭和37年11月26日</t>
    <rPh sb="0" eb="2">
      <t>ショウワ</t>
    </rPh>
    <rPh sb="2" eb="5">
      <t>３３ネン</t>
    </rPh>
    <rPh sb="5" eb="8">
      <t>１１ガツ</t>
    </rPh>
    <rPh sb="10" eb="11">
      <t>ヒ</t>
    </rPh>
    <phoneticPr fontId="2"/>
  </si>
  <si>
    <t>昭和41年12月21日</t>
    <rPh sb="0" eb="2">
      <t>ショウワ</t>
    </rPh>
    <rPh sb="4" eb="5">
      <t>３３ネン</t>
    </rPh>
    <rPh sb="5" eb="8">
      <t>１１ガツ</t>
    </rPh>
    <phoneticPr fontId="2"/>
  </si>
  <si>
    <t>昭和45年12月20日</t>
    <rPh sb="0" eb="2">
      <t>ショウワ</t>
    </rPh>
    <rPh sb="4" eb="5">
      <t>３３ネン</t>
    </rPh>
    <rPh sb="5" eb="8">
      <t>１１ガツ</t>
    </rPh>
    <phoneticPr fontId="2"/>
  </si>
  <si>
    <t>中村　孝作</t>
  </si>
  <si>
    <t>昭和45年12月25日</t>
    <rPh sb="0" eb="2">
      <t>ショウワ</t>
    </rPh>
    <rPh sb="4" eb="5">
      <t>３３ネン</t>
    </rPh>
    <rPh sb="5" eb="8">
      <t>１１ガツ</t>
    </rPh>
    <phoneticPr fontId="2"/>
  </si>
  <si>
    <t>昭和49年 4月15日</t>
    <rPh sb="0" eb="2">
      <t>ショウワ</t>
    </rPh>
    <rPh sb="4" eb="5">
      <t>３３ネン</t>
    </rPh>
    <rPh sb="7" eb="8">
      <t>１１ガツ</t>
    </rPh>
    <phoneticPr fontId="2"/>
  </si>
  <si>
    <t>深井　嘉夫</t>
  </si>
  <si>
    <t>昭和49年 6月20日</t>
    <rPh sb="0" eb="2">
      <t>ショウワ</t>
    </rPh>
    <rPh sb="4" eb="5">
      <t>３３ネン</t>
    </rPh>
    <rPh sb="7" eb="8">
      <t>１１ガツ</t>
    </rPh>
    <phoneticPr fontId="2"/>
  </si>
  <si>
    <t>昭和53年 6月19日</t>
    <rPh sb="0" eb="2">
      <t>ショウワ</t>
    </rPh>
    <rPh sb="3" eb="5">
      <t>３３ネン</t>
    </rPh>
    <rPh sb="7" eb="8">
      <t>１１ガツ</t>
    </rPh>
    <phoneticPr fontId="2"/>
  </si>
  <si>
    <t>昭和53年 6月20日</t>
    <rPh sb="0" eb="2">
      <t>ショウワ</t>
    </rPh>
    <rPh sb="4" eb="5">
      <t>３３ネン</t>
    </rPh>
    <rPh sb="7" eb="8">
      <t>１１ガツ</t>
    </rPh>
    <phoneticPr fontId="2"/>
  </si>
  <si>
    <t>昭和57年 6月19日</t>
    <rPh sb="0" eb="2">
      <t>ショウワ</t>
    </rPh>
    <rPh sb="3" eb="5">
      <t>３３ネン</t>
    </rPh>
    <rPh sb="7" eb="8">
      <t>１１ガツ</t>
    </rPh>
    <phoneticPr fontId="2"/>
  </si>
  <si>
    <t>昭和57年 6月20日</t>
    <rPh sb="0" eb="2">
      <t>ショウワ</t>
    </rPh>
    <rPh sb="4" eb="5">
      <t>３３ネン</t>
    </rPh>
    <rPh sb="7" eb="8">
      <t>１１ガツ</t>
    </rPh>
    <phoneticPr fontId="2"/>
  </si>
  <si>
    <t>昭和61年 6月19日</t>
    <rPh sb="0" eb="2">
      <t>ショウワ</t>
    </rPh>
    <rPh sb="4" eb="5">
      <t>３３ネン</t>
    </rPh>
    <rPh sb="7" eb="8">
      <t>１１ガツ</t>
    </rPh>
    <phoneticPr fontId="2"/>
  </si>
  <si>
    <t>中村　正男</t>
  </si>
  <si>
    <t>昭和61年 6月20日</t>
    <rPh sb="0" eb="2">
      <t>ショウワ</t>
    </rPh>
    <rPh sb="4" eb="5">
      <t>３３ネン</t>
    </rPh>
    <rPh sb="7" eb="8">
      <t>１１ガツ</t>
    </rPh>
    <phoneticPr fontId="2"/>
  </si>
  <si>
    <t>平成 2年 6月19日</t>
    <rPh sb="0" eb="2">
      <t>ヘイセイ</t>
    </rPh>
    <rPh sb="4" eb="5">
      <t>３３ネン</t>
    </rPh>
    <rPh sb="7" eb="8">
      <t>１１ガツ</t>
    </rPh>
    <phoneticPr fontId="2"/>
  </si>
  <si>
    <t>平成 2年 6月20日</t>
    <rPh sb="0" eb="2">
      <t>ヘイセイ</t>
    </rPh>
    <rPh sb="4" eb="5">
      <t>３３ネン</t>
    </rPh>
    <rPh sb="7" eb="8">
      <t>１１ガツ</t>
    </rPh>
    <phoneticPr fontId="2"/>
  </si>
  <si>
    <t>平成 6年 6月19日</t>
    <rPh sb="0" eb="2">
      <t>ヘイセイ</t>
    </rPh>
    <rPh sb="4" eb="5">
      <t>３３ネン</t>
    </rPh>
    <rPh sb="7" eb="8">
      <t>１１ガツ</t>
    </rPh>
    <phoneticPr fontId="2"/>
  </si>
  <si>
    <t>平成 6年 6月20日</t>
    <rPh sb="0" eb="2">
      <t>ヘイセイ</t>
    </rPh>
    <rPh sb="4" eb="5">
      <t>３３ネン</t>
    </rPh>
    <rPh sb="7" eb="8">
      <t>１１ガツ</t>
    </rPh>
    <phoneticPr fontId="2"/>
  </si>
  <si>
    <t>平成10年 6月19日</t>
    <rPh sb="0" eb="2">
      <t>ヘイセイ</t>
    </rPh>
    <rPh sb="4" eb="5">
      <t>３３ネン</t>
    </rPh>
    <rPh sb="7" eb="8">
      <t>１１ガツ</t>
    </rPh>
    <phoneticPr fontId="2"/>
  </si>
  <si>
    <t>平成10年 6月20日</t>
    <rPh sb="0" eb="2">
      <t>ヘイセイ</t>
    </rPh>
    <rPh sb="4" eb="5">
      <t>３３ネン</t>
    </rPh>
    <rPh sb="7" eb="8">
      <t>１１ガツ</t>
    </rPh>
    <phoneticPr fontId="2"/>
  </si>
  <si>
    <t>平成14年 6月19日</t>
    <rPh sb="0" eb="2">
      <t>ヘイセイ</t>
    </rPh>
    <rPh sb="4" eb="5">
      <t>３３ネン</t>
    </rPh>
    <rPh sb="7" eb="8">
      <t>１１ガツ</t>
    </rPh>
    <phoneticPr fontId="2"/>
  </si>
  <si>
    <t>平成14年 6月20日</t>
    <rPh sb="0" eb="2">
      <t>ヘイセイ</t>
    </rPh>
    <rPh sb="4" eb="5">
      <t>３３ネン</t>
    </rPh>
    <rPh sb="7" eb="8">
      <t>１１ガツ</t>
    </rPh>
    <phoneticPr fontId="2"/>
  </si>
  <si>
    <t>平成18年 3月31日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</si>
  <si>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杉本　昭彦</t>
    <rPh sb="0" eb="2">
      <t>スギモト</t>
    </rPh>
    <rPh sb="3" eb="5">
      <t>アキヒコ</t>
    </rPh>
    <phoneticPr fontId="2"/>
  </si>
  <si>
    <t>平成18年 4月 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</si>
  <si>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平成22年 3月31日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</si>
  <si>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（注3）地方自治法の一部改正により平成19年4月から収入役の制度は廃止となった。</t>
    <rPh sb="1" eb="2">
      <t>チュウ</t>
    </rPh>
    <rPh sb="4" eb="6">
      <t>チホウ</t>
    </rPh>
    <rPh sb="6" eb="8">
      <t>ジチ</t>
    </rPh>
    <rPh sb="8" eb="9">
      <t>ホウ</t>
    </rPh>
    <rPh sb="10" eb="12">
      <t>イチブ</t>
    </rPh>
    <rPh sb="12" eb="14">
      <t>カイセイ</t>
    </rPh>
    <rPh sb="17" eb="19">
      <t>ヘイセイ</t>
    </rPh>
    <rPh sb="21" eb="22">
      <t>ネン</t>
    </rPh>
    <rPh sb="23" eb="24">
      <t>ガツ</t>
    </rPh>
    <rPh sb="26" eb="28">
      <t>シュウニュウ</t>
    </rPh>
    <rPh sb="28" eb="29">
      <t>ヤク</t>
    </rPh>
    <rPh sb="30" eb="32">
      <t>セイド</t>
    </rPh>
    <rPh sb="33" eb="35">
      <t>ハイシ</t>
    </rPh>
    <phoneticPr fontId="2"/>
  </si>
  <si>
    <t>資料：秘書課</t>
    <rPh sb="0" eb="2">
      <t>シリョウ</t>
    </rPh>
    <rPh sb="3" eb="6">
      <t>ヒショカ</t>
    </rPh>
    <phoneticPr fontId="2"/>
  </si>
  <si>
    <t>総数</t>
  </si>
  <si>
    <t>市職員1人当りの人口</t>
    <rPh sb="0" eb="3">
      <t>シショクイン</t>
    </rPh>
    <rPh sb="4" eb="5">
      <t>リ</t>
    </rPh>
    <rPh sb="5" eb="6">
      <t>アタ</t>
    </rPh>
    <rPh sb="8" eb="10">
      <t>ジンコウ</t>
    </rPh>
    <phoneticPr fontId="2"/>
  </si>
  <si>
    <t>実数</t>
  </si>
  <si>
    <t>構成比</t>
  </si>
  <si>
    <t>　　26</t>
  </si>
  <si>
    <t>　　27</t>
  </si>
  <si>
    <t>（注）他市からの派遣職員、東埼玉資源環境組合及び越谷・松伏水道企業団の職員を含む。</t>
    <rPh sb="13" eb="14">
      <t>ヒガシ</t>
    </rPh>
    <rPh sb="14" eb="16">
      <t>サイタマ</t>
    </rPh>
    <rPh sb="16" eb="18">
      <t>シゲン</t>
    </rPh>
    <rPh sb="18" eb="20">
      <t>カンキョウ</t>
    </rPh>
    <rPh sb="20" eb="22">
      <t>クミアイ</t>
    </rPh>
    <rPh sb="22" eb="23">
      <t>オヨ</t>
    </rPh>
    <rPh sb="24" eb="26">
      <t>コシガヤ</t>
    </rPh>
    <rPh sb="27" eb="29">
      <t>マツブシ</t>
    </rPh>
    <rPh sb="29" eb="31">
      <t>スイドウ</t>
    </rPh>
    <rPh sb="31" eb="33">
      <t>キギョウ</t>
    </rPh>
    <rPh sb="33" eb="34">
      <t>ダン</t>
    </rPh>
    <rPh sb="35" eb="37">
      <t>ショクイン</t>
    </rPh>
    <rPh sb="38" eb="39">
      <t>フク</t>
    </rPh>
    <phoneticPr fontId="2"/>
  </si>
  <si>
    <t>資料：人事課</t>
    <rPh sb="3" eb="5">
      <t>ジンジ</t>
    </rPh>
    <rPh sb="5" eb="6">
      <t>カ</t>
    </rPh>
    <phoneticPr fontId="2"/>
  </si>
  <si>
    <t>各年4月1日</t>
  </si>
  <si>
    <t>（単位：人）</t>
  </si>
  <si>
    <t>区分</t>
  </si>
  <si>
    <t>19歳以下</t>
  </si>
  <si>
    <t>（注）他市からの派遣職員、東埼玉資源環境組合及び越谷・松伏水道企業団の職員を除く。</t>
    <rPh sb="3" eb="5">
      <t>タシ</t>
    </rPh>
    <rPh sb="8" eb="10">
      <t>ハケン</t>
    </rPh>
    <rPh sb="10" eb="12">
      <t>ショクイン</t>
    </rPh>
    <rPh sb="14" eb="16">
      <t>サイタマ</t>
    </rPh>
    <rPh sb="16" eb="18">
      <t>シゲン</t>
    </rPh>
    <rPh sb="18" eb="20">
      <t>カンキョウ</t>
    </rPh>
    <rPh sb="22" eb="23">
      <t>オヨ</t>
    </rPh>
    <rPh sb="35" eb="37">
      <t>ショクイン</t>
    </rPh>
    <phoneticPr fontId="2"/>
  </si>
  <si>
    <t>資料：人事課「総務省地方公務員給与実態調査」</t>
    <rPh sb="3" eb="5">
      <t>ジンジ</t>
    </rPh>
    <rPh sb="5" eb="6">
      <t>カ</t>
    </rPh>
    <rPh sb="7" eb="9">
      <t>ソウム</t>
    </rPh>
    <phoneticPr fontId="2"/>
  </si>
  <si>
    <t>（単位：回、人）</t>
    <rPh sb="4" eb="5">
      <t>カイ</t>
    </rPh>
    <rPh sb="6" eb="7">
      <t>ニン</t>
    </rPh>
    <phoneticPr fontId="2"/>
  </si>
  <si>
    <t>種  別</t>
    <rPh sb="0" eb="4">
      <t>シュベツ</t>
    </rPh>
    <phoneticPr fontId="2"/>
  </si>
  <si>
    <t>実施回数</t>
  </si>
  <si>
    <t>受講者数</t>
  </si>
  <si>
    <t>階層別研修</t>
    <rPh sb="0" eb="3">
      <t>カイソウベツ</t>
    </rPh>
    <rPh sb="3" eb="5">
      <t>ケンシュウ</t>
    </rPh>
    <phoneticPr fontId="2"/>
  </si>
  <si>
    <t>専門研修</t>
    <rPh sb="0" eb="2">
      <t>センモン</t>
    </rPh>
    <rPh sb="2" eb="4">
      <t>ケンシュウ</t>
    </rPh>
    <phoneticPr fontId="2"/>
  </si>
  <si>
    <t>特別研修</t>
  </si>
  <si>
    <t>自己啓発研修</t>
  </si>
  <si>
    <t>派遣研修</t>
  </si>
  <si>
    <t>　部　課　所　名</t>
    <rPh sb="1" eb="4">
      <t>ブカ</t>
    </rPh>
    <rPh sb="5" eb="6">
      <t>ショ</t>
    </rPh>
    <rPh sb="7" eb="8">
      <t>メイ</t>
    </rPh>
    <phoneticPr fontId="2"/>
  </si>
  <si>
    <t>職員数</t>
    <rPh sb="0" eb="3">
      <t>ショクインスウ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</si>
  <si>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</si>
  <si>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</si>
  <si>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秘書課</t>
  </si>
  <si>
    <t>診療部</t>
    <rPh sb="0" eb="3">
      <t>シンリョウブ</t>
    </rPh>
    <phoneticPr fontId="2"/>
  </si>
  <si>
    <t>診療部門／救急部門</t>
    <rPh sb="0" eb="2">
      <t>シンリョウ</t>
    </rPh>
    <rPh sb="2" eb="4">
      <t>ブモン</t>
    </rPh>
    <rPh sb="5" eb="7">
      <t>キュウキュウ</t>
    </rPh>
    <rPh sb="7" eb="9">
      <t>ブモン</t>
    </rPh>
    <phoneticPr fontId="2"/>
  </si>
  <si>
    <t>リハビリテーション科</t>
    <rPh sb="9" eb="10">
      <t>カモク</t>
    </rPh>
    <phoneticPr fontId="2"/>
  </si>
  <si>
    <t>放射線科</t>
    <rPh sb="0" eb="4">
      <t>ホウシャセンカ</t>
    </rPh>
    <phoneticPr fontId="2"/>
  </si>
  <si>
    <t>財政課</t>
    <rPh sb="0" eb="2">
      <t>ザイセイ</t>
    </rPh>
    <rPh sb="2" eb="3">
      <t>カ</t>
    </rPh>
    <phoneticPr fontId="2"/>
  </si>
  <si>
    <t>内視鏡センター</t>
    <rPh sb="0" eb="3">
      <t>ナイシキョウ</t>
    </rPh>
    <phoneticPr fontId="2"/>
  </si>
  <si>
    <t>がん治療センター</t>
    <rPh sb="2" eb="4">
      <t>チリョウ</t>
    </rPh>
    <phoneticPr fontId="2"/>
  </si>
  <si>
    <t>臨床検査科</t>
    <rPh sb="0" eb="2">
      <t>リンショウ</t>
    </rPh>
    <rPh sb="2" eb="4">
      <t>ケンサ</t>
    </rPh>
    <rPh sb="4" eb="5">
      <t>カ</t>
    </rPh>
    <phoneticPr fontId="2"/>
  </si>
  <si>
    <t>臨床工学科</t>
    <rPh sb="0" eb="2">
      <t>リンショウ</t>
    </rPh>
    <rPh sb="2" eb="4">
      <t>コウガク</t>
    </rPh>
    <rPh sb="4" eb="5">
      <t>カ</t>
    </rPh>
    <phoneticPr fontId="2"/>
  </si>
  <si>
    <t>人権・男女共同参画推進課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2">
      <t>カ</t>
    </rPh>
    <phoneticPr fontId="2"/>
  </si>
  <si>
    <t>手術室</t>
    <rPh sb="0" eb="3">
      <t>シュジュツシツ</t>
    </rPh>
    <phoneticPr fontId="2"/>
  </si>
  <si>
    <t>薬剤科</t>
    <rPh sb="0" eb="2">
      <t>ヤクザイ</t>
    </rPh>
    <rPh sb="2" eb="3">
      <t>カ</t>
    </rPh>
    <phoneticPr fontId="2"/>
  </si>
  <si>
    <t>情報公開センター</t>
    <rPh sb="0" eb="2">
      <t>ジョウホウ</t>
    </rPh>
    <rPh sb="2" eb="4">
      <t>コウカイ</t>
    </rPh>
    <phoneticPr fontId="2"/>
  </si>
  <si>
    <t>栄養科</t>
    <rPh sb="0" eb="2">
      <t>エイヨウ</t>
    </rPh>
    <rPh sb="2" eb="3">
      <t>カ</t>
    </rPh>
    <phoneticPr fontId="2"/>
  </si>
  <si>
    <t>人事課</t>
    <rPh sb="0" eb="3">
      <t>ジンジカ</t>
    </rPh>
    <phoneticPr fontId="2"/>
  </si>
  <si>
    <t>看護部</t>
    <rPh sb="0" eb="2">
      <t>カンゴ</t>
    </rPh>
    <rPh sb="2" eb="3">
      <t>ブ</t>
    </rPh>
    <phoneticPr fontId="2"/>
  </si>
  <si>
    <t>庶務課</t>
    <rPh sb="0" eb="3">
      <t>ショムカ</t>
    </rPh>
    <phoneticPr fontId="2"/>
  </si>
  <si>
    <t>契約課</t>
    <rPh sb="0" eb="2">
      <t>ケイヤク</t>
    </rPh>
    <rPh sb="2" eb="3">
      <t>カ</t>
    </rPh>
    <phoneticPr fontId="2"/>
  </si>
  <si>
    <t>医事課</t>
    <rPh sb="0" eb="2">
      <t>イジ</t>
    </rPh>
    <rPh sb="2" eb="3">
      <t>カ</t>
    </rPh>
    <phoneticPr fontId="2"/>
  </si>
  <si>
    <t>出納課</t>
    <rPh sb="0" eb="2">
      <t>スイトウ</t>
    </rPh>
    <rPh sb="2" eb="3">
      <t>カ</t>
    </rPh>
    <phoneticPr fontId="2"/>
  </si>
  <si>
    <t>工事検査課</t>
    <rPh sb="0" eb="2">
      <t>コウジ</t>
    </rPh>
    <rPh sb="2" eb="4">
      <t>ケンサ</t>
    </rPh>
    <rPh sb="4" eb="5">
      <t>カ</t>
    </rPh>
    <phoneticPr fontId="2"/>
  </si>
  <si>
    <t>議会事務局議事課</t>
    <rPh sb="0" eb="2">
      <t>ギカイ</t>
    </rPh>
    <rPh sb="2" eb="5">
      <t>ジムキョク</t>
    </rPh>
    <rPh sb="5" eb="7">
      <t>ギジ</t>
    </rPh>
    <rPh sb="7" eb="8">
      <t>カ</t>
    </rPh>
    <phoneticPr fontId="2"/>
  </si>
  <si>
    <t>市民税課</t>
    <rPh sb="0" eb="3">
      <t>シミンゼイ</t>
    </rPh>
    <rPh sb="3" eb="4">
      <t>カ</t>
    </rPh>
    <phoneticPr fontId="2"/>
  </si>
  <si>
    <t>教育委員会事務局</t>
    <rPh sb="0" eb="5">
      <t>キョウイクイインカイ</t>
    </rPh>
    <rPh sb="5" eb="8">
      <t>ジムキョク</t>
    </rPh>
    <phoneticPr fontId="2"/>
  </si>
  <si>
    <t>資産税課</t>
    <rPh sb="0" eb="3">
      <t>シサンゼイ</t>
    </rPh>
    <rPh sb="3" eb="4">
      <t>カ</t>
    </rPh>
    <phoneticPr fontId="2"/>
  </si>
  <si>
    <t>教育総務部</t>
    <rPh sb="0" eb="2">
      <t>キョウイク</t>
    </rPh>
    <rPh sb="2" eb="4">
      <t>ソウム</t>
    </rPh>
    <rPh sb="4" eb="5">
      <t>ブ</t>
    </rPh>
    <phoneticPr fontId="2"/>
  </si>
  <si>
    <t>教育総務課</t>
    <rPh sb="0" eb="2">
      <t>キョウイク</t>
    </rPh>
    <rPh sb="2" eb="5">
      <t>ソウムカ</t>
    </rPh>
    <phoneticPr fontId="2"/>
  </si>
  <si>
    <t>収納課</t>
    <rPh sb="0" eb="2">
      <t>シュウノウ</t>
    </rPh>
    <rPh sb="2" eb="3">
      <t>カ</t>
    </rPh>
    <phoneticPr fontId="2"/>
  </si>
  <si>
    <t>生涯学習課</t>
    <rPh sb="0" eb="2">
      <t>ショウガイ</t>
    </rPh>
    <rPh sb="2" eb="4">
      <t>ガクシュウ</t>
    </rPh>
    <rPh sb="4" eb="5">
      <t>カ</t>
    </rPh>
    <phoneticPr fontId="2"/>
  </si>
  <si>
    <t>市民課</t>
    <rPh sb="0" eb="3">
      <t>シミンカ</t>
    </rPh>
    <phoneticPr fontId="2"/>
  </si>
  <si>
    <t>科学技術体験センター</t>
    <rPh sb="0" eb="2">
      <t>カガク</t>
    </rPh>
    <rPh sb="2" eb="4">
      <t>ギジュツ</t>
    </rPh>
    <rPh sb="4" eb="6">
      <t>タイケン</t>
    </rPh>
    <phoneticPr fontId="2"/>
  </si>
  <si>
    <t>スポーツ振興課</t>
    <rPh sb="4" eb="7">
      <t>シンコウカ</t>
    </rPh>
    <phoneticPr fontId="2"/>
  </si>
  <si>
    <t>図書館</t>
    <rPh sb="0" eb="3">
      <t>トショカン</t>
    </rPh>
    <phoneticPr fontId="2"/>
  </si>
  <si>
    <t>学校教育部</t>
    <rPh sb="0" eb="2">
      <t>ガッコウ</t>
    </rPh>
    <rPh sb="2" eb="4">
      <t>キョウイク</t>
    </rPh>
    <rPh sb="4" eb="5">
      <t>ブ</t>
    </rPh>
    <phoneticPr fontId="2"/>
  </si>
  <si>
    <t>学校管理課</t>
    <rPh sb="0" eb="2">
      <t>ガッコウ</t>
    </rPh>
    <rPh sb="2" eb="5">
      <t>カンリカ</t>
    </rPh>
    <phoneticPr fontId="2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</si>
  <si>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2"/>
  </si>
  <si>
    <t>小学校</t>
    <rPh sb="0" eb="3">
      <t>ショウガッコウ</t>
    </rPh>
    <phoneticPr fontId="2"/>
  </si>
  <si>
    <t>地区センター</t>
    <rPh sb="0" eb="2">
      <t>チク</t>
    </rPh>
    <phoneticPr fontId="2"/>
  </si>
  <si>
    <t>中学校</t>
    <rPh sb="0" eb="3">
      <t>チュウガッコウ</t>
    </rPh>
    <phoneticPr fontId="2"/>
  </si>
  <si>
    <t>危機管理課</t>
    <rPh sb="0" eb="2">
      <t>キキ</t>
    </rPh>
    <rPh sb="2" eb="5">
      <t>カンリカ</t>
    </rPh>
    <phoneticPr fontId="2"/>
  </si>
  <si>
    <t>学務課</t>
    <rPh sb="0" eb="3">
      <t>ガクムカ</t>
    </rPh>
    <phoneticPr fontId="2"/>
  </si>
  <si>
    <t>くらし安心課</t>
    <rPh sb="3" eb="5">
      <t>アンシン</t>
    </rPh>
    <rPh sb="5" eb="6">
      <t>カ</t>
    </rPh>
    <phoneticPr fontId="2"/>
  </si>
  <si>
    <t>指導課</t>
    <rPh sb="0" eb="2">
      <t>シドウ</t>
    </rPh>
    <rPh sb="2" eb="3">
      <t>カ</t>
    </rPh>
    <phoneticPr fontId="2"/>
  </si>
  <si>
    <t>福祉部</t>
    <rPh sb="0" eb="2">
      <t>フクシ</t>
    </rPh>
    <rPh sb="2" eb="3">
      <t>ブ</t>
    </rPh>
    <phoneticPr fontId="2"/>
  </si>
  <si>
    <t>福祉推進課</t>
    <rPh sb="0" eb="2">
      <t>フクシ</t>
    </rPh>
    <rPh sb="2" eb="4">
      <t>スイシン</t>
    </rPh>
    <rPh sb="4" eb="5">
      <t>カ</t>
    </rPh>
    <phoneticPr fontId="2"/>
  </si>
  <si>
    <t>給食課</t>
    <rPh sb="0" eb="2">
      <t>キュウショク</t>
    </rPh>
    <rPh sb="2" eb="3">
      <t>カ</t>
    </rPh>
    <phoneticPr fontId="2"/>
  </si>
  <si>
    <t>地域包括総合支援センター</t>
    <rPh sb="0" eb="2">
      <t>チイキ</t>
    </rPh>
    <rPh sb="2" eb="4">
      <t>ホウカツ</t>
    </rPh>
    <rPh sb="4" eb="6">
      <t>ソウゴウ</t>
    </rPh>
    <rPh sb="6" eb="8">
      <t>シエン</t>
    </rPh>
    <phoneticPr fontId="2"/>
  </si>
  <si>
    <t>第一学校給食センター</t>
    <rPh sb="0" eb="2">
      <t>ダイイチ</t>
    </rPh>
    <rPh sb="2" eb="6">
      <t>ガッコウキュウショク</t>
    </rPh>
    <phoneticPr fontId="2"/>
  </si>
  <si>
    <t>福祉指導監査課</t>
    <rPh sb="0" eb="2">
      <t>フクシ</t>
    </rPh>
    <rPh sb="2" eb="4">
      <t>シドウ</t>
    </rPh>
    <rPh sb="4" eb="6">
      <t>カンサ</t>
    </rPh>
    <rPh sb="6" eb="7">
      <t>カ</t>
    </rPh>
    <phoneticPr fontId="2"/>
  </si>
  <si>
    <t>第二学校給食センター</t>
    <rPh sb="0" eb="1">
      <t>ダイイチ</t>
    </rPh>
    <rPh sb="1" eb="2">
      <t>２</t>
    </rPh>
    <rPh sb="2" eb="6">
      <t>ガッコウキュウショク</t>
    </rPh>
    <phoneticPr fontId="2"/>
  </si>
  <si>
    <t>生活福祉課</t>
    <rPh sb="0" eb="2">
      <t>セイカツ</t>
    </rPh>
    <rPh sb="2" eb="5">
      <t>フクシカ</t>
    </rPh>
    <rPh sb="4" eb="5">
      <t>カ</t>
    </rPh>
    <phoneticPr fontId="2"/>
  </si>
  <si>
    <t>第三学校給食センター</t>
    <rPh sb="0" eb="1">
      <t>ダイ</t>
    </rPh>
    <rPh sb="1" eb="2">
      <t>サン</t>
    </rPh>
    <rPh sb="2" eb="4">
      <t>ガッコウ</t>
    </rPh>
    <rPh sb="4" eb="6">
      <t>キュウショク</t>
    </rPh>
    <phoneticPr fontId="2"/>
  </si>
  <si>
    <t>障害福祉課</t>
    <rPh sb="0" eb="2">
      <t>ショウガイ</t>
    </rPh>
    <rPh sb="2" eb="4">
      <t>フクシ</t>
    </rPh>
    <rPh sb="4" eb="5">
      <t>カ</t>
    </rPh>
    <phoneticPr fontId="2"/>
  </si>
  <si>
    <t>教育センター</t>
    <rPh sb="0" eb="2">
      <t>キョウイク</t>
    </rPh>
    <phoneticPr fontId="2"/>
  </si>
  <si>
    <t>介護保険課</t>
    <rPh sb="0" eb="2">
      <t>カイゴ</t>
    </rPh>
    <rPh sb="2" eb="4">
      <t>ホケン</t>
    </rPh>
    <rPh sb="4" eb="5">
      <t>カ</t>
    </rPh>
    <phoneticPr fontId="2"/>
  </si>
  <si>
    <t>選挙管理委員会事務局</t>
    <rPh sb="0" eb="7">
      <t>センキョカンリイインカイ</t>
    </rPh>
    <rPh sb="7" eb="10">
      <t>ジムキョク</t>
    </rPh>
    <phoneticPr fontId="2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</si>
  <si>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2"/>
  </si>
  <si>
    <t>監査委員事務局監査課</t>
    <rPh sb="0" eb="2">
      <t>カンサ</t>
    </rPh>
    <rPh sb="2" eb="4">
      <t>イイン</t>
    </rPh>
    <rPh sb="4" eb="7">
      <t>ジムキョク</t>
    </rPh>
    <rPh sb="7" eb="9">
      <t>カンサ</t>
    </rPh>
    <rPh sb="9" eb="10">
      <t>カ</t>
    </rPh>
    <phoneticPr fontId="2"/>
  </si>
  <si>
    <t>子ども家庭部</t>
    <rPh sb="0" eb="1">
      <t>コ</t>
    </rPh>
    <rPh sb="3" eb="5">
      <t>カテイ</t>
    </rPh>
    <rPh sb="5" eb="6">
      <t>ブ</t>
    </rPh>
    <phoneticPr fontId="2"/>
  </si>
  <si>
    <t>子育て支援課</t>
    <rPh sb="0" eb="2">
      <t>コソダ</t>
    </rPh>
    <rPh sb="3" eb="5">
      <t>シエン</t>
    </rPh>
    <rPh sb="5" eb="6">
      <t>カ</t>
    </rPh>
    <phoneticPr fontId="2"/>
  </si>
  <si>
    <t>農業委員会事務局</t>
    <rPh sb="0" eb="2">
      <t>ノウギョウ</t>
    </rPh>
    <rPh sb="2" eb="5">
      <t>イインカイ</t>
    </rPh>
    <rPh sb="5" eb="8">
      <t>ジムキョク</t>
    </rPh>
    <phoneticPr fontId="2"/>
  </si>
  <si>
    <t>児童発達支援センター</t>
    <rPh sb="0" eb="2">
      <t>ジドウ</t>
    </rPh>
    <rPh sb="2" eb="4">
      <t>ハッタツ</t>
    </rPh>
    <rPh sb="4" eb="6">
      <t>シエン</t>
    </rPh>
    <phoneticPr fontId="2"/>
  </si>
  <si>
    <t>消防本部</t>
    <rPh sb="0" eb="2">
      <t>ショウボウ</t>
    </rPh>
    <rPh sb="2" eb="4">
      <t>ホンブ</t>
    </rPh>
    <phoneticPr fontId="2"/>
  </si>
  <si>
    <t>子ども育成課</t>
    <rPh sb="0" eb="1">
      <t>コ</t>
    </rPh>
    <rPh sb="3" eb="5">
      <t>イクセイ</t>
    </rPh>
    <rPh sb="5" eb="6">
      <t>カ</t>
    </rPh>
    <phoneticPr fontId="2"/>
  </si>
  <si>
    <t>総務課</t>
    <rPh sb="0" eb="3">
      <t>ソウムカ</t>
    </rPh>
    <phoneticPr fontId="2"/>
  </si>
  <si>
    <t>保育所</t>
    <rPh sb="0" eb="2">
      <t>ホイク</t>
    </rPh>
    <rPh sb="2" eb="3">
      <t>ショ</t>
    </rPh>
    <phoneticPr fontId="2"/>
  </si>
  <si>
    <t>予防課</t>
    <rPh sb="0" eb="3">
      <t>ヨボウカ</t>
    </rPh>
    <phoneticPr fontId="2"/>
  </si>
  <si>
    <t>青少年課</t>
    <rPh sb="0" eb="4">
      <t>セイショウネンカ</t>
    </rPh>
    <phoneticPr fontId="2"/>
  </si>
  <si>
    <t>警防課</t>
    <rPh sb="0" eb="2">
      <t>ケイボウ</t>
    </rPh>
    <rPh sb="2" eb="3">
      <t>カ</t>
    </rPh>
    <phoneticPr fontId="2"/>
  </si>
  <si>
    <t>指令課</t>
    <rPh sb="0" eb="2">
      <t>シレイ</t>
    </rPh>
    <rPh sb="2" eb="3">
      <t>カ</t>
    </rPh>
    <phoneticPr fontId="2"/>
  </si>
  <si>
    <t>保健医療部</t>
    <rPh sb="0" eb="2">
      <t>ホケン</t>
    </rPh>
    <rPh sb="2" eb="4">
      <t>イリョウ</t>
    </rPh>
    <rPh sb="4" eb="5">
      <t>ブ</t>
    </rPh>
    <phoneticPr fontId="2"/>
  </si>
  <si>
    <t>地域医療課</t>
    <rPh sb="0" eb="2">
      <t>チイキ</t>
    </rPh>
    <rPh sb="2" eb="4">
      <t>イリョウ</t>
    </rPh>
    <rPh sb="4" eb="5">
      <t>カ</t>
    </rPh>
    <phoneticPr fontId="2"/>
  </si>
  <si>
    <t>救急課</t>
    <rPh sb="0" eb="2">
      <t>キュウキュウ</t>
    </rPh>
    <rPh sb="2" eb="3">
      <t>カ</t>
    </rPh>
    <phoneticPr fontId="2"/>
  </si>
  <si>
    <t>市民健康課</t>
    <rPh sb="0" eb="5">
      <t>シミンケンコウカ</t>
    </rPh>
    <phoneticPr fontId="2"/>
  </si>
  <si>
    <t>本署</t>
    <rPh sb="0" eb="2">
      <t>ホンショ</t>
    </rPh>
    <phoneticPr fontId="2"/>
  </si>
  <si>
    <t>保健所</t>
    <rPh sb="0" eb="3">
      <t>ホケンジョ</t>
    </rPh>
    <phoneticPr fontId="2"/>
  </si>
  <si>
    <t>谷中分署</t>
    <rPh sb="0" eb="2">
      <t>ヤナカ</t>
    </rPh>
    <rPh sb="2" eb="4">
      <t>ブンショ</t>
    </rPh>
    <phoneticPr fontId="2"/>
  </si>
  <si>
    <t>保健総務課</t>
    <rPh sb="0" eb="2">
      <t>ホケン</t>
    </rPh>
    <rPh sb="2" eb="4">
      <t>ソウム</t>
    </rPh>
    <rPh sb="4" eb="5">
      <t>カ</t>
    </rPh>
    <phoneticPr fontId="2"/>
  </si>
  <si>
    <t>蒲生分署</t>
    <rPh sb="0" eb="2">
      <t>ガモウ</t>
    </rPh>
    <rPh sb="2" eb="4">
      <t>ブンショ</t>
    </rPh>
    <phoneticPr fontId="2"/>
  </si>
  <si>
    <t>精神保健支援室</t>
    <rPh sb="0" eb="2">
      <t>セイシン</t>
    </rPh>
    <rPh sb="2" eb="4">
      <t>ホケン</t>
    </rPh>
    <rPh sb="4" eb="6">
      <t>シエン</t>
    </rPh>
    <rPh sb="6" eb="7">
      <t>シツ</t>
    </rPh>
    <phoneticPr fontId="2"/>
  </si>
  <si>
    <t>間久里分署</t>
    <rPh sb="0" eb="1">
      <t>マ</t>
    </rPh>
    <rPh sb="1" eb="2">
      <t>ク</t>
    </rPh>
    <rPh sb="2" eb="3">
      <t>サト</t>
    </rPh>
    <rPh sb="3" eb="5">
      <t>ブンショ</t>
    </rPh>
    <phoneticPr fontId="2"/>
  </si>
  <si>
    <t>生活衛生課</t>
    <rPh sb="0" eb="2">
      <t>セイカツ</t>
    </rPh>
    <rPh sb="2" eb="5">
      <t>エイセイカ</t>
    </rPh>
    <phoneticPr fontId="2"/>
  </si>
  <si>
    <t>大相模分署</t>
    <rPh sb="0" eb="3">
      <t>オオサガミ</t>
    </rPh>
    <rPh sb="3" eb="5">
      <t>ブンショ</t>
    </rPh>
    <phoneticPr fontId="2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</si>
  <si>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2"/>
  </si>
  <si>
    <t>大袋分署</t>
    <rPh sb="0" eb="2">
      <t>オオブクロ</t>
    </rPh>
    <rPh sb="2" eb="4">
      <t>ブンショ</t>
    </rPh>
    <phoneticPr fontId="2"/>
  </si>
  <si>
    <t>衛生検査課</t>
    <rPh sb="0" eb="2">
      <t>エイセイ</t>
    </rPh>
    <rPh sb="2" eb="4">
      <t>ケンサ</t>
    </rPh>
    <rPh sb="4" eb="5">
      <t>カ</t>
    </rPh>
    <phoneticPr fontId="2"/>
  </si>
  <si>
    <t>越谷･松伏水道企業団事務局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rPh sb="10" eb="13">
      <t>ジムキョク</t>
    </rPh>
    <phoneticPr fontId="2"/>
  </si>
  <si>
    <t>環境経済部</t>
    <rPh sb="0" eb="2">
      <t>カンキョウ</t>
    </rPh>
    <rPh sb="2" eb="4">
      <t>ケイザイ</t>
    </rPh>
    <rPh sb="4" eb="5">
      <t>ブ</t>
    </rPh>
    <phoneticPr fontId="2"/>
  </si>
  <si>
    <t>環境政策課</t>
    <rPh sb="0" eb="2">
      <t>カンキョウ</t>
    </rPh>
    <rPh sb="2" eb="4">
      <t>セイサク</t>
    </rPh>
    <rPh sb="4" eb="5">
      <t>カ</t>
    </rPh>
    <phoneticPr fontId="2"/>
  </si>
  <si>
    <t>総務課</t>
    <rPh sb="0" eb="2">
      <t>ソウム</t>
    </rPh>
    <rPh sb="2" eb="3">
      <t>カ</t>
    </rPh>
    <phoneticPr fontId="4"/>
  </si>
  <si>
    <t>リサイクルプラザ</t>
  </si>
  <si>
    <t>お客さま課</t>
    <rPh sb="1" eb="2">
      <t>キャク</t>
    </rPh>
    <rPh sb="4" eb="5">
      <t>カ</t>
    </rPh>
    <phoneticPr fontId="4"/>
  </si>
  <si>
    <t>産業廃棄物指導課</t>
    <rPh sb="0" eb="2">
      <t>サンギョウ</t>
    </rPh>
    <rPh sb="2" eb="5">
      <t>ハイキブツ</t>
    </rPh>
    <rPh sb="5" eb="7">
      <t>シドウ</t>
    </rPh>
    <rPh sb="7" eb="8">
      <t>カ</t>
    </rPh>
    <phoneticPr fontId="2"/>
  </si>
  <si>
    <t>施設課</t>
    <rPh sb="0" eb="2">
      <t>シセツ</t>
    </rPh>
    <rPh sb="2" eb="3">
      <t>カ</t>
    </rPh>
    <phoneticPr fontId="4"/>
  </si>
  <si>
    <t>産業支援課</t>
    <rPh sb="0" eb="2">
      <t>サンギョウ</t>
    </rPh>
    <rPh sb="2" eb="4">
      <t>シエン</t>
    </rPh>
    <rPh sb="4" eb="5">
      <t>カ</t>
    </rPh>
    <phoneticPr fontId="2"/>
  </si>
  <si>
    <t>配水管理課</t>
    <rPh sb="0" eb="2">
      <t>ハイスイ</t>
    </rPh>
    <rPh sb="2" eb="4">
      <t>カンリ</t>
    </rPh>
    <rPh sb="4" eb="5">
      <t>カ</t>
    </rPh>
    <phoneticPr fontId="4"/>
  </si>
  <si>
    <t>観光課</t>
    <rPh sb="0" eb="2">
      <t>カンコウ</t>
    </rPh>
    <rPh sb="2" eb="3">
      <t>カ</t>
    </rPh>
    <phoneticPr fontId="2"/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</si>
  <si>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2"/>
  </si>
  <si>
    <t>農業振興課</t>
    <rPh sb="0" eb="2">
      <t>ノウギョウ</t>
    </rPh>
    <rPh sb="2" eb="4">
      <t>シンコウ</t>
    </rPh>
    <rPh sb="4" eb="5">
      <t>カ</t>
    </rPh>
    <phoneticPr fontId="2"/>
  </si>
  <si>
    <t>計画課</t>
    <rPh sb="0" eb="2">
      <t>ケイカク</t>
    </rPh>
    <rPh sb="2" eb="3">
      <t>カ</t>
    </rPh>
    <phoneticPr fontId="2"/>
  </si>
  <si>
    <t>農業技術センター</t>
    <rPh sb="0" eb="2">
      <t>ノウギョウ</t>
    </rPh>
    <rPh sb="2" eb="4">
      <t>ギジュツ</t>
    </rPh>
    <phoneticPr fontId="2"/>
  </si>
  <si>
    <t>建設部</t>
    <rPh sb="0" eb="2">
      <t>ケンセツ</t>
    </rPh>
    <rPh sb="2" eb="3">
      <t>ブ</t>
    </rPh>
    <phoneticPr fontId="2"/>
  </si>
  <si>
    <t>道路総務課</t>
    <rPh sb="0" eb="2">
      <t>ドウロ</t>
    </rPh>
    <rPh sb="2" eb="5">
      <t>ソウムカ</t>
    </rPh>
    <phoneticPr fontId="2"/>
  </si>
  <si>
    <t>道路建設課</t>
    <rPh sb="0" eb="2">
      <t>ドウロ</t>
    </rPh>
    <rPh sb="2" eb="4">
      <t>ケンセツ</t>
    </rPh>
    <rPh sb="4" eb="5">
      <t>カ</t>
    </rPh>
    <phoneticPr fontId="2"/>
  </si>
  <si>
    <t>治水課</t>
  </si>
  <si>
    <t>下水道課</t>
  </si>
  <si>
    <t>議会事務局</t>
    <rPh sb="0" eb="1">
      <t>ギジ</t>
    </rPh>
    <rPh sb="1" eb="2">
      <t>カイ</t>
    </rPh>
    <rPh sb="2" eb="5">
      <t>ジムキョク</t>
    </rPh>
    <phoneticPr fontId="2"/>
  </si>
  <si>
    <t>営繕課</t>
  </si>
  <si>
    <t>維持管理課</t>
    <rPh sb="0" eb="2">
      <t>イジ</t>
    </rPh>
    <rPh sb="2" eb="5">
      <t>カンリカ</t>
    </rPh>
    <phoneticPr fontId="2"/>
  </si>
  <si>
    <t>都市計画課</t>
    <rPh sb="0" eb="4">
      <t>トシケイカク</t>
    </rPh>
    <rPh sb="4" eb="5">
      <t>カ</t>
    </rPh>
    <phoneticPr fontId="2"/>
  </si>
  <si>
    <t>市街地整備課</t>
  </si>
  <si>
    <t>公園緑地課</t>
  </si>
  <si>
    <t>開発指導課</t>
  </si>
  <si>
    <t>建築住宅課</t>
  </si>
  <si>
    <t>小　　　計</t>
    <rPh sb="0" eb="1">
      <t>ショウ</t>
    </rPh>
    <rPh sb="4" eb="5">
      <t>ケイ</t>
    </rPh>
    <phoneticPr fontId="2"/>
  </si>
  <si>
    <t>市長</t>
    <rPh sb="0" eb="2">
      <t>シチョウ</t>
    </rPh>
    <phoneticPr fontId="2"/>
  </si>
  <si>
    <t>教育委員会</t>
    <rPh sb="0" eb="2">
      <t>キョウイク</t>
    </rPh>
    <rPh sb="2" eb="5">
      <t>イインカイ</t>
    </rPh>
    <phoneticPr fontId="2"/>
  </si>
  <si>
    <t>副市長</t>
    <rPh sb="0" eb="3">
      <t>フクシチョウ</t>
    </rPh>
    <phoneticPr fontId="2"/>
  </si>
  <si>
    <t>教育長</t>
    <rPh sb="0" eb="3">
      <t>キョウイクチョウ</t>
    </rPh>
    <phoneticPr fontId="2"/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</si>
  <si>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2"/>
  </si>
  <si>
    <t>市長公室</t>
    <rPh sb="0" eb="2">
      <t>シチョウ</t>
    </rPh>
    <rPh sb="2" eb="4">
      <t>コウシツ</t>
    </rPh>
    <phoneticPr fontId="2"/>
  </si>
  <si>
    <t>総務部</t>
    <rPh sb="0" eb="2">
      <t>ソウム</t>
    </rPh>
    <rPh sb="2" eb="3">
      <t>ブ</t>
    </rPh>
    <phoneticPr fontId="2"/>
  </si>
  <si>
    <t>都市整備部</t>
    <rPh sb="0" eb="2">
      <t>トシ</t>
    </rPh>
    <rPh sb="2" eb="4">
      <t>セイビ</t>
    </rPh>
    <rPh sb="4" eb="5">
      <t>ブ</t>
    </rPh>
    <phoneticPr fontId="2"/>
  </si>
  <si>
    <t>市立病院</t>
    <rPh sb="0" eb="2">
      <t>シリツ</t>
    </rPh>
    <rPh sb="2" eb="4">
      <t>ビョウイン</t>
    </rPh>
    <phoneticPr fontId="2"/>
  </si>
  <si>
    <t>会計管理者</t>
    <rPh sb="0" eb="2">
      <t>カイケイ</t>
    </rPh>
    <rPh sb="2" eb="5">
      <t>カンリシャ</t>
    </rPh>
    <phoneticPr fontId="2"/>
  </si>
  <si>
    <t>事務局</t>
    <rPh sb="0" eb="3">
      <t>ジムキョク</t>
    </rPh>
    <phoneticPr fontId="2"/>
  </si>
  <si>
    <t>道路総務課</t>
    <rPh sb="0" eb="2">
      <t>ドウロ</t>
    </rPh>
    <rPh sb="2" eb="4">
      <t>ソウム</t>
    </rPh>
    <rPh sb="4" eb="5">
      <t>カ</t>
    </rPh>
    <phoneticPr fontId="2"/>
  </si>
  <si>
    <t>都市計画課</t>
    <rPh sb="0" eb="2">
      <t>トシ</t>
    </rPh>
    <rPh sb="2" eb="4">
      <t>ケイカク</t>
    </rPh>
    <rPh sb="4" eb="5">
      <t>カ</t>
    </rPh>
    <phoneticPr fontId="2"/>
  </si>
  <si>
    <t>診療部</t>
    <rPh sb="0" eb="2">
      <t>シンリョウ</t>
    </rPh>
    <rPh sb="2" eb="3">
      <t>ブ</t>
    </rPh>
    <phoneticPr fontId="2"/>
  </si>
  <si>
    <t>教育総務課</t>
    <rPh sb="0" eb="2">
      <t>キョウイク</t>
    </rPh>
    <rPh sb="2" eb="4">
      <t>ソウム</t>
    </rPh>
    <rPh sb="4" eb="5">
      <t>カ</t>
    </rPh>
    <phoneticPr fontId="2"/>
  </si>
  <si>
    <t>総務課</t>
    <rPh sb="0" eb="2">
      <t>ソウム</t>
    </rPh>
    <rPh sb="2" eb="3">
      <t>カ</t>
    </rPh>
    <phoneticPr fontId="2"/>
  </si>
  <si>
    <r>
      <t>地区センター
　　　</t>
    </r>
    <r>
      <rPr>
        <sz val="10"/>
        <rFont val="ＭＳ ゴシック"/>
        <family val="3"/>
        <charset val="128"/>
      </rPr>
      <t>（13ヵ所）</t>
    </r>
    <rPh sb="0" eb="2">
      <t>チク</t>
    </rPh>
    <rPh sb="14" eb="15">
      <t>ショ</t>
    </rPh>
    <phoneticPr fontId="2"/>
  </si>
  <si>
    <t>夜間急患診療所</t>
    <rPh sb="0" eb="2">
      <t>ヤカン</t>
    </rPh>
    <rPh sb="2" eb="4">
      <t>キュウカン</t>
    </rPh>
    <rPh sb="4" eb="7">
      <t>シンリョウジョ</t>
    </rPh>
    <phoneticPr fontId="2"/>
  </si>
  <si>
    <t>秘書課</t>
    <rPh sb="0" eb="3">
      <t>ヒショカ</t>
    </rPh>
    <phoneticPr fontId="2"/>
  </si>
  <si>
    <t>市街地整備課</t>
    <rPh sb="0" eb="3">
      <t>シガイチ</t>
    </rPh>
    <rPh sb="3" eb="5">
      <t>セイビ</t>
    </rPh>
    <rPh sb="5" eb="6">
      <t>カ</t>
    </rPh>
    <phoneticPr fontId="2"/>
  </si>
  <si>
    <t>学務課</t>
    <rPh sb="0" eb="2">
      <t>ガクム</t>
    </rPh>
    <rPh sb="2" eb="3">
      <t>カ</t>
    </rPh>
    <phoneticPr fontId="2"/>
  </si>
  <si>
    <t>中央診療部門</t>
    <rPh sb="0" eb="2">
      <t>チュウオウ</t>
    </rPh>
    <rPh sb="2" eb="4">
      <t>シンリョウ</t>
    </rPh>
    <rPh sb="4" eb="6">
      <t>ブモン</t>
    </rPh>
    <phoneticPr fontId="2"/>
  </si>
  <si>
    <t>事務部</t>
    <rPh sb="0" eb="2">
      <t>ジム</t>
    </rPh>
    <rPh sb="2" eb="3">
      <t>ブ</t>
    </rPh>
    <phoneticPr fontId="2"/>
  </si>
  <si>
    <r>
      <t>市民会館
　　　</t>
    </r>
    <r>
      <rPr>
        <sz val="10"/>
        <rFont val="ＭＳ ゴシック"/>
        <family val="3"/>
        <charset val="128"/>
      </rPr>
      <t>（2館）</t>
    </r>
    <rPh sb="0" eb="2">
      <t>シミン</t>
    </rPh>
    <rPh sb="2" eb="4">
      <t>カイカン</t>
    </rPh>
    <rPh sb="10" eb="11">
      <t>カン</t>
    </rPh>
    <phoneticPr fontId="2"/>
  </si>
  <si>
    <t>人事課</t>
    <rPh sb="0" eb="2">
      <t>ジンジ</t>
    </rPh>
    <rPh sb="2" eb="3">
      <t>カ</t>
    </rPh>
    <phoneticPr fontId="2"/>
  </si>
  <si>
    <t>越谷駅東口駐車場</t>
    <rPh sb="0" eb="3">
      <t>コシガヤエキ</t>
    </rPh>
    <rPh sb="3" eb="5">
      <t>ヒガシグチ</t>
    </rPh>
    <rPh sb="5" eb="8">
      <t>チュウシャジョウ</t>
    </rPh>
    <phoneticPr fontId="2"/>
  </si>
  <si>
    <r>
      <t>公民館
　　　</t>
    </r>
    <r>
      <rPr>
        <sz val="10"/>
        <rFont val="ＭＳ ゴシック"/>
        <family val="3"/>
        <charset val="128"/>
      </rPr>
      <t>（13館）</t>
    </r>
    <rPh sb="0" eb="3">
      <t>コウミンカン</t>
    </rPh>
    <rPh sb="10" eb="11">
      <t>カン</t>
    </rPh>
    <phoneticPr fontId="2"/>
  </si>
  <si>
    <t>広報広聴課</t>
    <rPh sb="0" eb="2">
      <t>コウホウ</t>
    </rPh>
    <rPh sb="2" eb="4">
      <t>コウチョウ</t>
    </rPh>
    <rPh sb="4" eb="5">
      <t>カ</t>
    </rPh>
    <phoneticPr fontId="2"/>
  </si>
  <si>
    <t>行政管理課</t>
    <rPh sb="0" eb="2">
      <t>ギョウセイ</t>
    </rPh>
    <rPh sb="2" eb="4">
      <t>カンリ</t>
    </rPh>
    <rPh sb="4" eb="5">
      <t>カ</t>
    </rPh>
    <phoneticPr fontId="2"/>
  </si>
  <si>
    <t>けやき荘</t>
    <rPh sb="3" eb="4">
      <t>ソウ</t>
    </rPh>
    <phoneticPr fontId="2"/>
  </si>
  <si>
    <t>市民健康課</t>
    <rPh sb="0" eb="2">
      <t>シミン</t>
    </rPh>
    <rPh sb="2" eb="4">
      <t>ケンコウ</t>
    </rPh>
    <rPh sb="4" eb="5">
      <t>カ</t>
    </rPh>
    <phoneticPr fontId="2"/>
  </si>
  <si>
    <t>治水課</t>
    <rPh sb="0" eb="2">
      <t>チスイ</t>
    </rPh>
    <rPh sb="2" eb="3">
      <t>カ</t>
    </rPh>
    <phoneticPr fontId="2"/>
  </si>
  <si>
    <r>
      <t>交流館
　　　</t>
    </r>
    <r>
      <rPr>
        <sz val="10"/>
        <rFont val="ＭＳ ゴシック"/>
        <family val="3"/>
        <charset val="128"/>
      </rPr>
      <t>（7館）</t>
    </r>
    <rPh sb="0" eb="2">
      <t>コウリュウ</t>
    </rPh>
    <rPh sb="2" eb="3">
      <t>カン</t>
    </rPh>
    <rPh sb="9" eb="10">
      <t>カン</t>
    </rPh>
    <phoneticPr fontId="2"/>
  </si>
  <si>
    <t>研究室</t>
    <rPh sb="0" eb="3">
      <t>ケンキュウシツ</t>
    </rPh>
    <phoneticPr fontId="2"/>
  </si>
  <si>
    <t>リハビリテーション科</t>
    <rPh sb="9" eb="10">
      <t>カ</t>
    </rPh>
    <phoneticPr fontId="2"/>
  </si>
  <si>
    <t>お客さま課</t>
    <rPh sb="1" eb="2">
      <t>キャク</t>
    </rPh>
    <rPh sb="4" eb="5">
      <t>カ</t>
    </rPh>
    <phoneticPr fontId="2"/>
  </si>
  <si>
    <r>
      <t>保育所
　　　</t>
    </r>
    <r>
      <rPr>
        <sz val="10"/>
        <rFont val="ＭＳ ゴシック"/>
        <family val="3"/>
        <charset val="128"/>
      </rPr>
      <t>(18ヵ所)</t>
    </r>
    <rPh sb="0" eb="2">
      <t>ホイク</t>
    </rPh>
    <rPh sb="2" eb="3">
      <t>ショ</t>
    </rPh>
    <rPh sb="11" eb="12">
      <t>ショ</t>
    </rPh>
    <phoneticPr fontId="2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</si>
  <si>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2"/>
  </si>
  <si>
    <t>くすのき荘</t>
    <rPh sb="4" eb="5">
      <t>ソウ</t>
    </rPh>
    <phoneticPr fontId="2"/>
  </si>
  <si>
    <t>保健センター</t>
    <rPh sb="0" eb="2">
      <t>ホケン</t>
    </rPh>
    <phoneticPr fontId="2"/>
  </si>
  <si>
    <t>公園緑地課</t>
    <rPh sb="0" eb="2">
      <t>コウエン</t>
    </rPh>
    <rPh sb="2" eb="4">
      <t>リョクチ</t>
    </rPh>
    <rPh sb="4" eb="5">
      <t>カ</t>
    </rPh>
    <phoneticPr fontId="2"/>
  </si>
  <si>
    <t>市民活動支援センター</t>
    <rPh sb="0" eb="2">
      <t>シミン</t>
    </rPh>
    <rPh sb="2" eb="4">
      <t>カツドウ</t>
    </rPh>
    <rPh sb="4" eb="6">
      <t>シエン</t>
    </rPh>
    <phoneticPr fontId="2"/>
  </si>
  <si>
    <t>下水道課</t>
    <rPh sb="0" eb="3">
      <t>ゲスイドウ</t>
    </rPh>
    <rPh sb="3" eb="4">
      <t>カ</t>
    </rPh>
    <phoneticPr fontId="2"/>
  </si>
  <si>
    <t>ゆりのき荘</t>
    <rPh sb="4" eb="5">
      <t>ソウ</t>
    </rPh>
    <phoneticPr fontId="2"/>
  </si>
  <si>
    <t>青少年課</t>
    <rPh sb="0" eb="3">
      <t>セイショウネン</t>
    </rPh>
    <rPh sb="3" eb="4">
      <t>カ</t>
    </rPh>
    <phoneticPr fontId="2"/>
  </si>
  <si>
    <t>放射線科</t>
    <rPh sb="0" eb="2">
      <t>ホウシャ</t>
    </rPh>
    <rPh sb="2" eb="3">
      <t>セン</t>
    </rPh>
    <rPh sb="3" eb="4">
      <t>カ</t>
    </rPh>
    <phoneticPr fontId="2"/>
  </si>
  <si>
    <t>産業雇用支援センター</t>
    <rPh sb="0" eb="2">
      <t>サンギョウ</t>
    </rPh>
    <rPh sb="2" eb="4">
      <t>コヨウ</t>
    </rPh>
    <rPh sb="4" eb="6">
      <t>シエン</t>
    </rPh>
    <phoneticPr fontId="2"/>
  </si>
  <si>
    <t>開発指導課</t>
    <rPh sb="0" eb="2">
      <t>カイハツ</t>
    </rPh>
    <rPh sb="2" eb="4">
      <t>シドウ</t>
    </rPh>
    <rPh sb="4" eb="5">
      <t>カ</t>
    </rPh>
    <phoneticPr fontId="2"/>
  </si>
  <si>
    <t>あだたら高原少年自然の家</t>
    <rPh sb="4" eb="6">
      <t>コウゲン</t>
    </rPh>
    <rPh sb="6" eb="8">
      <t>ショウネン</t>
    </rPh>
    <rPh sb="8" eb="10">
      <t>シゼン</t>
    </rPh>
    <rPh sb="11" eb="12">
      <t>イエ</t>
    </rPh>
    <phoneticPr fontId="2"/>
  </si>
  <si>
    <t>第一学校給食センター</t>
    <rPh sb="0" eb="2">
      <t>ダイイチ</t>
    </rPh>
    <rPh sb="2" eb="4">
      <t>ガッコウ</t>
    </rPh>
    <rPh sb="4" eb="6">
      <t>キュウショク</t>
    </rPh>
    <phoneticPr fontId="2"/>
  </si>
  <si>
    <t>情報公開担当</t>
    <rPh sb="0" eb="2">
      <t>ジョウホウ</t>
    </rPh>
    <rPh sb="2" eb="4">
      <t>コウカイ</t>
    </rPh>
    <rPh sb="4" eb="6">
      <t>タントウ</t>
    </rPh>
    <phoneticPr fontId="2"/>
  </si>
  <si>
    <t>危機管理課</t>
    <rPh sb="0" eb="2">
      <t>キキ</t>
    </rPh>
    <rPh sb="2" eb="4">
      <t>カンリ</t>
    </rPh>
    <rPh sb="4" eb="5">
      <t>カ</t>
    </rPh>
    <phoneticPr fontId="2"/>
  </si>
  <si>
    <t>営繕課</t>
    <rPh sb="0" eb="2">
      <t>エイゼン</t>
    </rPh>
    <rPh sb="2" eb="3">
      <t>カ</t>
    </rPh>
    <phoneticPr fontId="2"/>
  </si>
  <si>
    <t>児童館コスモス</t>
    <rPh sb="0" eb="3">
      <t>ジドウカン</t>
    </rPh>
    <phoneticPr fontId="2"/>
  </si>
  <si>
    <t>斎場</t>
    <rPh sb="0" eb="2">
      <t>サイジョウ</t>
    </rPh>
    <phoneticPr fontId="2"/>
  </si>
  <si>
    <t>救急部門</t>
    <rPh sb="0" eb="2">
      <t>キュウキュウ</t>
    </rPh>
    <rPh sb="2" eb="4">
      <t>ブモン</t>
    </rPh>
    <phoneticPr fontId="2"/>
  </si>
  <si>
    <t>建築住宅課</t>
    <rPh sb="0" eb="2">
      <t>ケンチク</t>
    </rPh>
    <rPh sb="2" eb="4">
      <t>ジュウタク</t>
    </rPh>
    <rPh sb="4" eb="5">
      <t>カ</t>
    </rPh>
    <phoneticPr fontId="2"/>
  </si>
  <si>
    <t>第二学校給食センター</t>
    <rPh sb="0" eb="2">
      <t>ダイ２</t>
    </rPh>
    <rPh sb="2" eb="4">
      <t>ガッコウ</t>
    </rPh>
    <rPh sb="4" eb="6">
      <t>キュウショク</t>
    </rPh>
    <phoneticPr fontId="2"/>
  </si>
  <si>
    <t>生活衛生課</t>
    <rPh sb="0" eb="2">
      <t>セイカツ</t>
    </rPh>
    <rPh sb="2" eb="4">
      <t>エイセイ</t>
    </rPh>
    <rPh sb="4" eb="5">
      <t>カ</t>
    </rPh>
    <phoneticPr fontId="2"/>
  </si>
  <si>
    <t>維持管理課</t>
    <rPh sb="0" eb="2">
      <t>イジ</t>
    </rPh>
    <rPh sb="2" eb="4">
      <t>カンリ</t>
    </rPh>
    <rPh sb="4" eb="5">
      <t>カ</t>
    </rPh>
    <phoneticPr fontId="2"/>
  </si>
  <si>
    <t>日本文化伝承の館</t>
    <rPh sb="0" eb="2">
      <t>ニホン</t>
    </rPh>
    <rPh sb="2" eb="4">
      <t>ブンカ</t>
    </rPh>
    <rPh sb="4" eb="6">
      <t>デンショウ</t>
    </rPh>
    <rPh sb="7" eb="8">
      <t>ヤカタ</t>
    </rPh>
    <phoneticPr fontId="2"/>
  </si>
  <si>
    <t>北部出張所</t>
    <rPh sb="0" eb="2">
      <t>ホクブ</t>
    </rPh>
    <rPh sb="2" eb="4">
      <t>シュッチョウ</t>
    </rPh>
    <rPh sb="4" eb="5">
      <t>ジョ</t>
    </rPh>
    <phoneticPr fontId="2"/>
  </si>
  <si>
    <t>生活福祉課</t>
    <rPh sb="0" eb="2">
      <t>セイカツ</t>
    </rPh>
    <rPh sb="2" eb="4">
      <t>フクシ</t>
    </rPh>
    <rPh sb="4" eb="5">
      <t>カ</t>
    </rPh>
    <phoneticPr fontId="2"/>
  </si>
  <si>
    <t>児童館ヒマワリ</t>
    <rPh sb="0" eb="3">
      <t>ジドウカン</t>
    </rPh>
    <phoneticPr fontId="2"/>
  </si>
  <si>
    <t>救急科</t>
    <rPh sb="0" eb="2">
      <t>キュウキュウ</t>
    </rPh>
    <rPh sb="2" eb="3">
      <t>カ</t>
    </rPh>
    <phoneticPr fontId="2"/>
  </si>
  <si>
    <t>施設課</t>
    <rPh sb="0" eb="2">
      <t>シセツ</t>
    </rPh>
    <rPh sb="2" eb="3">
      <t>カ</t>
    </rPh>
    <phoneticPr fontId="2"/>
  </si>
  <si>
    <t>消費生活センター</t>
    <rPh sb="0" eb="2">
      <t>ショウヒ</t>
    </rPh>
    <rPh sb="2" eb="4">
      <t>セイカツ</t>
    </rPh>
    <phoneticPr fontId="2"/>
  </si>
  <si>
    <t>食肉衛生検査所</t>
    <rPh sb="0" eb="2">
      <t>ショクニク</t>
    </rPh>
    <rPh sb="2" eb="4">
      <t>エイセイ</t>
    </rPh>
    <rPh sb="4" eb="6">
      <t>ケンサ</t>
    </rPh>
    <rPh sb="6" eb="7">
      <t>ショ</t>
    </rPh>
    <phoneticPr fontId="2"/>
  </si>
  <si>
    <t>第三学校給食センター</t>
    <rPh sb="0" eb="2">
      <t>ダイ３</t>
    </rPh>
    <rPh sb="2" eb="4">
      <t>ガッコウ</t>
    </rPh>
    <rPh sb="4" eb="6">
      <t>キュウショク</t>
    </rPh>
    <phoneticPr fontId="2"/>
  </si>
  <si>
    <t>診療部門</t>
    <rPh sb="0" eb="2">
      <t>シンリョウ</t>
    </rPh>
    <rPh sb="2" eb="4">
      <t>ブモン</t>
    </rPh>
    <phoneticPr fontId="2"/>
  </si>
  <si>
    <t>保存民家</t>
    <rPh sb="0" eb="2">
      <t>ホゾン</t>
    </rPh>
    <rPh sb="2" eb="4">
      <t>ミンカ</t>
    </rPh>
    <phoneticPr fontId="2"/>
  </si>
  <si>
    <t>男女共同参画支援センター</t>
    <rPh sb="0" eb="2">
      <t>ダンジョ</t>
    </rPh>
    <rPh sb="2" eb="4">
      <t>キョウドウ</t>
    </rPh>
    <rPh sb="4" eb="6">
      <t>サンカク</t>
    </rPh>
    <rPh sb="6" eb="8">
      <t>シエン</t>
    </rPh>
    <phoneticPr fontId="2"/>
  </si>
  <si>
    <t>南部出張所</t>
    <rPh sb="0" eb="2">
      <t>ナンブ</t>
    </rPh>
    <rPh sb="2" eb="4">
      <t>シュッチョウ</t>
    </rPh>
    <rPh sb="4" eb="5">
      <t>ジョ</t>
    </rPh>
    <phoneticPr fontId="2"/>
  </si>
  <si>
    <t>動物管理センター</t>
    <rPh sb="0" eb="2">
      <t>ドウブツ</t>
    </rPh>
    <rPh sb="2" eb="4">
      <t>カンリ</t>
    </rPh>
    <phoneticPr fontId="2"/>
  </si>
  <si>
    <t>内科</t>
    <rPh sb="0" eb="2">
      <t>ナイカ</t>
    </rPh>
    <phoneticPr fontId="2"/>
  </si>
  <si>
    <t>旧東方村中村家住宅</t>
    <rPh sb="0" eb="1">
      <t>キュウ</t>
    </rPh>
    <rPh sb="1" eb="3">
      <t>ヒガシカタ</t>
    </rPh>
    <rPh sb="3" eb="4">
      <t>ムラ</t>
    </rPh>
    <rPh sb="4" eb="7">
      <t>ナカムラケ</t>
    </rPh>
    <rPh sb="7" eb="9">
      <t>ジュウタク</t>
    </rPh>
    <phoneticPr fontId="2"/>
  </si>
  <si>
    <t>神経内科</t>
    <rPh sb="0" eb="2">
      <t>シンケイ</t>
    </rPh>
    <rPh sb="2" eb="4">
      <t>ナイカ</t>
    </rPh>
    <phoneticPr fontId="2"/>
  </si>
  <si>
    <t>市議会</t>
    <rPh sb="0" eb="1">
      <t>シ</t>
    </rPh>
    <rPh sb="1" eb="3">
      <t>ギカイ</t>
    </rPh>
    <phoneticPr fontId="2"/>
  </si>
  <si>
    <t>こばと館</t>
    <rPh sb="3" eb="4">
      <t>カン</t>
    </rPh>
    <phoneticPr fontId="2"/>
  </si>
  <si>
    <t>病理診断科</t>
    <rPh sb="0" eb="2">
      <t>ビョウリ</t>
    </rPh>
    <rPh sb="2" eb="4">
      <t>シンダン</t>
    </rPh>
    <rPh sb="4" eb="5">
      <t>カ</t>
    </rPh>
    <phoneticPr fontId="2"/>
  </si>
  <si>
    <t>越谷コミュニティセンター</t>
    <rPh sb="0" eb="2">
      <t>コシガヤ</t>
    </rPh>
    <phoneticPr fontId="2"/>
  </si>
  <si>
    <t>小学校（30校）</t>
    <rPh sb="0" eb="3">
      <t>ショウガッコウ</t>
    </rPh>
    <rPh sb="6" eb="7">
      <t>コウ</t>
    </rPh>
    <phoneticPr fontId="2"/>
  </si>
  <si>
    <t>呼吸器科</t>
    <rPh sb="0" eb="3">
      <t>コキュウキ</t>
    </rPh>
    <rPh sb="3" eb="4">
      <t>カ</t>
    </rPh>
    <phoneticPr fontId="2"/>
  </si>
  <si>
    <t>配水管理課</t>
    <rPh sb="0" eb="2">
      <t>ハイスイ</t>
    </rPh>
    <rPh sb="2" eb="4">
      <t>カンリ</t>
    </rPh>
    <rPh sb="4" eb="5">
      <t>カ</t>
    </rPh>
    <phoneticPr fontId="2"/>
  </si>
  <si>
    <t>臨床工学科</t>
    <rPh sb="0" eb="2">
      <t>リンショウ</t>
    </rPh>
    <rPh sb="2" eb="5">
      <t>コウガッカ</t>
    </rPh>
    <phoneticPr fontId="2"/>
  </si>
  <si>
    <t>スポーツ振興課</t>
    <rPh sb="4" eb="6">
      <t>シンコウ</t>
    </rPh>
    <rPh sb="6" eb="7">
      <t>カ</t>
    </rPh>
    <phoneticPr fontId="2"/>
  </si>
  <si>
    <t>中学校（15校）</t>
    <rPh sb="0" eb="3">
      <t>チュウガッコウ</t>
    </rPh>
    <rPh sb="6" eb="7">
      <t>コウ</t>
    </rPh>
    <phoneticPr fontId="2"/>
  </si>
  <si>
    <t>消化器科</t>
    <rPh sb="0" eb="2">
      <t>ショウカ</t>
    </rPh>
    <rPh sb="2" eb="3">
      <t>キ</t>
    </rPh>
    <rPh sb="3" eb="4">
      <t>カ</t>
    </rPh>
    <phoneticPr fontId="2"/>
  </si>
  <si>
    <r>
      <t>体育館
　　　　</t>
    </r>
    <r>
      <rPr>
        <sz val="10"/>
        <rFont val="ＭＳ ゴシック"/>
        <family val="3"/>
        <charset val="128"/>
      </rPr>
      <t>（6館）</t>
    </r>
    <rPh sb="0" eb="3">
      <t>タイイクカン</t>
    </rPh>
    <rPh sb="10" eb="11">
      <t>カン</t>
    </rPh>
    <phoneticPr fontId="2"/>
  </si>
  <si>
    <t>議事課</t>
    <rPh sb="0" eb="2">
      <t>ギジ</t>
    </rPh>
    <rPh sb="2" eb="3">
      <t>カ</t>
    </rPh>
    <phoneticPr fontId="2"/>
  </si>
  <si>
    <t>循環器科</t>
    <rPh sb="0" eb="3">
      <t>ジュンカンキ</t>
    </rPh>
    <rPh sb="3" eb="4">
      <t>カ</t>
    </rPh>
    <phoneticPr fontId="2"/>
  </si>
  <si>
    <t>小児科</t>
    <rPh sb="0" eb="3">
      <t>ショウニカ</t>
    </rPh>
    <phoneticPr fontId="2"/>
  </si>
  <si>
    <t>屋外体育施設</t>
    <rPh sb="0" eb="2">
      <t>オクガイ</t>
    </rPh>
    <rPh sb="2" eb="4">
      <t>タイイク</t>
    </rPh>
    <rPh sb="4" eb="6">
      <t>シセツ</t>
    </rPh>
    <phoneticPr fontId="2"/>
  </si>
  <si>
    <t>外科</t>
    <rPh sb="0" eb="2">
      <t>ゲカ</t>
    </rPh>
    <phoneticPr fontId="2"/>
  </si>
  <si>
    <t>市民プール</t>
    <rPh sb="0" eb="2">
      <t>シミン</t>
    </rPh>
    <phoneticPr fontId="2"/>
  </si>
  <si>
    <t>東埼玉資源環境組合
議会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rPh sb="10" eb="12">
      <t>ギカイ</t>
    </rPh>
    <phoneticPr fontId="2"/>
  </si>
  <si>
    <t>整形外科</t>
    <rPh sb="0" eb="2">
      <t>セイケイ</t>
    </rPh>
    <rPh sb="2" eb="4">
      <t>ゲカ</t>
    </rPh>
    <phoneticPr fontId="2"/>
  </si>
  <si>
    <t>選挙管理委員会</t>
    <rPh sb="0" eb="2">
      <t>センキョ</t>
    </rPh>
    <rPh sb="2" eb="4">
      <t>カンリ</t>
    </rPh>
    <rPh sb="4" eb="7">
      <t>イインカイ</t>
    </rPh>
    <phoneticPr fontId="2"/>
  </si>
  <si>
    <t>監査委員</t>
    <rPh sb="0" eb="2">
      <t>カンサ</t>
    </rPh>
    <rPh sb="2" eb="4">
      <t>イイン</t>
    </rPh>
    <phoneticPr fontId="2"/>
  </si>
  <si>
    <t>公平委員会</t>
    <rPh sb="0" eb="2">
      <t>コウヘイ</t>
    </rPh>
    <rPh sb="2" eb="4">
      <t>イイン</t>
    </rPh>
    <rPh sb="4" eb="5">
      <t>カイ</t>
    </rPh>
    <phoneticPr fontId="2"/>
  </si>
  <si>
    <t>農業委員会</t>
    <rPh sb="0" eb="2">
      <t>ノウギョウ</t>
    </rPh>
    <rPh sb="2" eb="4">
      <t>イイン</t>
    </rPh>
    <rPh sb="4" eb="5">
      <t>カイ</t>
    </rPh>
    <phoneticPr fontId="2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</si>
  <si>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2"/>
  </si>
  <si>
    <t>土地開発公社</t>
    <rPh sb="0" eb="2">
      <t>トチ</t>
    </rPh>
    <rPh sb="2" eb="4">
      <t>カイハツ</t>
    </rPh>
    <rPh sb="4" eb="6">
      <t>コウシャ</t>
    </rPh>
    <phoneticPr fontId="2"/>
  </si>
  <si>
    <t>脳神経外科</t>
    <rPh sb="0" eb="3">
      <t>ノウシンケイ</t>
    </rPh>
    <rPh sb="3" eb="5">
      <t>ゲカ</t>
    </rPh>
    <phoneticPr fontId="2"/>
  </si>
  <si>
    <t>皮膚科</t>
    <rPh sb="0" eb="3">
      <t>ヒフカ</t>
    </rPh>
    <phoneticPr fontId="2"/>
  </si>
  <si>
    <t>監査課</t>
    <rPh sb="0" eb="2">
      <t>カンサ</t>
    </rPh>
    <rPh sb="2" eb="3">
      <t>カ</t>
    </rPh>
    <phoneticPr fontId="2"/>
  </si>
  <si>
    <t>泌尿器科</t>
    <rPh sb="0" eb="3">
      <t>ヒニョウキ</t>
    </rPh>
    <rPh sb="3" eb="4">
      <t>カ</t>
    </rPh>
    <phoneticPr fontId="2"/>
  </si>
  <si>
    <t>産科</t>
    <rPh sb="0" eb="2">
      <t>サンカ</t>
    </rPh>
    <phoneticPr fontId="2"/>
  </si>
  <si>
    <t>婦人科</t>
    <rPh sb="0" eb="3">
      <t>フジンカ</t>
    </rPh>
    <phoneticPr fontId="2"/>
  </si>
  <si>
    <t>消防署</t>
    <rPh sb="0" eb="3">
      <t>ショウボウショ</t>
    </rPh>
    <phoneticPr fontId="2"/>
  </si>
  <si>
    <t>眼科</t>
    <rPh sb="0" eb="2">
      <t>ガンカ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</si>
  <si>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</si>
  <si>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間久里分署</t>
    <rPh sb="0" eb="1">
      <t>マ</t>
    </rPh>
    <rPh sb="1" eb="3">
      <t>クリ</t>
    </rPh>
    <rPh sb="3" eb="5">
      <t>ブンショ</t>
    </rPh>
    <phoneticPr fontId="2"/>
  </si>
  <si>
    <t>大相模分署</t>
    <rPh sb="0" eb="1">
      <t>オオ</t>
    </rPh>
    <rPh sb="1" eb="3">
      <t>サガミ</t>
    </rPh>
    <rPh sb="3" eb="5">
      <t>ブンショ</t>
    </rPh>
    <phoneticPr fontId="2"/>
  </si>
  <si>
    <t>放射線科</t>
    <rPh sb="0" eb="3">
      <t>ホウシャセン</t>
    </rPh>
    <rPh sb="3" eb="4">
      <t>カ</t>
    </rPh>
    <phoneticPr fontId="2"/>
  </si>
  <si>
    <t>大袋分署</t>
    <rPh sb="0" eb="2">
      <t>オオフクロ</t>
    </rPh>
    <rPh sb="2" eb="4">
      <t>ブンショ</t>
    </rPh>
    <phoneticPr fontId="2"/>
  </si>
  <si>
    <t>麻酔科</t>
    <rPh sb="0" eb="3">
      <t>マスイカ</t>
    </rPh>
    <phoneticPr fontId="2"/>
  </si>
  <si>
    <t>13-26. 請負契約実績状況</t>
    <rPh sb="7" eb="9">
      <t>ウケオイ</t>
    </rPh>
    <rPh sb="9" eb="11">
      <t>ケイヤク</t>
    </rPh>
    <rPh sb="11" eb="13">
      <t>ジッセキ</t>
    </rPh>
    <rPh sb="13" eb="15">
      <t>ジョウキョウ</t>
    </rPh>
    <phoneticPr fontId="2"/>
  </si>
  <si>
    <t>工事名</t>
    <rPh sb="0" eb="3">
      <t>コウジメイ</t>
    </rPh>
    <phoneticPr fontId="2"/>
  </si>
  <si>
    <t>請負件数</t>
    <rPh sb="0" eb="2">
      <t>ウケオイ</t>
    </rPh>
    <rPh sb="2" eb="4">
      <t>ケンスウ</t>
    </rPh>
    <phoneticPr fontId="2"/>
  </si>
  <si>
    <t>請負額</t>
    <rPh sb="0" eb="2">
      <t>ウケオイ</t>
    </rPh>
    <rPh sb="2" eb="3">
      <t>ガク</t>
    </rPh>
    <phoneticPr fontId="2"/>
  </si>
  <si>
    <t>総 数</t>
    <rPh sb="0" eb="1">
      <t>フサ</t>
    </rPh>
    <rPh sb="2" eb="3">
      <t>カズ</t>
    </rPh>
    <phoneticPr fontId="2"/>
  </si>
  <si>
    <t>土木工事</t>
    <rPh sb="0" eb="1">
      <t>ツチ</t>
    </rPh>
    <rPh sb="1" eb="2">
      <t>キ</t>
    </rPh>
    <rPh sb="2" eb="3">
      <t>コウ</t>
    </rPh>
    <rPh sb="3" eb="4">
      <t>コト</t>
    </rPh>
    <phoneticPr fontId="2"/>
  </si>
  <si>
    <t>建築工事</t>
    <rPh sb="0" eb="1">
      <t>ケン</t>
    </rPh>
    <rPh sb="1" eb="2">
      <t>チク</t>
    </rPh>
    <rPh sb="2" eb="3">
      <t>コウ</t>
    </rPh>
    <rPh sb="3" eb="4">
      <t>コト</t>
    </rPh>
    <phoneticPr fontId="2"/>
  </si>
  <si>
    <t>その他の工事</t>
    <rPh sb="0" eb="3">
      <t>ソノタ</t>
    </rPh>
    <rPh sb="4" eb="6">
      <t>コウジ</t>
    </rPh>
    <phoneticPr fontId="2"/>
  </si>
  <si>
    <t>（注）単位未満は、四捨五入のため総数と内訳が一致しない場合もある。</t>
  </si>
  <si>
    <t>資料：契約課</t>
    <rPh sb="0" eb="2">
      <t>シリョウ</t>
    </rPh>
    <rPh sb="3" eb="5">
      <t>ケイヤク</t>
    </rPh>
    <rPh sb="5" eb="6">
      <t>ショムカ</t>
    </rPh>
    <phoneticPr fontId="2"/>
  </si>
  <si>
    <t>13-27.　競争入札件数及び随意契約件数</t>
    <rPh sb="7" eb="11">
      <t>キョウソウニュウサツ</t>
    </rPh>
    <rPh sb="11" eb="13">
      <t>ケンスウ</t>
    </rPh>
    <rPh sb="13" eb="14">
      <t>オヨ</t>
    </rPh>
    <rPh sb="15" eb="17">
      <t>ズイイ</t>
    </rPh>
    <rPh sb="17" eb="19">
      <t>ケイヤク</t>
    </rPh>
    <rPh sb="19" eb="21">
      <t>ケンスウ</t>
    </rPh>
    <phoneticPr fontId="2"/>
  </si>
  <si>
    <t>（単位：件）</t>
    <rPh sb="1" eb="3">
      <t>タンイ</t>
    </rPh>
    <rPh sb="4" eb="5">
      <t>ケン</t>
    </rPh>
    <phoneticPr fontId="2"/>
  </si>
  <si>
    <t>26年度</t>
    <rPh sb="2" eb="4">
      <t>ネンド</t>
    </rPh>
    <phoneticPr fontId="2"/>
  </si>
  <si>
    <t>計</t>
    <rPh sb="0" eb="1">
      <t>ケイ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</si>
  <si>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</si>
  <si>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</si>
  <si>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随意
契約</t>
    <rPh sb="0" eb="2">
      <t>ズイイ</t>
    </rPh>
    <rPh sb="3" eb="5">
      <t>ケイヤク</t>
    </rPh>
    <phoneticPr fontId="2"/>
  </si>
  <si>
    <t>資料：契約課</t>
  </si>
  <si>
    <t>13-1. 平成28年度予算総括表</t>
    <rPh sb="6" eb="8">
      <t>ヘイセイ</t>
    </rPh>
    <rPh sb="10" eb="12">
      <t>８ネンド</t>
    </rPh>
    <rPh sb="12" eb="14">
      <t>ヨサン</t>
    </rPh>
    <rPh sb="14" eb="16">
      <t>ソウカツ</t>
    </rPh>
    <rPh sb="16" eb="17">
      <t>ヒョウ</t>
    </rPh>
    <phoneticPr fontId="2"/>
  </si>
  <si>
    <t>28年度予算額
(当初）</t>
    <rPh sb="2" eb="4">
      <t>８ネンド</t>
    </rPh>
    <rPh sb="4" eb="7">
      <t>ヨサンガク</t>
    </rPh>
    <rPh sb="9" eb="11">
      <t>トウショ</t>
    </rPh>
    <phoneticPr fontId="2"/>
  </si>
  <si>
    <t>13-2. 平成27年度一般会計決算状況（目的別内訳）</t>
    <rPh sb="6" eb="8">
      <t>ヘイセイ</t>
    </rPh>
    <rPh sb="10" eb="12">
      <t>７ネンド</t>
    </rPh>
    <rPh sb="12" eb="16">
      <t>イッパンカイケイ</t>
    </rPh>
    <rPh sb="16" eb="18">
      <t>ケッサン</t>
    </rPh>
    <rPh sb="18" eb="20">
      <t>ジョウキョウ</t>
    </rPh>
    <rPh sb="21" eb="24">
      <t>モクテキベツ</t>
    </rPh>
    <rPh sb="24" eb="26">
      <t>ウチワケ</t>
    </rPh>
    <phoneticPr fontId="2"/>
  </si>
  <si>
    <t>Ｂ－Ａ</t>
    <phoneticPr fontId="2"/>
  </si>
  <si>
    <t>Ａ－Ｂ</t>
    <phoneticPr fontId="2"/>
  </si>
  <si>
    <t>13-3. 平成27年度一般会計決算状況（性質別内訳）</t>
    <rPh sb="6" eb="8">
      <t>ヘイセイ</t>
    </rPh>
    <rPh sb="10" eb="12">
      <t>ネンド</t>
    </rPh>
    <rPh sb="12" eb="16">
      <t>イッパンカイケイ</t>
    </rPh>
    <rPh sb="16" eb="20">
      <t>ケッサンジョウキョウ</t>
    </rPh>
    <rPh sb="21" eb="23">
      <t>セイシツ</t>
    </rPh>
    <rPh sb="23" eb="24">
      <t>ベツ</t>
    </rPh>
    <rPh sb="24" eb="26">
      <t>ウチワケ</t>
    </rPh>
    <phoneticPr fontId="2"/>
  </si>
  <si>
    <t>Ｂ(そのまま)</t>
    <phoneticPr fontId="2"/>
  </si>
  <si>
    <t>Ｂ－Ａ</t>
    <phoneticPr fontId="2"/>
  </si>
  <si>
    <t>人件費</t>
    <rPh sb="0" eb="3">
      <t>ジンケンヒ</t>
    </rPh>
    <phoneticPr fontId="2"/>
  </si>
  <si>
    <t>扶助費</t>
    <rPh sb="0" eb="3">
      <t>フジョヒ</t>
    </rPh>
    <phoneticPr fontId="2"/>
  </si>
  <si>
    <t>公債費</t>
    <rPh sb="0" eb="3">
      <t>コウサイヒ</t>
    </rPh>
    <phoneticPr fontId="2"/>
  </si>
  <si>
    <t>物件費</t>
    <rPh sb="0" eb="3">
      <t>ブッケンヒ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</si>
  <si>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</si>
  <si>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補助費等</t>
    <rPh sb="0" eb="2">
      <t>ホジョ</t>
    </rPh>
    <rPh sb="2" eb="3">
      <t>ヒ</t>
    </rPh>
    <rPh sb="3" eb="4">
      <t>トウ</t>
    </rPh>
    <phoneticPr fontId="2"/>
  </si>
  <si>
    <t>繰出金</t>
    <rPh sb="0" eb="2">
      <t>クリダ</t>
    </rPh>
    <rPh sb="2" eb="3">
      <t>キン</t>
    </rPh>
    <phoneticPr fontId="2"/>
  </si>
  <si>
    <t>投資及び出資金、貸付金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2"/>
  </si>
  <si>
    <t>積立金</t>
    <rPh sb="0" eb="3">
      <t>ツミタテキン</t>
    </rPh>
    <phoneticPr fontId="2"/>
  </si>
  <si>
    <t>投資的経費</t>
    <rPh sb="0" eb="3">
      <t>トウシテキ</t>
    </rPh>
    <rPh sb="3" eb="5">
      <t>ケイヒ</t>
    </rPh>
    <phoneticPr fontId="2"/>
  </si>
  <si>
    <t>13-4. 平成27年度特別会計決算状況</t>
    <rPh sb="6" eb="8">
      <t>ヘイセイ</t>
    </rPh>
    <rPh sb="10" eb="12">
      <t>７ネンド</t>
    </rPh>
    <rPh sb="12" eb="14">
      <t>トクベツ</t>
    </rPh>
    <rPh sb="14" eb="16">
      <t>イッパンカイケイ</t>
    </rPh>
    <rPh sb="16" eb="18">
      <t>ケッサン</t>
    </rPh>
    <rPh sb="18" eb="20">
      <t>ジョウキョウ</t>
    </rPh>
    <phoneticPr fontId="2"/>
  </si>
  <si>
    <t>Ｂ－Ａ</t>
    <phoneticPr fontId="2"/>
  </si>
  <si>
    <t>Ａ－Ｃ</t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</si>
  <si>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</si>
  <si>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母子父子寡婦福祉資金貸付金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rPh sb="10" eb="12">
      <t>カシツケ</t>
    </rPh>
    <rPh sb="12" eb="13">
      <t>キン</t>
    </rPh>
    <phoneticPr fontId="2"/>
  </si>
  <si>
    <t>東越谷土地区画整理事業費</t>
    <rPh sb="0" eb="3">
      <t>ヒガシコシガヤ</t>
    </rPh>
    <rPh sb="3" eb="9">
      <t>トチクカクセイリ</t>
    </rPh>
    <rPh sb="9" eb="11">
      <t>ジギョウヒ</t>
    </rPh>
    <rPh sb="11" eb="12">
      <t>ヒ</t>
    </rPh>
    <phoneticPr fontId="2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</si>
  <si>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2">
      <t>ジギョウヒ</t>
    </rPh>
    <rPh sb="12" eb="13">
      <t>ヒ</t>
    </rPh>
    <phoneticPr fontId="2"/>
  </si>
  <si>
    <t>西大袋土地区画整理事業費</t>
    <rPh sb="0" eb="1">
      <t>ニシ</t>
    </rPh>
    <rPh sb="1" eb="2">
      <t>オオ</t>
    </rPh>
    <rPh sb="2" eb="3">
      <t>フクロ</t>
    </rPh>
    <rPh sb="3" eb="9">
      <t>トチクカクセイリ</t>
    </rPh>
    <rPh sb="9" eb="11">
      <t>ジギョウヒ</t>
    </rPh>
    <rPh sb="11" eb="12">
      <t>ヒ</t>
    </rPh>
    <phoneticPr fontId="2"/>
  </si>
  <si>
    <t>公共下水道事業費</t>
    <rPh sb="0" eb="5">
      <t>コウキョウゲスイドウ</t>
    </rPh>
    <rPh sb="5" eb="7">
      <t>ジギョウヒ</t>
    </rPh>
    <rPh sb="7" eb="8">
      <t>ヒ</t>
    </rPh>
    <phoneticPr fontId="2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</si>
  <si>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rPh sb="10" eb="11">
      <t>ヒ</t>
    </rPh>
    <phoneticPr fontId="2"/>
  </si>
  <si>
    <t>平成23年度</t>
    <rPh sb="0" eb="2">
      <t>ヘイセイ</t>
    </rPh>
    <rPh sb="4" eb="6">
      <t>８ネンド</t>
    </rPh>
    <phoneticPr fontId="2"/>
  </si>
  <si>
    <t>24年度</t>
    <rPh sb="2" eb="4">
      <t>８ネンド</t>
    </rPh>
    <phoneticPr fontId="2"/>
  </si>
  <si>
    <t>25年度</t>
    <phoneticPr fontId="2"/>
  </si>
  <si>
    <t>26年度</t>
    <phoneticPr fontId="2"/>
  </si>
  <si>
    <t>27年度</t>
    <phoneticPr fontId="2"/>
  </si>
  <si>
    <t>（注）指数は平成23年度=100。</t>
    <rPh sb="1" eb="2">
      <t>チュウイ</t>
    </rPh>
    <rPh sb="3" eb="5">
      <t>シスウ</t>
    </rPh>
    <rPh sb="6" eb="8">
      <t>ヘイセイ</t>
    </rPh>
    <rPh sb="10" eb="12">
      <t>４ネンド</t>
    </rPh>
    <phoneticPr fontId="2"/>
  </si>
  <si>
    <t>平成25</t>
    <rPh sb="0" eb="2">
      <t>ヘイセイ</t>
    </rPh>
    <phoneticPr fontId="2"/>
  </si>
  <si>
    <t>　　26</t>
    <phoneticPr fontId="2"/>
  </si>
  <si>
    <t>平成25年度</t>
    <rPh sb="0" eb="2">
      <t>ヘー</t>
    </rPh>
    <rPh sb="4" eb="6">
      <t>８ネンド</t>
    </rPh>
    <phoneticPr fontId="2"/>
  </si>
  <si>
    <t>27年度</t>
    <rPh sb="2" eb="4">
      <t>８ネンド</t>
    </rPh>
    <phoneticPr fontId="2"/>
  </si>
  <si>
    <t xml:space="preserve"> （株）ゆうちょ銀行・（株）かんぽ生命保険</t>
    <rPh sb="2" eb="3">
      <t>カブ</t>
    </rPh>
    <rPh sb="8" eb="10">
      <t>ギンコウ</t>
    </rPh>
    <rPh sb="12" eb="13">
      <t>カブ</t>
    </rPh>
    <rPh sb="17" eb="19">
      <t>セイメイ</t>
    </rPh>
    <rPh sb="19" eb="21">
      <t>ホケン</t>
    </rPh>
    <phoneticPr fontId="2"/>
  </si>
  <si>
    <t>平成25年度</t>
    <rPh sb="0" eb="2">
      <t>ヘー</t>
    </rPh>
    <phoneticPr fontId="2"/>
  </si>
  <si>
    <t>26年度</t>
    <phoneticPr fontId="2"/>
  </si>
  <si>
    <t>27年度</t>
    <phoneticPr fontId="2"/>
  </si>
  <si>
    <t xml:space="preserve"> 全国防災事業債</t>
    <rPh sb="1" eb="3">
      <t>ゼンコク</t>
    </rPh>
    <rPh sb="3" eb="5">
      <t>ボウサイ</t>
    </rPh>
    <phoneticPr fontId="2"/>
  </si>
  <si>
    <t xml:space="preserve"> 臨時財政対策債(平成26年度分)</t>
    <phoneticPr fontId="2"/>
  </si>
  <si>
    <t xml:space="preserve"> 臨時財政対策債(平成27年度分)</t>
  </si>
  <si>
    <t>平成27年度決算</t>
    <rPh sb="0" eb="2">
      <t>ヘイセイ</t>
    </rPh>
    <rPh sb="4" eb="6">
      <t>７ネンド</t>
    </rPh>
    <rPh sb="6" eb="8">
      <t>ケッサン</t>
    </rPh>
    <phoneticPr fontId="2"/>
  </si>
  <si>
    <t>平成28年4月1日</t>
    <rPh sb="0" eb="2">
      <t>ヘイセイ</t>
    </rPh>
    <rPh sb="3" eb="4">
      <t>ネン</t>
    </rPh>
    <rPh sb="5" eb="6">
      <t>ガツ</t>
    </rPh>
    <rPh sb="7" eb="8">
      <t>ニチ</t>
    </rPh>
    <phoneticPr fontId="2"/>
  </si>
  <si>
    <t>（単位：円）</t>
    <phoneticPr fontId="2"/>
  </si>
  <si>
    <t>12.1/100又は10.3/100</t>
  </si>
  <si>
    <t xml:space="preserve"> 軽自動車税</t>
    <phoneticPr fontId="2"/>
  </si>
  <si>
    <t>継続税率</t>
    <rPh sb="0" eb="2">
      <t>ケイゾク</t>
    </rPh>
    <rPh sb="2" eb="4">
      <t>ゼイリツ</t>
    </rPh>
    <phoneticPr fontId="2"/>
  </si>
  <si>
    <t>新税率</t>
    <rPh sb="0" eb="3">
      <t>シンゼイリツ</t>
    </rPh>
    <phoneticPr fontId="2"/>
  </si>
  <si>
    <t>重課税率</t>
    <rPh sb="0" eb="3">
      <t>ジュウカゼイ</t>
    </rPh>
    <rPh sb="3" eb="4">
      <t>リツ</t>
    </rPh>
    <phoneticPr fontId="2"/>
  </si>
  <si>
    <t>・新税率は平成28年度から適用</t>
    <rPh sb="1" eb="4">
      <t>シンゼイリツ</t>
    </rPh>
    <rPh sb="5" eb="7">
      <t>ヘイセイ</t>
    </rPh>
    <rPh sb="9" eb="10">
      <t>ネン</t>
    </rPh>
    <rPh sb="10" eb="11">
      <t>ド</t>
    </rPh>
    <rPh sb="13" eb="15">
      <t>テキヨウ</t>
    </rPh>
    <phoneticPr fontId="2"/>
  </si>
  <si>
    <t>(ミニカーを除く)</t>
    <rPh sb="6" eb="7">
      <t>ノゾ</t>
    </rPh>
    <phoneticPr fontId="2"/>
  </si>
  <si>
    <t>－</t>
    <phoneticPr fontId="2"/>
  </si>
  <si>
    <t xml:space="preserve"> ミニカー</t>
    <phoneticPr fontId="2"/>
  </si>
  <si>
    <t>・新税率は平成27年4月1日以後に最初の新規検査を受けるものから適用
・重課税率は平成28年4月1日以後に最初の新規検査から14年を経過するものについて平成28年度から適用
・上記以外は継続税率を適用</t>
    <phoneticPr fontId="2"/>
  </si>
  <si>
    <t xml:space="preserve"> 軽自動車3輪（660cc以下）</t>
    <rPh sb="1" eb="5">
      <t>ケイジドウシャ</t>
    </rPh>
    <rPh sb="13" eb="15">
      <t>イカ</t>
    </rPh>
    <phoneticPr fontId="2"/>
  </si>
  <si>
    <t>（旧3級品は2,925円）</t>
    <phoneticPr fontId="2"/>
  </si>
  <si>
    <t>（旧3級品は2,925円）</t>
  </si>
  <si>
    <t>資料：市民税課</t>
    <phoneticPr fontId="2"/>
  </si>
  <si>
    <t>平成25年度</t>
    <rPh sb="0" eb="2">
      <t>ヘー</t>
    </rPh>
    <rPh sb="4" eb="6">
      <t>８ネンド</t>
    </rPh>
    <phoneticPr fontId="5"/>
  </si>
  <si>
    <t>26年度</t>
    <rPh sb="2" eb="4">
      <t>８ネンド</t>
    </rPh>
    <phoneticPr fontId="5"/>
  </si>
  <si>
    <t>27年度</t>
    <rPh sb="2" eb="4">
      <t>８ネンド</t>
    </rPh>
    <phoneticPr fontId="5"/>
  </si>
  <si>
    <t>平成25</t>
    <rPh sb="0" eb="2">
      <t>ヘイセイ</t>
    </rPh>
    <phoneticPr fontId="5"/>
  </si>
  <si>
    <t>納税義務者1社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2"/>
  </si>
  <si>
    <t>13-18. 都市計画税資産別調定額（現年課税分）</t>
    <phoneticPr fontId="2"/>
  </si>
  <si>
    <t>-</t>
    <phoneticPr fontId="2"/>
  </si>
  <si>
    <t>資料：公共施設マネジメント推進課</t>
    <rPh sb="0" eb="2">
      <t>シリョウ</t>
    </rPh>
    <rPh sb="3" eb="5">
      <t>コウキョウ</t>
    </rPh>
    <rPh sb="5" eb="7">
      <t>シセツ</t>
    </rPh>
    <rPh sb="13" eb="15">
      <t>スイシン</t>
    </rPh>
    <rPh sb="15" eb="16">
      <t>カ</t>
    </rPh>
    <phoneticPr fontId="2"/>
  </si>
  <si>
    <t>13-21. 市職員数の推移</t>
    <phoneticPr fontId="2"/>
  </si>
  <si>
    <t>（単位：人、％）</t>
    <phoneticPr fontId="2"/>
  </si>
  <si>
    <t>年
（4月1日）</t>
    <phoneticPr fontId="2"/>
  </si>
  <si>
    <t>男</t>
    <phoneticPr fontId="2"/>
  </si>
  <si>
    <t>女</t>
    <phoneticPr fontId="2"/>
  </si>
  <si>
    <t>　　平成24</t>
  </si>
  <si>
    <t>　　　　25</t>
  </si>
  <si>
    <t>　　　　26</t>
  </si>
  <si>
    <t>　　　　27</t>
  </si>
  <si>
    <t>　　　　28</t>
  </si>
  <si>
    <t>13-22. 年齢別市職員数</t>
    <phoneticPr fontId="2"/>
  </si>
  <si>
    <t>平成26年</t>
  </si>
  <si>
    <t>27年</t>
  </si>
  <si>
    <t>28年</t>
  </si>
  <si>
    <t>20～23歳</t>
  </si>
  <si>
    <t>24～27歳</t>
  </si>
  <si>
    <t>28～31歳</t>
  </si>
  <si>
    <t>32～35歳</t>
  </si>
  <si>
    <t>36～39歳</t>
  </si>
  <si>
    <t>40～43歳</t>
  </si>
  <si>
    <t>44～47歳</t>
  </si>
  <si>
    <t>48～51歳</t>
  </si>
  <si>
    <t>52～55歳</t>
  </si>
  <si>
    <t>56～59歳</t>
  </si>
  <si>
    <t>60～64歳</t>
  </si>
  <si>
    <t>65歳以上</t>
  </si>
  <si>
    <t>13-23. 職員研修の状況</t>
    <phoneticPr fontId="2"/>
  </si>
  <si>
    <t>平成25年度</t>
    <rPh sb="0" eb="2">
      <t>ヘイセイ</t>
    </rPh>
    <phoneticPr fontId="2"/>
  </si>
  <si>
    <t>13-24. 部課所別市職員数</t>
    <phoneticPr fontId="2"/>
  </si>
  <si>
    <t>市長公室</t>
    <phoneticPr fontId="2"/>
  </si>
  <si>
    <t>市立病院</t>
    <phoneticPr fontId="2"/>
  </si>
  <si>
    <t>政策課</t>
    <rPh sb="0" eb="2">
      <t>セイサク</t>
    </rPh>
    <rPh sb="2" eb="3">
      <t>カ</t>
    </rPh>
    <phoneticPr fontId="2"/>
  </si>
  <si>
    <t>公共施設マネジメント推進課</t>
    <rPh sb="0" eb="2">
      <t>コウキョウ</t>
    </rPh>
    <rPh sb="2" eb="4">
      <t>シセツ</t>
    </rPh>
    <rPh sb="10" eb="12">
      <t>スイシン</t>
    </rPh>
    <rPh sb="12" eb="13">
      <t>カ</t>
    </rPh>
    <phoneticPr fontId="2"/>
  </si>
  <si>
    <t>行財政部</t>
    <rPh sb="0" eb="3">
      <t>ギョウザイセイ</t>
    </rPh>
    <rPh sb="3" eb="4">
      <t>ブ</t>
    </rPh>
    <phoneticPr fontId="2"/>
  </si>
  <si>
    <t>情報推進課</t>
    <rPh sb="0" eb="2">
      <t>ジョウホウ</t>
    </rPh>
    <rPh sb="2" eb="4">
      <t>スイシン</t>
    </rPh>
    <rPh sb="4" eb="5">
      <t>カ</t>
    </rPh>
    <phoneticPr fontId="2"/>
  </si>
  <si>
    <t>法務課</t>
    <rPh sb="0" eb="2">
      <t>ホウム</t>
    </rPh>
    <rPh sb="2" eb="3">
      <t>カ</t>
    </rPh>
    <phoneticPr fontId="2"/>
  </si>
  <si>
    <t>事務部</t>
    <phoneticPr fontId="2"/>
  </si>
  <si>
    <t>安全衛生管理課</t>
    <rPh sb="0" eb="2">
      <t>アンゼン</t>
    </rPh>
    <rPh sb="2" eb="4">
      <t>エイセイ</t>
    </rPh>
    <rPh sb="4" eb="7">
      <t>カンリカ</t>
    </rPh>
    <phoneticPr fontId="2"/>
  </si>
  <si>
    <t>庁舎管理課</t>
    <rPh sb="0" eb="2">
      <t>チョウシャ</t>
    </rPh>
    <rPh sb="2" eb="4">
      <t>カンリ</t>
    </rPh>
    <rPh sb="4" eb="5">
      <t>カ</t>
    </rPh>
    <phoneticPr fontId="2"/>
  </si>
  <si>
    <t>市民協働部</t>
    <rPh sb="0" eb="2">
      <t>シミン</t>
    </rPh>
    <rPh sb="2" eb="4">
      <t>キョウドウ</t>
    </rPh>
    <rPh sb="4" eb="5">
      <t>ブ</t>
    </rPh>
    <phoneticPr fontId="2"/>
  </si>
  <si>
    <t>市民課</t>
    <rPh sb="0" eb="2">
      <t>シミン</t>
    </rPh>
    <rPh sb="2" eb="3">
      <t>カ</t>
    </rPh>
    <phoneticPr fontId="2"/>
  </si>
  <si>
    <t>パスポートセンター</t>
    <phoneticPr fontId="2"/>
  </si>
  <si>
    <t>地域包括ケア推進課</t>
    <rPh sb="0" eb="2">
      <t>チイキ</t>
    </rPh>
    <rPh sb="2" eb="4">
      <t>ホウカツ</t>
    </rPh>
    <rPh sb="6" eb="8">
      <t>スイシン</t>
    </rPh>
    <rPh sb="8" eb="9">
      <t>カ</t>
    </rPh>
    <phoneticPr fontId="2"/>
  </si>
  <si>
    <t>コスモス／ヒマワリ</t>
    <phoneticPr fontId="2"/>
  </si>
  <si>
    <t>第一工場業務課</t>
    <rPh sb="0" eb="2">
      <t>ダイイチ</t>
    </rPh>
    <rPh sb="2" eb="4">
      <t>コウジョウ</t>
    </rPh>
    <rPh sb="4" eb="7">
      <t>ギョウムカ</t>
    </rPh>
    <phoneticPr fontId="2"/>
  </si>
  <si>
    <t>第二工場業務課</t>
    <rPh sb="0" eb="1">
      <t>ダイ</t>
    </rPh>
    <rPh sb="1" eb="2">
      <t>２</t>
    </rPh>
    <rPh sb="2" eb="4">
      <t>コウジョウ</t>
    </rPh>
    <rPh sb="4" eb="7">
      <t>ギョウムカ</t>
    </rPh>
    <phoneticPr fontId="2"/>
  </si>
  <si>
    <t>都市整備部</t>
    <phoneticPr fontId="2"/>
  </si>
  <si>
    <t xml:space="preserve"> </t>
    <phoneticPr fontId="2"/>
  </si>
  <si>
    <t>平成25年度</t>
    <rPh sb="0" eb="2">
      <t>ヘー</t>
    </rPh>
    <rPh sb="4" eb="6">
      <t>ネンド</t>
    </rPh>
    <phoneticPr fontId="2"/>
  </si>
  <si>
    <t>27年度</t>
    <rPh sb="2" eb="4">
      <t>ネンド</t>
    </rPh>
    <phoneticPr fontId="2"/>
  </si>
  <si>
    <t>13-1.平成28年度予算総括表</t>
    <phoneticPr fontId="2"/>
  </si>
  <si>
    <t>13-2.平成27年度一般会計決算状況(目的別内訳）</t>
    <phoneticPr fontId="2"/>
  </si>
  <si>
    <t>13-3.平成27年度一般会計決算状況(性質別内訳）</t>
    <phoneticPr fontId="2"/>
  </si>
  <si>
    <t>13-4.平成27年度特別会計決算状況</t>
    <phoneticPr fontId="2"/>
  </si>
  <si>
    <t>（２）副市長</t>
    <rPh sb="3" eb="6">
      <t>フクシチョウ</t>
    </rPh>
    <phoneticPr fontId="2"/>
  </si>
  <si>
    <t>（注1）副市長（旧助役）は平成4年4月から平成20年6月まで2人制</t>
    <rPh sb="1" eb="2">
      <t>チュウ</t>
    </rPh>
    <rPh sb="4" eb="5">
      <t>フク</t>
    </rPh>
    <rPh sb="5" eb="7">
      <t>シチョウ</t>
    </rPh>
    <rPh sb="8" eb="9">
      <t>キュウ</t>
    </rPh>
    <rPh sb="9" eb="11">
      <t>ジョヤク</t>
    </rPh>
    <rPh sb="13" eb="15">
      <t>ヘイセイ</t>
    </rPh>
    <rPh sb="16" eb="17">
      <t>４ネン</t>
    </rPh>
    <rPh sb="18" eb="19">
      <t>４ガツ</t>
    </rPh>
    <rPh sb="21" eb="23">
      <t>ヘイセイ</t>
    </rPh>
    <rPh sb="25" eb="26">
      <t>ネン</t>
    </rPh>
    <rPh sb="27" eb="28">
      <t>ガツ</t>
    </rPh>
    <rPh sb="31" eb="32">
      <t>２ニン</t>
    </rPh>
    <rPh sb="32" eb="33">
      <t>セイ</t>
    </rPh>
    <phoneticPr fontId="2"/>
  </si>
  <si>
    <t>（注2）地方自治法の一部改正により平成19年4月から助役は副市長となる。</t>
    <rPh sb="1" eb="2">
      <t>チュウ</t>
    </rPh>
    <rPh sb="4" eb="6">
      <t>チホウ</t>
    </rPh>
    <rPh sb="6" eb="8">
      <t>ジチ</t>
    </rPh>
    <rPh sb="8" eb="9">
      <t>ホウ</t>
    </rPh>
    <rPh sb="10" eb="12">
      <t>イチブ</t>
    </rPh>
    <rPh sb="12" eb="14">
      <t>カイセイ</t>
    </rPh>
    <rPh sb="17" eb="19">
      <t>ヘイセイ</t>
    </rPh>
    <rPh sb="21" eb="22">
      <t>４ネン</t>
    </rPh>
    <rPh sb="23" eb="24">
      <t>４ガツ</t>
    </rPh>
    <rPh sb="26" eb="28">
      <t>ジョヤク</t>
    </rPh>
    <rPh sb="29" eb="32">
      <t>フクシチョウ</t>
    </rPh>
    <phoneticPr fontId="2"/>
  </si>
  <si>
    <t>氏  名</t>
    <phoneticPr fontId="2"/>
  </si>
  <si>
    <t>（１）市長</t>
    <phoneticPr fontId="2"/>
  </si>
  <si>
    <t>（３）収入役</t>
    <phoneticPr fontId="2"/>
  </si>
  <si>
    <t>資料：行政管理課</t>
    <rPh sb="0" eb="2">
      <t>シリョウ</t>
    </rPh>
    <rPh sb="3" eb="5">
      <t>ギョウセイ</t>
    </rPh>
    <rPh sb="5" eb="7">
      <t>カンリ</t>
    </rPh>
    <rPh sb="7" eb="8">
      <t>カ</t>
    </rPh>
    <phoneticPr fontId="2"/>
  </si>
  <si>
    <t>臨時福祉給付金室</t>
    <rPh sb="0" eb="2">
      <t>リンジ</t>
    </rPh>
    <rPh sb="2" eb="4">
      <t>フクシ</t>
    </rPh>
    <rPh sb="4" eb="7">
      <t>キュウフキン</t>
    </rPh>
    <rPh sb="7" eb="8">
      <t>シツ</t>
    </rPh>
    <phoneticPr fontId="2"/>
  </si>
  <si>
    <t>しらこばと</t>
    <phoneticPr fontId="2"/>
  </si>
  <si>
    <t>パスポートセンター</t>
    <phoneticPr fontId="2"/>
  </si>
  <si>
    <r>
      <t>学童保育室
　　　</t>
    </r>
    <r>
      <rPr>
        <sz val="10"/>
        <rFont val="ＭＳ ゴシック"/>
        <family val="3"/>
        <charset val="128"/>
      </rPr>
      <t>（30ヵ所）</t>
    </r>
    <rPh sb="0" eb="2">
      <t>ガクドウ</t>
    </rPh>
    <rPh sb="2" eb="5">
      <t>ホイクシツ</t>
    </rPh>
    <rPh sb="13" eb="14">
      <t>ショ</t>
    </rPh>
    <phoneticPr fontId="2"/>
  </si>
  <si>
    <t>ひのき荘</t>
    <rPh sb="3" eb="4">
      <t>ソウ</t>
    </rPh>
    <phoneticPr fontId="2"/>
  </si>
  <si>
    <t>リサイクルプラザ</t>
    <phoneticPr fontId="2"/>
  </si>
  <si>
    <t>総務課</t>
    <rPh sb="0" eb="3">
      <t>ソウムカカ</t>
    </rPh>
    <phoneticPr fontId="2"/>
  </si>
  <si>
    <t>地域包括ケア
推進担当部長</t>
    <rPh sb="0" eb="2">
      <t>チイキ</t>
    </rPh>
    <rPh sb="2" eb="4">
      <t>ホウカツ</t>
    </rPh>
    <rPh sb="7" eb="9">
      <t>スイシン</t>
    </rPh>
    <rPh sb="9" eb="11">
      <t>タントウ</t>
    </rPh>
    <rPh sb="11" eb="13">
      <t>ブチョウ</t>
    </rPh>
    <phoneticPr fontId="2"/>
  </si>
  <si>
    <t>政策担当部長</t>
    <rPh sb="0" eb="2">
      <t>セイサク</t>
    </rPh>
    <rPh sb="2" eb="4">
      <t>タントウ</t>
    </rPh>
    <rPh sb="4" eb="6">
      <t>ブチョウ</t>
    </rPh>
    <phoneticPr fontId="2"/>
  </si>
  <si>
    <t>保健所長</t>
    <rPh sb="0" eb="2">
      <t>ホケン</t>
    </rPh>
    <rPh sb="2" eb="4">
      <t>ショチョウ</t>
    </rPh>
    <phoneticPr fontId="2"/>
  </si>
  <si>
    <t>２０部７４課</t>
    <rPh sb="2" eb="3">
      <t>ブ</t>
    </rPh>
    <rPh sb="5" eb="6">
      <t>カ</t>
    </rPh>
    <phoneticPr fontId="2"/>
  </si>
  <si>
    <t>庶務担当</t>
    <rPh sb="0" eb="2">
      <t>ショム</t>
    </rPh>
    <rPh sb="2" eb="4">
      <t>タントウ</t>
    </rPh>
    <phoneticPr fontId="2"/>
  </si>
  <si>
    <t>計画財政担当</t>
    <rPh sb="0" eb="2">
      <t>ケイカク</t>
    </rPh>
    <rPh sb="2" eb="4">
      <t>ザイセイ</t>
    </rPh>
    <rPh sb="4" eb="6">
      <t>タントウ</t>
    </rPh>
    <phoneticPr fontId="2"/>
  </si>
  <si>
    <t>経営企画担当</t>
    <rPh sb="0" eb="2">
      <t>ケイエイ</t>
    </rPh>
    <rPh sb="2" eb="4">
      <t>キカク</t>
    </rPh>
    <rPh sb="4" eb="6">
      <t>タントウ</t>
    </rPh>
    <phoneticPr fontId="2"/>
  </si>
  <si>
    <t>広報広聴担当</t>
    <rPh sb="0" eb="2">
      <t>コウホウ</t>
    </rPh>
    <rPh sb="2" eb="4">
      <t>コウチョウ</t>
    </rPh>
    <rPh sb="4" eb="6">
      <t>タントウ</t>
    </rPh>
    <phoneticPr fontId="2"/>
  </si>
  <si>
    <t>料金担当</t>
    <rPh sb="0" eb="2">
      <t>リョウキン</t>
    </rPh>
    <rPh sb="2" eb="4">
      <t>タントウ</t>
    </rPh>
    <phoneticPr fontId="2"/>
  </si>
  <si>
    <t>収納担当</t>
    <rPh sb="0" eb="2">
      <t>シュウノウ</t>
    </rPh>
    <rPh sb="2" eb="4">
      <t>タントウ</t>
    </rPh>
    <phoneticPr fontId="2"/>
  </si>
  <si>
    <t>検針担当</t>
    <rPh sb="0" eb="2">
      <t>ケンシン</t>
    </rPh>
    <rPh sb="2" eb="4">
      <t>タントウ</t>
    </rPh>
    <phoneticPr fontId="2"/>
  </si>
  <si>
    <t>営繕担当</t>
    <rPh sb="0" eb="2">
      <t>エイゼン</t>
    </rPh>
    <rPh sb="2" eb="4">
      <t>タントウ</t>
    </rPh>
    <phoneticPr fontId="2"/>
  </si>
  <si>
    <t>第一工場業務課</t>
    <rPh sb="0" eb="1">
      <t>ダイ</t>
    </rPh>
    <rPh sb="1" eb="2">
      <t>１</t>
    </rPh>
    <rPh sb="2" eb="4">
      <t>コウジョウ</t>
    </rPh>
    <rPh sb="4" eb="7">
      <t>ギョウムカ</t>
    </rPh>
    <phoneticPr fontId="2"/>
  </si>
  <si>
    <t>工務担当</t>
    <rPh sb="0" eb="2">
      <t>コウム</t>
    </rPh>
    <rPh sb="2" eb="4">
      <t>タントウ</t>
    </rPh>
    <phoneticPr fontId="2"/>
  </si>
  <si>
    <t>運転業務担当</t>
    <rPh sb="0" eb="2">
      <t>ウンテン</t>
    </rPh>
    <rPh sb="2" eb="4">
      <t>ギョウム</t>
    </rPh>
    <rPh sb="4" eb="6">
      <t>タントウ</t>
    </rPh>
    <phoneticPr fontId="2"/>
  </si>
  <si>
    <t>維持管理担当</t>
    <rPh sb="0" eb="2">
      <t>イジ</t>
    </rPh>
    <rPh sb="2" eb="4">
      <t>カンリ</t>
    </rPh>
    <rPh sb="4" eb="6">
      <t>タントウ</t>
    </rPh>
    <phoneticPr fontId="2"/>
  </si>
  <si>
    <t>リサイクル担当</t>
    <rPh sb="5" eb="7">
      <t>タントウ</t>
    </rPh>
    <phoneticPr fontId="2"/>
  </si>
  <si>
    <t>給水装置担当</t>
    <rPh sb="0" eb="2">
      <t>キュウスイ</t>
    </rPh>
    <rPh sb="2" eb="4">
      <t>ソウチ</t>
    </rPh>
    <rPh sb="4" eb="6">
      <t>タントウ</t>
    </rPh>
    <phoneticPr fontId="2"/>
  </si>
  <si>
    <t>第二工場業務課</t>
    <rPh sb="0" eb="1">
      <t>ダイ</t>
    </rPh>
    <rPh sb="1" eb="2">
      <t>２</t>
    </rPh>
    <rPh sb="2" eb="4">
      <t>コウジョウ</t>
    </rPh>
    <rPh sb="4" eb="6">
      <t>ギョウム</t>
    </rPh>
    <rPh sb="6" eb="7">
      <t>カ</t>
    </rPh>
    <phoneticPr fontId="2"/>
  </si>
  <si>
    <t>配水管理担当</t>
    <rPh sb="0" eb="2">
      <t>ハイスイ</t>
    </rPh>
    <rPh sb="2" eb="4">
      <t>カンリ</t>
    </rPh>
    <rPh sb="4" eb="6">
      <t>タントウ</t>
    </rPh>
    <phoneticPr fontId="2"/>
  </si>
  <si>
    <t>水質担当</t>
    <rPh sb="0" eb="2">
      <t>スイシツ</t>
    </rPh>
    <rPh sb="2" eb="4">
      <t>タントウ</t>
    </rPh>
    <phoneticPr fontId="2"/>
  </si>
  <si>
    <t>工事検査担当</t>
    <rPh sb="0" eb="2">
      <t>コウジ</t>
    </rPh>
    <rPh sb="2" eb="4">
      <t>ケンサ</t>
    </rPh>
    <rPh sb="4" eb="6">
      <t>タントウ</t>
    </rPh>
    <phoneticPr fontId="2"/>
  </si>
  <si>
    <t>議会担当</t>
    <rPh sb="0" eb="2">
      <t>ギカイ</t>
    </rPh>
    <rPh sb="2" eb="4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</si>
</sst>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176" formatCode="#,##0.0;[Red]\-#,##0.0"/>
    <numFmt numFmtId="177" formatCode="#,##0;&quot;△ &quot;#,##0"/>
    <numFmt numFmtId="178" formatCode="#,##0.0;&quot;△ &quot;#,##0.0"/>
    <numFmt numFmtId="179" formatCode="#,##0_ ;[Red]\-#,##0\ "/>
    <numFmt numFmtId="180" formatCode="0.0"/>
    <numFmt numFmtId="181" formatCode="#,##0.0_ ;[Red]\-#,##0.0\ "/>
    <numFmt numFmtId="182" formatCode="#,##0.000;[Red]\-#,##0.000"/>
    <numFmt numFmtId="183" formatCode="#,##0_ "/>
    <numFmt numFmtId="184" formatCode="0.000_);[Red]\(0.000\)"/>
    <numFmt numFmtId="185" formatCode="0.000"/>
    <numFmt numFmtId="186" formatCode="#,##0.0000000;&quot;▲ &quot;#,##0.0000000"/>
    <numFmt numFmtId="187" formatCode="0_);[Red]\(0\)"/>
    <numFmt numFmtId="188" formatCode="0.0_ "/>
    <numFmt numFmtId="189" formatCode="0.0_);[Red]\(0.0\)"/>
    <numFmt numFmtId="190" formatCode="#,##0.000000;[Red]\-#,##0.000000"/>
    <numFmt numFmtId="191" formatCode="#,##0.0_ "/>
    <numFmt numFmtId="192" formatCode="0.0;&quot;△ &quot;0.0"/>
    <numFmt numFmtId="193" formatCode="[$-411]ggge&quot;年&quot;m&quot;月&quot;d&quot;日&quot;;@"/>
    <numFmt numFmtId="194" formatCode="#,##0.00_ ;[Red]\-#,##0.00\ "/>
    <numFmt numFmtId="195" formatCode="#,##0.0000;[Red]\-#,##0.0000"/>
    <numFmt numFmtId="196" formatCode="#,##0.0000000;[Red]\-#,##0.0000000"/>
    <numFmt numFmtId="197" formatCode="#,##0.00000;[Red]\-#,##0.00000"/>
    <numFmt numFmtId="198" formatCode="\(General\)"/>
    <numFmt numFmtId="199" formatCode="0_);\(0\)"/>
  </numFmts>
  <fonts count="6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ｺﾞｼｯｸ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ｺﾞｼｯｸ"/>
      <family val="3"/>
      <charset val="128"/>
    </font>
    <font>
      <sz val="9.5"/>
      <name val="ＭＳ 明朝"/>
      <family val="1"/>
      <charset val="128"/>
    </font>
    <font>
      <sz val="9.5"/>
      <name val="ｺﾞｼｯｸ"/>
      <family val="3"/>
      <charset val="128"/>
    </font>
    <font>
      <sz val="9.5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2"/>
      <name val="ＭＳ 明朝"/>
      <family val="1"/>
      <charset val="128"/>
    </font>
    <font>
      <u/>
      <sz val="13.7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7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8.5"/>
      <color indexed="8"/>
      <name val="ＭＳ ゴシック"/>
      <family val="3"/>
      <charset val="128"/>
    </font>
    <font>
      <sz val="11"/>
      <color indexed="8"/>
      <name val="ｺﾞｼｯｸ"/>
      <family val="3"/>
      <charset val="128"/>
    </font>
    <font>
      <sz val="10"/>
      <color indexed="8"/>
      <name val="ｺﾞｼｯｸ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0"/>
      <color rgb="FFFF0000"/>
      <name val="HG丸ｺﾞｼｯｸM-PRO"/>
      <family val="3"/>
      <charset val="128"/>
    </font>
    <font>
      <u/>
      <sz val="12"/>
      <color indexed="12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2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865">
    <xf numFmtId="0" fontId="0" fillId="0" borderId="0" xfId="0">
      <alignment vertical="center"/>
    </xf>
    <xf numFmtId="0" fontId="15" fillId="0" borderId="0" xfId="0" applyFont="1">
      <alignment vertical="center"/>
    </xf>
    <xf numFmtId="38" fontId="3" fillId="0" borderId="0" xfId="43" applyFont="1" applyFill="1" applyProtection="1"/>
    <xf numFmtId="178" fontId="3" fillId="0" borderId="0" xfId="43" applyNumberFormat="1" applyFont="1" applyFill="1" applyProtection="1"/>
    <xf numFmtId="38" fontId="5" fillId="0" borderId="0" xfId="43" applyFont="1" applyFill="1" applyProtection="1"/>
    <xf numFmtId="178" fontId="5" fillId="0" borderId="0" xfId="43" applyNumberFormat="1" applyFont="1" applyFill="1" applyProtection="1"/>
    <xf numFmtId="0" fontId="5" fillId="0" borderId="0" xfId="44" applyFont="1" applyFill="1" applyAlignment="1" applyProtection="1">
      <alignment horizontal="right" vertical="center"/>
    </xf>
    <xf numFmtId="177" fontId="6" fillId="0" borderId="10" xfId="43" applyNumberFormat="1" applyFont="1" applyFill="1" applyBorder="1" applyAlignment="1" applyProtection="1">
      <alignment vertical="center"/>
    </xf>
    <xf numFmtId="38" fontId="6" fillId="0" borderId="10" xfId="43" applyFont="1" applyFill="1" applyBorder="1" applyAlignment="1" applyProtection="1">
      <alignment vertical="center"/>
    </xf>
    <xf numFmtId="38" fontId="6" fillId="0" borderId="15" xfId="43" applyFont="1" applyFill="1" applyBorder="1" applyAlignment="1" applyProtection="1">
      <alignment vertical="center"/>
    </xf>
    <xf numFmtId="177" fontId="5" fillId="0" borderId="0" xfId="43" applyNumberFormat="1" applyFont="1" applyFill="1" applyBorder="1" applyAlignment="1" applyProtection="1">
      <alignment vertical="center"/>
    </xf>
    <xf numFmtId="38" fontId="5" fillId="0" borderId="0" xfId="43" applyFont="1" applyFill="1" applyBorder="1" applyAlignment="1" applyProtection="1">
      <alignment vertical="center"/>
    </xf>
    <xf numFmtId="38" fontId="5" fillId="0" borderId="14" xfId="43" applyFont="1" applyFill="1" applyBorder="1" applyAlignment="1" applyProtection="1">
      <alignment horizontal="right" vertical="center"/>
    </xf>
    <xf numFmtId="38" fontId="5" fillId="0" borderId="13" xfId="43" applyFont="1" applyFill="1" applyBorder="1" applyAlignment="1" applyProtection="1">
      <alignment horizontal="left" vertical="center"/>
    </xf>
    <xf numFmtId="38" fontId="5" fillId="0" borderId="0" xfId="43" applyFont="1" applyFill="1" applyAlignment="1" applyProtection="1">
      <alignment vertical="center"/>
    </xf>
    <xf numFmtId="38" fontId="5" fillId="0" borderId="14" xfId="43" applyFont="1" applyFill="1" applyBorder="1" applyAlignment="1" applyProtection="1">
      <alignment vertical="center"/>
    </xf>
    <xf numFmtId="38" fontId="5" fillId="0" borderId="0" xfId="43" applyFont="1" applyFill="1" applyBorder="1" applyAlignment="1" applyProtection="1">
      <alignment horizontal="right" vertical="center"/>
    </xf>
    <xf numFmtId="38" fontId="5" fillId="0" borderId="13" xfId="43" applyFont="1" applyFill="1" applyBorder="1" applyAlignment="1" applyProtection="1">
      <alignment vertical="center"/>
    </xf>
    <xf numFmtId="38" fontId="5" fillId="0" borderId="12" xfId="43" applyFont="1" applyFill="1" applyBorder="1" applyAlignment="1" applyProtection="1">
      <alignment horizontal="center" vertical="center"/>
    </xf>
    <xf numFmtId="38" fontId="5" fillId="0" borderId="12" xfId="43" applyFont="1" applyFill="1" applyBorder="1" applyAlignment="1" applyProtection="1">
      <alignment horizontal="center" vertical="center" wrapText="1"/>
    </xf>
    <xf numFmtId="38" fontId="5" fillId="0" borderId="11" xfId="43" applyFont="1" applyFill="1" applyBorder="1" applyProtection="1"/>
    <xf numFmtId="38" fontId="5" fillId="0" borderId="10" xfId="43" applyFont="1" applyFill="1" applyBorder="1" applyProtection="1"/>
    <xf numFmtId="38" fontId="4" fillId="0" borderId="0" xfId="43" applyFont="1" applyFill="1" applyAlignment="1" applyProtection="1">
      <alignment vertical="center"/>
    </xf>
    <xf numFmtId="0" fontId="3" fillId="0" borderId="0" xfId="44" applyFont="1" applyFill="1" applyAlignment="1" applyProtection="1">
      <alignment vertical="center"/>
    </xf>
    <xf numFmtId="176" fontId="3" fillId="0" borderId="0" xfId="44" applyNumberFormat="1" applyFont="1" applyFill="1" applyAlignment="1" applyProtection="1">
      <alignment vertical="center"/>
    </xf>
    <xf numFmtId="0" fontId="3" fillId="0" borderId="0" xfId="44" applyFont="1" applyFill="1" applyAlignment="1" applyProtection="1">
      <alignment horizontal="right" vertical="center"/>
    </xf>
    <xf numFmtId="0" fontId="5" fillId="0" borderId="0" xfId="44" applyFont="1" applyFill="1" applyAlignment="1" applyProtection="1">
      <alignment vertical="center"/>
    </xf>
    <xf numFmtId="0" fontId="6" fillId="0" borderId="16" xfId="44" applyFont="1" applyFill="1" applyBorder="1" applyAlignment="1" applyProtection="1">
      <alignment horizontal="center" vertical="center"/>
    </xf>
    <xf numFmtId="0" fontId="6" fillId="0" borderId="10" xfId="44" applyFont="1" applyFill="1" applyBorder="1" applyAlignment="1" applyProtection="1">
      <alignment vertical="center"/>
    </xf>
    <xf numFmtId="0" fontId="5" fillId="0" borderId="13" xfId="44" applyFont="1" applyFill="1" applyBorder="1" applyAlignment="1" applyProtection="1">
      <alignment vertical="center"/>
    </xf>
    <xf numFmtId="0" fontId="5" fillId="0" borderId="0" xfId="44" applyFont="1" applyFill="1" applyBorder="1" applyAlignment="1" applyProtection="1">
      <alignment vertical="center"/>
    </xf>
    <xf numFmtId="0" fontId="5" fillId="0" borderId="18" xfId="44" applyFont="1" applyFill="1" applyBorder="1" applyAlignment="1" applyProtection="1">
      <alignment vertical="center"/>
    </xf>
    <xf numFmtId="0" fontId="5" fillId="0" borderId="17" xfId="44" applyFont="1" applyFill="1" applyBorder="1" applyAlignment="1" applyProtection="1">
      <alignment vertical="center"/>
    </xf>
    <xf numFmtId="0" fontId="5" fillId="0" borderId="12" xfId="44" applyFont="1" applyFill="1" applyBorder="1" applyAlignment="1" applyProtection="1">
      <alignment horizontal="center" vertical="center"/>
    </xf>
    <xf numFmtId="180" fontId="5" fillId="0" borderId="0" xfId="44" applyNumberFormat="1" applyFont="1" applyFill="1" applyAlignment="1" applyProtection="1">
      <alignment vertical="center"/>
    </xf>
    <xf numFmtId="176" fontId="3" fillId="0" borderId="0" xfId="44" applyNumberFormat="1" applyFont="1" applyFill="1" applyBorder="1" applyAlignment="1" applyProtection="1">
      <alignment vertical="center"/>
    </xf>
    <xf numFmtId="176" fontId="5" fillId="0" borderId="0" xfId="43" applyNumberFormat="1" applyFont="1" applyFill="1" applyAlignment="1" applyProtection="1">
      <alignment vertical="center"/>
    </xf>
    <xf numFmtId="177" fontId="5" fillId="0" borderId="0" xfId="43" applyNumberFormat="1" applyFont="1" applyFill="1" applyAlignment="1" applyProtection="1">
      <alignment vertical="center"/>
    </xf>
    <xf numFmtId="0" fontId="7" fillId="0" borderId="0" xfId="44" applyFont="1" applyFill="1" applyAlignment="1" applyProtection="1">
      <alignment vertical="center"/>
    </xf>
    <xf numFmtId="0" fontId="4" fillId="0" borderId="0" xfId="44" applyFont="1" applyFill="1" applyAlignment="1" applyProtection="1">
      <alignment vertical="center"/>
    </xf>
    <xf numFmtId="38" fontId="3" fillId="0" borderId="0" xfId="43" applyFont="1" applyFill="1" applyAlignment="1" applyProtection="1">
      <alignment vertical="center"/>
    </xf>
    <xf numFmtId="176" fontId="3" fillId="0" borderId="0" xfId="43" applyNumberFormat="1" applyFont="1" applyFill="1" applyAlignment="1" applyProtection="1">
      <alignment vertical="center"/>
    </xf>
    <xf numFmtId="184" fontId="3" fillId="0" borderId="0" xfId="44" applyNumberFormat="1" applyFont="1" applyFill="1" applyAlignment="1" applyProtection="1">
      <alignment vertical="center"/>
    </xf>
    <xf numFmtId="185" fontId="3" fillId="0" borderId="0" xfId="44" applyNumberFormat="1" applyFont="1" applyFill="1" applyAlignment="1" applyProtection="1">
      <alignment vertical="center"/>
    </xf>
    <xf numFmtId="186" fontId="3" fillId="0" borderId="0" xfId="43" applyNumberFormat="1" applyFont="1" applyFill="1" applyAlignment="1" applyProtection="1">
      <alignment vertical="center"/>
    </xf>
    <xf numFmtId="38" fontId="3" fillId="0" borderId="0" xfId="43" applyNumberFormat="1" applyFont="1" applyFill="1" applyAlignment="1" applyProtection="1">
      <alignment vertical="center"/>
    </xf>
    <xf numFmtId="186" fontId="5" fillId="0" borderId="0" xfId="43" applyNumberFormat="1" applyFont="1" applyFill="1" applyAlignment="1" applyProtection="1">
      <alignment vertical="center"/>
    </xf>
    <xf numFmtId="38" fontId="5" fillId="0" borderId="0" xfId="43" applyNumberFormat="1" applyFont="1" applyFill="1" applyAlignment="1" applyProtection="1">
      <alignment vertical="center"/>
    </xf>
    <xf numFmtId="187" fontId="5" fillId="0" borderId="0" xfId="44" applyNumberFormat="1" applyFont="1" applyFill="1" applyBorder="1" applyAlignment="1" applyProtection="1">
      <alignment vertical="center"/>
    </xf>
    <xf numFmtId="185" fontId="5" fillId="0" borderId="0" xfId="44" applyNumberFormat="1" applyFont="1" applyFill="1" applyAlignment="1" applyProtection="1">
      <alignment vertical="center"/>
    </xf>
    <xf numFmtId="38" fontId="5" fillId="0" borderId="21" xfId="43" applyFont="1" applyFill="1" applyBorder="1" applyAlignment="1" applyProtection="1">
      <alignment vertical="center"/>
    </xf>
    <xf numFmtId="38" fontId="5" fillId="0" borderId="22" xfId="43" applyNumberFormat="1" applyFont="1" applyFill="1" applyBorder="1" applyAlignment="1" applyProtection="1">
      <alignment vertical="center"/>
    </xf>
    <xf numFmtId="0" fontId="5" fillId="0" borderId="22" xfId="44" applyFont="1" applyFill="1" applyBorder="1" applyAlignment="1" applyProtection="1">
      <alignment vertical="center"/>
    </xf>
    <xf numFmtId="184" fontId="5" fillId="0" borderId="22" xfId="44" applyNumberFormat="1" applyFont="1" applyFill="1" applyBorder="1" applyAlignment="1" applyProtection="1">
      <alignment vertical="center"/>
    </xf>
    <xf numFmtId="185" fontId="5" fillId="0" borderId="22" xfId="44" applyNumberFormat="1" applyFont="1" applyFill="1" applyBorder="1" applyAlignment="1" applyProtection="1">
      <alignment vertical="center"/>
    </xf>
    <xf numFmtId="38" fontId="5" fillId="0" borderId="12" xfId="43" applyNumberFormat="1" applyFont="1" applyFill="1" applyBorder="1" applyAlignment="1" applyProtection="1">
      <alignment vertical="center"/>
    </xf>
    <xf numFmtId="187" fontId="5" fillId="0" borderId="24" xfId="44" applyNumberFormat="1" applyFont="1" applyFill="1" applyBorder="1" applyAlignment="1" applyProtection="1">
      <alignment horizontal="right" vertical="center"/>
    </xf>
    <xf numFmtId="38" fontId="5" fillId="0" borderId="25" xfId="43" applyNumberFormat="1" applyFont="1" applyFill="1" applyBorder="1" applyAlignment="1" applyProtection="1">
      <alignment vertical="center"/>
    </xf>
    <xf numFmtId="0" fontId="5" fillId="0" borderId="25" xfId="44" applyFont="1" applyFill="1" applyBorder="1" applyAlignment="1" applyProtection="1">
      <alignment vertical="center"/>
    </xf>
    <xf numFmtId="187" fontId="5" fillId="0" borderId="25" xfId="44" applyNumberFormat="1" applyFont="1" applyFill="1" applyBorder="1" applyAlignment="1" applyProtection="1">
      <alignment vertical="center"/>
    </xf>
    <xf numFmtId="185" fontId="5" fillId="0" borderId="25" xfId="44" applyNumberFormat="1" applyFont="1" applyFill="1" applyBorder="1" applyAlignment="1" applyProtection="1">
      <alignment vertical="center"/>
    </xf>
    <xf numFmtId="187" fontId="5" fillId="0" borderId="27" xfId="44" applyNumberFormat="1" applyFont="1" applyFill="1" applyBorder="1" applyAlignment="1" applyProtection="1">
      <alignment horizontal="right" vertical="center"/>
    </xf>
    <xf numFmtId="0" fontId="5" fillId="0" borderId="12" xfId="44" applyFont="1" applyFill="1" applyBorder="1" applyAlignment="1" applyProtection="1">
      <alignment vertical="center"/>
    </xf>
    <xf numFmtId="187" fontId="5" fillId="0" borderId="12" xfId="44" applyNumberFormat="1" applyFont="1" applyFill="1" applyBorder="1" applyAlignment="1" applyProtection="1">
      <alignment vertical="center"/>
    </xf>
    <xf numFmtId="185" fontId="5" fillId="0" borderId="12" xfId="44" applyNumberFormat="1" applyFont="1" applyFill="1" applyBorder="1" applyAlignment="1" applyProtection="1">
      <alignment vertical="center"/>
    </xf>
    <xf numFmtId="38" fontId="6" fillId="0" borderId="0" xfId="43" applyFont="1" applyFill="1" applyBorder="1" applyAlignment="1" applyProtection="1">
      <alignment vertical="center"/>
    </xf>
    <xf numFmtId="182" fontId="5" fillId="0" borderId="0" xfId="43" applyNumberFormat="1" applyFont="1" applyFill="1" applyBorder="1" applyAlignment="1" applyProtection="1">
      <alignment vertical="center"/>
    </xf>
    <xf numFmtId="187" fontId="5" fillId="0" borderId="28" xfId="44" applyNumberFormat="1" applyFont="1" applyFill="1" applyBorder="1" applyAlignment="1" applyProtection="1">
      <alignment horizontal="right" vertical="center"/>
    </xf>
    <xf numFmtId="38" fontId="5" fillId="0" borderId="29" xfId="43" applyNumberFormat="1" applyFont="1" applyFill="1" applyBorder="1" applyAlignment="1" applyProtection="1">
      <alignment vertical="center"/>
    </xf>
    <xf numFmtId="0" fontId="5" fillId="0" borderId="29" xfId="44" applyFont="1" applyFill="1" applyBorder="1" applyAlignment="1" applyProtection="1">
      <alignment vertical="center"/>
    </xf>
    <xf numFmtId="187" fontId="5" fillId="0" borderId="29" xfId="44" applyNumberFormat="1" applyFont="1" applyFill="1" applyBorder="1" applyAlignment="1" applyProtection="1">
      <alignment vertical="center"/>
    </xf>
    <xf numFmtId="185" fontId="5" fillId="0" borderId="29" xfId="44" applyNumberFormat="1" applyFont="1" applyFill="1" applyBorder="1" applyAlignment="1" applyProtection="1">
      <alignment vertical="center"/>
    </xf>
    <xf numFmtId="38" fontId="5" fillId="0" borderId="0" xfId="43" applyFont="1" applyFill="1" applyAlignment="1" applyProtection="1">
      <alignment horizontal="right" vertical="center"/>
    </xf>
    <xf numFmtId="38" fontId="5" fillId="0" borderId="0" xfId="43" applyFont="1" applyFill="1" applyAlignment="1" applyProtection="1">
      <alignment horizontal="left" vertical="center"/>
    </xf>
    <xf numFmtId="176" fontId="5" fillId="0" borderId="22" xfId="43" applyNumberFormat="1" applyFont="1" applyFill="1" applyBorder="1" applyAlignment="1" applyProtection="1">
      <alignment vertical="center"/>
    </xf>
    <xf numFmtId="38" fontId="5" fillId="0" borderId="0" xfId="43" applyNumberFormat="1" applyFont="1" applyFill="1" applyBorder="1" applyAlignment="1" applyProtection="1">
      <alignment vertical="center"/>
    </xf>
    <xf numFmtId="176" fontId="6" fillId="0" borderId="10" xfId="43" applyNumberFormat="1" applyFont="1" applyFill="1" applyBorder="1" applyAlignment="1" applyProtection="1">
      <alignment vertical="center"/>
    </xf>
    <xf numFmtId="176" fontId="5" fillId="0" borderId="25" xfId="44" applyNumberFormat="1" applyFont="1" applyFill="1" applyBorder="1" applyAlignment="1" applyProtection="1">
      <alignment vertical="center"/>
    </xf>
    <xf numFmtId="176" fontId="5" fillId="0" borderId="12" xfId="44" applyNumberFormat="1" applyFont="1" applyFill="1" applyBorder="1" applyAlignment="1" applyProtection="1">
      <alignment vertical="center"/>
    </xf>
    <xf numFmtId="176" fontId="5" fillId="0" borderId="29" xfId="44" applyNumberFormat="1" applyFont="1" applyFill="1" applyBorder="1" applyAlignment="1" applyProtection="1">
      <alignment vertical="center"/>
    </xf>
    <xf numFmtId="187" fontId="5" fillId="0" borderId="31" xfId="44" applyNumberFormat="1" applyFont="1" applyFill="1" applyBorder="1" applyAlignment="1" applyProtection="1">
      <alignment horizontal="center" vertical="center"/>
    </xf>
    <xf numFmtId="176" fontId="5" fillId="0" borderId="31" xfId="44" applyNumberFormat="1" applyFont="1" applyFill="1" applyBorder="1" applyAlignment="1" applyProtection="1">
      <alignment horizontal="center" vertical="center"/>
    </xf>
    <xf numFmtId="0" fontId="5" fillId="0" borderId="31" xfId="44" applyFont="1" applyFill="1" applyBorder="1" applyAlignment="1" applyProtection="1">
      <alignment horizontal="center" vertical="center"/>
    </xf>
    <xf numFmtId="185" fontId="5" fillId="0" borderId="31" xfId="44" applyNumberFormat="1" applyFont="1" applyFill="1" applyBorder="1" applyAlignment="1" applyProtection="1">
      <alignment horizontal="center" vertical="center"/>
    </xf>
    <xf numFmtId="38" fontId="5" fillId="0" borderId="31" xfId="43" applyFont="1" applyFill="1" applyBorder="1" applyAlignment="1" applyProtection="1">
      <alignment vertical="center"/>
    </xf>
    <xf numFmtId="186" fontId="4" fillId="0" borderId="0" xfId="43" applyNumberFormat="1" applyFont="1" applyFill="1" applyAlignment="1" applyProtection="1">
      <alignment vertical="center"/>
    </xf>
    <xf numFmtId="38" fontId="5" fillId="0" borderId="0" xfId="43" applyFont="1" applyFill="1" applyBorder="1" applyAlignment="1" applyProtection="1">
      <alignment horizontal="center" vertical="center"/>
    </xf>
    <xf numFmtId="38" fontId="5" fillId="0" borderId="12" xfId="43" applyNumberFormat="1" applyFont="1" applyFill="1" applyBorder="1" applyAlignment="1" applyProtection="1">
      <alignment horizontal="center" vertical="center"/>
    </xf>
    <xf numFmtId="184" fontId="5" fillId="0" borderId="0" xfId="44" applyNumberFormat="1" applyFont="1" applyFill="1" applyAlignment="1" applyProtection="1">
      <alignment vertical="center"/>
    </xf>
    <xf numFmtId="38" fontId="33" fillId="0" borderId="0" xfId="43" applyFont="1" applyFill="1" applyAlignment="1" applyProtection="1">
      <alignment vertical="center"/>
    </xf>
    <xf numFmtId="38" fontId="34" fillId="0" borderId="0" xfId="43" applyNumberFormat="1" applyFont="1" applyFill="1" applyAlignment="1" applyProtection="1">
      <alignment horizontal="left" vertical="center"/>
    </xf>
    <xf numFmtId="38" fontId="5" fillId="0" borderId="11" xfId="43" applyFont="1" applyFill="1" applyBorder="1" applyAlignment="1" applyProtection="1">
      <alignment horizontal="center" vertical="center" wrapText="1"/>
    </xf>
    <xf numFmtId="38" fontId="5" fillId="0" borderId="0" xfId="43" applyFont="1" applyFill="1" applyAlignment="1" applyProtection="1">
      <alignment horizontal="right"/>
    </xf>
    <xf numFmtId="38" fontId="7" fillId="0" borderId="0" xfId="43" applyFont="1" applyFill="1" applyAlignment="1" applyProtection="1">
      <alignment vertical="center"/>
    </xf>
    <xf numFmtId="38" fontId="9" fillId="0" borderId="0" xfId="43" applyFont="1" applyFill="1" applyAlignment="1" applyProtection="1">
      <alignment vertical="center"/>
    </xf>
    <xf numFmtId="182" fontId="9" fillId="0" borderId="0" xfId="43" applyNumberFormat="1" applyFont="1" applyFill="1" applyAlignment="1" applyProtection="1">
      <alignment vertical="center"/>
    </xf>
    <xf numFmtId="38" fontId="9" fillId="0" borderId="0" xfId="43" applyNumberFormat="1" applyFont="1" applyFill="1" applyAlignment="1" applyProtection="1">
      <alignment vertical="center"/>
    </xf>
    <xf numFmtId="38" fontId="10" fillId="0" borderId="0" xfId="43" applyFont="1" applyFill="1" applyBorder="1" applyAlignment="1" applyProtection="1">
      <alignment horizontal="right" vertical="center"/>
    </xf>
    <xf numFmtId="38" fontId="10" fillId="0" borderId="0" xfId="43" applyFont="1" applyFill="1" applyAlignment="1" applyProtection="1">
      <alignment vertical="center"/>
    </xf>
    <xf numFmtId="182" fontId="9" fillId="0" borderId="0" xfId="43" applyNumberFormat="1" applyFont="1" applyFill="1" applyBorder="1" applyAlignment="1" applyProtection="1">
      <alignment vertical="center"/>
    </xf>
    <xf numFmtId="182" fontId="9" fillId="0" borderId="0" xfId="43" applyNumberFormat="1" applyFont="1" applyFill="1" applyBorder="1" applyAlignment="1" applyProtection="1">
      <alignment horizontal="right" vertical="center"/>
    </xf>
    <xf numFmtId="38" fontId="9" fillId="0" borderId="0" xfId="43" applyFont="1" applyFill="1" applyBorder="1" applyAlignment="1" applyProtection="1">
      <alignment vertical="center"/>
    </xf>
    <xf numFmtId="38" fontId="10" fillId="0" borderId="0" xfId="43" applyFont="1" applyFill="1" applyAlignment="1" applyProtection="1">
      <alignment horizontal="right" vertical="center"/>
    </xf>
    <xf numFmtId="38" fontId="10" fillId="0" borderId="10" xfId="43" applyFont="1" applyFill="1" applyBorder="1" applyAlignment="1" applyProtection="1">
      <alignment vertical="center"/>
    </xf>
    <xf numFmtId="178" fontId="10" fillId="0" borderId="10" xfId="43" applyNumberFormat="1" applyFont="1" applyFill="1" applyBorder="1" applyAlignment="1" applyProtection="1">
      <alignment horizontal="right" vertical="center"/>
    </xf>
    <xf numFmtId="38" fontId="10" fillId="0" borderId="16" xfId="43" applyFont="1" applyFill="1" applyBorder="1" applyAlignment="1" applyProtection="1">
      <alignment vertical="center"/>
    </xf>
    <xf numFmtId="178" fontId="10" fillId="0" borderId="0" xfId="43" applyNumberFormat="1" applyFont="1" applyFill="1" applyBorder="1" applyAlignment="1" applyProtection="1">
      <alignment horizontal="right" vertical="center"/>
    </xf>
    <xf numFmtId="38" fontId="10" fillId="0" borderId="0" xfId="43" applyFont="1" applyFill="1" applyBorder="1" applyAlignment="1" applyProtection="1">
      <alignment vertical="center"/>
    </xf>
    <xf numFmtId="38" fontId="10" fillId="0" borderId="13" xfId="43" applyFont="1" applyFill="1" applyBorder="1" applyAlignment="1" applyProtection="1">
      <alignment horizontal="left" vertical="center" indent="1"/>
    </xf>
    <xf numFmtId="38" fontId="10" fillId="0" borderId="13" xfId="43" applyFont="1" applyFill="1" applyBorder="1" applyAlignment="1" applyProtection="1">
      <alignment vertical="center"/>
    </xf>
    <xf numFmtId="178" fontId="10" fillId="0" borderId="0" xfId="43" applyNumberFormat="1" applyFont="1" applyFill="1" applyAlignment="1" applyProtection="1">
      <alignment horizontal="right" vertical="center"/>
    </xf>
    <xf numFmtId="177" fontId="10" fillId="0" borderId="0" xfId="43" applyNumberFormat="1" applyFont="1" applyFill="1" applyAlignment="1" applyProtection="1">
      <alignment horizontal="right" vertical="center"/>
    </xf>
    <xf numFmtId="38" fontId="10" fillId="0" borderId="13" xfId="43" applyFont="1" applyFill="1" applyBorder="1" applyAlignment="1" applyProtection="1">
      <alignment horizontal="left" vertical="center" indent="2"/>
    </xf>
    <xf numFmtId="38" fontId="10" fillId="0" borderId="13" xfId="43" applyFont="1" applyFill="1" applyBorder="1" applyAlignment="1" applyProtection="1">
      <alignment horizontal="left" vertical="center"/>
    </xf>
    <xf numFmtId="38" fontId="11" fillId="0" borderId="17" xfId="43" applyNumberFormat="1" applyFont="1" applyFill="1" applyBorder="1" applyAlignment="1" applyProtection="1">
      <alignment vertical="center"/>
    </xf>
    <xf numFmtId="178" fontId="11" fillId="0" borderId="17" xfId="43" applyNumberFormat="1" applyFont="1" applyFill="1" applyBorder="1" applyAlignment="1" applyProtection="1">
      <alignment horizontal="right" vertical="center"/>
    </xf>
    <xf numFmtId="176" fontId="11" fillId="0" borderId="17" xfId="43" applyNumberFormat="1" applyFont="1" applyFill="1" applyBorder="1" applyAlignment="1" applyProtection="1">
      <alignment vertical="center"/>
    </xf>
    <xf numFmtId="176" fontId="11" fillId="0" borderId="17" xfId="43" applyNumberFormat="1" applyFont="1" applyFill="1" applyBorder="1" applyAlignment="1" applyProtection="1">
      <alignment horizontal="right" vertical="center"/>
    </xf>
    <xf numFmtId="38" fontId="11" fillId="0" borderId="18" xfId="43" applyFont="1" applyFill="1" applyBorder="1" applyAlignment="1" applyProtection="1">
      <alignment horizontal="center" vertical="center"/>
    </xf>
    <xf numFmtId="38" fontId="10" fillId="0" borderId="12" xfId="43" applyFont="1" applyFill="1" applyBorder="1" applyAlignment="1" applyProtection="1">
      <alignment horizontal="center" vertical="center"/>
    </xf>
    <xf numFmtId="182" fontId="10" fillId="0" borderId="0" xfId="43" applyNumberFormat="1" applyFont="1" applyFill="1" applyAlignment="1" applyProtection="1">
      <alignment vertical="center"/>
    </xf>
    <xf numFmtId="38" fontId="10" fillId="0" borderId="0" xfId="43" applyNumberFormat="1" applyFont="1" applyFill="1" applyBorder="1" applyAlignment="1" applyProtection="1">
      <alignment vertical="center"/>
    </xf>
    <xf numFmtId="182" fontId="10" fillId="0" borderId="0" xfId="43" applyNumberFormat="1" applyFont="1" applyFill="1" applyBorder="1" applyAlignment="1" applyProtection="1">
      <alignment vertical="center"/>
    </xf>
    <xf numFmtId="182" fontId="10" fillId="0" borderId="0" xfId="43" applyNumberFormat="1" applyFont="1" applyFill="1" applyBorder="1" applyAlignment="1" applyProtection="1">
      <alignment horizontal="right" vertical="center"/>
    </xf>
    <xf numFmtId="38" fontId="10" fillId="0" borderId="0" xfId="43" applyNumberFormat="1" applyFont="1" applyFill="1" applyAlignment="1" applyProtection="1">
      <alignment vertical="center"/>
    </xf>
    <xf numFmtId="176" fontId="10" fillId="0" borderId="10" xfId="43" applyNumberFormat="1" applyFont="1" applyFill="1" applyBorder="1" applyAlignment="1" applyProtection="1">
      <alignment vertical="center"/>
    </xf>
    <xf numFmtId="176" fontId="10" fillId="0" borderId="10" xfId="43" applyNumberFormat="1" applyFont="1" applyFill="1" applyBorder="1" applyAlignment="1" applyProtection="1">
      <alignment horizontal="right" vertical="center"/>
    </xf>
    <xf numFmtId="176" fontId="10" fillId="0" borderId="0" xfId="43" applyNumberFormat="1" applyFont="1" applyFill="1" applyBorder="1" applyAlignment="1" applyProtection="1">
      <alignment vertical="center"/>
    </xf>
    <xf numFmtId="176" fontId="10" fillId="0" borderId="0" xfId="43" applyNumberFormat="1" applyFont="1" applyFill="1" applyBorder="1" applyAlignment="1" applyProtection="1">
      <alignment horizontal="right" vertical="center"/>
    </xf>
    <xf numFmtId="38" fontId="11" fillId="0" borderId="17" xfId="43" applyFont="1" applyFill="1" applyBorder="1" applyAlignment="1" applyProtection="1">
      <alignment vertical="center"/>
    </xf>
    <xf numFmtId="176" fontId="10" fillId="0" borderId="12" xfId="43" applyNumberFormat="1" applyFont="1" applyFill="1" applyBorder="1" applyAlignment="1" applyProtection="1">
      <alignment horizontal="center" vertical="center"/>
    </xf>
    <xf numFmtId="38" fontId="8" fillId="0" borderId="0" xfId="43" applyFont="1" applyFill="1" applyAlignment="1" applyProtection="1">
      <alignment vertical="center"/>
    </xf>
    <xf numFmtId="182" fontId="9" fillId="0" borderId="0" xfId="43" applyNumberFormat="1" applyFont="1" applyFill="1" applyAlignment="1" applyProtection="1">
      <alignment horizontal="right" vertical="center"/>
    </xf>
    <xf numFmtId="38" fontId="5" fillId="0" borderId="0" xfId="43" applyFont="1" applyAlignment="1" applyProtection="1">
      <alignment vertical="center"/>
    </xf>
    <xf numFmtId="0" fontId="5" fillId="0" borderId="16" xfId="44" quotePrefix="1" applyFont="1" applyFill="1" applyBorder="1" applyAlignment="1" applyProtection="1">
      <alignment horizontal="center" vertical="center"/>
    </xf>
    <xf numFmtId="179" fontId="5" fillId="0" borderId="0" xfId="43" applyNumberFormat="1" applyFont="1" applyFill="1" applyBorder="1" applyAlignment="1" applyProtection="1">
      <alignment vertical="center"/>
    </xf>
    <xf numFmtId="181" fontId="5" fillId="0" borderId="0" xfId="43" applyNumberFormat="1" applyFont="1" applyFill="1" applyBorder="1" applyAlignment="1" applyProtection="1">
      <alignment vertical="center"/>
    </xf>
    <xf numFmtId="0" fontId="5" fillId="0" borderId="13" xfId="44" quotePrefix="1" applyFont="1" applyFill="1" applyBorder="1" applyAlignment="1" applyProtection="1">
      <alignment horizontal="center" vertical="center"/>
    </xf>
    <xf numFmtId="179" fontId="5" fillId="0" borderId="14" xfId="43" applyNumberFormat="1" applyFont="1" applyFill="1" applyBorder="1" applyAlignment="1" applyProtection="1">
      <alignment vertical="center"/>
    </xf>
    <xf numFmtId="0" fontId="5" fillId="0" borderId="0" xfId="44" applyFont="1" applyFill="1" applyBorder="1" applyAlignment="1" applyProtection="1">
      <alignment horizontal="center" vertical="center"/>
    </xf>
    <xf numFmtId="38" fontId="5" fillId="0" borderId="0" xfId="43" applyFont="1" applyProtection="1"/>
    <xf numFmtId="179" fontId="5" fillId="0" borderId="10" xfId="43" applyNumberFormat="1" applyFont="1" applyFill="1" applyBorder="1" applyAlignment="1" applyProtection="1">
      <alignment vertical="center"/>
    </xf>
    <xf numFmtId="38" fontId="5" fillId="0" borderId="16" xfId="43" applyFont="1" applyFill="1" applyBorder="1" applyAlignment="1" applyProtection="1">
      <alignment vertical="center"/>
    </xf>
    <xf numFmtId="179" fontId="5" fillId="0" borderId="0" xfId="43" applyNumberFormat="1" applyFont="1" applyFill="1" applyAlignment="1" applyProtection="1">
      <alignment vertical="center"/>
    </xf>
    <xf numFmtId="38" fontId="5" fillId="0" borderId="13" xfId="43" applyFont="1" applyFill="1" applyBorder="1" applyAlignment="1" applyProtection="1">
      <alignment vertical="center" shrinkToFit="1"/>
    </xf>
    <xf numFmtId="179" fontId="6" fillId="0" borderId="17" xfId="43" applyNumberFormat="1" applyFont="1" applyFill="1" applyBorder="1" applyAlignment="1" applyProtection="1">
      <alignment vertical="center"/>
    </xf>
    <xf numFmtId="38" fontId="6" fillId="0" borderId="18" xfId="43" applyFont="1" applyFill="1" applyBorder="1" applyAlignment="1" applyProtection="1">
      <alignment horizontal="center" vertical="center"/>
    </xf>
    <xf numFmtId="38" fontId="5" fillId="0" borderId="0" xfId="43" applyFont="1" applyFill="1" applyAlignment="1" applyProtection="1"/>
    <xf numFmtId="183" fontId="5" fillId="0" borderId="10" xfId="44" applyNumberFormat="1" applyFont="1" applyFill="1" applyBorder="1"/>
    <xf numFmtId="38" fontId="12" fillId="0" borderId="16" xfId="43" applyFont="1" applyFill="1" applyBorder="1" applyAlignment="1" applyProtection="1">
      <alignment horizontal="left" vertical="center"/>
    </xf>
    <xf numFmtId="179" fontId="5" fillId="0" borderId="0" xfId="43" applyNumberFormat="1" applyFont="1" applyFill="1" applyAlignment="1" applyProtection="1">
      <alignment horizontal="right" vertical="center"/>
    </xf>
    <xf numFmtId="38" fontId="12" fillId="0" borderId="13" xfId="43" applyFont="1" applyFill="1" applyBorder="1" applyAlignment="1" applyProtection="1">
      <alignment horizontal="left" vertical="center"/>
    </xf>
    <xf numFmtId="38" fontId="12" fillId="0" borderId="13" xfId="43" applyFont="1" applyFill="1" applyBorder="1" applyAlignment="1" applyProtection="1">
      <alignment horizontal="left" vertical="center" shrinkToFit="1"/>
    </xf>
    <xf numFmtId="38" fontId="14" fillId="0" borderId="13" xfId="43" applyFont="1" applyFill="1" applyBorder="1" applyAlignment="1" applyProtection="1">
      <alignment horizontal="left" vertical="center" shrinkToFit="1"/>
    </xf>
    <xf numFmtId="38" fontId="13" fillId="0" borderId="18" xfId="43" applyFont="1" applyFill="1" applyBorder="1" applyAlignment="1" applyProtection="1">
      <alignment horizontal="center" vertical="center"/>
    </xf>
    <xf numFmtId="38" fontId="12" fillId="0" borderId="16" xfId="43" applyFont="1" applyFill="1" applyBorder="1" applyAlignment="1" applyProtection="1">
      <alignment vertical="center"/>
    </xf>
    <xf numFmtId="38" fontId="12" fillId="0" borderId="13" xfId="43" applyFont="1" applyFill="1" applyBorder="1" applyAlignment="1" applyProtection="1">
      <alignment vertical="center"/>
    </xf>
    <xf numFmtId="184" fontId="5" fillId="0" borderId="0" xfId="43" applyNumberFormat="1" applyFont="1" applyFill="1" applyAlignment="1" applyProtection="1">
      <alignment vertical="center"/>
    </xf>
    <xf numFmtId="38" fontId="11" fillId="0" borderId="11" xfId="43" applyFont="1" applyFill="1" applyBorder="1" applyAlignment="1" applyProtection="1">
      <alignment vertical="center"/>
    </xf>
    <xf numFmtId="179" fontId="13" fillId="0" borderId="11" xfId="43" applyNumberFormat="1" applyFont="1" applyFill="1" applyBorder="1" applyAlignment="1" applyProtection="1">
      <alignment vertical="center"/>
    </xf>
    <xf numFmtId="38" fontId="11" fillId="0" borderId="11" xfId="43" applyFont="1" applyFill="1" applyBorder="1" applyAlignment="1" applyProtection="1">
      <alignment horizontal="right" vertical="center"/>
    </xf>
    <xf numFmtId="38" fontId="13" fillId="0" borderId="11" xfId="43" applyFont="1" applyFill="1" applyBorder="1" applyAlignment="1" applyProtection="1">
      <alignment horizontal="right" vertical="center"/>
    </xf>
    <xf numFmtId="188" fontId="12" fillId="0" borderId="32" xfId="43" applyNumberFormat="1" applyFont="1" applyFill="1" applyBorder="1" applyAlignment="1" applyProtection="1">
      <alignment vertical="center"/>
    </xf>
    <xf numFmtId="179" fontId="12" fillId="0" borderId="32" xfId="43" applyNumberFormat="1" applyFont="1" applyFill="1" applyBorder="1" applyAlignment="1" applyProtection="1">
      <alignment vertical="center"/>
    </xf>
    <xf numFmtId="38" fontId="12" fillId="0" borderId="33" xfId="43" applyFont="1" applyFill="1" applyBorder="1" applyAlignment="1" applyProtection="1">
      <alignment horizontal="center" vertical="center"/>
    </xf>
    <xf numFmtId="189" fontId="12" fillId="0" borderId="34" xfId="43" applyNumberFormat="1" applyFont="1" applyFill="1" applyBorder="1" applyAlignment="1" applyProtection="1">
      <alignment vertical="center"/>
    </xf>
    <xf numFmtId="38" fontId="12" fillId="0" borderId="34" xfId="43" applyFont="1" applyFill="1" applyBorder="1" applyAlignment="1" applyProtection="1">
      <alignment horizontal="center" vertical="center"/>
    </xf>
    <xf numFmtId="190" fontId="5" fillId="0" borderId="0" xfId="43" applyNumberFormat="1" applyFont="1" applyFill="1" applyAlignment="1" applyProtection="1">
      <alignment vertical="center"/>
    </xf>
    <xf numFmtId="188" fontId="12" fillId="0" borderId="0" xfId="43" applyNumberFormat="1" applyFont="1" applyFill="1" applyAlignment="1" applyProtection="1">
      <alignment vertical="center"/>
    </xf>
    <xf numFmtId="179" fontId="12" fillId="0" borderId="0" xfId="43" applyNumberFormat="1" applyFont="1" applyFill="1" applyAlignment="1" applyProtection="1">
      <alignment vertical="center"/>
    </xf>
    <xf numFmtId="38" fontId="12" fillId="0" borderId="35" xfId="43" applyFont="1" applyFill="1" applyBorder="1" applyAlignment="1" applyProtection="1">
      <alignment vertical="center"/>
    </xf>
    <xf numFmtId="189" fontId="12" fillId="0" borderId="0" xfId="43" applyNumberFormat="1" applyFont="1" applyFill="1" applyBorder="1" applyAlignment="1" applyProtection="1">
      <alignment horizontal="right" vertical="center"/>
    </xf>
    <xf numFmtId="179" fontId="12" fillId="0" borderId="0" xfId="43" applyNumberFormat="1" applyFont="1" applyFill="1" applyBorder="1" applyAlignment="1" applyProtection="1">
      <alignment horizontal="right" vertical="center"/>
    </xf>
    <xf numFmtId="189" fontId="12" fillId="0" borderId="13" xfId="43" applyNumberFormat="1" applyFont="1" applyFill="1" applyBorder="1" applyAlignment="1" applyProtection="1">
      <alignment vertical="center"/>
    </xf>
    <xf numFmtId="179" fontId="12" fillId="0" borderId="0" xfId="43" applyNumberFormat="1" applyFont="1" applyFill="1" applyBorder="1" applyAlignment="1" applyProtection="1">
      <alignment vertical="center"/>
    </xf>
    <xf numFmtId="38" fontId="12" fillId="0" borderId="35" xfId="43" applyFont="1" applyFill="1" applyBorder="1" applyAlignment="1" applyProtection="1">
      <alignment vertical="center" wrapText="1"/>
    </xf>
    <xf numFmtId="191" fontId="12" fillId="0" borderId="13" xfId="43" applyNumberFormat="1" applyFont="1" applyFill="1" applyBorder="1" applyAlignment="1" applyProtection="1">
      <alignment vertical="center"/>
    </xf>
    <xf numFmtId="179" fontId="12" fillId="0" borderId="14" xfId="43" applyNumberFormat="1" applyFont="1" applyFill="1" applyBorder="1" applyAlignment="1" applyProtection="1">
      <alignment vertical="center"/>
    </xf>
    <xf numFmtId="38" fontId="12" fillId="0" borderId="10" xfId="43" applyFont="1" applyFill="1" applyBorder="1" applyAlignment="1" applyProtection="1">
      <alignment horizontal="center" vertical="center"/>
    </xf>
    <xf numFmtId="38" fontId="12" fillId="0" borderId="12" xfId="43" applyFont="1" applyFill="1" applyBorder="1" applyAlignment="1" applyProtection="1">
      <alignment horizontal="center" vertical="center"/>
    </xf>
    <xf numFmtId="38" fontId="12" fillId="0" borderId="16" xfId="43" applyFont="1" applyFill="1" applyBorder="1" applyAlignment="1" applyProtection="1">
      <alignment horizontal="center" vertical="center"/>
    </xf>
    <xf numFmtId="38" fontId="35" fillId="0" borderId="0" xfId="43" applyFont="1" applyFill="1" applyAlignment="1" applyProtection="1">
      <alignment vertical="center"/>
    </xf>
    <xf numFmtId="0" fontId="55" fillId="0" borderId="0" xfId="28" applyFill="1" applyAlignment="1" applyProtection="1">
      <alignment vertical="center"/>
    </xf>
    <xf numFmtId="177" fontId="3" fillId="0" borderId="0" xfId="43" applyNumberFormat="1" applyFont="1" applyFill="1" applyProtection="1"/>
    <xf numFmtId="192" fontId="3" fillId="0" borderId="0" xfId="43" applyNumberFormat="1" applyFont="1" applyFill="1" applyProtection="1"/>
    <xf numFmtId="177" fontId="5" fillId="0" borderId="0" xfId="43" applyNumberFormat="1" applyFont="1" applyFill="1" applyProtection="1"/>
    <xf numFmtId="192" fontId="5" fillId="0" borderId="0" xfId="43" applyNumberFormat="1" applyFont="1" applyFill="1" applyAlignment="1" applyProtection="1">
      <alignment horizontal="right"/>
    </xf>
    <xf numFmtId="177" fontId="5" fillId="0" borderId="12" xfId="43" applyNumberFormat="1" applyFont="1" applyFill="1" applyBorder="1" applyAlignment="1" applyProtection="1">
      <alignment horizontal="center" vertical="center"/>
    </xf>
    <xf numFmtId="192" fontId="5" fillId="0" borderId="11" xfId="43" applyNumberFormat="1" applyFont="1" applyFill="1" applyBorder="1" applyAlignment="1" applyProtection="1">
      <alignment horizontal="center" vertical="center"/>
    </xf>
    <xf numFmtId="192" fontId="5" fillId="0" borderId="0" xfId="43" applyNumberFormat="1" applyFont="1" applyFill="1" applyBorder="1" applyAlignment="1" applyProtection="1">
      <alignment horizontal="right" vertical="center"/>
    </xf>
    <xf numFmtId="192" fontId="6" fillId="0" borderId="10" xfId="43" applyNumberFormat="1" applyFont="1" applyFill="1" applyBorder="1" applyAlignment="1" applyProtection="1">
      <alignment horizontal="right" vertical="center"/>
    </xf>
    <xf numFmtId="192" fontId="5" fillId="0" borderId="0" xfId="44" applyNumberFormat="1" applyFont="1" applyFill="1" applyAlignment="1" applyProtection="1">
      <alignment horizontal="right" vertical="center"/>
    </xf>
    <xf numFmtId="192" fontId="5" fillId="0" borderId="0" xfId="44" applyNumberFormat="1" applyFont="1" applyFill="1" applyBorder="1" applyAlignment="1" applyProtection="1">
      <alignment horizontal="right" vertical="center"/>
    </xf>
    <xf numFmtId="192" fontId="5" fillId="0" borderId="11" xfId="44" applyNumberFormat="1" applyFont="1" applyFill="1" applyBorder="1" applyAlignment="1" applyProtection="1">
      <alignment horizontal="center" vertical="center"/>
    </xf>
    <xf numFmtId="192" fontId="5" fillId="0" borderId="0" xfId="43" applyNumberFormat="1" applyFont="1" applyFill="1" applyAlignment="1" applyProtection="1">
      <alignment vertical="center"/>
    </xf>
    <xf numFmtId="192" fontId="5" fillId="0" borderId="12" xfId="44" applyNumberFormat="1" applyFont="1" applyFill="1" applyBorder="1" applyAlignment="1" applyProtection="1">
      <alignment horizontal="center" vertical="center"/>
    </xf>
    <xf numFmtId="192" fontId="5" fillId="0" borderId="0" xfId="44" applyNumberFormat="1" applyFont="1" applyFill="1" applyAlignment="1" applyProtection="1">
      <alignment vertical="center"/>
    </xf>
    <xf numFmtId="192" fontId="3" fillId="0" borderId="0" xfId="44" applyNumberFormat="1" applyFont="1" applyFill="1" applyAlignment="1" applyProtection="1">
      <alignment vertical="center"/>
    </xf>
    <xf numFmtId="38" fontId="11" fillId="0" borderId="10" xfId="43" applyFont="1" applyFill="1" applyBorder="1" applyAlignment="1" applyProtection="1">
      <alignment vertical="center"/>
    </xf>
    <xf numFmtId="38" fontId="11" fillId="0" borderId="0" xfId="43" applyFont="1" applyFill="1" applyBorder="1" applyAlignment="1" applyProtection="1">
      <alignment vertical="center"/>
    </xf>
    <xf numFmtId="188" fontId="5" fillId="0" borderId="0" xfId="43" applyNumberFormat="1" applyFont="1" applyFill="1" applyAlignment="1" applyProtection="1">
      <alignment vertical="center"/>
    </xf>
    <xf numFmtId="192" fontId="6" fillId="0" borderId="10" xfId="43" applyNumberFormat="1" applyFont="1" applyFill="1" applyBorder="1" applyAlignment="1" applyProtection="1">
      <alignment vertical="center"/>
    </xf>
    <xf numFmtId="38" fontId="6" fillId="0" borderId="10" xfId="43" applyNumberFormat="1" applyFont="1" applyFill="1" applyBorder="1" applyAlignment="1" applyProtection="1">
      <alignment vertical="center"/>
    </xf>
    <xf numFmtId="38" fontId="5" fillId="0" borderId="12" xfId="43" applyFont="1" applyFill="1" applyBorder="1" applyAlignment="1" applyProtection="1">
      <alignment horizontal="center" vertical="center" shrinkToFit="1"/>
    </xf>
    <xf numFmtId="188" fontId="6" fillId="0" borderId="10" xfId="43" applyNumberFormat="1" applyFont="1" applyFill="1" applyBorder="1" applyAlignment="1" applyProtection="1">
      <alignment vertical="center"/>
    </xf>
    <xf numFmtId="38" fontId="11" fillId="0" borderId="0" xfId="43" applyFont="1" applyFill="1" applyAlignment="1" applyProtection="1">
      <alignment vertical="center"/>
    </xf>
    <xf numFmtId="38" fontId="11" fillId="0" borderId="0" xfId="43" applyNumberFormat="1" applyFont="1" applyFill="1" applyBorder="1" applyAlignment="1" applyProtection="1">
      <alignment vertical="center"/>
    </xf>
    <xf numFmtId="38" fontId="11" fillId="0" borderId="0" xfId="43" applyNumberFormat="1" applyFont="1" applyFill="1" applyBorder="1" applyAlignment="1" applyProtection="1">
      <alignment horizontal="right" vertical="center"/>
    </xf>
    <xf numFmtId="178" fontId="11" fillId="0" borderId="0" xfId="43" applyNumberFormat="1" applyFont="1" applyFill="1" applyAlignment="1" applyProtection="1">
      <alignment horizontal="right" vertical="center"/>
    </xf>
    <xf numFmtId="38" fontId="11" fillId="0" borderId="10" xfId="43" applyNumberFormat="1" applyFont="1" applyFill="1" applyBorder="1" applyAlignment="1" applyProtection="1">
      <alignment vertical="center"/>
    </xf>
    <xf numFmtId="179" fontId="5" fillId="0" borderId="15" xfId="43" applyNumberFormat="1" applyFont="1" applyFill="1" applyBorder="1" applyAlignment="1" applyProtection="1">
      <alignment vertical="center"/>
    </xf>
    <xf numFmtId="38" fontId="5" fillId="0" borderId="17" xfId="43" applyFont="1" applyFill="1" applyBorder="1" applyAlignment="1" applyProtection="1">
      <alignment vertical="center"/>
    </xf>
    <xf numFmtId="38" fontId="6" fillId="0" borderId="16" xfId="43" applyFont="1" applyFill="1" applyBorder="1" applyAlignment="1" applyProtection="1">
      <alignment horizontal="center" vertical="center"/>
    </xf>
    <xf numFmtId="0" fontId="5" fillId="0" borderId="11" xfId="44" applyFont="1" applyFill="1" applyBorder="1" applyAlignment="1" applyProtection="1">
      <alignment horizontal="center" vertical="center"/>
    </xf>
    <xf numFmtId="38" fontId="10" fillId="0" borderId="20" xfId="43" applyFont="1" applyFill="1" applyBorder="1" applyAlignment="1" applyProtection="1">
      <alignment horizontal="center" vertical="center"/>
    </xf>
    <xf numFmtId="38" fontId="10" fillId="0" borderId="11" xfId="43" applyFont="1" applyFill="1" applyBorder="1" applyAlignment="1" applyProtection="1">
      <alignment horizontal="center" vertical="center"/>
    </xf>
    <xf numFmtId="38" fontId="10" fillId="0" borderId="19" xfId="43" applyFont="1" applyFill="1" applyBorder="1" applyAlignment="1" applyProtection="1">
      <alignment horizontal="center" vertical="center"/>
    </xf>
    <xf numFmtId="38" fontId="12" fillId="0" borderId="19" xfId="43" applyFont="1" applyFill="1" applyBorder="1" applyAlignment="1" applyProtection="1">
      <alignment horizontal="center" vertical="center"/>
    </xf>
    <xf numFmtId="38" fontId="36" fillId="0" borderId="0" xfId="46" applyNumberFormat="1" applyFill="1" applyAlignment="1" applyProtection="1">
      <alignment vertical="center"/>
    </xf>
    <xf numFmtId="38" fontId="5" fillId="0" borderId="11" xfId="43" applyFont="1" applyFill="1" applyBorder="1" applyAlignment="1" applyProtection="1">
      <alignment horizontal="center" vertical="center"/>
    </xf>
    <xf numFmtId="38" fontId="5" fillId="0" borderId="19" xfId="43" applyFont="1" applyFill="1" applyBorder="1" applyAlignment="1" applyProtection="1">
      <alignment horizontal="center" vertical="center"/>
    </xf>
    <xf numFmtId="38" fontId="5" fillId="0" borderId="20" xfId="43" applyFont="1" applyFill="1" applyBorder="1" applyAlignment="1" applyProtection="1">
      <alignment horizontal="center" vertical="center"/>
    </xf>
    <xf numFmtId="38" fontId="5" fillId="0" borderId="10" xfId="43" applyFont="1" applyFill="1" applyBorder="1" applyAlignment="1" applyProtection="1">
      <alignment vertical="center"/>
    </xf>
    <xf numFmtId="38" fontId="5" fillId="0" borderId="13" xfId="43" applyFont="1" applyFill="1" applyBorder="1" applyAlignment="1" applyProtection="1">
      <alignment horizontal="left" vertical="center" wrapText="1"/>
    </xf>
    <xf numFmtId="38" fontId="5" fillId="0" borderId="10" xfId="43" applyFont="1" applyFill="1" applyBorder="1" applyAlignment="1" applyProtection="1">
      <alignment horizontal="center" vertical="center"/>
    </xf>
    <xf numFmtId="179" fontId="6" fillId="0" borderId="37" xfId="43" applyNumberFormat="1" applyFont="1" applyFill="1" applyBorder="1" applyAlignment="1" applyProtection="1">
      <alignment vertical="center"/>
    </xf>
    <xf numFmtId="181" fontId="5" fillId="0" borderId="10" xfId="43" applyNumberFormat="1" applyFont="1" applyFill="1" applyBorder="1" applyAlignment="1" applyProtection="1">
      <alignment vertical="center"/>
    </xf>
    <xf numFmtId="179" fontId="6" fillId="0" borderId="0" xfId="43" applyNumberFormat="1" applyFont="1" applyFill="1" applyBorder="1" applyAlignment="1" applyProtection="1">
      <alignment vertical="center"/>
    </xf>
    <xf numFmtId="194" fontId="5" fillId="0" borderId="0" xfId="43" applyNumberFormat="1" applyFont="1" applyFill="1" applyBorder="1" applyAlignment="1" applyProtection="1">
      <alignment vertical="center"/>
    </xf>
    <xf numFmtId="179" fontId="6" fillId="0" borderId="10" xfId="43" applyNumberFormat="1" applyFont="1" applyFill="1" applyBorder="1" applyAlignment="1" applyProtection="1">
      <alignment vertical="center"/>
    </xf>
    <xf numFmtId="194" fontId="5" fillId="0" borderId="10" xfId="43" applyNumberFormat="1" applyFont="1" applyFill="1" applyBorder="1" applyAlignment="1" applyProtection="1">
      <alignment vertical="center"/>
    </xf>
    <xf numFmtId="195" fontId="5" fillId="0" borderId="0" xfId="43" applyNumberFormat="1" applyFont="1" applyFill="1" applyAlignment="1" applyProtection="1">
      <alignment vertical="center"/>
    </xf>
    <xf numFmtId="196" fontId="5" fillId="0" borderId="0" xfId="43" applyNumberFormat="1" applyFont="1" applyFill="1" applyAlignment="1" applyProtection="1">
      <alignment vertical="center"/>
    </xf>
    <xf numFmtId="197" fontId="5" fillId="0" borderId="0" xfId="43" applyNumberFormat="1" applyFont="1" applyFill="1" applyBorder="1" applyAlignment="1" applyProtection="1">
      <alignment horizontal="center" vertical="center"/>
    </xf>
    <xf numFmtId="197" fontId="5" fillId="0" borderId="0" xfId="43" applyNumberFormat="1" applyFont="1" applyFill="1" applyBorder="1" applyAlignment="1" applyProtection="1">
      <alignment vertical="center"/>
    </xf>
    <xf numFmtId="38" fontId="5" fillId="0" borderId="0" xfId="43" applyFont="1" applyFill="1" applyAlignment="1" applyProtection="1">
      <alignment horizontal="left" vertical="center" indent="1"/>
    </xf>
    <xf numFmtId="38" fontId="5" fillId="0" borderId="16" xfId="43" applyFont="1" applyFill="1" applyBorder="1" applyAlignment="1" applyProtection="1">
      <alignment horizontal="center" vertical="center"/>
    </xf>
    <xf numFmtId="38" fontId="6" fillId="0" borderId="14" xfId="43" applyFont="1" applyFill="1" applyBorder="1" applyAlignment="1" applyProtection="1">
      <alignment vertical="center"/>
    </xf>
    <xf numFmtId="38" fontId="5" fillId="0" borderId="13" xfId="43" applyFont="1" applyFill="1" applyBorder="1" applyAlignment="1" applyProtection="1">
      <alignment horizontal="center" vertical="center"/>
    </xf>
    <xf numFmtId="38" fontId="5" fillId="0" borderId="38" xfId="43" applyFont="1" applyFill="1" applyBorder="1" applyAlignment="1" applyProtection="1">
      <alignment horizontal="center" vertical="center"/>
    </xf>
    <xf numFmtId="38" fontId="6" fillId="0" borderId="39" xfId="43" applyFont="1" applyFill="1" applyBorder="1" applyAlignment="1" applyProtection="1">
      <alignment vertical="center"/>
    </xf>
    <xf numFmtId="38" fontId="5" fillId="0" borderId="40" xfId="43" applyFont="1" applyFill="1" applyBorder="1" applyAlignment="1" applyProtection="1">
      <alignment vertical="center"/>
    </xf>
    <xf numFmtId="38" fontId="5" fillId="0" borderId="40" xfId="43" applyFont="1" applyFill="1" applyBorder="1" applyAlignment="1" applyProtection="1">
      <alignment horizontal="right" vertical="center"/>
    </xf>
    <xf numFmtId="38" fontId="5" fillId="0" borderId="41" xfId="43" applyFont="1" applyFill="1" applyBorder="1" applyAlignment="1" applyProtection="1">
      <alignment horizontal="center" vertical="center"/>
    </xf>
    <xf numFmtId="38" fontId="6" fillId="0" borderId="42" xfId="43" applyFont="1" applyFill="1" applyBorder="1" applyAlignment="1" applyProtection="1">
      <alignment vertical="center"/>
    </xf>
    <xf numFmtId="38" fontId="5" fillId="0" borderId="43" xfId="43" applyFont="1" applyFill="1" applyBorder="1" applyAlignment="1" applyProtection="1">
      <alignment vertical="center"/>
    </xf>
    <xf numFmtId="38" fontId="5" fillId="0" borderId="43" xfId="43" applyFont="1" applyFill="1" applyBorder="1" applyAlignment="1" applyProtection="1">
      <alignment horizontal="right" vertical="center"/>
    </xf>
    <xf numFmtId="38" fontId="5" fillId="0" borderId="10" xfId="43" applyFont="1" applyFill="1" applyBorder="1" applyAlignment="1" applyProtection="1">
      <alignment horizontal="right" vertical="center"/>
    </xf>
    <xf numFmtId="38" fontId="5" fillId="0" borderId="17" xfId="43" applyFont="1" applyFill="1" applyBorder="1" applyAlignment="1" applyProtection="1">
      <alignment horizontal="right" vertical="center"/>
    </xf>
    <xf numFmtId="0" fontId="37" fillId="0" borderId="0" xfId="47" applyAlignment="1" applyProtection="1">
      <alignment vertical="center"/>
    </xf>
    <xf numFmtId="0" fontId="5" fillId="0" borderId="0" xfId="44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58" fontId="5" fillId="0" borderId="0" xfId="44" applyNumberFormat="1" applyFont="1" applyAlignment="1" applyProtection="1">
      <alignment horizontal="left" vertical="center" indent="1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 indent="1"/>
    </xf>
    <xf numFmtId="49" fontId="5" fillId="0" borderId="0" xfId="0" applyNumberFormat="1" applyFont="1" applyFill="1" applyAlignment="1" applyProtection="1">
      <alignment horizontal="left" vertical="center" indent="1"/>
    </xf>
    <xf numFmtId="0" fontId="5" fillId="0" borderId="0" xfId="0" applyFont="1" applyFill="1" applyBorder="1" applyAlignment="1" applyProtection="1">
      <alignment horizontal="left" vertical="center" indent="1"/>
    </xf>
    <xf numFmtId="49" fontId="5" fillId="0" borderId="0" xfId="0" applyNumberFormat="1" applyFont="1" applyFill="1" applyBorder="1" applyAlignment="1" applyProtection="1">
      <alignment horizontal="left" vertical="center" indent="1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left" vertical="center" indent="1"/>
    </xf>
    <xf numFmtId="49" fontId="5" fillId="0" borderId="10" xfId="0" applyNumberFormat="1" applyFont="1" applyFill="1" applyBorder="1" applyAlignment="1" applyProtection="1">
      <alignment horizontal="left" vertical="center" indent="1"/>
    </xf>
    <xf numFmtId="0" fontId="5" fillId="0" borderId="0" xfId="0" applyFont="1" applyFill="1" applyBorder="1" applyAlignment="1" applyProtection="1">
      <alignment horizontal="center" vertical="center"/>
    </xf>
    <xf numFmtId="58" fontId="5" fillId="0" borderId="0" xfId="0" applyNumberFormat="1" applyFont="1" applyFill="1" applyAlignment="1" applyProtection="1">
      <alignment vertical="center"/>
    </xf>
    <xf numFmtId="58" fontId="5" fillId="0" borderId="12" xfId="0" applyNumberFormat="1" applyFont="1" applyFill="1" applyBorder="1" applyAlignment="1" applyProtection="1">
      <alignment horizontal="center" vertical="center"/>
    </xf>
    <xf numFmtId="58" fontId="5" fillId="0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58" fontId="5" fillId="0" borderId="0" xfId="0" applyNumberFormat="1" applyFont="1" applyAlignment="1" applyProtection="1">
      <alignment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58" fontId="5" fillId="0" borderId="12" xfId="0" applyNumberFormat="1" applyFont="1" applyBorder="1" applyAlignment="1" applyProtection="1">
      <alignment horizontal="center" vertical="center"/>
    </xf>
    <xf numFmtId="58" fontId="5" fillId="0" borderId="11" xfId="0" applyNumberFormat="1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indent="1"/>
    </xf>
    <xf numFmtId="49" fontId="5" fillId="0" borderId="0" xfId="0" applyNumberFormat="1" applyFont="1" applyAlignment="1" applyProtection="1">
      <alignment horizontal="left" vertical="center" indent="1"/>
    </xf>
    <xf numFmtId="0" fontId="5" fillId="0" borderId="0" xfId="0" applyFont="1" applyBorder="1" applyAlignment="1" applyProtection="1">
      <alignment horizontal="left" vertical="center" indent="1"/>
    </xf>
    <xf numFmtId="49" fontId="5" fillId="0" borderId="0" xfId="0" applyNumberFormat="1" applyFont="1" applyBorder="1" applyAlignment="1" applyProtection="1">
      <alignment horizontal="left" vertical="center" indent="1"/>
    </xf>
    <xf numFmtId="0" fontId="5" fillId="0" borderId="16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left" vertical="center" indent="1"/>
    </xf>
    <xf numFmtId="49" fontId="5" fillId="0" borderId="10" xfId="0" applyNumberFormat="1" applyFont="1" applyBorder="1" applyAlignment="1" applyProtection="1">
      <alignment horizontal="left" vertical="center" indent="1"/>
    </xf>
    <xf numFmtId="0" fontId="5" fillId="0" borderId="17" xfId="0" applyFont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38" fontId="5" fillId="0" borderId="0" xfId="43" applyFont="1" applyFill="1" applyAlignment="1" applyProtection="1">
      <alignment horizontal="center" vertical="center"/>
    </xf>
    <xf numFmtId="179" fontId="5" fillId="0" borderId="17" xfId="43" applyNumberFormat="1" applyFont="1" applyFill="1" applyBorder="1" applyAlignment="1" applyProtection="1">
      <alignment vertical="center"/>
    </xf>
    <xf numFmtId="181" fontId="5" fillId="0" borderId="17" xfId="43" applyNumberFormat="1" applyFont="1" applyFill="1" applyBorder="1" applyAlignment="1" applyProtection="1">
      <alignment vertical="center"/>
    </xf>
    <xf numFmtId="181" fontId="5" fillId="0" borderId="17" xfId="43" applyNumberFormat="1" applyFont="1" applyFill="1" applyBorder="1" applyAlignment="1" applyProtection="1">
      <alignment horizontal="right" vertical="center"/>
    </xf>
    <xf numFmtId="179" fontId="6" fillId="0" borderId="14" xfId="43" applyNumberFormat="1" applyFont="1" applyFill="1" applyBorder="1" applyAlignment="1" applyProtection="1">
      <alignment vertical="center"/>
    </xf>
    <xf numFmtId="181" fontId="5" fillId="0" borderId="0" xfId="43" applyNumberFormat="1" applyFont="1" applyFill="1" applyBorder="1" applyAlignment="1" applyProtection="1">
      <alignment horizontal="right" vertical="center"/>
    </xf>
    <xf numFmtId="188" fontId="5" fillId="0" borderId="0" xfId="43" applyNumberFormat="1" applyFont="1" applyFill="1" applyBorder="1" applyAlignment="1" applyProtection="1">
      <alignment vertical="center"/>
    </xf>
    <xf numFmtId="188" fontId="5" fillId="0" borderId="0" xfId="43" applyNumberFormat="1" applyFont="1" applyFill="1" applyBorder="1" applyAlignment="1" applyProtection="1">
      <alignment horizontal="right" vertical="center"/>
    </xf>
    <xf numFmtId="179" fontId="6" fillId="0" borderId="15" xfId="43" applyNumberFormat="1" applyFont="1" applyFill="1" applyBorder="1" applyAlignment="1" applyProtection="1">
      <alignment vertical="center"/>
    </xf>
    <xf numFmtId="188" fontId="5" fillId="0" borderId="10" xfId="43" applyNumberFormat="1" applyFont="1" applyFill="1" applyBorder="1" applyAlignment="1" applyProtection="1">
      <alignment vertical="center"/>
    </xf>
    <xf numFmtId="188" fontId="5" fillId="0" borderId="10" xfId="43" applyNumberFormat="1" applyFont="1" applyFill="1" applyBorder="1" applyAlignment="1" applyProtection="1">
      <alignment horizontal="right" vertical="center"/>
    </xf>
    <xf numFmtId="38" fontId="5" fillId="0" borderId="10" xfId="43" applyFont="1" applyFill="1" applyBorder="1" applyAlignment="1" applyProtection="1">
      <alignment horizontal="left" vertical="center" indent="1"/>
    </xf>
    <xf numFmtId="38" fontId="5" fillId="0" borderId="0" xfId="43" applyFont="1" applyFill="1" applyBorder="1" applyAlignment="1" applyProtection="1">
      <alignment horizontal="right"/>
    </xf>
    <xf numFmtId="38" fontId="5" fillId="0" borderId="18" xfId="43" applyFont="1" applyFill="1" applyBorder="1" applyAlignment="1" applyProtection="1">
      <alignment horizontal="center" vertical="center"/>
    </xf>
    <xf numFmtId="38" fontId="6" fillId="0" borderId="17" xfId="43" applyFont="1" applyFill="1" applyBorder="1" applyAlignment="1" applyProtection="1">
      <alignment horizontal="right" vertical="center" indent="1"/>
    </xf>
    <xf numFmtId="38" fontId="5" fillId="0" borderId="0" xfId="43" applyFont="1" applyFill="1" applyAlignment="1" applyProtection="1">
      <alignment horizontal="right" vertical="center" indent="1"/>
    </xf>
    <xf numFmtId="38" fontId="5" fillId="0" borderId="10" xfId="43" applyFont="1" applyFill="1" applyBorder="1" applyAlignment="1" applyProtection="1">
      <alignment horizontal="right" vertical="center" indent="1"/>
    </xf>
    <xf numFmtId="38" fontId="10" fillId="0" borderId="0" xfId="43" applyFont="1" applyFill="1" applyAlignment="1" applyProtection="1">
      <alignment horizontal="right"/>
    </xf>
    <xf numFmtId="38" fontId="38" fillId="0" borderId="0" xfId="43" applyFont="1" applyFill="1" applyAlignment="1" applyProtection="1">
      <alignment horizontal="right"/>
    </xf>
    <xf numFmtId="0" fontId="5" fillId="0" borderId="18" xfId="44" applyFont="1" applyFill="1" applyBorder="1" applyAlignment="1" applyProtection="1">
      <alignment horizontal="center" vertical="center"/>
    </xf>
    <xf numFmtId="0" fontId="5" fillId="0" borderId="36" xfId="44" applyFont="1" applyFill="1" applyBorder="1" applyAlignment="1" applyProtection="1">
      <alignment horizontal="center" vertical="center"/>
    </xf>
    <xf numFmtId="0" fontId="5" fillId="0" borderId="10" xfId="44" applyFont="1" applyFill="1" applyBorder="1" applyAlignment="1" applyProtection="1">
      <alignment horizontal="center" vertical="center"/>
    </xf>
    <xf numFmtId="0" fontId="5" fillId="0" borderId="13" xfId="44" applyFont="1" applyFill="1" applyBorder="1" applyAlignment="1" applyProtection="1">
      <alignment horizontal="distributed" vertical="center" indent="1"/>
    </xf>
    <xf numFmtId="0" fontId="5" fillId="0" borderId="16" xfId="44" applyFont="1" applyFill="1" applyBorder="1" applyAlignment="1" applyProtection="1">
      <alignment horizontal="distributed" vertical="center" indent="1"/>
    </xf>
    <xf numFmtId="38" fontId="43" fillId="0" borderId="73" xfId="43" applyFont="1" applyFill="1" applyBorder="1" applyAlignment="1" applyProtection="1">
      <alignment horizontal="right" vertical="center"/>
    </xf>
    <xf numFmtId="38" fontId="47" fillId="0" borderId="73" xfId="43" applyFont="1" applyFill="1" applyBorder="1" applyAlignment="1" applyProtection="1">
      <alignment horizontal="right" vertical="center"/>
    </xf>
    <xf numFmtId="0" fontId="49" fillId="0" borderId="0" xfId="44" applyFont="1" applyFill="1" applyAlignment="1">
      <alignment horizontal="left" vertical="center" wrapText="1" shrinkToFit="1"/>
    </xf>
    <xf numFmtId="0" fontId="50" fillId="0" borderId="0" xfId="44" applyFont="1" applyFill="1" applyBorder="1" applyAlignment="1">
      <alignment vertical="center" wrapText="1" shrinkToFit="1"/>
    </xf>
    <xf numFmtId="0" fontId="49" fillId="0" borderId="14" xfId="44" applyFont="1" applyFill="1" applyBorder="1" applyAlignment="1">
      <alignment horizontal="left" vertical="center" wrapText="1" shrinkToFit="1"/>
    </xf>
    <xf numFmtId="0" fontId="49" fillId="0" borderId="0" xfId="44" applyFont="1" applyFill="1" applyBorder="1" applyAlignment="1">
      <alignment vertical="center" wrapText="1" shrinkToFit="1"/>
    </xf>
    <xf numFmtId="0" fontId="49" fillId="0" borderId="0" xfId="44" applyFont="1" applyFill="1" applyBorder="1" applyAlignment="1">
      <alignment horizontal="left" vertical="center" wrapText="1" shrinkToFit="1"/>
    </xf>
    <xf numFmtId="0" fontId="49" fillId="0" borderId="0" xfId="44" applyFont="1" applyFill="1" applyAlignment="1">
      <alignment vertical="center" wrapText="1" shrinkToFit="1"/>
    </xf>
    <xf numFmtId="0" fontId="49" fillId="0" borderId="37" xfId="44" applyFont="1" applyFill="1" applyBorder="1" applyAlignment="1">
      <alignment horizontal="left" vertical="center" wrapText="1" shrinkToFit="1"/>
    </xf>
    <xf numFmtId="0" fontId="49" fillId="0" borderId="17" xfId="44" applyFont="1" applyFill="1" applyBorder="1" applyAlignment="1">
      <alignment horizontal="left" vertical="center" wrapText="1" shrinkToFit="1"/>
    </xf>
    <xf numFmtId="0" fontId="49" fillId="0" borderId="15" xfId="44" applyFont="1" applyFill="1" applyBorder="1" applyAlignment="1">
      <alignment horizontal="left" vertical="center" wrapText="1" shrinkToFit="1"/>
    </xf>
    <xf numFmtId="0" fontId="49" fillId="0" borderId="37" xfId="44" applyFont="1" applyFill="1" applyBorder="1" applyAlignment="1">
      <alignment horizontal="center" vertical="center" wrapText="1" shrinkToFit="1"/>
    </xf>
    <xf numFmtId="0" fontId="49" fillId="0" borderId="18" xfId="44" applyFont="1" applyFill="1" applyBorder="1" applyAlignment="1">
      <alignment horizontal="left" vertical="center" wrapText="1" shrinkToFit="1"/>
    </xf>
    <xf numFmtId="0" fontId="49" fillId="0" borderId="37" xfId="44" applyFont="1" applyFill="1" applyBorder="1" applyAlignment="1">
      <alignment vertical="center" wrapText="1" shrinkToFit="1"/>
    </xf>
    <xf numFmtId="0" fontId="49" fillId="0" borderId="13" xfId="44" applyFont="1" applyFill="1" applyBorder="1" applyAlignment="1">
      <alignment horizontal="left" vertical="center" wrapText="1" shrinkToFit="1"/>
    </xf>
    <xf numFmtId="0" fontId="49" fillId="0" borderId="20" xfId="44" applyFont="1" applyFill="1" applyBorder="1" applyAlignment="1">
      <alignment horizontal="left" vertical="center" wrapText="1" shrinkToFit="1"/>
    </xf>
    <xf numFmtId="0" fontId="49" fillId="0" borderId="85" xfId="44" applyFont="1" applyFill="1" applyBorder="1" applyAlignment="1">
      <alignment horizontal="left" vertical="center" wrapText="1" shrinkToFit="1"/>
    </xf>
    <xf numFmtId="0" fontId="49" fillId="0" borderId="83" xfId="44" applyFont="1" applyFill="1" applyBorder="1" applyAlignment="1">
      <alignment horizontal="left" vertical="center" wrapText="1" shrinkToFit="1"/>
    </xf>
    <xf numFmtId="0" fontId="49" fillId="0" borderId="10" xfId="44" applyFont="1" applyFill="1" applyBorder="1" applyAlignment="1">
      <alignment horizontal="left" vertical="center" wrapText="1" shrinkToFit="1"/>
    </xf>
    <xf numFmtId="0" fontId="49" fillId="0" borderId="81" xfId="44" applyFont="1" applyFill="1" applyBorder="1" applyAlignment="1">
      <alignment vertical="center" wrapText="1" shrinkToFit="1"/>
    </xf>
    <xf numFmtId="0" fontId="49" fillId="0" borderId="13" xfId="44" applyFont="1" applyFill="1" applyBorder="1" applyAlignment="1">
      <alignment vertical="center" wrapText="1" shrinkToFit="1"/>
    </xf>
    <xf numFmtId="0" fontId="49" fillId="0" borderId="0" xfId="44" applyFont="1" applyFill="1" applyAlignment="1">
      <alignment horizontal="distributed" vertical="center" wrapText="1" shrinkToFit="1"/>
    </xf>
    <xf numFmtId="0" fontId="49" fillId="0" borderId="14" xfId="44" applyFont="1" applyFill="1" applyBorder="1" applyAlignment="1">
      <alignment horizontal="distributed" vertical="center" wrapText="1" shrinkToFit="1"/>
    </xf>
    <xf numFmtId="0" fontId="49" fillId="0" borderId="86" xfId="44" applyFont="1" applyFill="1" applyBorder="1" applyAlignment="1">
      <alignment horizontal="distributed" vertical="center" wrapText="1" shrinkToFit="1"/>
    </xf>
    <xf numFmtId="0" fontId="49" fillId="0" borderId="78" xfId="44" applyFont="1" applyFill="1" applyBorder="1" applyAlignment="1">
      <alignment horizontal="left" vertical="center" wrapText="1" shrinkToFit="1"/>
    </xf>
    <xf numFmtId="0" fontId="49" fillId="0" borderId="15" xfId="44" applyFont="1" applyFill="1" applyBorder="1" applyAlignment="1">
      <alignment horizontal="distributed" vertical="center" wrapText="1" shrinkToFit="1"/>
    </xf>
    <xf numFmtId="0" fontId="7" fillId="0" borderId="0" xfId="44" applyFont="1" applyFill="1" applyAlignment="1">
      <alignment wrapText="1"/>
    </xf>
    <xf numFmtId="0" fontId="49" fillId="0" borderId="36" xfId="44" applyFont="1" applyFill="1" applyBorder="1" applyAlignment="1">
      <alignment horizontal="left" vertical="center" wrapText="1" shrinkToFit="1"/>
    </xf>
    <xf numFmtId="0" fontId="7" fillId="0" borderId="0" xfId="44" applyFont="1" applyFill="1" applyBorder="1" applyAlignment="1">
      <alignment horizontal="distributed" vertical="center" wrapText="1" shrinkToFit="1"/>
    </xf>
    <xf numFmtId="0" fontId="49" fillId="0" borderId="87" xfId="44" applyFont="1" applyFill="1" applyBorder="1" applyAlignment="1">
      <alignment horizontal="left" vertical="center" wrapText="1" shrinkToFit="1"/>
    </xf>
    <xf numFmtId="0" fontId="49" fillId="0" borderId="88" xfId="44" applyFont="1" applyFill="1" applyBorder="1" applyAlignment="1">
      <alignment horizontal="left" vertical="center" wrapText="1" shrinkToFit="1"/>
    </xf>
    <xf numFmtId="0" fontId="4" fillId="0" borderId="0" xfId="44" applyFont="1" applyFill="1" applyAlignment="1">
      <alignment vertical="top" wrapText="1" shrinkToFit="1"/>
    </xf>
    <xf numFmtId="0" fontId="49" fillId="0" borderId="89" xfId="44" applyFont="1" applyFill="1" applyBorder="1" applyAlignment="1">
      <alignment horizontal="left" vertical="center" wrapText="1" shrinkToFit="1"/>
    </xf>
    <xf numFmtId="0" fontId="53" fillId="0" borderId="0" xfId="44" applyFont="1" applyFill="1" applyBorder="1" applyAlignment="1">
      <alignment vertical="center" wrapText="1" shrinkToFit="1"/>
    </xf>
    <xf numFmtId="0" fontId="49" fillId="0" borderId="90" xfId="44" applyFont="1" applyFill="1" applyBorder="1" applyAlignment="1">
      <alignment horizontal="left" vertical="center" wrapText="1" shrinkToFit="1"/>
    </xf>
    <xf numFmtId="0" fontId="49" fillId="0" borderId="91" xfId="44" applyFont="1" applyFill="1" applyBorder="1" applyAlignment="1">
      <alignment horizontal="left" vertical="center" wrapText="1" shrinkToFit="1"/>
    </xf>
    <xf numFmtId="0" fontId="49" fillId="0" borderId="11" xfId="44" applyFont="1" applyFill="1" applyBorder="1" applyAlignment="1">
      <alignment horizontal="left" vertical="center" wrapText="1" shrinkToFit="1"/>
    </xf>
    <xf numFmtId="0" fontId="49" fillId="0" borderId="17" xfId="44" applyFont="1" applyFill="1" applyBorder="1" applyAlignment="1">
      <alignment vertical="center" wrapText="1" shrinkToFit="1"/>
    </xf>
    <xf numFmtId="0" fontId="49" fillId="0" borderId="14" xfId="44" applyFont="1" applyFill="1" applyBorder="1" applyAlignment="1">
      <alignment vertical="center" wrapText="1" shrinkToFit="1"/>
    </xf>
    <xf numFmtId="0" fontId="49" fillId="0" borderId="92" xfId="44" applyFont="1" applyFill="1" applyBorder="1" applyAlignment="1">
      <alignment horizontal="left" vertical="center" wrapText="1" shrinkToFit="1"/>
    </xf>
    <xf numFmtId="0" fontId="49" fillId="0" borderId="31" xfId="44" applyFont="1" applyFill="1" applyBorder="1" applyAlignment="1">
      <alignment horizontal="left" vertical="center" wrapText="1" shrinkToFit="1"/>
    </xf>
    <xf numFmtId="0" fontId="49" fillId="0" borderId="15" xfId="44" applyFont="1" applyFill="1" applyBorder="1" applyAlignment="1">
      <alignment vertical="center" wrapText="1" shrinkToFit="1"/>
    </xf>
    <xf numFmtId="0" fontId="48" fillId="0" borderId="0" xfId="44" applyFont="1" applyFill="1" applyBorder="1" applyAlignment="1">
      <alignment horizontal="center" vertical="center" wrapText="1" justifyLastLine="1"/>
    </xf>
    <xf numFmtId="0" fontId="49" fillId="0" borderId="0" xfId="44" applyFont="1" applyFill="1" applyBorder="1" applyAlignment="1">
      <alignment horizontal="distributed" vertical="center" wrapText="1" shrinkToFit="1"/>
    </xf>
    <xf numFmtId="0" fontId="48" fillId="0" borderId="0" xfId="44" applyFont="1" applyFill="1" applyBorder="1" applyAlignment="1">
      <alignment vertical="center" wrapText="1" justifyLastLine="1"/>
    </xf>
    <xf numFmtId="0" fontId="4" fillId="0" borderId="17" xfId="44" applyFont="1" applyFill="1" applyBorder="1" applyAlignment="1">
      <alignment vertical="top" wrapText="1" shrinkToFit="1"/>
    </xf>
    <xf numFmtId="0" fontId="4" fillId="0" borderId="0" xfId="44" applyFont="1" applyFill="1" applyBorder="1" applyAlignment="1">
      <alignment vertical="top" wrapText="1" shrinkToFit="1"/>
    </xf>
    <xf numFmtId="0" fontId="49" fillId="0" borderId="35" xfId="44" applyFont="1" applyFill="1" applyBorder="1" applyAlignment="1">
      <alignment horizontal="left" vertical="center" wrapText="1" shrinkToFit="1"/>
    </xf>
    <xf numFmtId="0" fontId="48" fillId="0" borderId="17" xfId="44" applyFont="1" applyFill="1" applyBorder="1" applyAlignment="1">
      <alignment vertical="center" wrapText="1" justifyLastLine="1"/>
    </xf>
    <xf numFmtId="0" fontId="48" fillId="0" borderId="0" xfId="44" applyFont="1" applyFill="1" applyBorder="1" applyAlignment="1">
      <alignment horizontal="distributed" vertical="center" wrapText="1" justifyLastLine="1"/>
    </xf>
    <xf numFmtId="0" fontId="53" fillId="0" borderId="0" xfId="44" applyFont="1" applyFill="1" applyBorder="1" applyAlignment="1">
      <alignment vertical="distributed" wrapText="1" justifyLastLine="1" shrinkToFit="1"/>
    </xf>
    <xf numFmtId="49" fontId="49" fillId="0" borderId="15" xfId="44" applyNumberFormat="1" applyFont="1" applyFill="1" applyBorder="1" applyAlignment="1">
      <alignment horizontal="left" vertical="center" wrapText="1" shrinkToFit="1"/>
    </xf>
    <xf numFmtId="0" fontId="49" fillId="0" borderId="93" xfId="44" applyFont="1" applyFill="1" applyBorder="1" applyAlignment="1">
      <alignment horizontal="left" vertical="center" wrapText="1" shrinkToFit="1"/>
    </xf>
    <xf numFmtId="0" fontId="7" fillId="0" borderId="0" xfId="44" applyFont="1" applyFill="1" applyBorder="1" applyAlignment="1">
      <alignment wrapText="1"/>
    </xf>
    <xf numFmtId="49" fontId="49" fillId="0" borderId="0" xfId="44" applyNumberFormat="1" applyFont="1" applyFill="1" applyBorder="1" applyAlignment="1">
      <alignment horizontal="left" vertical="center" wrapText="1" shrinkToFit="1"/>
    </xf>
    <xf numFmtId="0" fontId="49" fillId="0" borderId="90" xfId="44" applyFont="1" applyFill="1" applyBorder="1" applyAlignment="1">
      <alignment vertical="center" wrapText="1" shrinkToFit="1"/>
    </xf>
    <xf numFmtId="0" fontId="49" fillId="0" borderId="91" xfId="44" applyFont="1" applyFill="1" applyBorder="1" applyAlignment="1">
      <alignment vertical="center" wrapText="1" shrinkToFit="1"/>
    </xf>
    <xf numFmtId="0" fontId="49" fillId="0" borderId="0" xfId="44" applyFont="1" applyFill="1" applyBorder="1" applyAlignment="1">
      <alignment vertical="center" wrapText="1" justifyLastLine="1"/>
    </xf>
    <xf numFmtId="0" fontId="49" fillId="0" borderId="94" xfId="44" applyFont="1" applyFill="1" applyBorder="1" applyAlignment="1">
      <alignment horizontal="left" vertical="center" wrapText="1" shrinkToFit="1"/>
    </xf>
    <xf numFmtId="0" fontId="49" fillId="0" borderId="86" xfId="44" applyFont="1" applyFill="1" applyBorder="1" applyAlignment="1">
      <alignment horizontal="left" vertical="center" wrapText="1" shrinkToFit="1"/>
    </xf>
    <xf numFmtId="0" fontId="48" fillId="0" borderId="15" xfId="44" applyFont="1" applyFill="1" applyBorder="1" applyAlignment="1">
      <alignment vertical="center" wrapText="1" justifyLastLine="1"/>
    </xf>
    <xf numFmtId="0" fontId="48" fillId="0" borderId="14" xfId="44" applyFont="1" applyFill="1" applyBorder="1" applyAlignment="1">
      <alignment vertical="center" wrapText="1" justifyLastLine="1"/>
    </xf>
    <xf numFmtId="0" fontId="49" fillId="0" borderId="0" xfId="44" applyFont="1" applyFill="1" applyBorder="1" applyAlignment="1">
      <alignment vertical="center" wrapText="1"/>
    </xf>
    <xf numFmtId="0" fontId="53" fillId="0" borderId="14" xfId="44" applyFont="1" applyFill="1" applyBorder="1" applyAlignment="1">
      <alignment vertical="center" wrapText="1" shrinkToFit="1"/>
    </xf>
    <xf numFmtId="199" fontId="49" fillId="0" borderId="0" xfId="44" applyNumberFormat="1" applyFont="1" applyFill="1" applyBorder="1" applyAlignment="1">
      <alignment vertical="center" wrapText="1" shrinkToFit="1"/>
    </xf>
    <xf numFmtId="0" fontId="53" fillId="0" borderId="15" xfId="44" applyFont="1" applyFill="1" applyBorder="1" applyAlignment="1">
      <alignment vertical="center" wrapText="1" shrinkToFit="1"/>
    </xf>
    <xf numFmtId="0" fontId="49" fillId="0" borderId="95" xfId="44" applyFont="1" applyFill="1" applyBorder="1" applyAlignment="1">
      <alignment horizontal="left" vertical="center" wrapText="1" shrinkToFit="1"/>
    </xf>
    <xf numFmtId="38" fontId="6" fillId="0" borderId="13" xfId="43" applyFont="1" applyFill="1" applyBorder="1" applyAlignment="1" applyProtection="1">
      <alignment horizontal="center" vertical="center"/>
    </xf>
    <xf numFmtId="38" fontId="5" fillId="0" borderId="13" xfId="43" applyFont="1" applyFill="1" applyBorder="1" applyAlignment="1" applyProtection="1">
      <alignment horizontal="distributed" vertical="center" indent="1"/>
    </xf>
    <xf numFmtId="38" fontId="5" fillId="0" borderId="16" xfId="43" applyFont="1" applyFill="1" applyBorder="1" applyAlignment="1" applyProtection="1">
      <alignment horizontal="distributed" vertical="center" indent="1"/>
    </xf>
    <xf numFmtId="38" fontId="10" fillId="0" borderId="12" xfId="43" applyFont="1" applyFill="1" applyBorder="1" applyAlignment="1" applyProtection="1">
      <alignment horizontal="center" vertical="center" textRotation="255" wrapText="1"/>
    </xf>
    <xf numFmtId="38" fontId="10" fillId="0" borderId="16" xfId="43" applyFont="1" applyFill="1" applyBorder="1" applyAlignment="1" applyProtection="1">
      <alignment horizontal="center" vertical="center" wrapText="1"/>
    </xf>
    <xf numFmtId="38" fontId="10" fillId="0" borderId="20" xfId="43" applyFont="1" applyFill="1" applyBorder="1" applyAlignment="1" applyProtection="1">
      <alignment horizontal="center" vertical="center" wrapText="1"/>
    </xf>
    <xf numFmtId="38" fontId="6" fillId="0" borderId="17" xfId="43" applyFont="1" applyFill="1" applyBorder="1" applyAlignment="1" applyProtection="1">
      <alignment vertical="center"/>
    </xf>
    <xf numFmtId="38" fontId="6" fillId="0" borderId="17" xfId="43" applyFont="1" applyFill="1" applyBorder="1" applyAlignment="1" applyProtection="1">
      <alignment horizontal="right" vertical="center"/>
    </xf>
    <xf numFmtId="38" fontId="6" fillId="0" borderId="0" xfId="43" applyFont="1" applyFill="1" applyBorder="1" applyAlignment="1" applyProtection="1">
      <alignment horizontal="right" vertical="center"/>
    </xf>
    <xf numFmtId="38" fontId="5" fillId="0" borderId="16" xfId="43" applyFont="1" applyFill="1" applyBorder="1" applyAlignment="1" applyProtection="1">
      <alignment horizontal="distributed" vertical="center" indent="1" shrinkToFit="1"/>
    </xf>
    <xf numFmtId="0" fontId="0" fillId="0" borderId="0" xfId="0" applyFont="1">
      <alignment vertical="center"/>
    </xf>
    <xf numFmtId="0" fontId="55" fillId="0" borderId="0" xfId="28" applyFont="1" applyAlignment="1" applyProtection="1">
      <alignment vertical="center"/>
    </xf>
    <xf numFmtId="0" fontId="55" fillId="0" borderId="0" xfId="46" applyFont="1" applyAlignment="1" applyProtection="1">
      <alignment vertical="center"/>
    </xf>
    <xf numFmtId="192" fontId="5" fillId="0" borderId="0" xfId="44" applyNumberFormat="1" applyFont="1" applyFill="1" applyBorder="1" applyAlignment="1" applyProtection="1">
      <alignment vertical="center"/>
    </xf>
    <xf numFmtId="192" fontId="5" fillId="0" borderId="10" xfId="44" applyNumberFormat="1" applyFont="1" applyFill="1" applyBorder="1" applyAlignment="1" applyProtection="1">
      <alignment vertical="center"/>
    </xf>
    <xf numFmtId="192" fontId="6" fillId="0" borderId="10" xfId="44" applyNumberFormat="1" applyFont="1" applyFill="1" applyBorder="1" applyAlignment="1" applyProtection="1">
      <alignment vertical="center"/>
    </xf>
    <xf numFmtId="38" fontId="5" fillId="0" borderId="13" xfId="43" applyFont="1" applyFill="1" applyBorder="1" applyAlignment="1" applyProtection="1">
      <alignment horizontal="left" vertical="center" indent="1"/>
    </xf>
    <xf numFmtId="180" fontId="5" fillId="0" borderId="0" xfId="52" applyNumberFormat="1" applyFont="1" applyFill="1" applyBorder="1" applyAlignment="1" applyProtection="1">
      <alignment vertical="center"/>
    </xf>
    <xf numFmtId="180" fontId="6" fillId="0" borderId="10" xfId="52" applyNumberFormat="1" applyFont="1" applyFill="1" applyBorder="1" applyAlignment="1" applyProtection="1">
      <alignment vertical="center"/>
    </xf>
    <xf numFmtId="38" fontId="5" fillId="0" borderId="13" xfId="43" applyFont="1" applyFill="1" applyBorder="1" applyAlignment="1" applyProtection="1">
      <alignment horizontal="left" vertical="center" wrapText="1" indent="1"/>
    </xf>
    <xf numFmtId="0" fontId="10" fillId="0" borderId="0" xfId="53" applyNumberFormat="1" applyFont="1" applyFill="1" applyBorder="1" applyAlignment="1" applyProtection="1">
      <alignment horizontal="right" vertical="center"/>
    </xf>
    <xf numFmtId="49" fontId="10" fillId="0" borderId="0" xfId="53" applyNumberFormat="1" applyFont="1" applyFill="1" applyBorder="1" applyAlignment="1" applyProtection="1">
      <alignment horizontal="right" vertical="center"/>
    </xf>
    <xf numFmtId="49" fontId="10" fillId="0" borderId="10" xfId="53" applyNumberFormat="1" applyFont="1" applyFill="1" applyBorder="1" applyAlignment="1" applyProtection="1">
      <alignment horizontal="right" vertical="center"/>
    </xf>
    <xf numFmtId="0" fontId="5" fillId="0" borderId="0" xfId="44" applyFont="1" applyFill="1" applyBorder="1" applyAlignment="1" applyProtection="1">
      <alignment horizontal="right" vertical="center" indent="1"/>
    </xf>
    <xf numFmtId="0" fontId="5" fillId="0" borderId="13" xfId="44" quotePrefix="1" applyFont="1" applyFill="1" applyBorder="1" applyAlignment="1" applyProtection="1">
      <alignment horizontal="right" vertical="center" indent="1"/>
    </xf>
    <xf numFmtId="0" fontId="5" fillId="0" borderId="16" xfId="44" quotePrefix="1" applyFont="1" applyFill="1" applyBorder="1" applyAlignment="1" applyProtection="1">
      <alignment horizontal="right" vertical="center" indent="1"/>
    </xf>
    <xf numFmtId="0" fontId="5" fillId="0" borderId="0" xfId="43" applyNumberFormat="1" applyFont="1" applyFill="1" applyAlignment="1" applyProtection="1">
      <alignment horizontal="right" vertical="center"/>
    </xf>
    <xf numFmtId="38" fontId="56" fillId="0" borderId="13" xfId="43" applyFont="1" applyFill="1" applyBorder="1" applyAlignment="1" applyProtection="1">
      <alignment vertical="center"/>
    </xf>
    <xf numFmtId="38" fontId="56" fillId="0" borderId="14" xfId="43" applyFont="1" applyFill="1" applyBorder="1" applyAlignment="1" applyProtection="1">
      <alignment vertical="center"/>
    </xf>
    <xf numFmtId="38" fontId="56" fillId="0" borderId="14" xfId="43" applyFont="1" applyFill="1" applyBorder="1" applyAlignment="1" applyProtection="1">
      <alignment horizontal="left" vertical="center" indent="2"/>
    </xf>
    <xf numFmtId="38" fontId="56" fillId="0" borderId="13" xfId="43" applyFont="1" applyFill="1" applyBorder="1" applyAlignment="1" applyProtection="1">
      <alignment horizontal="left" vertical="center" indent="2"/>
    </xf>
    <xf numFmtId="38" fontId="56" fillId="0" borderId="35" xfId="43" applyFont="1" applyFill="1" applyBorder="1" applyAlignment="1" applyProtection="1">
      <alignment vertical="center"/>
    </xf>
    <xf numFmtId="38" fontId="56" fillId="0" borderId="96" xfId="43" applyFont="1" applyFill="1" applyBorder="1" applyAlignment="1" applyProtection="1">
      <alignment vertical="center"/>
    </xf>
    <xf numFmtId="38" fontId="56" fillId="0" borderId="97" xfId="43" applyFont="1" applyFill="1" applyBorder="1" applyAlignment="1" applyProtection="1">
      <alignment vertical="center"/>
    </xf>
    <xf numFmtId="38" fontId="56" fillId="0" borderId="98" xfId="43" applyFont="1" applyFill="1" applyBorder="1" applyAlignment="1" applyProtection="1">
      <alignment vertical="center"/>
    </xf>
    <xf numFmtId="38" fontId="56" fillId="0" borderId="99" xfId="43" applyFont="1" applyFill="1" applyBorder="1" applyAlignment="1" applyProtection="1">
      <alignment horizontal="center" vertical="center"/>
    </xf>
    <xf numFmtId="38" fontId="56" fillId="0" borderId="100" xfId="43" applyFont="1" applyFill="1" applyBorder="1" applyAlignment="1" applyProtection="1">
      <alignment horizontal="center" vertical="center"/>
    </xf>
    <xf numFmtId="38" fontId="56" fillId="0" borderId="17" xfId="43" applyFont="1" applyFill="1" applyBorder="1" applyAlignment="1" applyProtection="1">
      <alignment horizontal="center" vertical="center"/>
    </xf>
    <xf numFmtId="38" fontId="56" fillId="0" borderId="13" xfId="43" applyFont="1" applyFill="1" applyBorder="1" applyAlignment="1" applyProtection="1">
      <alignment vertical="center" shrinkToFit="1"/>
    </xf>
    <xf numFmtId="38" fontId="56" fillId="0" borderId="101" xfId="43" applyFont="1" applyFill="1" applyBorder="1" applyAlignment="1" applyProtection="1">
      <alignment horizontal="center" vertical="center"/>
    </xf>
    <xf numFmtId="38" fontId="56" fillId="0" borderId="102" xfId="43" applyFont="1" applyFill="1" applyBorder="1" applyAlignment="1" applyProtection="1">
      <alignment horizontal="center" vertical="center"/>
    </xf>
    <xf numFmtId="38" fontId="56" fillId="0" borderId="103" xfId="43" applyFont="1" applyFill="1" applyBorder="1" applyAlignment="1" applyProtection="1">
      <alignment horizontal="center" vertical="center"/>
    </xf>
    <xf numFmtId="38" fontId="56" fillId="0" borderId="0" xfId="43" applyFont="1" applyFill="1" applyBorder="1" applyAlignment="1" applyProtection="1">
      <alignment horizontal="center" vertical="center"/>
    </xf>
    <xf numFmtId="38" fontId="56" fillId="0" borderId="101" xfId="43" applyFont="1" applyFill="1" applyBorder="1" applyAlignment="1" applyProtection="1">
      <alignment horizontal="center" vertical="center" wrapText="1"/>
    </xf>
    <xf numFmtId="38" fontId="56" fillId="0" borderId="102" xfId="43" applyFont="1" applyFill="1" applyBorder="1" applyAlignment="1" applyProtection="1">
      <alignment horizontal="center" vertical="center" wrapText="1"/>
    </xf>
    <xf numFmtId="38" fontId="56" fillId="0" borderId="0" xfId="43" applyFont="1" applyFill="1" applyBorder="1" applyAlignment="1" applyProtection="1">
      <alignment horizontal="center" vertical="center" wrapText="1"/>
    </xf>
    <xf numFmtId="38" fontId="56" fillId="0" borderId="14" xfId="43" applyFont="1" applyFill="1" applyBorder="1" applyAlignment="1" applyProtection="1">
      <alignment horizontal="right" vertical="center"/>
    </xf>
    <xf numFmtId="38" fontId="56" fillId="0" borderId="105" xfId="43" applyFont="1" applyFill="1" applyBorder="1" applyAlignment="1" applyProtection="1">
      <alignment vertical="center"/>
    </xf>
    <xf numFmtId="38" fontId="56" fillId="0" borderId="106" xfId="43" applyFont="1" applyFill="1" applyBorder="1" applyAlignment="1" applyProtection="1">
      <alignment vertical="center"/>
    </xf>
    <xf numFmtId="38" fontId="56" fillId="0" borderId="107" xfId="43" applyFont="1" applyFill="1" applyBorder="1" applyAlignment="1" applyProtection="1">
      <alignment horizontal="center" vertical="center"/>
    </xf>
    <xf numFmtId="38" fontId="56" fillId="0" borderId="108" xfId="43" applyFont="1" applyFill="1" applyBorder="1" applyAlignment="1" applyProtection="1">
      <alignment horizontal="center" vertical="center"/>
    </xf>
    <xf numFmtId="38" fontId="56" fillId="0" borderId="109" xfId="43" applyFont="1" applyFill="1" applyBorder="1" applyAlignment="1" applyProtection="1">
      <alignment horizontal="center" vertical="center"/>
    </xf>
    <xf numFmtId="38" fontId="56" fillId="0" borderId="111" xfId="43" applyFont="1" applyFill="1" applyBorder="1" applyAlignment="1" applyProtection="1">
      <alignment horizontal="center" vertical="center"/>
    </xf>
    <xf numFmtId="38" fontId="56" fillId="0" borderId="112" xfId="43" applyFont="1" applyFill="1" applyBorder="1" applyAlignment="1" applyProtection="1">
      <alignment horizontal="center" vertical="center"/>
    </xf>
    <xf numFmtId="38" fontId="56" fillId="0" borderId="10" xfId="43" applyFont="1" applyFill="1" applyBorder="1" applyAlignment="1" applyProtection="1">
      <alignment horizontal="center" vertical="center"/>
    </xf>
    <xf numFmtId="38" fontId="56" fillId="0" borderId="31" xfId="43" applyFont="1" applyFill="1" applyBorder="1" applyAlignment="1" applyProtection="1">
      <alignment vertical="center"/>
    </xf>
    <xf numFmtId="38" fontId="56" fillId="0" borderId="37" xfId="43" applyFont="1" applyFill="1" applyBorder="1" applyAlignment="1" applyProtection="1">
      <alignment horizontal="left" vertical="center" indent="1"/>
    </xf>
    <xf numFmtId="38" fontId="56" fillId="0" borderId="18" xfId="43" applyFont="1" applyFill="1" applyBorder="1" applyAlignment="1" applyProtection="1">
      <alignment vertical="center"/>
    </xf>
    <xf numFmtId="38" fontId="56" fillId="0" borderId="15" xfId="43" applyFont="1" applyFill="1" applyBorder="1" applyAlignment="1" applyProtection="1">
      <alignment vertical="center"/>
    </xf>
    <xf numFmtId="38" fontId="56" fillId="0" borderId="16" xfId="43" applyFont="1" applyFill="1" applyBorder="1" applyAlignment="1" applyProtection="1">
      <alignment vertical="center"/>
    </xf>
    <xf numFmtId="38" fontId="56" fillId="0" borderId="14" xfId="43" applyFont="1" applyFill="1" applyBorder="1" applyAlignment="1" applyProtection="1">
      <alignment horizontal="left" vertical="center" indent="1"/>
    </xf>
    <xf numFmtId="38" fontId="56" fillId="0" borderId="37" xfId="43" applyFont="1" applyFill="1" applyBorder="1" applyAlignment="1" applyProtection="1">
      <alignment vertical="center"/>
    </xf>
    <xf numFmtId="38" fontId="56" fillId="0" borderId="12" xfId="43" applyFont="1" applyFill="1" applyBorder="1" applyAlignment="1" applyProtection="1">
      <alignment vertical="center"/>
    </xf>
    <xf numFmtId="38" fontId="56" fillId="0" borderId="20" xfId="43" applyFont="1" applyFill="1" applyBorder="1" applyAlignment="1" applyProtection="1">
      <alignment vertical="center"/>
    </xf>
    <xf numFmtId="38" fontId="56" fillId="0" borderId="19" xfId="43" applyFont="1" applyFill="1" applyBorder="1" applyAlignment="1" applyProtection="1">
      <alignment vertical="center"/>
    </xf>
    <xf numFmtId="38" fontId="58" fillId="0" borderId="0" xfId="43" applyFont="1" applyFill="1" applyAlignment="1" applyProtection="1">
      <alignment vertical="center"/>
    </xf>
    <xf numFmtId="38" fontId="5" fillId="0" borderId="13" xfId="43" applyFont="1" applyFill="1" applyBorder="1" applyAlignment="1" applyProtection="1">
      <alignment horizontal="right" indent="1"/>
    </xf>
    <xf numFmtId="38" fontId="5" fillId="0" borderId="13" xfId="43" quotePrefix="1" applyFont="1" applyFill="1" applyBorder="1" applyAlignment="1" applyProtection="1">
      <alignment horizontal="right" indent="1"/>
    </xf>
    <xf numFmtId="38" fontId="5" fillId="0" borderId="16" xfId="43" quotePrefix="1" applyFont="1" applyFill="1" applyBorder="1" applyAlignment="1" applyProtection="1">
      <alignment horizontal="right" indent="1"/>
    </xf>
    <xf numFmtId="38" fontId="12" fillId="0" borderId="0" xfId="43" applyFont="1" applyFill="1" applyAlignment="1" applyProtection="1">
      <alignment vertical="center"/>
    </xf>
    <xf numFmtId="0" fontId="39" fillId="0" borderId="0" xfId="44" applyFont="1" applyFill="1" applyAlignment="1" applyProtection="1">
      <alignment vertical="center"/>
    </xf>
    <xf numFmtId="0" fontId="40" fillId="0" borderId="0" xfId="44" applyFont="1" applyFill="1" applyAlignment="1" applyProtection="1">
      <alignment horizontal="center" vertical="center"/>
    </xf>
    <xf numFmtId="0" fontId="40" fillId="0" borderId="0" xfId="44" applyFont="1" applyFill="1" applyAlignment="1" applyProtection="1">
      <alignment horizontal="left" vertical="center"/>
    </xf>
    <xf numFmtId="0" fontId="41" fillId="0" borderId="0" xfId="44" applyFont="1" applyFill="1" applyAlignment="1" applyProtection="1">
      <alignment vertical="center"/>
    </xf>
    <xf numFmtId="0" fontId="39" fillId="0" borderId="0" xfId="44" applyFont="1" applyFill="1" applyAlignment="1" applyProtection="1">
      <alignment horizontal="distributed" vertical="center"/>
    </xf>
    <xf numFmtId="0" fontId="43" fillId="0" borderId="0" xfId="44" applyFont="1" applyFill="1" applyAlignment="1" applyProtection="1">
      <alignment horizontal="right" vertical="center"/>
    </xf>
    <xf numFmtId="0" fontId="43" fillId="0" borderId="0" xfId="44" applyFont="1" applyFill="1" applyAlignment="1" applyProtection="1">
      <alignment horizontal="distributed" vertical="center"/>
    </xf>
    <xf numFmtId="0" fontId="43" fillId="0" borderId="11" xfId="44" applyFont="1" applyFill="1" applyBorder="1" applyAlignment="1" applyProtection="1">
      <alignment horizontal="center" vertical="center"/>
    </xf>
    <xf numFmtId="0" fontId="43" fillId="0" borderId="45" xfId="44" applyFont="1" applyFill="1" applyBorder="1" applyAlignment="1" applyProtection="1">
      <alignment horizontal="center" vertical="center"/>
    </xf>
    <xf numFmtId="0" fontId="44" fillId="0" borderId="49" xfId="44" applyFont="1" applyFill="1" applyBorder="1" applyAlignment="1" applyProtection="1"/>
    <xf numFmtId="0" fontId="44" fillId="0" borderId="17" xfId="44" applyFont="1" applyFill="1" applyBorder="1" applyAlignment="1" applyProtection="1">
      <alignment horizontal="distributed"/>
    </xf>
    <xf numFmtId="0" fontId="44" fillId="0" borderId="37" xfId="44" applyFont="1" applyFill="1" applyBorder="1" applyAlignment="1" applyProtection="1">
      <alignment vertical="center"/>
    </xf>
    <xf numFmtId="0" fontId="44" fillId="0" borderId="17" xfId="44" applyFont="1" applyFill="1" applyBorder="1" applyAlignment="1" applyProtection="1">
      <alignment vertical="center"/>
    </xf>
    <xf numFmtId="0" fontId="44" fillId="0" borderId="113" xfId="44" applyFont="1" applyFill="1" applyBorder="1" applyAlignment="1" applyProtection="1">
      <alignment vertical="center"/>
    </xf>
    <xf numFmtId="0" fontId="44" fillId="0" borderId="49" xfId="44" applyFont="1" applyFill="1" applyBorder="1" applyAlignment="1" applyProtection="1">
      <alignment horizontal="distributed" vertical="center"/>
    </xf>
    <xf numFmtId="0" fontId="44" fillId="0" borderId="38" xfId="44" applyFont="1" applyFill="1" applyBorder="1" applyAlignment="1" applyProtection="1">
      <alignment vertical="center"/>
    </xf>
    <xf numFmtId="0" fontId="44" fillId="0" borderId="0" xfId="44" applyFont="1" applyFill="1" applyBorder="1" applyAlignment="1" applyProtection="1">
      <alignment horizontal="right" vertical="center"/>
    </xf>
    <xf numFmtId="0" fontId="44" fillId="0" borderId="0" xfId="44" applyNumberFormat="1" applyFont="1" applyFill="1" applyBorder="1" applyAlignment="1" applyProtection="1">
      <alignment horizontal="right" vertical="center"/>
      <protection locked="0"/>
    </xf>
    <xf numFmtId="0" fontId="45" fillId="0" borderId="0" xfId="44" applyFont="1" applyFill="1" applyBorder="1" applyAlignment="1" applyProtection="1">
      <alignment horizontal="right" vertical="center"/>
    </xf>
    <xf numFmtId="0" fontId="45" fillId="0" borderId="0" xfId="44" applyFont="1" applyFill="1" applyAlignment="1" applyProtection="1">
      <alignment horizontal="distributed" vertical="center"/>
    </xf>
    <xf numFmtId="0" fontId="44" fillId="0" borderId="54" xfId="44" applyFont="1" applyFill="1" applyBorder="1" applyAlignment="1" applyProtection="1"/>
    <xf numFmtId="0" fontId="44" fillId="0" borderId="0" xfId="44" applyFont="1" applyFill="1" applyBorder="1" applyAlignment="1" applyProtection="1">
      <alignment horizontal="distributed"/>
    </xf>
    <xf numFmtId="0" fontId="44" fillId="0" borderId="14" xfId="44" applyFont="1" applyFill="1" applyBorder="1" applyAlignment="1" applyProtection="1">
      <alignment vertical="center"/>
    </xf>
    <xf numFmtId="0" fontId="44" fillId="0" borderId="0" xfId="44" applyFont="1" applyFill="1" applyBorder="1" applyAlignment="1" applyProtection="1">
      <alignment vertical="center"/>
    </xf>
    <xf numFmtId="0" fontId="44" fillId="0" borderId="47" xfId="44" applyFont="1" applyFill="1" applyBorder="1" applyAlignment="1" applyProtection="1">
      <alignment vertical="center"/>
    </xf>
    <xf numFmtId="0" fontId="44" fillId="0" borderId="54" xfId="44" applyFont="1" applyFill="1" applyBorder="1" applyAlignment="1" applyProtection="1">
      <alignment vertical="center" shrinkToFit="1"/>
    </xf>
    <xf numFmtId="0" fontId="44" fillId="0" borderId="13" xfId="44" applyFont="1" applyFill="1" applyBorder="1" applyAlignment="1" applyProtection="1">
      <alignment vertical="center"/>
    </xf>
    <xf numFmtId="49" fontId="44" fillId="0" borderId="54" xfId="44" applyNumberFormat="1" applyFont="1" applyFill="1" applyBorder="1" applyAlignment="1" applyProtection="1">
      <alignment horizontal="distributed" vertical="center"/>
    </xf>
    <xf numFmtId="0" fontId="44" fillId="0" borderId="54" xfId="44" applyFont="1" applyFill="1" applyBorder="1" applyAlignment="1" applyProtection="1">
      <alignment horizontal="distributed" vertical="center"/>
    </xf>
    <xf numFmtId="0" fontId="44" fillId="0" borderId="13" xfId="44" applyFont="1" applyFill="1" applyBorder="1" applyAlignment="1" applyProtection="1">
      <alignment horizontal="distributed"/>
    </xf>
    <xf numFmtId="49" fontId="44" fillId="0" borderId="58" xfId="44" applyNumberFormat="1" applyFont="1" applyFill="1" applyBorder="1" applyAlignment="1" applyProtection="1">
      <alignment horizontal="distributed" vertical="center"/>
    </xf>
    <xf numFmtId="0" fontId="44" fillId="0" borderId="41" xfId="44" applyFont="1" applyFill="1" applyBorder="1" applyAlignment="1" applyProtection="1">
      <alignment horizontal="distributed"/>
    </xf>
    <xf numFmtId="0" fontId="44" fillId="0" borderId="42" xfId="44" applyFont="1" applyFill="1" applyBorder="1" applyAlignment="1" applyProtection="1">
      <alignment vertical="center"/>
    </xf>
    <xf numFmtId="0" fontId="44" fillId="0" borderId="43" xfId="44" applyFont="1" applyFill="1" applyBorder="1" applyAlignment="1" applyProtection="1">
      <alignment vertical="center"/>
    </xf>
    <xf numFmtId="0" fontId="44" fillId="0" borderId="51" xfId="44" applyFont="1" applyFill="1" applyBorder="1" applyAlignment="1" applyProtection="1">
      <alignment vertical="center"/>
    </xf>
    <xf numFmtId="49" fontId="44" fillId="0" borderId="56" xfId="44" applyNumberFormat="1" applyFont="1" applyFill="1" applyBorder="1" applyAlignment="1" applyProtection="1">
      <alignment horizontal="distributed" vertical="center"/>
    </xf>
    <xf numFmtId="0" fontId="44" fillId="0" borderId="38" xfId="44" applyFont="1" applyFill="1" applyBorder="1" applyAlignment="1" applyProtection="1">
      <alignment horizontal="distributed"/>
    </xf>
    <xf numFmtId="0" fontId="44" fillId="0" borderId="39" xfId="44" applyFont="1" applyFill="1" applyBorder="1" applyAlignment="1" applyProtection="1">
      <alignment vertical="center"/>
    </xf>
    <xf numFmtId="0" fontId="44" fillId="0" borderId="40" xfId="44" applyFont="1" applyFill="1" applyBorder="1" applyAlignment="1" applyProtection="1">
      <alignment vertical="center"/>
    </xf>
    <xf numFmtId="49" fontId="44" fillId="0" borderId="54" xfId="44" applyNumberFormat="1" applyFont="1" applyFill="1" applyBorder="1" applyAlignment="1" applyProtection="1">
      <alignment vertical="center"/>
    </xf>
    <xf numFmtId="0" fontId="44" fillId="0" borderId="58" xfId="44" applyFont="1" applyFill="1" applyBorder="1" applyAlignment="1" applyProtection="1">
      <alignment horizontal="distributed" vertical="center"/>
    </xf>
    <xf numFmtId="49" fontId="44" fillId="0" borderId="58" xfId="44" applyNumberFormat="1" applyFont="1" applyFill="1" applyBorder="1" applyAlignment="1" applyProtection="1">
      <alignment vertical="center"/>
    </xf>
    <xf numFmtId="0" fontId="44" fillId="0" borderId="43" xfId="44" applyFont="1" applyFill="1" applyBorder="1" applyAlignment="1" applyProtection="1">
      <alignment horizontal="distributed"/>
    </xf>
    <xf numFmtId="0" fontId="44" fillId="0" borderId="61" xfId="44" applyFont="1" applyFill="1" applyBorder="1" applyAlignment="1" applyProtection="1">
      <alignment vertical="center"/>
    </xf>
    <xf numFmtId="0" fontId="44" fillId="0" borderId="0" xfId="44" applyFont="1" applyFill="1" applyBorder="1" applyAlignment="1" applyProtection="1">
      <alignment horizontal="distributed" wrapText="1"/>
    </xf>
    <xf numFmtId="0" fontId="44" fillId="0" borderId="47" xfId="44" applyNumberFormat="1" applyFont="1" applyFill="1" applyBorder="1" applyAlignment="1" applyProtection="1">
      <alignment horizontal="right" vertical="center"/>
    </xf>
    <xf numFmtId="0" fontId="44" fillId="0" borderId="0" xfId="44" applyFont="1" applyFill="1" applyBorder="1" applyAlignment="1" applyProtection="1">
      <alignment horizontal="distributed" vertical="center"/>
    </xf>
    <xf numFmtId="0" fontId="44" fillId="0" borderId="41" xfId="44" applyFont="1" applyFill="1" applyBorder="1" applyAlignment="1" applyProtection="1">
      <alignment vertical="center"/>
    </xf>
    <xf numFmtId="0" fontId="44" fillId="0" borderId="43" xfId="44" applyFont="1" applyFill="1" applyBorder="1" applyAlignment="1" applyProtection="1">
      <alignment horizontal="right" vertical="center"/>
    </xf>
    <xf numFmtId="0" fontId="44" fillId="0" borderId="43" xfId="44" applyNumberFormat="1" applyFont="1" applyFill="1" applyBorder="1" applyAlignment="1" applyProtection="1">
      <alignment horizontal="right" vertical="center"/>
      <protection locked="0"/>
    </xf>
    <xf numFmtId="0" fontId="45" fillId="0" borderId="43" xfId="44" applyFont="1" applyFill="1" applyBorder="1" applyAlignment="1" applyProtection="1">
      <alignment horizontal="right" vertical="center"/>
    </xf>
    <xf numFmtId="0" fontId="44" fillId="0" borderId="52" xfId="44" applyFont="1" applyFill="1" applyBorder="1" applyAlignment="1" applyProtection="1">
      <alignment vertical="center"/>
    </xf>
    <xf numFmtId="0" fontId="44" fillId="0" borderId="0" xfId="44" applyNumberFormat="1" applyFont="1" applyFill="1" applyBorder="1" applyAlignment="1" applyProtection="1">
      <alignment horizontal="right" vertical="center"/>
    </xf>
    <xf numFmtId="0" fontId="44" fillId="0" borderId="63" xfId="44" applyFont="1" applyFill="1" applyBorder="1" applyAlignment="1" applyProtection="1">
      <alignment horizontal="distributed" vertical="center"/>
    </xf>
    <xf numFmtId="0" fontId="44" fillId="0" borderId="60" xfId="44" applyFont="1" applyFill="1" applyBorder="1" applyAlignment="1" applyProtection="1">
      <alignment horizontal="distributed" vertical="center"/>
    </xf>
    <xf numFmtId="0" fontId="44" fillId="0" borderId="64" xfId="44" applyFont="1" applyFill="1" applyBorder="1" applyAlignment="1" applyProtection="1">
      <alignment horizontal="right" vertical="center"/>
    </xf>
    <xf numFmtId="0" fontId="44" fillId="0" borderId="60" xfId="44" applyFont="1" applyFill="1" applyBorder="1" applyAlignment="1" applyProtection="1">
      <alignment horizontal="right" vertical="center"/>
    </xf>
    <xf numFmtId="0" fontId="44" fillId="0" borderId="60" xfId="44" applyNumberFormat="1" applyFont="1" applyFill="1" applyBorder="1" applyAlignment="1" applyProtection="1">
      <alignment horizontal="right" vertical="center"/>
      <protection locked="0"/>
    </xf>
    <xf numFmtId="0" fontId="44" fillId="0" borderId="60" xfId="44" applyNumberFormat="1" applyFont="1" applyFill="1" applyBorder="1" applyAlignment="1" applyProtection="1">
      <alignment horizontal="right" vertical="center"/>
    </xf>
    <xf numFmtId="0" fontId="44" fillId="0" borderId="63" xfId="44" applyFont="1" applyFill="1" applyBorder="1" applyAlignment="1" applyProtection="1">
      <alignment vertical="center"/>
    </xf>
    <xf numFmtId="0" fontId="44" fillId="0" borderId="60" xfId="44" applyFont="1" applyFill="1" applyBorder="1" applyAlignment="1" applyProtection="1">
      <alignment horizontal="right" vertical="center"/>
      <protection locked="0"/>
    </xf>
    <xf numFmtId="0" fontId="44" fillId="0" borderId="56" xfId="44" applyFont="1" applyFill="1" applyBorder="1" applyAlignment="1" applyProtection="1">
      <alignment vertical="center" textRotation="255" shrinkToFit="1"/>
    </xf>
    <xf numFmtId="198" fontId="44" fillId="0" borderId="39" xfId="44" applyNumberFormat="1" applyFont="1" applyFill="1" applyBorder="1" applyAlignment="1" applyProtection="1">
      <alignment horizontal="right" vertical="center"/>
    </xf>
    <xf numFmtId="0" fontId="44" fillId="0" borderId="40" xfId="44" applyFont="1" applyFill="1" applyBorder="1" applyAlignment="1" applyProtection="1">
      <alignment horizontal="right" vertical="center"/>
    </xf>
    <xf numFmtId="198" fontId="44" fillId="0" borderId="40" xfId="44" applyNumberFormat="1" applyFont="1" applyFill="1" applyBorder="1" applyAlignment="1" applyProtection="1">
      <alignment horizontal="right" vertical="center"/>
    </xf>
    <xf numFmtId="0" fontId="44" fillId="0" borderId="40" xfId="44" applyNumberFormat="1" applyFont="1" applyFill="1" applyBorder="1" applyAlignment="1" applyProtection="1">
      <alignment horizontal="right" vertical="center"/>
    </xf>
    <xf numFmtId="0" fontId="44" fillId="0" borderId="43" xfId="44" applyFont="1" applyFill="1" applyBorder="1" applyAlignment="1" applyProtection="1">
      <alignment horizontal="distributed" wrapText="1"/>
    </xf>
    <xf numFmtId="0" fontId="44" fillId="0" borderId="43" xfId="44" applyNumberFormat="1" applyFont="1" applyFill="1" applyBorder="1" applyAlignment="1" applyProtection="1">
      <alignment horizontal="right" vertical="center"/>
    </xf>
    <xf numFmtId="0" fontId="44" fillId="0" borderId="51" xfId="44" applyNumberFormat="1" applyFont="1" applyFill="1" applyBorder="1" applyAlignment="1" applyProtection="1">
      <alignment horizontal="right" vertical="center"/>
    </xf>
    <xf numFmtId="0" fontId="44" fillId="0" borderId="54" xfId="44" applyFont="1" applyFill="1" applyBorder="1" applyAlignment="1" applyProtection="1">
      <alignment vertical="center" textRotation="255" shrinkToFit="1"/>
    </xf>
    <xf numFmtId="0" fontId="44" fillId="0" borderId="13" xfId="44" applyFont="1" applyFill="1" applyBorder="1" applyAlignment="1" applyProtection="1">
      <alignment horizontal="right" vertical="center"/>
    </xf>
    <xf numFmtId="198" fontId="44" fillId="0" borderId="14" xfId="44" applyNumberFormat="1" applyFont="1" applyFill="1" applyBorder="1" applyAlignment="1" applyProtection="1">
      <alignment horizontal="right" vertical="center"/>
    </xf>
    <xf numFmtId="198" fontId="44" fillId="0" borderId="0" xfId="44" applyNumberFormat="1" applyFont="1" applyFill="1" applyBorder="1" applyAlignment="1" applyProtection="1">
      <alignment horizontal="right" vertical="center"/>
    </xf>
    <xf numFmtId="0" fontId="44" fillId="0" borderId="0" xfId="44" applyFont="1" applyFill="1" applyBorder="1" applyAlignment="1" applyProtection="1">
      <alignment horizontal="distributed" vertical="center" wrapText="1"/>
    </xf>
    <xf numFmtId="0" fontId="44" fillId="0" borderId="54" xfId="44" applyFont="1" applyFill="1" applyBorder="1" applyAlignment="1" applyProtection="1">
      <alignment vertical="center"/>
    </xf>
    <xf numFmtId="0" fontId="44" fillId="0" borderId="58" xfId="44" applyFont="1" applyFill="1" applyBorder="1" applyAlignment="1" applyProtection="1">
      <alignment vertical="center"/>
    </xf>
    <xf numFmtId="0" fontId="44" fillId="0" borderId="41" xfId="44" applyFont="1" applyFill="1" applyBorder="1" applyAlignment="1" applyProtection="1">
      <alignment horizontal="right" vertical="center"/>
    </xf>
    <xf numFmtId="198" fontId="44" fillId="0" borderId="42" xfId="44" applyNumberFormat="1" applyFont="1" applyFill="1" applyBorder="1" applyAlignment="1" applyProtection="1">
      <alignment horizontal="right" vertical="center"/>
    </xf>
    <xf numFmtId="198" fontId="44" fillId="0" borderId="43" xfId="44" applyNumberFormat="1" applyFont="1" applyFill="1" applyBorder="1" applyAlignment="1" applyProtection="1">
      <alignment horizontal="right" vertical="center"/>
    </xf>
    <xf numFmtId="0" fontId="45" fillId="0" borderId="0" xfId="44" applyFont="1" applyFill="1" applyAlignment="1" applyProtection="1">
      <alignment horizontal="right" vertical="center"/>
    </xf>
    <xf numFmtId="0" fontId="44" fillId="0" borderId="58" xfId="44" applyNumberFormat="1" applyFont="1" applyFill="1" applyBorder="1" applyAlignment="1" applyProtection="1">
      <alignment horizontal="left" vertical="center" wrapText="1"/>
    </xf>
    <xf numFmtId="0" fontId="44" fillId="0" borderId="43" xfId="44" applyFont="1" applyFill="1" applyBorder="1" applyAlignment="1" applyProtection="1">
      <alignment horizontal="distributed" vertical="center"/>
    </xf>
    <xf numFmtId="0" fontId="44" fillId="0" borderId="40" xfId="44" applyNumberFormat="1" applyFont="1" applyFill="1" applyBorder="1" applyAlignment="1" applyProtection="1">
      <alignment vertical="center" wrapText="1"/>
    </xf>
    <xf numFmtId="0" fontId="44" fillId="0" borderId="40" xfId="44" applyFont="1" applyFill="1" applyBorder="1" applyAlignment="1" applyProtection="1">
      <alignment horizontal="distributed"/>
    </xf>
    <xf numFmtId="0" fontId="44" fillId="0" borderId="57" xfId="44" applyNumberFormat="1" applyFont="1" applyFill="1" applyBorder="1" applyAlignment="1" applyProtection="1">
      <alignment horizontal="right" vertical="center"/>
    </xf>
    <xf numFmtId="0" fontId="44" fillId="0" borderId="54" xfId="44" applyNumberFormat="1" applyFont="1" applyFill="1" applyBorder="1" applyAlignment="1" applyProtection="1">
      <alignment vertical="center" wrapText="1"/>
    </xf>
    <xf numFmtId="0" fontId="44" fillId="0" borderId="0" xfId="44" applyFont="1" applyFill="1" applyBorder="1" applyAlignment="1" applyProtection="1">
      <alignment vertical="center" shrinkToFit="1"/>
    </xf>
    <xf numFmtId="0" fontId="44" fillId="0" borderId="63" xfId="44" applyFont="1" applyFill="1" applyBorder="1" applyAlignment="1" applyProtection="1">
      <alignment horizontal="right" vertical="center"/>
    </xf>
    <xf numFmtId="0" fontId="44" fillId="0" borderId="61" xfId="44" applyFont="1" applyFill="1" applyBorder="1" applyAlignment="1" applyProtection="1">
      <alignment horizontal="right" vertical="center"/>
    </xf>
    <xf numFmtId="198" fontId="44" fillId="0" borderId="60" xfId="44" applyNumberFormat="1" applyFont="1" applyFill="1" applyBorder="1" applyAlignment="1" applyProtection="1">
      <alignment horizontal="right" vertical="center"/>
    </xf>
    <xf numFmtId="0" fontId="44" fillId="0" borderId="56" xfId="44" applyFont="1" applyFill="1" applyBorder="1" applyAlignment="1" applyProtection="1">
      <alignment horizontal="distributed" vertical="center"/>
    </xf>
    <xf numFmtId="0" fontId="44" fillId="0" borderId="0" xfId="44" applyFont="1" applyFill="1" applyBorder="1" applyAlignment="1" applyProtection="1">
      <alignment horizontal="distributed" vertical="center" shrinkToFit="1"/>
    </xf>
    <xf numFmtId="0" fontId="44" fillId="0" borderId="65" xfId="44" applyFont="1" applyFill="1" applyBorder="1" applyAlignment="1" applyProtection="1">
      <alignment horizontal="right" vertical="center"/>
    </xf>
    <xf numFmtId="0" fontId="44" fillId="0" borderId="38" xfId="44" applyFont="1" applyFill="1" applyBorder="1" applyAlignment="1" applyProtection="1">
      <alignment horizontal="right" vertical="center"/>
    </xf>
    <xf numFmtId="0" fontId="45" fillId="0" borderId="40" xfId="44" applyFont="1" applyFill="1" applyBorder="1" applyAlignment="1" applyProtection="1">
      <alignment horizontal="right" vertical="center"/>
    </xf>
    <xf numFmtId="0" fontId="44" fillId="0" borderId="0" xfId="44" applyFont="1" applyFill="1" applyBorder="1" applyAlignment="1" applyProtection="1">
      <alignment vertical="center" textRotation="255"/>
    </xf>
    <xf numFmtId="198" fontId="44" fillId="0" borderId="0" xfId="44" applyNumberFormat="1" applyFont="1" applyFill="1" applyBorder="1" applyAlignment="1" applyProtection="1">
      <alignment horizontal="right" vertical="center"/>
      <protection locked="0"/>
    </xf>
    <xf numFmtId="0" fontId="44" fillId="0" borderId="52" xfId="44" applyFont="1" applyFill="1" applyBorder="1" applyAlignment="1" applyProtection="1">
      <alignment horizontal="right" vertical="center"/>
    </xf>
    <xf numFmtId="198" fontId="44" fillId="0" borderId="52" xfId="44" applyNumberFormat="1" applyFont="1" applyFill="1" applyBorder="1" applyAlignment="1" applyProtection="1">
      <alignment horizontal="right" vertical="center"/>
    </xf>
    <xf numFmtId="198" fontId="44" fillId="0" borderId="13" xfId="44" applyNumberFormat="1" applyFont="1" applyFill="1" applyBorder="1" applyAlignment="1" applyProtection="1">
      <alignment horizontal="right" vertical="center"/>
    </xf>
    <xf numFmtId="0" fontId="44" fillId="0" borderId="56" xfId="44" applyFont="1" applyFill="1" applyBorder="1" applyAlignment="1" applyProtection="1">
      <alignment vertical="center"/>
    </xf>
    <xf numFmtId="0" fontId="44" fillId="0" borderId="39" xfId="44" applyNumberFormat="1" applyFont="1" applyFill="1" applyBorder="1" applyAlignment="1" applyProtection="1">
      <alignment vertical="center"/>
    </xf>
    <xf numFmtId="0" fontId="44" fillId="0" borderId="40" xfId="44" applyNumberFormat="1" applyFont="1" applyFill="1" applyBorder="1" applyAlignment="1" applyProtection="1">
      <alignment vertical="center"/>
    </xf>
    <xf numFmtId="198" fontId="44" fillId="0" borderId="0" xfId="44" applyNumberFormat="1" applyFont="1" applyFill="1" applyBorder="1" applyAlignment="1" applyProtection="1">
      <alignment vertical="center"/>
    </xf>
    <xf numFmtId="198" fontId="44" fillId="0" borderId="62" xfId="44" applyNumberFormat="1" applyFont="1" applyFill="1" applyBorder="1" applyAlignment="1" applyProtection="1">
      <alignment horizontal="right" vertical="center"/>
    </xf>
    <xf numFmtId="198" fontId="44" fillId="0" borderId="41" xfId="44" applyNumberFormat="1" applyFont="1" applyFill="1" applyBorder="1" applyAlignment="1" applyProtection="1">
      <alignment horizontal="right" vertical="center"/>
    </xf>
    <xf numFmtId="0" fontId="44" fillId="0" borderId="58" xfId="44" applyNumberFormat="1" applyFont="1" applyFill="1" applyBorder="1" applyAlignment="1" applyProtection="1">
      <alignment vertical="center" wrapText="1"/>
    </xf>
    <xf numFmtId="198" fontId="44" fillId="0" borderId="43" xfId="44" applyNumberFormat="1" applyFont="1" applyFill="1" applyBorder="1" applyAlignment="1" applyProtection="1">
      <alignment vertical="center"/>
    </xf>
    <xf numFmtId="0" fontId="44" fillId="0" borderId="56" xfId="44" applyNumberFormat="1" applyFont="1" applyFill="1" applyBorder="1" applyAlignment="1" applyProtection="1">
      <alignment vertical="center" wrapText="1"/>
    </xf>
    <xf numFmtId="198" fontId="44" fillId="0" borderId="65" xfId="44" applyNumberFormat="1" applyFont="1" applyFill="1" applyBorder="1" applyAlignment="1" applyProtection="1">
      <alignment horizontal="right" vertical="center"/>
    </xf>
    <xf numFmtId="198" fontId="44" fillId="0" borderId="38" xfId="44" applyNumberFormat="1" applyFont="1" applyFill="1" applyBorder="1" applyAlignment="1" applyProtection="1">
      <alignment horizontal="right" vertical="center"/>
    </xf>
    <xf numFmtId="0" fontId="44" fillId="0" borderId="67" xfId="44" applyFont="1" applyFill="1" applyBorder="1" applyAlignment="1" applyProtection="1">
      <alignment horizontal="distributed" vertical="center"/>
    </xf>
    <xf numFmtId="0" fontId="44" fillId="0" borderId="68" xfId="44" applyFont="1" applyFill="1" applyBorder="1" applyAlignment="1" applyProtection="1"/>
    <xf numFmtId="0" fontId="44" fillId="0" borderId="69" xfId="44" applyFont="1" applyFill="1" applyBorder="1" applyAlignment="1" applyProtection="1">
      <alignment vertical="center"/>
    </xf>
    <xf numFmtId="0" fontId="44" fillId="0" borderId="68" xfId="44" applyFont="1" applyFill="1" applyBorder="1" applyAlignment="1" applyProtection="1">
      <alignment vertical="center"/>
    </xf>
    <xf numFmtId="0" fontId="44" fillId="0" borderId="68" xfId="44" applyNumberFormat="1" applyFont="1" applyFill="1" applyBorder="1" applyAlignment="1" applyProtection="1">
      <alignment horizontal="right" vertical="center"/>
    </xf>
    <xf numFmtId="0" fontId="44" fillId="0" borderId="70" xfId="44" applyNumberFormat="1" applyFont="1" applyFill="1" applyBorder="1" applyAlignment="1" applyProtection="1">
      <alignment horizontal="right" vertical="center"/>
    </xf>
    <xf numFmtId="198" fontId="44" fillId="0" borderId="71" xfId="44" applyNumberFormat="1" applyFont="1" applyFill="1" applyBorder="1" applyAlignment="1" applyProtection="1">
      <alignment horizontal="right" vertical="center"/>
    </xf>
    <xf numFmtId="198" fontId="44" fillId="0" borderId="72" xfId="44" applyNumberFormat="1" applyFont="1" applyFill="1" applyBorder="1" applyAlignment="1" applyProtection="1">
      <alignment horizontal="right" vertical="center"/>
    </xf>
    <xf numFmtId="198" fontId="44" fillId="0" borderId="69" xfId="44" applyNumberFormat="1" applyFont="1" applyFill="1" applyBorder="1" applyAlignment="1" applyProtection="1">
      <alignment horizontal="right" vertical="center"/>
    </xf>
    <xf numFmtId="198" fontId="44" fillId="0" borderId="68" xfId="44" applyNumberFormat="1" applyFont="1" applyFill="1" applyBorder="1" applyAlignment="1" applyProtection="1">
      <alignment horizontal="right" vertical="center"/>
    </xf>
    <xf numFmtId="0" fontId="43" fillId="0" borderId="73" xfId="44" applyFont="1" applyFill="1" applyBorder="1" applyAlignment="1" applyProtection="1">
      <alignment vertical="center"/>
    </xf>
    <xf numFmtId="0" fontId="43" fillId="0" borderId="74" xfId="44" applyFont="1" applyFill="1" applyBorder="1" applyAlignment="1" applyProtection="1">
      <alignment horizontal="center" vertical="center"/>
    </xf>
    <xf numFmtId="0" fontId="43" fillId="0" borderId="73" xfId="44" applyFont="1" applyFill="1" applyBorder="1" applyAlignment="1" applyProtection="1">
      <alignment horizontal="right" vertical="center"/>
    </xf>
    <xf numFmtId="0" fontId="43" fillId="0" borderId="75" xfId="44" applyFont="1" applyFill="1" applyBorder="1" applyAlignment="1" applyProtection="1">
      <alignment horizontal="distributed" vertical="center"/>
    </xf>
    <xf numFmtId="0" fontId="46" fillId="0" borderId="76" xfId="44" applyFont="1" applyFill="1" applyBorder="1" applyAlignment="1" applyProtection="1">
      <alignment vertical="center" justifyLastLine="1"/>
    </xf>
    <xf numFmtId="0" fontId="39" fillId="0" borderId="73" xfId="44" applyFont="1" applyFill="1" applyBorder="1" applyAlignment="1" applyProtection="1">
      <alignment horizontal="distributed" vertical="center"/>
    </xf>
    <xf numFmtId="0" fontId="46" fillId="0" borderId="74" xfId="44" applyFont="1" applyFill="1" applyBorder="1" applyAlignment="1" applyProtection="1">
      <alignment vertical="center" justifyLastLine="1"/>
    </xf>
    <xf numFmtId="0" fontId="47" fillId="0" borderId="73" xfId="44" applyFont="1" applyFill="1" applyBorder="1" applyAlignment="1" applyProtection="1">
      <alignment horizontal="right" vertical="center"/>
    </xf>
    <xf numFmtId="38" fontId="59" fillId="0" borderId="0" xfId="46" applyNumberFormat="1" applyFont="1" applyFill="1" applyAlignment="1" applyProtection="1">
      <alignment vertical="center"/>
    </xf>
    <xf numFmtId="0" fontId="60" fillId="0" borderId="0" xfId="47" applyFont="1" applyAlignment="1" applyProtection="1">
      <alignment vertical="center"/>
    </xf>
    <xf numFmtId="0" fontId="48" fillId="0" borderId="0" xfId="44" applyFont="1" applyFill="1" applyAlignment="1">
      <alignment horizontal="left" vertical="center" wrapText="1" shrinkToFit="1"/>
    </xf>
    <xf numFmtId="0" fontId="49" fillId="0" borderId="81" xfId="44" applyFont="1" applyFill="1" applyBorder="1" applyAlignment="1">
      <alignment horizontal="center" vertical="center" wrapText="1" shrinkToFit="1"/>
    </xf>
    <xf numFmtId="0" fontId="49" fillId="0" borderId="0" xfId="44" applyFont="1" applyFill="1" applyBorder="1" applyAlignment="1">
      <alignment horizontal="center" vertical="center" wrapText="1" shrinkToFit="1"/>
    </xf>
    <xf numFmtId="0" fontId="49" fillId="0" borderId="13" xfId="44" applyFont="1" applyFill="1" applyBorder="1" applyAlignment="1">
      <alignment horizontal="center" vertical="center" wrapText="1" shrinkToFit="1"/>
    </xf>
    <xf numFmtId="0" fontId="49" fillId="0" borderId="0" xfId="44" applyFont="1" applyFill="1" applyAlignment="1">
      <alignment horizontal="center" vertical="center" wrapText="1" shrinkToFit="1"/>
    </xf>
    <xf numFmtId="0" fontId="53" fillId="0" borderId="0" xfId="44" applyFont="1" applyFill="1" applyBorder="1" applyAlignment="1">
      <alignment horizontal="left" vertical="center" wrapText="1" shrinkToFit="1"/>
    </xf>
    <xf numFmtId="0" fontId="48" fillId="0" borderId="0" xfId="44" applyFont="1" applyFill="1" applyBorder="1" applyAlignment="1">
      <alignment horizontal="left" vertical="center" wrapText="1" justifyLastLine="1"/>
    </xf>
    <xf numFmtId="0" fontId="48" fillId="0" borderId="0" xfId="44" applyFont="1" applyFill="1" applyBorder="1" applyAlignment="1">
      <alignment vertical="center" wrapText="1" shrinkToFit="1"/>
    </xf>
    <xf numFmtId="0" fontId="49" fillId="0" borderId="0" xfId="44" applyFont="1" applyFill="1" applyBorder="1" applyAlignment="1">
      <alignment horizontal="left" vertical="center"/>
    </xf>
    <xf numFmtId="0" fontId="49" fillId="0" borderId="16" xfId="44" applyFont="1" applyFill="1" applyBorder="1" applyAlignment="1">
      <alignment vertical="center" wrapText="1" shrinkToFit="1"/>
    </xf>
    <xf numFmtId="0" fontId="49" fillId="0" borderId="92" xfId="44" applyFont="1" applyFill="1" applyBorder="1" applyAlignment="1">
      <alignment vertical="center" wrapText="1" shrinkToFit="1"/>
    </xf>
    <xf numFmtId="0" fontId="53" fillId="0" borderId="13" xfId="44" applyFont="1" applyFill="1" applyBorder="1" applyAlignment="1">
      <alignment vertical="distributed" wrapText="1" justifyLastLine="1" shrinkToFit="1"/>
    </xf>
    <xf numFmtId="0" fontId="49" fillId="0" borderId="18" xfId="44" applyFont="1" applyFill="1" applyBorder="1" applyAlignment="1">
      <alignment vertical="center" wrapText="1" shrinkToFit="1"/>
    </xf>
    <xf numFmtId="0" fontId="49" fillId="0" borderId="16" xfId="44" applyFont="1" applyFill="1" applyBorder="1" applyAlignment="1">
      <alignment horizontal="center" vertical="center" wrapText="1" shrinkToFit="1"/>
    </xf>
    <xf numFmtId="0" fontId="49" fillId="0" borderId="36" xfId="44" applyFont="1" applyFill="1" applyBorder="1" applyAlignment="1">
      <alignment horizontal="distributed" vertical="center" wrapText="1" shrinkToFit="1"/>
    </xf>
    <xf numFmtId="0" fontId="49" fillId="0" borderId="16" xfId="44" applyFont="1" applyFill="1" applyBorder="1" applyAlignment="1">
      <alignment horizontal="left" vertical="center" wrapText="1" shrinkToFit="1"/>
    </xf>
    <xf numFmtId="0" fontId="7" fillId="0" borderId="13" xfId="44" applyFont="1" applyFill="1" applyBorder="1" applyAlignment="1">
      <alignment wrapText="1"/>
    </xf>
    <xf numFmtId="0" fontId="49" fillId="0" borderId="31" xfId="44" applyFont="1" applyFill="1" applyBorder="1" applyAlignment="1">
      <alignment horizontal="distributed" vertical="center" wrapText="1" shrinkToFit="1"/>
    </xf>
    <xf numFmtId="0" fontId="7" fillId="0" borderId="18" xfId="44" applyFont="1" applyFill="1" applyBorder="1" applyAlignment="1">
      <alignment wrapText="1"/>
    </xf>
    <xf numFmtId="0" fontId="53" fillId="0" borderId="14" xfId="44" applyFont="1" applyFill="1" applyBorder="1" applyAlignment="1">
      <alignment vertical="distributed" wrapText="1" justifyLastLine="1" shrinkToFit="1"/>
    </xf>
    <xf numFmtId="0" fontId="49" fillId="0" borderId="78" xfId="44" applyFont="1" applyFill="1" applyBorder="1" applyAlignment="1">
      <alignment horizontal="distributed" vertical="center" wrapText="1" shrinkToFit="1"/>
    </xf>
    <xf numFmtId="0" fontId="49" fillId="0" borderId="40" xfId="44" applyFont="1" applyFill="1" applyBorder="1" applyAlignment="1">
      <alignment horizontal="left" vertical="center" wrapText="1" shrinkToFit="1"/>
    </xf>
    <xf numFmtId="0" fontId="49" fillId="0" borderId="114" xfId="44" applyFont="1" applyFill="1" applyBorder="1" applyAlignment="1">
      <alignment horizontal="left" vertical="center" wrapText="1" shrinkToFit="1"/>
    </xf>
    <xf numFmtId="0" fontId="49" fillId="0" borderId="115" xfId="44" applyFont="1" applyFill="1" applyBorder="1" applyAlignment="1">
      <alignment horizontal="left" vertical="center" wrapText="1" shrinkToFit="1"/>
    </xf>
    <xf numFmtId="0" fontId="53" fillId="0" borderId="0" xfId="44" applyFont="1" applyFill="1" applyAlignment="1">
      <alignment vertical="center" shrinkToFit="1"/>
    </xf>
    <xf numFmtId="0" fontId="53" fillId="0" borderId="0" xfId="44" applyFont="1" applyFill="1" applyAlignment="1">
      <alignment vertical="center" wrapText="1" shrinkToFit="1"/>
    </xf>
    <xf numFmtId="0" fontId="55" fillId="0" borderId="0" xfId="28" applyAlignment="1" applyProtection="1">
      <alignment vertical="center"/>
    </xf>
    <xf numFmtId="38" fontId="6" fillId="0" borderId="10" xfId="43" applyFont="1" applyFill="1" applyBorder="1" applyAlignment="1" applyProtection="1">
      <alignment horizontal="center" vertical="center"/>
    </xf>
    <xf numFmtId="38" fontId="6" fillId="0" borderId="16" xfId="43" applyFont="1" applyFill="1" applyBorder="1" applyAlignment="1" applyProtection="1">
      <alignment horizontal="center" vertical="center"/>
    </xf>
    <xf numFmtId="0" fontId="5" fillId="0" borderId="11" xfId="44" applyFont="1" applyFill="1" applyBorder="1" applyAlignment="1" applyProtection="1">
      <alignment horizontal="center" vertical="center"/>
    </xf>
    <xf numFmtId="0" fontId="5" fillId="0" borderId="19" xfId="44" applyFont="1" applyFill="1" applyBorder="1" applyAlignment="1" applyProtection="1">
      <alignment horizontal="center" vertical="center"/>
    </xf>
    <xf numFmtId="49" fontId="5" fillId="0" borderId="30" xfId="43" applyNumberFormat="1" applyFont="1" applyFill="1" applyBorder="1" applyAlignment="1" applyProtection="1">
      <alignment horizontal="center" vertical="center" textRotation="255"/>
    </xf>
    <xf numFmtId="49" fontId="5" fillId="0" borderId="26" xfId="43" applyNumberFormat="1" applyFont="1" applyFill="1" applyBorder="1" applyAlignment="1" applyProtection="1">
      <alignment horizontal="center" vertical="center" textRotation="255"/>
    </xf>
    <xf numFmtId="49" fontId="5" fillId="0" borderId="23" xfId="43" applyNumberFormat="1" applyFont="1" applyFill="1" applyBorder="1" applyAlignment="1" applyProtection="1">
      <alignment horizontal="center" vertical="center" textRotation="255"/>
    </xf>
    <xf numFmtId="38" fontId="10" fillId="0" borderId="20" xfId="43" applyFont="1" applyFill="1" applyBorder="1" applyAlignment="1" applyProtection="1">
      <alignment horizontal="center" vertical="center"/>
    </xf>
    <xf numFmtId="38" fontId="10" fillId="0" borderId="11" xfId="43" applyFont="1" applyFill="1" applyBorder="1" applyAlignment="1" applyProtection="1">
      <alignment horizontal="center" vertical="center"/>
    </xf>
    <xf numFmtId="38" fontId="10" fillId="0" borderId="19" xfId="43" applyFont="1" applyFill="1" applyBorder="1" applyAlignment="1" applyProtection="1">
      <alignment horizontal="center" vertical="center"/>
    </xf>
    <xf numFmtId="38" fontId="10" fillId="0" borderId="18" xfId="43" applyFont="1" applyFill="1" applyBorder="1" applyAlignment="1" applyProtection="1">
      <alignment horizontal="center" vertical="center"/>
    </xf>
    <xf numFmtId="38" fontId="10" fillId="0" borderId="16" xfId="43" applyFont="1" applyFill="1" applyBorder="1" applyAlignment="1" applyProtection="1">
      <alignment horizontal="center" vertical="center"/>
    </xf>
    <xf numFmtId="38" fontId="12" fillId="0" borderId="11" xfId="43" applyFont="1" applyFill="1" applyBorder="1" applyAlignment="1" applyProtection="1">
      <alignment horizontal="center" vertical="center"/>
    </xf>
    <xf numFmtId="38" fontId="12" fillId="0" borderId="19" xfId="43" applyFont="1" applyFill="1" applyBorder="1" applyAlignment="1" applyProtection="1">
      <alignment horizontal="center" vertical="center"/>
    </xf>
    <xf numFmtId="38" fontId="5" fillId="0" borderId="18" xfId="43" applyFont="1" applyFill="1" applyBorder="1" applyAlignment="1" applyProtection="1">
      <alignment horizontal="center" vertical="center" textRotation="255"/>
    </xf>
    <xf numFmtId="38" fontId="5" fillId="0" borderId="13" xfId="43" applyFont="1" applyFill="1" applyBorder="1" applyAlignment="1" applyProtection="1">
      <alignment horizontal="center" vertical="center" textRotation="255"/>
    </xf>
    <xf numFmtId="38" fontId="5" fillId="0" borderId="16" xfId="43" applyFont="1" applyFill="1" applyBorder="1" applyAlignment="1" applyProtection="1">
      <alignment horizontal="center" vertical="center" textRotation="255"/>
    </xf>
    <xf numFmtId="38" fontId="56" fillId="0" borderId="37" xfId="43" applyFont="1" applyFill="1" applyBorder="1" applyAlignment="1" applyProtection="1">
      <alignment vertical="center"/>
    </xf>
    <xf numFmtId="38" fontId="56" fillId="0" borderId="17" xfId="43" applyFont="1" applyFill="1" applyBorder="1" applyAlignment="1" applyProtection="1">
      <alignment vertical="center"/>
    </xf>
    <xf numFmtId="38" fontId="56" fillId="0" borderId="14" xfId="43" applyFont="1" applyFill="1" applyBorder="1" applyAlignment="1" applyProtection="1">
      <alignment vertical="center"/>
    </xf>
    <xf numFmtId="38" fontId="56" fillId="0" borderId="0" xfId="43" applyFont="1" applyFill="1" applyBorder="1" applyAlignment="1" applyProtection="1">
      <alignment vertical="center"/>
    </xf>
    <xf numFmtId="38" fontId="56" fillId="0" borderId="20" xfId="43" applyFont="1" applyFill="1" applyBorder="1" applyAlignment="1" applyProtection="1">
      <alignment horizontal="center" vertical="center"/>
    </xf>
    <xf numFmtId="38" fontId="56" fillId="0" borderId="11" xfId="43" applyFont="1" applyFill="1" applyBorder="1" applyAlignment="1" applyProtection="1">
      <alignment horizontal="center" vertical="center"/>
    </xf>
    <xf numFmtId="38" fontId="56" fillId="0" borderId="37" xfId="43" applyFont="1" applyFill="1" applyBorder="1" applyAlignment="1" applyProtection="1">
      <alignment horizontal="center" vertical="center"/>
    </xf>
    <xf numFmtId="38" fontId="56" fillId="0" borderId="17" xfId="43" applyFont="1" applyFill="1" applyBorder="1" applyAlignment="1" applyProtection="1">
      <alignment horizontal="center" vertical="center"/>
    </xf>
    <xf numFmtId="38" fontId="56" fillId="0" borderId="15" xfId="43" applyFont="1" applyFill="1" applyBorder="1" applyAlignment="1" applyProtection="1">
      <alignment horizontal="center" vertical="center"/>
    </xf>
    <xf numFmtId="38" fontId="56" fillId="0" borderId="10" xfId="43" applyFont="1" applyFill="1" applyBorder="1" applyAlignment="1" applyProtection="1">
      <alignment horizontal="center" vertical="center"/>
    </xf>
    <xf numFmtId="38" fontId="56" fillId="0" borderId="14" xfId="43" applyFont="1" applyFill="1" applyBorder="1" applyAlignment="1" applyProtection="1">
      <alignment horizontal="center" vertical="center"/>
    </xf>
    <xf numFmtId="38" fontId="56" fillId="0" borderId="0" xfId="43" applyFont="1" applyFill="1" applyBorder="1" applyAlignment="1" applyProtection="1">
      <alignment horizontal="center" vertical="center"/>
    </xf>
    <xf numFmtId="38" fontId="57" fillId="0" borderId="35" xfId="43" applyFont="1" applyFill="1" applyBorder="1" applyAlignment="1" applyProtection="1">
      <alignment horizontal="left" vertical="top" wrapText="1"/>
    </xf>
    <xf numFmtId="38" fontId="57" fillId="0" borderId="104" xfId="43" applyFont="1" applyFill="1" applyBorder="1" applyAlignment="1" applyProtection="1">
      <alignment horizontal="left" vertical="top" wrapText="1"/>
    </xf>
    <xf numFmtId="38" fontId="56" fillId="0" borderId="14" xfId="43" applyFont="1" applyFill="1" applyBorder="1" applyAlignment="1" applyProtection="1">
      <alignment horizontal="left" vertical="center" wrapText="1"/>
    </xf>
    <xf numFmtId="38" fontId="56" fillId="0" borderId="13" xfId="43" applyFont="1" applyFill="1" applyBorder="1" applyAlignment="1" applyProtection="1">
      <alignment horizontal="left" vertical="center" wrapText="1"/>
    </xf>
    <xf numFmtId="38" fontId="5" fillId="0" borderId="17" xfId="43" applyFont="1" applyFill="1" applyBorder="1" applyAlignment="1" applyProtection="1">
      <alignment horizontal="right" vertical="center"/>
    </xf>
    <xf numFmtId="38" fontId="57" fillId="0" borderId="110" xfId="43" applyFont="1" applyFill="1" applyBorder="1" applyAlignment="1" applyProtection="1">
      <alignment vertical="top" wrapText="1"/>
    </xf>
    <xf numFmtId="38" fontId="57" fillId="0" borderId="35" xfId="43" applyFont="1" applyFill="1" applyBorder="1" applyAlignment="1" applyProtection="1">
      <alignment vertical="top" wrapText="1"/>
    </xf>
    <xf numFmtId="38" fontId="57" fillId="0" borderId="36" xfId="43" applyFont="1" applyFill="1" applyBorder="1" applyAlignment="1" applyProtection="1">
      <alignment vertical="top" wrapText="1"/>
    </xf>
    <xf numFmtId="193" fontId="5" fillId="0" borderId="10" xfId="43" quotePrefix="1" applyNumberFormat="1" applyFont="1" applyFill="1" applyBorder="1" applyAlignment="1" applyProtection="1">
      <alignment horizontal="left" vertical="center" indent="1"/>
    </xf>
    <xf numFmtId="193" fontId="5" fillId="0" borderId="10" xfId="43" applyNumberFormat="1" applyFont="1" applyFill="1" applyBorder="1" applyAlignment="1" applyProtection="1">
      <alignment horizontal="left" vertical="center" indent="1"/>
    </xf>
    <xf numFmtId="38" fontId="5" fillId="0" borderId="10" xfId="43" applyFont="1" applyFill="1" applyBorder="1" applyAlignment="1" applyProtection="1">
      <alignment horizontal="right" vertical="center"/>
    </xf>
    <xf numFmtId="38" fontId="5" fillId="0" borderId="11" xfId="43" applyFont="1" applyFill="1" applyBorder="1" applyAlignment="1" applyProtection="1">
      <alignment horizontal="center" vertical="center"/>
    </xf>
    <xf numFmtId="38" fontId="5" fillId="0" borderId="19" xfId="43" applyFont="1" applyFill="1" applyBorder="1" applyAlignment="1" applyProtection="1">
      <alignment horizontal="center" vertical="center"/>
    </xf>
    <xf numFmtId="38" fontId="5" fillId="0" borderId="20" xfId="43" applyFont="1" applyFill="1" applyBorder="1" applyAlignment="1" applyProtection="1">
      <alignment horizontal="center" vertical="center"/>
    </xf>
    <xf numFmtId="38" fontId="6" fillId="0" borderId="11" xfId="43" applyFont="1" applyFill="1" applyBorder="1" applyAlignment="1" applyProtection="1">
      <alignment horizontal="center" vertical="center"/>
    </xf>
    <xf numFmtId="38" fontId="6" fillId="0" borderId="19" xfId="43" applyFont="1" applyFill="1" applyBorder="1" applyAlignment="1" applyProtection="1">
      <alignment horizontal="center" vertical="center"/>
    </xf>
    <xf numFmtId="38" fontId="5" fillId="0" borderId="13" xfId="43" applyFont="1" applyFill="1" applyBorder="1" applyAlignment="1" applyProtection="1">
      <alignment horizontal="center" vertical="center"/>
    </xf>
    <xf numFmtId="38" fontId="5" fillId="0" borderId="16" xfId="43" applyFont="1" applyFill="1" applyBorder="1" applyAlignment="1" applyProtection="1">
      <alignment horizontal="center" vertical="center"/>
    </xf>
    <xf numFmtId="38" fontId="5" fillId="0" borderId="31" xfId="43" applyFont="1" applyFill="1" applyBorder="1" applyAlignment="1" applyProtection="1">
      <alignment horizontal="center" vertical="center" shrinkToFit="1"/>
    </xf>
    <xf numFmtId="38" fontId="5" fillId="0" borderId="36" xfId="43" applyFont="1" applyFill="1" applyBorder="1" applyAlignment="1" applyProtection="1">
      <alignment horizontal="center" vertical="center" shrinkToFit="1"/>
    </xf>
    <xf numFmtId="38" fontId="5" fillId="0" borderId="37" xfId="43" applyFont="1" applyFill="1" applyBorder="1" applyAlignment="1" applyProtection="1">
      <alignment horizontal="center" vertical="center"/>
    </xf>
    <xf numFmtId="38" fontId="5" fillId="0" borderId="15" xfId="43" applyFont="1" applyFill="1" applyBorder="1" applyAlignment="1" applyProtection="1">
      <alignment horizontal="center" vertical="center"/>
    </xf>
    <xf numFmtId="38" fontId="5" fillId="0" borderId="18" xfId="43" applyFont="1" applyFill="1" applyBorder="1" applyAlignment="1" applyProtection="1">
      <alignment horizontal="center" vertical="center"/>
    </xf>
    <xf numFmtId="38" fontId="5" fillId="0" borderId="38" xfId="43" applyFont="1" applyFill="1" applyBorder="1" applyAlignment="1" applyProtection="1">
      <alignment horizontal="center" vertical="center"/>
    </xf>
    <xf numFmtId="38" fontId="5" fillId="0" borderId="41" xfId="43" applyFont="1" applyFill="1" applyBorder="1" applyAlignment="1" applyProtection="1">
      <alignment horizontal="center" vertical="center"/>
    </xf>
    <xf numFmtId="0" fontId="5" fillId="0" borderId="18" xfId="43" applyNumberFormat="1" applyFont="1" applyFill="1" applyBorder="1" applyAlignment="1" applyProtection="1">
      <alignment horizontal="center" vertical="center" textRotation="255"/>
    </xf>
    <xf numFmtId="0" fontId="5" fillId="0" borderId="13" xfId="43" applyNumberFormat="1" applyFont="1" applyFill="1" applyBorder="1" applyAlignment="1" applyProtection="1">
      <alignment horizontal="center" vertical="center" textRotation="255"/>
    </xf>
    <xf numFmtId="0" fontId="5" fillId="0" borderId="16" xfId="43" applyNumberFormat="1" applyFont="1" applyFill="1" applyBorder="1" applyAlignment="1" applyProtection="1">
      <alignment horizontal="center" vertical="center" textRotation="255"/>
    </xf>
    <xf numFmtId="38" fontId="5" fillId="0" borderId="31" xfId="43" applyFont="1" applyFill="1" applyBorder="1" applyAlignment="1" applyProtection="1">
      <alignment horizontal="center" vertical="center"/>
    </xf>
    <xf numFmtId="38" fontId="5" fillId="0" borderId="35" xfId="43" applyFont="1" applyFill="1" applyBorder="1" applyAlignment="1" applyProtection="1">
      <alignment horizontal="center" vertical="center"/>
    </xf>
    <xf numFmtId="38" fontId="5" fillId="0" borderId="36" xfId="43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38" fontId="5" fillId="0" borderId="18" xfId="43" applyFont="1" applyFill="1" applyBorder="1" applyAlignment="1" applyProtection="1">
      <alignment horizontal="center" vertical="center" wrapText="1"/>
    </xf>
    <xf numFmtId="38" fontId="5" fillId="0" borderId="16" xfId="43" applyFont="1" applyFill="1" applyBorder="1" applyAlignment="1" applyProtection="1">
      <alignment horizontal="center" vertical="center" wrapText="1"/>
    </xf>
    <xf numFmtId="38" fontId="5" fillId="0" borderId="37" xfId="43" applyFont="1" applyFill="1" applyBorder="1" applyAlignment="1" applyProtection="1">
      <alignment horizontal="center" vertical="center" wrapText="1"/>
    </xf>
    <xf numFmtId="38" fontId="5" fillId="0" borderId="15" xfId="43" applyFont="1" applyFill="1" applyBorder="1" applyAlignment="1" applyProtection="1">
      <alignment horizontal="center" vertical="center" wrapText="1"/>
    </xf>
    <xf numFmtId="0" fontId="5" fillId="0" borderId="18" xfId="44" applyFont="1" applyFill="1" applyBorder="1" applyAlignment="1" applyProtection="1">
      <alignment horizontal="center" vertical="center"/>
    </xf>
    <xf numFmtId="0" fontId="5" fillId="0" borderId="16" xfId="44" applyFont="1" applyFill="1" applyBorder="1" applyAlignment="1" applyProtection="1">
      <alignment horizontal="center" vertical="center"/>
    </xf>
    <xf numFmtId="0" fontId="5" fillId="0" borderId="20" xfId="44" applyFont="1" applyFill="1" applyBorder="1" applyAlignment="1" applyProtection="1">
      <alignment horizontal="center" vertical="center"/>
    </xf>
    <xf numFmtId="0" fontId="5" fillId="0" borderId="17" xfId="44" applyFont="1" applyFill="1" applyBorder="1" applyAlignment="1" applyProtection="1">
      <alignment horizontal="center" vertical="center"/>
    </xf>
    <xf numFmtId="0" fontId="44" fillId="0" borderId="0" xfId="44" applyFont="1" applyFill="1" applyBorder="1" applyAlignment="1" applyProtection="1">
      <alignment horizontal="distributed" vertical="center"/>
    </xf>
    <xf numFmtId="0" fontId="44" fillId="0" borderId="68" xfId="44" applyFont="1" applyFill="1" applyBorder="1" applyAlignment="1" applyProtection="1">
      <alignment horizontal="distributed" vertical="center"/>
    </xf>
    <xf numFmtId="0" fontId="43" fillId="0" borderId="73" xfId="44" applyFont="1" applyFill="1" applyBorder="1" applyAlignment="1" applyProtection="1">
      <alignment horizontal="center" vertical="center"/>
    </xf>
    <xf numFmtId="0" fontId="47" fillId="0" borderId="73" xfId="44" applyFont="1" applyFill="1" applyBorder="1" applyAlignment="1" applyProtection="1">
      <alignment horizontal="center" vertical="center" justifyLastLine="1"/>
    </xf>
    <xf numFmtId="0" fontId="44" fillId="0" borderId="43" xfId="44" applyFont="1" applyFill="1" applyBorder="1" applyAlignment="1" applyProtection="1">
      <alignment horizontal="distributed" vertical="center"/>
    </xf>
    <xf numFmtId="0" fontId="44" fillId="0" borderId="55" xfId="44" applyFont="1" applyFill="1" applyBorder="1" applyAlignment="1" applyProtection="1">
      <alignment horizontal="center" vertical="center" textRotation="255"/>
    </xf>
    <xf numFmtId="0" fontId="44" fillId="0" borderId="53" xfId="44" applyFont="1" applyFill="1" applyBorder="1" applyAlignment="1" applyProtection="1">
      <alignment horizontal="center" vertical="center" textRotation="255"/>
    </xf>
    <xf numFmtId="0" fontId="44" fillId="0" borderId="66" xfId="44" applyFont="1" applyFill="1" applyBorder="1" applyAlignment="1" applyProtection="1">
      <alignment horizontal="center" vertical="center" textRotation="255"/>
    </xf>
    <xf numFmtId="0" fontId="44" fillId="0" borderId="40" xfId="44" applyFont="1" applyFill="1" applyBorder="1" applyAlignment="1" applyProtection="1">
      <alignment horizontal="distributed" vertical="center"/>
    </xf>
    <xf numFmtId="0" fontId="44" fillId="0" borderId="58" xfId="44" applyFont="1" applyFill="1" applyBorder="1" applyAlignment="1" applyProtection="1">
      <alignment horizontal="center" vertical="center"/>
    </xf>
    <xf numFmtId="0" fontId="44" fillId="0" borderId="43" xfId="44" applyFont="1" applyFill="1" applyBorder="1" applyAlignment="1" applyProtection="1">
      <alignment horizontal="center" vertical="center"/>
    </xf>
    <xf numFmtId="0" fontId="44" fillId="0" borderId="50" xfId="44" applyFont="1" applyFill="1" applyBorder="1" applyAlignment="1" applyProtection="1">
      <alignment horizontal="center" vertical="center" textRotation="255"/>
    </xf>
    <xf numFmtId="0" fontId="44" fillId="0" borderId="0" xfId="44" applyFont="1" applyFill="1" applyBorder="1" applyAlignment="1" applyProtection="1">
      <alignment horizontal="distributed" vertical="center" shrinkToFit="1"/>
    </xf>
    <xf numFmtId="0" fontId="44" fillId="0" borderId="54" xfId="44" applyNumberFormat="1" applyFont="1" applyFill="1" applyBorder="1" applyAlignment="1" applyProtection="1">
      <alignment horizontal="center" vertical="center" wrapText="1"/>
    </xf>
    <xf numFmtId="0" fontId="44" fillId="0" borderId="0" xfId="44" applyNumberFormat="1" applyFont="1" applyFill="1" applyBorder="1" applyAlignment="1" applyProtection="1">
      <alignment horizontal="center" vertical="center" wrapText="1"/>
    </xf>
    <xf numFmtId="0" fontId="44" fillId="0" borderId="60" xfId="44" applyFont="1" applyFill="1" applyBorder="1" applyAlignment="1" applyProtection="1">
      <alignment horizontal="distributed" vertical="center"/>
    </xf>
    <xf numFmtId="0" fontId="44" fillId="0" borderId="54" xfId="44" applyFont="1" applyFill="1" applyBorder="1" applyAlignment="1" applyProtection="1">
      <alignment horizontal="center" vertical="center"/>
    </xf>
    <xf numFmtId="0" fontId="44" fillId="0" borderId="0" xfId="44" applyFont="1" applyFill="1" applyBorder="1" applyAlignment="1" applyProtection="1">
      <alignment horizontal="center" vertical="center"/>
    </xf>
    <xf numFmtId="0" fontId="44" fillId="0" borderId="65" xfId="44" applyFont="1" applyFill="1" applyBorder="1" applyAlignment="1" applyProtection="1">
      <alignment horizontal="center" vertical="center" textRotation="255"/>
    </xf>
    <xf numFmtId="0" fontId="44" fillId="0" borderId="52" xfId="44" applyFont="1" applyFill="1" applyBorder="1" applyAlignment="1" applyProtection="1">
      <alignment horizontal="center" vertical="center" textRotation="255"/>
    </xf>
    <xf numFmtId="0" fontId="44" fillId="0" borderId="62" xfId="44" applyFont="1" applyFill="1" applyBorder="1" applyAlignment="1" applyProtection="1">
      <alignment horizontal="center" vertical="center" textRotation="255"/>
    </xf>
    <xf numFmtId="0" fontId="44" fillId="0" borderId="43" xfId="44" applyFont="1" applyFill="1" applyBorder="1" applyAlignment="1" applyProtection="1">
      <alignment horizontal="distributed" vertical="center" shrinkToFit="1"/>
    </xf>
    <xf numFmtId="0" fontId="44" fillId="0" borderId="65" xfId="44" applyFont="1" applyFill="1" applyBorder="1" applyAlignment="1" applyProtection="1">
      <alignment horizontal="center" vertical="center" textRotation="255" shrinkToFit="1"/>
    </xf>
    <xf numFmtId="0" fontId="44" fillId="0" borderId="55" xfId="44" applyFont="1" applyFill="1" applyBorder="1" applyAlignment="1" applyProtection="1">
      <alignment horizontal="center" vertical="center" textRotation="255" shrinkToFit="1"/>
    </xf>
    <xf numFmtId="0" fontId="44" fillId="0" borderId="52" xfId="44" applyFont="1" applyFill="1" applyBorder="1" applyAlignment="1" applyProtection="1">
      <alignment horizontal="center" vertical="center" textRotation="255" shrinkToFit="1"/>
    </xf>
    <xf numFmtId="0" fontId="44" fillId="0" borderId="53" xfId="44" applyFont="1" applyFill="1" applyBorder="1" applyAlignment="1" applyProtection="1">
      <alignment horizontal="center" vertical="center" textRotation="255" shrinkToFit="1"/>
    </xf>
    <xf numFmtId="0" fontId="44" fillId="0" borderId="62" xfId="44" applyFont="1" applyFill="1" applyBorder="1" applyAlignment="1" applyProtection="1">
      <alignment horizontal="center" vertical="center" textRotation="255" shrinkToFit="1"/>
    </xf>
    <xf numFmtId="0" fontId="44" fillId="0" borderId="50" xfId="44" applyFont="1" applyFill="1" applyBorder="1" applyAlignment="1" applyProtection="1">
      <alignment horizontal="center" vertical="center" textRotation="255" shrinkToFit="1"/>
    </xf>
    <xf numFmtId="0" fontId="44" fillId="0" borderId="59" xfId="44" applyFont="1" applyFill="1" applyBorder="1" applyAlignment="1" applyProtection="1">
      <alignment horizontal="distributed" vertical="center"/>
    </xf>
    <xf numFmtId="49" fontId="44" fillId="0" borderId="55" xfId="44" applyNumberFormat="1" applyFont="1" applyFill="1" applyBorder="1" applyAlignment="1" applyProtection="1">
      <alignment horizontal="center" vertical="center" textRotation="255"/>
    </xf>
    <xf numFmtId="49" fontId="44" fillId="0" borderId="53" xfId="44" applyNumberFormat="1" applyFont="1" applyFill="1" applyBorder="1" applyAlignment="1" applyProtection="1">
      <alignment horizontal="center" vertical="center" textRotation="255"/>
    </xf>
    <xf numFmtId="49" fontId="44" fillId="0" borderId="50" xfId="44" applyNumberFormat="1" applyFont="1" applyFill="1" applyBorder="1" applyAlignment="1" applyProtection="1">
      <alignment horizontal="center" vertical="center" textRotation="255"/>
    </xf>
    <xf numFmtId="0" fontId="44" fillId="0" borderId="56" xfId="44" applyFont="1" applyFill="1" applyBorder="1" applyAlignment="1" applyProtection="1">
      <alignment horizontal="center" vertical="center" textRotation="255" shrinkToFit="1"/>
    </xf>
    <xf numFmtId="0" fontId="44" fillId="0" borderId="58" xfId="44" applyFont="1" applyFill="1" applyBorder="1" applyAlignment="1" applyProtection="1">
      <alignment horizontal="center" vertical="center" textRotation="255" shrinkToFit="1"/>
    </xf>
    <xf numFmtId="58" fontId="5" fillId="0" borderId="10" xfId="44" applyNumberFormat="1" applyFont="1" applyFill="1" applyBorder="1" applyAlignment="1" applyProtection="1">
      <alignment horizontal="left" indent="1"/>
      <protection locked="0"/>
    </xf>
    <xf numFmtId="0" fontId="42" fillId="0" borderId="10" xfId="44" applyFont="1" applyFill="1" applyBorder="1" applyAlignment="1">
      <alignment horizontal="left" indent="1"/>
    </xf>
    <xf numFmtId="0" fontId="43" fillId="0" borderId="11" xfId="44" applyFont="1" applyFill="1" applyBorder="1" applyAlignment="1" applyProtection="1">
      <alignment horizontal="center" vertical="center"/>
    </xf>
    <xf numFmtId="0" fontId="43" fillId="0" borderId="20" xfId="44" applyFont="1" applyFill="1" applyBorder="1" applyAlignment="1" applyProtection="1">
      <alignment horizontal="center" vertical="center"/>
    </xf>
    <xf numFmtId="0" fontId="43" fillId="0" borderId="19" xfId="44" applyFont="1" applyFill="1" applyBorder="1" applyAlignment="1" applyProtection="1">
      <alignment horizontal="center" vertical="center"/>
    </xf>
    <xf numFmtId="0" fontId="43" fillId="0" borderId="44" xfId="44" applyFont="1" applyFill="1" applyBorder="1" applyAlignment="1" applyProtection="1">
      <alignment horizontal="center" vertical="center"/>
    </xf>
    <xf numFmtId="0" fontId="44" fillId="0" borderId="46" xfId="44" applyFont="1" applyFill="1" applyBorder="1" applyAlignment="1" applyProtection="1">
      <alignment horizontal="center" vertical="center" textRotation="255" shrinkToFit="1"/>
    </xf>
    <xf numFmtId="0" fontId="44" fillId="0" borderId="17" xfId="44" applyFont="1" applyFill="1" applyBorder="1" applyAlignment="1" applyProtection="1">
      <alignment horizontal="distributed" vertical="center"/>
    </xf>
    <xf numFmtId="0" fontId="44" fillId="0" borderId="48" xfId="44" applyFont="1" applyFill="1" applyBorder="1" applyAlignment="1" applyProtection="1">
      <alignment horizontal="center" vertical="center" textRotation="255"/>
    </xf>
    <xf numFmtId="0" fontId="44" fillId="0" borderId="46" xfId="44" applyFont="1" applyFill="1" applyBorder="1" applyAlignment="1" applyProtection="1">
      <alignment horizontal="center" vertical="center" textRotation="255"/>
    </xf>
    <xf numFmtId="0" fontId="44" fillId="0" borderId="49" xfId="44" applyFont="1" applyFill="1" applyBorder="1" applyAlignment="1" applyProtection="1">
      <alignment horizontal="center" vertical="center" textRotation="255"/>
    </xf>
    <xf numFmtId="0" fontId="44" fillId="0" borderId="54" xfId="44" applyFont="1" applyFill="1" applyBorder="1" applyAlignment="1" applyProtection="1">
      <alignment horizontal="center" vertical="center" textRotation="255"/>
    </xf>
    <xf numFmtId="0" fontId="48" fillId="0" borderId="0" xfId="44" applyFont="1" applyFill="1" applyAlignment="1">
      <alignment horizontal="left" vertical="center" wrapText="1" shrinkToFit="1"/>
    </xf>
    <xf numFmtId="0" fontId="51" fillId="0" borderId="77" xfId="44" applyFont="1" applyFill="1" applyBorder="1" applyAlignment="1">
      <alignment horizontal="distributed" vertical="center" wrapText="1" justifyLastLine="1" shrinkToFit="1"/>
    </xf>
    <xf numFmtId="0" fontId="51" fillId="0" borderId="78" xfId="44" applyFont="1" applyFill="1" applyBorder="1" applyAlignment="1">
      <alignment horizontal="distributed" vertical="center" wrapText="1" justifyLastLine="1" shrinkToFit="1"/>
    </xf>
    <xf numFmtId="0" fontId="51" fillId="0" borderId="79" xfId="44" applyFont="1" applyFill="1" applyBorder="1" applyAlignment="1">
      <alignment horizontal="distributed" vertical="center" wrapText="1" justifyLastLine="1" shrinkToFit="1"/>
    </xf>
    <xf numFmtId="0" fontId="51" fillId="0" borderId="80" xfId="44" applyFont="1" applyFill="1" applyBorder="1" applyAlignment="1">
      <alignment horizontal="distributed" vertical="center" wrapText="1" justifyLastLine="1" shrinkToFit="1"/>
    </xf>
    <xf numFmtId="0" fontId="51" fillId="0" borderId="0" xfId="44" applyFont="1" applyFill="1" applyBorder="1" applyAlignment="1">
      <alignment horizontal="distributed" vertical="center" wrapText="1" justifyLastLine="1" shrinkToFit="1"/>
    </xf>
    <xf numFmtId="0" fontId="51" fillId="0" borderId="81" xfId="44" applyFont="1" applyFill="1" applyBorder="1" applyAlignment="1">
      <alignment horizontal="distributed" vertical="center" wrapText="1" justifyLastLine="1" shrinkToFit="1"/>
    </xf>
    <xf numFmtId="0" fontId="51" fillId="0" borderId="82" xfId="44" applyFont="1" applyFill="1" applyBorder="1" applyAlignment="1">
      <alignment horizontal="distributed" vertical="center" wrapText="1" justifyLastLine="1" shrinkToFit="1"/>
    </xf>
    <xf numFmtId="0" fontId="51" fillId="0" borderId="83" xfId="44" applyFont="1" applyFill="1" applyBorder="1" applyAlignment="1">
      <alignment horizontal="distributed" vertical="center" wrapText="1" justifyLastLine="1" shrinkToFit="1"/>
    </xf>
    <xf numFmtId="0" fontId="51" fillId="0" borderId="84" xfId="44" applyFont="1" applyFill="1" applyBorder="1" applyAlignment="1">
      <alignment horizontal="distributed" vertical="center" wrapText="1" justifyLastLine="1" shrinkToFit="1"/>
    </xf>
    <xf numFmtId="0" fontId="52" fillId="0" borderId="77" xfId="44" applyFont="1" applyFill="1" applyBorder="1" applyAlignment="1">
      <alignment horizontal="distributed" vertical="center" wrapText="1" justifyLastLine="1" shrinkToFit="1"/>
    </xf>
    <xf numFmtId="0" fontId="52" fillId="0" borderId="78" xfId="44" applyFont="1" applyFill="1" applyBorder="1" applyAlignment="1">
      <alignment horizontal="distributed" vertical="center" wrapText="1" justifyLastLine="1" shrinkToFit="1"/>
    </xf>
    <xf numFmtId="0" fontId="52" fillId="0" borderId="79" xfId="44" applyFont="1" applyFill="1" applyBorder="1" applyAlignment="1">
      <alignment horizontal="distributed" vertical="center" wrapText="1" justifyLastLine="1" shrinkToFit="1"/>
    </xf>
    <xf numFmtId="0" fontId="52" fillId="0" borderId="80" xfId="44" applyFont="1" applyFill="1" applyBorder="1" applyAlignment="1">
      <alignment horizontal="distributed" vertical="center" wrapText="1" justifyLastLine="1" shrinkToFit="1"/>
    </xf>
    <xf numFmtId="0" fontId="52" fillId="0" borderId="0" xfId="44" applyFont="1" applyFill="1" applyBorder="1" applyAlignment="1">
      <alignment horizontal="distributed" vertical="center" wrapText="1" justifyLastLine="1" shrinkToFit="1"/>
    </xf>
    <xf numFmtId="0" fontId="52" fillId="0" borderId="81" xfId="44" applyFont="1" applyFill="1" applyBorder="1" applyAlignment="1">
      <alignment horizontal="distributed" vertical="center" wrapText="1" justifyLastLine="1" shrinkToFit="1"/>
    </xf>
    <xf numFmtId="0" fontId="52" fillId="0" borderId="82" xfId="44" applyFont="1" applyFill="1" applyBorder="1" applyAlignment="1">
      <alignment horizontal="distributed" vertical="center" wrapText="1" justifyLastLine="1" shrinkToFit="1"/>
    </xf>
    <xf numFmtId="0" fontId="52" fillId="0" borderId="83" xfId="44" applyFont="1" applyFill="1" applyBorder="1" applyAlignment="1">
      <alignment horizontal="distributed" vertical="center" wrapText="1" justifyLastLine="1" shrinkToFit="1"/>
    </xf>
    <xf numFmtId="0" fontId="52" fillId="0" borderId="84" xfId="44" applyFont="1" applyFill="1" applyBorder="1" applyAlignment="1">
      <alignment horizontal="distributed" vertical="center" wrapText="1" justifyLastLine="1" shrinkToFit="1"/>
    </xf>
    <xf numFmtId="183" fontId="53" fillId="0" borderId="0" xfId="44" applyNumberFormat="1" applyFont="1" applyFill="1" applyAlignment="1">
      <alignment horizontal="right" vertical="center" shrinkToFit="1"/>
    </xf>
    <xf numFmtId="183" fontId="53" fillId="0" borderId="0" xfId="44" applyNumberFormat="1" applyFont="1" applyFill="1" applyAlignment="1">
      <alignment horizontal="center" vertical="center" shrinkToFit="1"/>
    </xf>
    <xf numFmtId="183" fontId="53" fillId="0" borderId="0" xfId="44" applyNumberFormat="1" applyFont="1" applyFill="1" applyBorder="1" applyAlignment="1">
      <alignment horizontal="center" vertical="center" shrinkToFit="1"/>
    </xf>
    <xf numFmtId="0" fontId="53" fillId="0" borderId="0" xfId="44" applyFont="1" applyFill="1" applyBorder="1" applyAlignment="1">
      <alignment horizontal="distributed" vertical="center" wrapText="1" justifyLastLine="1" shrinkToFit="1"/>
    </xf>
    <xf numFmtId="0" fontId="53" fillId="0" borderId="0" xfId="44" applyFont="1" applyFill="1" applyAlignment="1">
      <alignment horizontal="left" vertical="center" wrapText="1" shrinkToFit="1"/>
    </xf>
    <xf numFmtId="0" fontId="49" fillId="0" borderId="80" xfId="44" applyFont="1" applyFill="1" applyBorder="1" applyAlignment="1">
      <alignment horizontal="center" vertical="center" wrapText="1" shrinkToFit="1"/>
    </xf>
    <xf numFmtId="0" fontId="49" fillId="0" borderId="0" xfId="44" applyFont="1" applyFill="1" applyBorder="1" applyAlignment="1">
      <alignment horizontal="center" vertical="center" wrapText="1" shrinkToFit="1"/>
    </xf>
    <xf numFmtId="0" fontId="49" fillId="0" borderId="81" xfId="44" applyFont="1" applyFill="1" applyBorder="1" applyAlignment="1">
      <alignment horizontal="center" vertical="center" wrapText="1" shrinkToFit="1"/>
    </xf>
    <xf numFmtId="0" fontId="49" fillId="0" borderId="80" xfId="44" applyFont="1" applyFill="1" applyBorder="1" applyAlignment="1">
      <alignment horizontal="center" vertical="center" wrapText="1" justifyLastLine="1" shrinkToFit="1"/>
    </xf>
    <xf numFmtId="0" fontId="49" fillId="0" borderId="81" xfId="44" applyFont="1" applyFill="1" applyBorder="1" applyAlignment="1">
      <alignment horizontal="center" vertical="center" wrapText="1" justifyLastLine="1" shrinkToFit="1"/>
    </xf>
    <xf numFmtId="0" fontId="48" fillId="0" borderId="37" xfId="44" applyFont="1" applyFill="1" applyBorder="1" applyAlignment="1">
      <alignment horizontal="distributed" vertical="center" wrapText="1" justifyLastLine="1"/>
    </xf>
    <xf numFmtId="0" fontId="48" fillId="0" borderId="17" xfId="44" applyFont="1" applyFill="1" applyBorder="1" applyAlignment="1">
      <alignment horizontal="distributed" vertical="center" wrapText="1" justifyLastLine="1"/>
    </xf>
    <xf numFmtId="0" fontId="48" fillId="0" borderId="18" xfId="44" applyFont="1" applyFill="1" applyBorder="1" applyAlignment="1">
      <alignment horizontal="distributed" vertical="center" wrapText="1" justifyLastLine="1"/>
    </xf>
    <xf numFmtId="0" fontId="48" fillId="0" borderId="15" xfId="44" applyFont="1" applyFill="1" applyBorder="1" applyAlignment="1">
      <alignment horizontal="distributed" vertical="center" wrapText="1" justifyLastLine="1"/>
    </xf>
    <xf numFmtId="0" fontId="48" fillId="0" borderId="10" xfId="44" applyFont="1" applyFill="1" applyBorder="1" applyAlignment="1">
      <alignment horizontal="distributed" vertical="center" wrapText="1" justifyLastLine="1"/>
    </xf>
    <xf numFmtId="0" fontId="48" fillId="0" borderId="16" xfId="44" applyFont="1" applyFill="1" applyBorder="1" applyAlignment="1">
      <alignment horizontal="distributed" vertical="center" wrapText="1" justifyLastLine="1"/>
    </xf>
    <xf numFmtId="0" fontId="49" fillId="0" borderId="14" xfId="44" applyFont="1" applyFill="1" applyBorder="1" applyAlignment="1">
      <alignment horizontal="center" vertical="center" wrapText="1" shrinkToFit="1"/>
    </xf>
    <xf numFmtId="0" fontId="53" fillId="0" borderId="0" xfId="44" applyFont="1" applyFill="1" applyBorder="1" applyAlignment="1">
      <alignment horizontal="distributed" vertical="center" justifyLastLine="1" shrinkToFit="1"/>
    </xf>
    <xf numFmtId="0" fontId="49" fillId="0" borderId="0" xfId="44" applyFont="1" applyFill="1" applyAlignment="1">
      <alignment horizontal="center" vertical="center" wrapText="1" shrinkToFit="1"/>
    </xf>
    <xf numFmtId="0" fontId="49" fillId="0" borderId="0" xfId="44" applyFont="1" applyFill="1" applyBorder="1" applyAlignment="1">
      <alignment horizontal="center" vertical="center" wrapText="1" justifyLastLine="1" shrinkToFit="1"/>
    </xf>
    <xf numFmtId="0" fontId="49" fillId="0" borderId="14" xfId="44" applyFont="1" applyFill="1" applyBorder="1" applyAlignment="1">
      <alignment horizontal="center" vertical="center" wrapText="1" justifyLastLine="1"/>
    </xf>
    <xf numFmtId="0" fontId="53" fillId="0" borderId="0" xfId="44" applyFont="1" applyFill="1" applyBorder="1" applyAlignment="1">
      <alignment horizontal="left" vertical="center" wrapText="1" shrinkToFit="1"/>
    </xf>
    <xf numFmtId="0" fontId="48" fillId="0" borderId="37" xfId="44" applyFont="1" applyFill="1" applyBorder="1" applyAlignment="1">
      <alignment horizontal="center" vertical="center" shrinkToFit="1"/>
    </xf>
    <xf numFmtId="0" fontId="48" fillId="0" borderId="17" xfId="44" applyFont="1" applyFill="1" applyBorder="1" applyAlignment="1">
      <alignment horizontal="center" vertical="center" shrinkToFit="1"/>
    </xf>
    <xf numFmtId="0" fontId="48" fillId="0" borderId="18" xfId="44" applyFont="1" applyFill="1" applyBorder="1" applyAlignment="1">
      <alignment horizontal="center" vertical="center" shrinkToFit="1"/>
    </xf>
    <xf numFmtId="0" fontId="48" fillId="0" borderId="15" xfId="44" applyFont="1" applyFill="1" applyBorder="1" applyAlignment="1">
      <alignment horizontal="center" vertical="center" shrinkToFit="1"/>
    </xf>
    <xf numFmtId="0" fontId="48" fillId="0" borderId="10" xfId="44" applyFont="1" applyFill="1" applyBorder="1" applyAlignment="1">
      <alignment horizontal="center" vertical="center" shrinkToFit="1"/>
    </xf>
    <xf numFmtId="0" fontId="48" fillId="0" borderId="16" xfId="44" applyFont="1" applyFill="1" applyBorder="1" applyAlignment="1">
      <alignment horizontal="center" vertical="center" shrinkToFit="1"/>
    </xf>
    <xf numFmtId="0" fontId="48" fillId="0" borderId="37" xfId="44" applyFont="1" applyFill="1" applyBorder="1" applyAlignment="1">
      <alignment horizontal="center" vertical="center" wrapText="1" justifyLastLine="1"/>
    </xf>
    <xf numFmtId="0" fontId="48" fillId="0" borderId="17" xfId="44" applyFont="1" applyFill="1" applyBorder="1" applyAlignment="1">
      <alignment horizontal="center" vertical="center" wrapText="1" justifyLastLine="1"/>
    </xf>
    <xf numFmtId="0" fontId="48" fillId="0" borderId="18" xfId="44" applyFont="1" applyFill="1" applyBorder="1" applyAlignment="1">
      <alignment horizontal="center" vertical="center" wrapText="1" justifyLastLine="1"/>
    </xf>
    <xf numFmtId="0" fontId="48" fillId="0" borderId="15" xfId="44" applyFont="1" applyFill="1" applyBorder="1" applyAlignment="1">
      <alignment horizontal="center" vertical="center" wrapText="1" justifyLastLine="1"/>
    </xf>
    <xf numFmtId="0" fontId="48" fillId="0" borderId="10" xfId="44" applyFont="1" applyFill="1" applyBorder="1" applyAlignment="1">
      <alignment horizontal="center" vertical="center" wrapText="1" justifyLastLine="1"/>
    </xf>
    <xf numFmtId="0" fontId="48" fillId="0" borderId="16" xfId="44" applyFont="1" applyFill="1" applyBorder="1" applyAlignment="1">
      <alignment horizontal="center" vertical="center" wrapText="1" justifyLastLine="1"/>
    </xf>
    <xf numFmtId="0" fontId="48" fillId="0" borderId="37" xfId="44" applyFont="1" applyFill="1" applyBorder="1" applyAlignment="1">
      <alignment horizontal="left" vertical="center" wrapText="1" justifyLastLine="1"/>
    </xf>
    <xf numFmtId="0" fontId="48" fillId="0" borderId="17" xfId="44" applyFont="1" applyFill="1" applyBorder="1" applyAlignment="1">
      <alignment horizontal="left" vertical="center" wrapText="1" justifyLastLine="1"/>
    </xf>
    <xf numFmtId="0" fontId="48" fillId="0" borderId="18" xfId="44" applyFont="1" applyFill="1" applyBorder="1" applyAlignment="1">
      <alignment horizontal="left" vertical="center" wrapText="1" justifyLastLine="1"/>
    </xf>
    <xf numFmtId="0" fontId="48" fillId="0" borderId="14" xfId="44" applyFont="1" applyFill="1" applyBorder="1" applyAlignment="1">
      <alignment horizontal="left" vertical="center" wrapText="1" justifyLastLine="1"/>
    </xf>
    <xf numFmtId="0" fontId="48" fillId="0" borderId="0" xfId="44" applyFont="1" applyFill="1" applyBorder="1" applyAlignment="1">
      <alignment horizontal="left" vertical="center" wrapText="1" justifyLastLine="1"/>
    </xf>
    <xf numFmtId="0" fontId="48" fillId="0" borderId="13" xfId="44" applyFont="1" applyFill="1" applyBorder="1" applyAlignment="1">
      <alignment horizontal="left" vertical="center" wrapText="1" justifyLastLine="1"/>
    </xf>
    <xf numFmtId="0" fontId="48" fillId="0" borderId="15" xfId="44" applyFont="1" applyFill="1" applyBorder="1" applyAlignment="1">
      <alignment horizontal="left" vertical="center" wrapText="1" justifyLastLine="1"/>
    </xf>
    <xf numFmtId="0" fontId="48" fillId="0" borderId="10" xfId="44" applyFont="1" applyFill="1" applyBorder="1" applyAlignment="1">
      <alignment horizontal="left" vertical="center" wrapText="1" justifyLastLine="1"/>
    </xf>
    <xf numFmtId="0" fontId="48" fillId="0" borderId="16" xfId="44" applyFont="1" applyFill="1" applyBorder="1" applyAlignment="1">
      <alignment horizontal="left" vertical="center" wrapText="1" justifyLastLine="1"/>
    </xf>
    <xf numFmtId="0" fontId="53" fillId="0" borderId="0" xfId="44" applyFont="1" applyFill="1" applyBorder="1" applyAlignment="1">
      <alignment horizontal="center" vertical="center" wrapText="1" shrinkToFit="1"/>
    </xf>
    <xf numFmtId="0" fontId="49" fillId="0" borderId="0" xfId="44" applyFont="1" applyFill="1" applyBorder="1" applyAlignment="1">
      <alignment horizontal="center" vertical="center" wrapText="1" justifyLastLine="1"/>
    </xf>
    <xf numFmtId="0" fontId="53" fillId="0" borderId="0" xfId="44" applyFont="1" applyFill="1" applyBorder="1" applyAlignment="1">
      <alignment horizontal="center" vertical="center" shrinkToFit="1"/>
    </xf>
    <xf numFmtId="0" fontId="53" fillId="0" borderId="0" xfId="44" applyFont="1" applyFill="1" applyBorder="1" applyAlignment="1">
      <alignment horizontal="left" vertical="center" shrinkToFit="1"/>
    </xf>
    <xf numFmtId="0" fontId="52" fillId="0" borderId="77" xfId="44" applyFont="1" applyFill="1" applyBorder="1" applyAlignment="1">
      <alignment horizontal="center" vertical="center" shrinkToFit="1"/>
    </xf>
    <xf numFmtId="0" fontId="52" fillId="0" borderId="78" xfId="44" applyFont="1" applyFill="1" applyBorder="1" applyAlignment="1">
      <alignment horizontal="center" vertical="center" shrinkToFit="1"/>
    </xf>
    <xf numFmtId="0" fontId="52" fillId="0" borderId="79" xfId="44" applyFont="1" applyFill="1" applyBorder="1" applyAlignment="1">
      <alignment horizontal="center" vertical="center" shrinkToFit="1"/>
    </xf>
    <xf numFmtId="0" fontId="52" fillId="0" borderId="80" xfId="44" applyFont="1" applyFill="1" applyBorder="1" applyAlignment="1">
      <alignment horizontal="center" vertical="center" shrinkToFit="1"/>
    </xf>
    <xf numFmtId="0" fontId="52" fillId="0" borderId="0" xfId="44" applyFont="1" applyFill="1" applyBorder="1" applyAlignment="1">
      <alignment horizontal="center" vertical="center" shrinkToFit="1"/>
    </xf>
    <xf numFmtId="0" fontId="52" fillId="0" borderId="81" xfId="44" applyFont="1" applyFill="1" applyBorder="1" applyAlignment="1">
      <alignment horizontal="center" vertical="center" shrinkToFit="1"/>
    </xf>
    <xf numFmtId="0" fontId="52" fillId="0" borderId="82" xfId="44" applyFont="1" applyFill="1" applyBorder="1" applyAlignment="1">
      <alignment horizontal="center" vertical="center" shrinkToFit="1"/>
    </xf>
    <xf numFmtId="0" fontId="52" fillId="0" borderId="83" xfId="44" applyFont="1" applyFill="1" applyBorder="1" applyAlignment="1">
      <alignment horizontal="center" vertical="center" shrinkToFit="1"/>
    </xf>
    <xf numFmtId="0" fontId="52" fillId="0" borderId="84" xfId="44" applyFont="1" applyFill="1" applyBorder="1" applyAlignment="1">
      <alignment horizontal="center" vertical="center" shrinkToFit="1"/>
    </xf>
    <xf numFmtId="0" fontId="61" fillId="0" borderId="0" xfId="44" applyFont="1" applyFill="1" applyAlignment="1">
      <alignment horizontal="center" vertical="center" wrapText="1" shrinkToFit="1"/>
    </xf>
    <xf numFmtId="0" fontId="53" fillId="0" borderId="77" xfId="0" applyFont="1" applyFill="1" applyBorder="1" applyAlignment="1">
      <alignment horizontal="distributed" vertical="center" wrapText="1" justifyLastLine="1" shrinkToFit="1"/>
    </xf>
    <xf numFmtId="0" fontId="53" fillId="0" borderId="78" xfId="0" applyFont="1" applyFill="1" applyBorder="1" applyAlignment="1">
      <alignment horizontal="distributed" vertical="center" wrapText="1" justifyLastLine="1" shrinkToFit="1"/>
    </xf>
    <xf numFmtId="0" fontId="53" fillId="0" borderId="79" xfId="0" applyFont="1" applyFill="1" applyBorder="1" applyAlignment="1">
      <alignment horizontal="distributed" vertical="center" wrapText="1" justifyLastLine="1" shrinkToFit="1"/>
    </xf>
    <xf numFmtId="0" fontId="49" fillId="0" borderId="0" xfId="0" applyFont="1" applyFill="1" applyBorder="1" applyAlignment="1">
      <alignment horizontal="left" vertical="center" wrapText="1" shrinkToFit="1"/>
    </xf>
    <xf numFmtId="0" fontId="53" fillId="0" borderId="80" xfId="0" applyFont="1" applyFill="1" applyBorder="1" applyAlignment="1">
      <alignment horizontal="distributed" vertical="center" wrapText="1" justifyLastLine="1" shrinkToFit="1"/>
    </xf>
    <xf numFmtId="0" fontId="53" fillId="0" borderId="0" xfId="0" applyFont="1" applyFill="1" applyBorder="1" applyAlignment="1">
      <alignment horizontal="distributed" vertical="center" wrapText="1" justifyLastLine="1" shrinkToFit="1"/>
    </xf>
    <xf numFmtId="0" fontId="53" fillId="0" borderId="81" xfId="0" applyFont="1" applyFill="1" applyBorder="1" applyAlignment="1">
      <alignment horizontal="distributed" vertical="center" wrapText="1" justifyLastLine="1" shrinkToFit="1"/>
    </xf>
    <xf numFmtId="0" fontId="49" fillId="0" borderId="0" xfId="0" applyFont="1" applyFill="1" applyBorder="1" applyAlignment="1">
      <alignment vertical="center" wrapText="1" shrinkToFit="1"/>
    </xf>
    <xf numFmtId="0" fontId="53" fillId="0" borderId="82" xfId="0" applyFont="1" applyFill="1" applyBorder="1" applyAlignment="1">
      <alignment horizontal="distributed" vertical="center" wrapText="1" justifyLastLine="1" shrinkToFit="1"/>
    </xf>
    <xf numFmtId="0" fontId="53" fillId="0" borderId="83" xfId="0" applyFont="1" applyFill="1" applyBorder="1" applyAlignment="1">
      <alignment horizontal="distributed" vertical="center" wrapText="1" justifyLastLine="1" shrinkToFit="1"/>
    </xf>
    <xf numFmtId="0" fontId="53" fillId="0" borderId="84" xfId="0" applyFont="1" applyFill="1" applyBorder="1" applyAlignment="1">
      <alignment horizontal="distributed" vertical="center" wrapText="1" justifyLastLine="1" shrinkToFit="1"/>
    </xf>
    <xf numFmtId="0" fontId="49" fillId="0" borderId="14" xfId="0" applyFont="1" applyFill="1" applyBorder="1" applyAlignment="1">
      <alignment horizontal="left" vertical="center" wrapText="1" shrinkToFit="1"/>
    </xf>
    <xf numFmtId="0" fontId="49" fillId="0" borderId="14" xfId="0" applyFont="1" applyFill="1" applyBorder="1" applyAlignment="1">
      <alignment vertical="center" wrapText="1" shrinkToFit="1"/>
    </xf>
    <xf numFmtId="0" fontId="52" fillId="0" borderId="77" xfId="0" applyFont="1" applyFill="1" applyBorder="1" applyAlignment="1">
      <alignment horizontal="distributed" vertical="center" wrapText="1" justifyLastLine="1" shrinkToFit="1"/>
    </xf>
    <xf numFmtId="0" fontId="52" fillId="0" borderId="78" xfId="0" applyFont="1" applyFill="1" applyBorder="1" applyAlignment="1">
      <alignment horizontal="distributed" vertical="center" wrapText="1" justifyLastLine="1" shrinkToFit="1"/>
    </xf>
    <xf numFmtId="0" fontId="52" fillId="0" borderId="79" xfId="0" applyFont="1" applyFill="1" applyBorder="1" applyAlignment="1">
      <alignment horizontal="distributed" vertical="center" wrapText="1" justifyLastLine="1" shrinkToFit="1"/>
    </xf>
    <xf numFmtId="0" fontId="54" fillId="0" borderId="80" xfId="0" applyFont="1" applyFill="1" applyBorder="1" applyAlignment="1">
      <alignment vertical="center" wrapText="1" justifyLastLine="1" shrinkToFit="1"/>
    </xf>
    <xf numFmtId="0" fontId="54" fillId="0" borderId="81" xfId="0" applyFont="1" applyFill="1" applyBorder="1" applyAlignment="1">
      <alignment vertical="center" wrapText="1" justifyLastLine="1" shrinkToFit="1"/>
    </xf>
    <xf numFmtId="0" fontId="52" fillId="0" borderId="80" xfId="0" applyFont="1" applyFill="1" applyBorder="1" applyAlignment="1">
      <alignment horizontal="distributed" vertical="center" wrapText="1" justifyLastLine="1" shrinkToFit="1"/>
    </xf>
    <xf numFmtId="0" fontId="52" fillId="0" borderId="0" xfId="0" applyFont="1" applyFill="1" applyBorder="1" applyAlignment="1">
      <alignment horizontal="distributed" vertical="center" wrapText="1" justifyLastLine="1" shrinkToFit="1"/>
    </xf>
    <xf numFmtId="0" fontId="52" fillId="0" borderId="81" xfId="0" applyFont="1" applyFill="1" applyBorder="1" applyAlignment="1">
      <alignment horizontal="distributed" vertical="center" wrapText="1" justifyLastLine="1" shrinkToFit="1"/>
    </xf>
    <xf numFmtId="0" fontId="52" fillId="0" borderId="82" xfId="0" applyFont="1" applyFill="1" applyBorder="1" applyAlignment="1">
      <alignment horizontal="distributed" vertical="center" wrapText="1" justifyLastLine="1" shrinkToFit="1"/>
    </xf>
    <xf numFmtId="0" fontId="52" fillId="0" borderId="83" xfId="0" applyFont="1" applyFill="1" applyBorder="1" applyAlignment="1">
      <alignment horizontal="distributed" vertical="center" wrapText="1" justifyLastLine="1" shrinkToFit="1"/>
    </xf>
    <xf numFmtId="0" fontId="52" fillId="0" borderId="84" xfId="0" applyFont="1" applyFill="1" applyBorder="1" applyAlignment="1">
      <alignment horizontal="distributed" vertical="center" wrapText="1" justifyLastLine="1" shrinkToFit="1"/>
    </xf>
    <xf numFmtId="0" fontId="49" fillId="0" borderId="15" xfId="0" applyFont="1" applyFill="1" applyBorder="1" applyAlignment="1">
      <alignment horizontal="left" vertical="center" wrapText="1" shrinkToFit="1"/>
    </xf>
    <xf numFmtId="0" fontId="48" fillId="0" borderId="37" xfId="0" applyFont="1" applyFill="1" applyBorder="1" applyAlignment="1">
      <alignment horizontal="distributed" vertical="center" wrapText="1" justifyLastLine="1"/>
    </xf>
    <xf numFmtId="0" fontId="48" fillId="0" borderId="17" xfId="0" applyFont="1" applyFill="1" applyBorder="1" applyAlignment="1">
      <alignment horizontal="distributed" vertical="center" wrapText="1" justifyLastLine="1"/>
    </xf>
    <xf numFmtId="0" fontId="48" fillId="0" borderId="18" xfId="0" applyFont="1" applyFill="1" applyBorder="1" applyAlignment="1">
      <alignment horizontal="distributed" vertical="center" wrapText="1" justifyLastLine="1"/>
    </xf>
    <xf numFmtId="0" fontId="49" fillId="0" borderId="14" xfId="0" applyFont="1" applyFill="1" applyBorder="1" applyAlignment="1">
      <alignment horizontal="center" vertical="center" wrapText="1" shrinkToFit="1"/>
    </xf>
    <xf numFmtId="0" fontId="49" fillId="0" borderId="37" xfId="0" applyFont="1" applyFill="1" applyBorder="1" applyAlignment="1">
      <alignment horizontal="left" vertical="center" wrapText="1" shrinkToFit="1"/>
    </xf>
    <xf numFmtId="0" fontId="48" fillId="0" borderId="15" xfId="0" applyFont="1" applyFill="1" applyBorder="1" applyAlignment="1">
      <alignment horizontal="distributed" vertical="center" wrapText="1" justifyLastLine="1"/>
    </xf>
    <xf numFmtId="0" fontId="48" fillId="0" borderId="10" xfId="0" applyFont="1" applyFill="1" applyBorder="1" applyAlignment="1">
      <alignment horizontal="distributed" vertical="center" wrapText="1" justifyLastLine="1"/>
    </xf>
    <xf numFmtId="0" fontId="48" fillId="0" borderId="16" xfId="0" applyFont="1" applyFill="1" applyBorder="1" applyAlignment="1">
      <alignment horizontal="distributed" vertical="center" wrapText="1" justifyLastLine="1"/>
    </xf>
    <xf numFmtId="0" fontId="53" fillId="0" borderId="0" xfId="0" applyFont="1" applyFill="1" applyBorder="1" applyAlignment="1">
      <alignment horizontal="left" vertical="center" wrapText="1" shrinkToFit="1"/>
    </xf>
    <xf numFmtId="0" fontId="49" fillId="0" borderId="0" xfId="0" applyFont="1" applyFill="1" applyBorder="1" applyAlignment="1">
      <alignment horizontal="center" vertical="center" wrapText="1" shrinkToFit="1"/>
    </xf>
    <xf numFmtId="0" fontId="48" fillId="0" borderId="37" xfId="0" applyFont="1" applyFill="1" applyBorder="1" applyAlignment="1">
      <alignment horizontal="left" vertical="center" wrapText="1" justifyLastLine="1"/>
    </xf>
    <xf numFmtId="0" fontId="48" fillId="0" borderId="17" xfId="0" applyFont="1" applyFill="1" applyBorder="1" applyAlignment="1">
      <alignment horizontal="left" vertical="center" wrapText="1" justifyLastLine="1"/>
    </xf>
    <xf numFmtId="0" fontId="48" fillId="0" borderId="18" xfId="0" applyFont="1" applyFill="1" applyBorder="1" applyAlignment="1">
      <alignment horizontal="left" vertical="center" wrapText="1" justifyLastLine="1"/>
    </xf>
    <xf numFmtId="0" fontId="48" fillId="0" borderId="14" xfId="0" applyFont="1" applyFill="1" applyBorder="1" applyAlignment="1">
      <alignment horizontal="left" vertical="center" wrapText="1" justifyLastLine="1"/>
    </xf>
    <xf numFmtId="0" fontId="48" fillId="0" borderId="0" xfId="0" applyFont="1" applyFill="1" applyBorder="1" applyAlignment="1">
      <alignment horizontal="left" vertical="center" wrapText="1" justifyLastLine="1"/>
    </xf>
    <xf numFmtId="0" fontId="48" fillId="0" borderId="13" xfId="0" applyFont="1" applyFill="1" applyBorder="1" applyAlignment="1">
      <alignment horizontal="left" vertical="center" wrapText="1" justifyLastLine="1"/>
    </xf>
    <xf numFmtId="0" fontId="48" fillId="0" borderId="15" xfId="0" applyFont="1" applyFill="1" applyBorder="1" applyAlignment="1">
      <alignment horizontal="left" vertical="center" wrapText="1" justifyLastLine="1"/>
    </xf>
    <xf numFmtId="0" fontId="48" fillId="0" borderId="10" xfId="0" applyFont="1" applyFill="1" applyBorder="1" applyAlignment="1">
      <alignment horizontal="left" vertical="center" wrapText="1" justifyLastLine="1"/>
    </xf>
    <xf numFmtId="0" fontId="48" fillId="0" borderId="16" xfId="0" applyFont="1" applyFill="1" applyBorder="1" applyAlignment="1">
      <alignment horizontal="left" vertical="center" wrapText="1" justifyLastLine="1"/>
    </xf>
    <xf numFmtId="0" fontId="49" fillId="0" borderId="13" xfId="0" applyFont="1" applyFill="1" applyBorder="1" applyAlignment="1">
      <alignment horizontal="left" vertical="center" wrapText="1" shrinkToFit="1"/>
    </xf>
    <xf numFmtId="0" fontId="49" fillId="0" borderId="0" xfId="0" applyFont="1" applyFill="1" applyBorder="1" applyAlignment="1">
      <alignment horizontal="left" vertical="center" wrapText="1" shrinkToFit="1"/>
    </xf>
    <xf numFmtId="0" fontId="49" fillId="0" borderId="17" xfId="0" applyFont="1" applyFill="1" applyBorder="1" applyAlignment="1">
      <alignment horizontal="left" vertical="center" wrapText="1" shrinkToFit="1"/>
    </xf>
    <xf numFmtId="0" fontId="48" fillId="0" borderId="0" xfId="0" applyFont="1" applyFill="1" applyBorder="1" applyAlignment="1">
      <alignment vertical="center" wrapText="1" justifyLastLine="1"/>
    </xf>
    <xf numFmtId="0" fontId="49" fillId="0" borderId="10" xfId="0" applyFont="1" applyFill="1" applyBorder="1" applyAlignment="1">
      <alignment horizontal="left" vertical="center" wrapText="1" shrinkToFit="1"/>
    </xf>
    <xf numFmtId="0" fontId="53" fillId="0" borderId="0" xfId="0" applyFont="1" applyFill="1" applyBorder="1" applyAlignment="1">
      <alignment vertical="center" wrapText="1" shrinkToFit="1"/>
    </xf>
    <xf numFmtId="0" fontId="53" fillId="0" borderId="37" xfId="0" applyFont="1" applyFill="1" applyBorder="1" applyAlignment="1">
      <alignment horizontal="distributed" vertical="center" wrapText="1" justifyLastLine="1" shrinkToFit="1"/>
    </xf>
    <xf numFmtId="0" fontId="53" fillId="0" borderId="17" xfId="0" applyFont="1" applyFill="1" applyBorder="1" applyAlignment="1">
      <alignment horizontal="distributed" vertical="center" wrapText="1" justifyLastLine="1" shrinkToFit="1"/>
    </xf>
    <xf numFmtId="0" fontId="53" fillId="0" borderId="18" xfId="0" applyFont="1" applyFill="1" applyBorder="1" applyAlignment="1">
      <alignment horizontal="distributed" vertical="center" wrapText="1" justifyLastLine="1" shrinkToFit="1"/>
    </xf>
    <xf numFmtId="0" fontId="53" fillId="0" borderId="14" xfId="0" applyFont="1" applyFill="1" applyBorder="1" applyAlignment="1">
      <alignment horizontal="distributed" vertical="center" wrapText="1" justifyLastLine="1" shrinkToFit="1"/>
    </xf>
    <xf numFmtId="0" fontId="53" fillId="0" borderId="13" xfId="0" applyFont="1" applyFill="1" applyBorder="1" applyAlignment="1">
      <alignment horizontal="distributed" vertical="center" wrapText="1" justifyLastLine="1" shrinkToFit="1"/>
    </xf>
    <xf numFmtId="0" fontId="53" fillId="0" borderId="15" xfId="0" applyFont="1" applyFill="1" applyBorder="1" applyAlignment="1">
      <alignment horizontal="distributed" vertical="center" wrapText="1" justifyLastLine="1" shrinkToFit="1"/>
    </xf>
    <xf numFmtId="0" fontId="53" fillId="0" borderId="10" xfId="0" applyFont="1" applyFill="1" applyBorder="1" applyAlignment="1">
      <alignment horizontal="distributed" vertical="center" wrapText="1" justifyLastLine="1" shrinkToFit="1"/>
    </xf>
    <xf numFmtId="0" fontId="53" fillId="0" borderId="16" xfId="0" applyFont="1" applyFill="1" applyBorder="1" applyAlignment="1">
      <alignment horizontal="distributed" vertical="center" wrapText="1" justifyLastLine="1" shrinkToFit="1"/>
    </xf>
    <xf numFmtId="0" fontId="52" fillId="0" borderId="37" xfId="0" applyFont="1" applyFill="1" applyBorder="1" applyAlignment="1">
      <alignment horizontal="distributed" vertical="center" wrapText="1" justifyLastLine="1" shrinkToFit="1"/>
    </xf>
    <xf numFmtId="0" fontId="52" fillId="0" borderId="17" xfId="0" applyFont="1" applyFill="1" applyBorder="1" applyAlignment="1">
      <alignment horizontal="distributed" vertical="center" wrapText="1" justifyLastLine="1" shrinkToFit="1"/>
    </xf>
    <xf numFmtId="0" fontId="52" fillId="0" borderId="18" xfId="0" applyFont="1" applyFill="1" applyBorder="1" applyAlignment="1">
      <alignment horizontal="distributed" vertical="center" wrapText="1" justifyLastLine="1" shrinkToFit="1"/>
    </xf>
    <xf numFmtId="0" fontId="52" fillId="0" borderId="14" xfId="0" applyFont="1" applyFill="1" applyBorder="1" applyAlignment="1">
      <alignment horizontal="distributed" vertical="center" wrapText="1" justifyLastLine="1" shrinkToFit="1"/>
    </xf>
    <xf numFmtId="0" fontId="52" fillId="0" borderId="13" xfId="0" applyFont="1" applyFill="1" applyBorder="1" applyAlignment="1">
      <alignment horizontal="distributed" vertical="center" wrapText="1" justifyLastLine="1" shrinkToFit="1"/>
    </xf>
    <xf numFmtId="0" fontId="52" fillId="0" borderId="15" xfId="0" applyFont="1" applyFill="1" applyBorder="1" applyAlignment="1">
      <alignment horizontal="distributed" vertical="center" wrapText="1" justifyLastLine="1" shrinkToFit="1"/>
    </xf>
    <xf numFmtId="0" fontId="52" fillId="0" borderId="10" xfId="0" applyFont="1" applyFill="1" applyBorder="1" applyAlignment="1">
      <alignment horizontal="distributed" vertical="center" wrapText="1" justifyLastLine="1" shrinkToFit="1"/>
    </xf>
    <xf numFmtId="0" fontId="52" fillId="0" borderId="16" xfId="0" applyFont="1" applyFill="1" applyBorder="1" applyAlignment="1">
      <alignment horizontal="distributed" vertical="center" wrapText="1" justifyLastLine="1" shrinkToFit="1"/>
    </xf>
    <xf numFmtId="0" fontId="49" fillId="0" borderId="0" xfId="0" applyFont="1" applyFill="1" applyAlignment="1">
      <alignment horizontal="left" vertical="center" wrapText="1" shrinkToFit="1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5"/>
    <cellStyle name="パーセント 2 2" xfId="52"/>
    <cellStyle name="パーセント 2 2 2" xfId="53"/>
    <cellStyle name="ハイパーリンク" xfId="28" builtinId="8" customBuiltin="1"/>
    <cellStyle name="ハイパーリンク 2" xfId="46"/>
    <cellStyle name="ハイパーリンク 3" xfId="47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4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/>
    <cellStyle name="標準 3" xfId="49"/>
    <cellStyle name="標準 4" xfId="50"/>
    <cellStyle name="標準 5" xfId="51"/>
    <cellStyle name="標準 6" xfId="48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0</xdr:colOff>
      <xdr:row>16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410950" y="628650"/>
          <a:ext cx="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</xdr:row>
      <xdr:rowOff>0</xdr:rowOff>
    </xdr:from>
    <xdr:to>
      <xdr:col>20</xdr:col>
      <xdr:colOff>0</xdr:colOff>
      <xdr:row>16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410950" y="628650"/>
          <a:ext cx="0" cy="2305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</xdr:colOff>
      <xdr:row>2</xdr:row>
      <xdr:rowOff>66675</xdr:rowOff>
    </xdr:from>
    <xdr:to>
      <xdr:col>27</xdr:col>
      <xdr:colOff>171464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89535" y="66675"/>
          <a:ext cx="7540004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45720" tIns="32004" rIns="45720" bIns="32004" anchor="ctr" upright="1"/>
        <a:lstStyle/>
        <a:p>
          <a:pPr algn="l" rtl="0">
            <a:defRPr sz="1000"/>
          </a:pPr>
          <a:r>
            <a:rPr lang="en-US" altLang="ja-JP" sz="20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13-25</a:t>
          </a:r>
          <a:r>
            <a:rPr lang="ja-JP" altLang="ja-JP" sz="20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．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越谷市行政機構図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（平成</a:t>
          </a: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年４月１日）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28"/>
  <sheetViews>
    <sheetView tabSelected="1" zoomScale="115" zoomScaleNormal="115" workbookViewId="0"/>
  </sheetViews>
  <sheetFormatPr defaultRowHeight="13.5" x14ac:dyDescent="0.15"/>
  <cols>
    <col min="1" max="1" width="9" style="388"/>
  </cols>
  <sheetData>
    <row r="1" spans="1:1" x14ac:dyDescent="0.15">
      <c r="A1" s="388" t="s">
        <v>0</v>
      </c>
    </row>
    <row r="2" spans="1:1" s="1" customFormat="1" x14ac:dyDescent="0.15">
      <c r="A2" s="605" t="s">
        <v>874</v>
      </c>
    </row>
    <row r="3" spans="1:1" s="1" customFormat="1" x14ac:dyDescent="0.15">
      <c r="A3" s="389" t="s">
        <v>875</v>
      </c>
    </row>
    <row r="4" spans="1:1" s="1" customFormat="1" x14ac:dyDescent="0.15">
      <c r="A4" s="389" t="s">
        <v>876</v>
      </c>
    </row>
    <row r="5" spans="1:1" s="1" customFormat="1" x14ac:dyDescent="0.15">
      <c r="A5" s="389" t="s">
        <v>877</v>
      </c>
    </row>
    <row r="6" spans="1:1" s="1" customFormat="1" x14ac:dyDescent="0.15">
      <c r="A6" s="389" t="s">
        <v>1</v>
      </c>
    </row>
    <row r="7" spans="1:1" s="1" customFormat="1" x14ac:dyDescent="0.15">
      <c r="A7" s="389" t="s">
        <v>2</v>
      </c>
    </row>
    <row r="8" spans="1:1" s="1" customFormat="1" x14ac:dyDescent="0.15">
      <c r="A8" s="389" t="s">
        <v>3</v>
      </c>
    </row>
    <row r="9" spans="1:1" s="1" customFormat="1" x14ac:dyDescent="0.15">
      <c r="A9" s="389" t="s">
        <v>4</v>
      </c>
    </row>
    <row r="10" spans="1:1" s="1" customFormat="1" x14ac:dyDescent="0.15">
      <c r="A10" s="389" t="s">
        <v>5</v>
      </c>
    </row>
    <row r="11" spans="1:1" s="1" customFormat="1" x14ac:dyDescent="0.15">
      <c r="A11" s="390" t="s">
        <v>230</v>
      </c>
    </row>
    <row r="12" spans="1:1" s="1" customFormat="1" x14ac:dyDescent="0.15">
      <c r="A12" s="390" t="s">
        <v>231</v>
      </c>
    </row>
    <row r="13" spans="1:1" s="1" customFormat="1" x14ac:dyDescent="0.15">
      <c r="A13" s="390" t="s">
        <v>232</v>
      </c>
    </row>
    <row r="14" spans="1:1" x14ac:dyDescent="0.15">
      <c r="A14" s="390" t="s">
        <v>233</v>
      </c>
    </row>
    <row r="15" spans="1:1" x14ac:dyDescent="0.15">
      <c r="A15" s="390" t="s">
        <v>234</v>
      </c>
    </row>
    <row r="16" spans="1:1" x14ac:dyDescent="0.15">
      <c r="A16" s="390" t="s">
        <v>235</v>
      </c>
    </row>
    <row r="17" spans="1:1" x14ac:dyDescent="0.15">
      <c r="A17" s="390" t="s">
        <v>236</v>
      </c>
    </row>
    <row r="18" spans="1:1" x14ac:dyDescent="0.15">
      <c r="A18" s="390" t="s">
        <v>237</v>
      </c>
    </row>
    <row r="19" spans="1:1" x14ac:dyDescent="0.15">
      <c r="A19" s="390" t="s">
        <v>238</v>
      </c>
    </row>
    <row r="20" spans="1:1" x14ac:dyDescent="0.15">
      <c r="A20" s="390" t="s">
        <v>239</v>
      </c>
    </row>
    <row r="21" spans="1:1" x14ac:dyDescent="0.15">
      <c r="A21" s="605" t="s">
        <v>346</v>
      </c>
    </row>
    <row r="22" spans="1:1" x14ac:dyDescent="0.15">
      <c r="A22" s="605" t="s">
        <v>347</v>
      </c>
    </row>
    <row r="23" spans="1:1" x14ac:dyDescent="0.15">
      <c r="A23" s="605" t="s">
        <v>348</v>
      </c>
    </row>
    <row r="24" spans="1:1" x14ac:dyDescent="0.15">
      <c r="A24" s="605" t="s">
        <v>349</v>
      </c>
    </row>
    <row r="25" spans="1:1" x14ac:dyDescent="0.15">
      <c r="A25" s="605" t="s">
        <v>350</v>
      </c>
    </row>
    <row r="26" spans="1:1" x14ac:dyDescent="0.15">
      <c r="A26" s="605" t="s">
        <v>351</v>
      </c>
    </row>
    <row r="27" spans="1:1" x14ac:dyDescent="0.15">
      <c r="A27" s="389" t="s">
        <v>352</v>
      </c>
    </row>
    <row r="28" spans="1:1" x14ac:dyDescent="0.15">
      <c r="A28" s="389" t="s">
        <v>353</v>
      </c>
    </row>
  </sheetData>
  <phoneticPr fontId="2"/>
  <hyperlinks>
    <hyperlink ref="A2" location="'13-1'!A1" display="13-1.平成27年度予算総括表"/>
    <hyperlink ref="A3" location="'13-2'!A1" display="13-2.平成26年度一般会計決算状況(目的別内訳）"/>
    <hyperlink ref="A4" location="'13-3'!A1" display="13-3.平成26年度一般会計決算状況(性質別内訳）"/>
    <hyperlink ref="A5" location="'13-4'!A1" display="13-4.平成26年度特別会計決算状況"/>
    <hyperlink ref="A6" location="'13-5'!R1C1" display="13-5.一般会計決算額の推移"/>
    <hyperlink ref="A7" location="'13-6'!R1C1" display="13-6.一般会計歳入総額に占める市税の割合"/>
    <hyperlink ref="A8" location="'13-7'!R1C1" display="13-7.市債現在高(一般会計）"/>
    <hyperlink ref="A9" location="'13-8'!R1C1" display="13-8.年度別市債の状況(一般会計）"/>
    <hyperlink ref="A10" location="'13-9'!R1C1" display="13-9.自主財源と依存財源"/>
    <hyperlink ref="A11" location="'13-10'!A1" display="13-10.市税税率一覧"/>
    <hyperlink ref="A12" location="'13-11'!A1" display="13-11.市税収入の推移"/>
    <hyperlink ref="A13" location="'13-12'!A1" display="13-12.市たばこ税売渡し本数・調定額"/>
    <hyperlink ref="A14" location="'13-13'!A1" display="13-13.軽自動車税課税台数･調定額"/>
    <hyperlink ref="A15" location="'13-14'!A1" display="13-14.個人市民税納税義務者数・調定額（現年課税分）"/>
    <hyperlink ref="A16" location="'13-15'!A1" display="13-15.法人市民税納税義務者数・調定額（現年課税分）"/>
    <hyperlink ref="A17" location="'13-16'!A1" display="13-16.固定資産税資産別納税義務者"/>
    <hyperlink ref="A18" location="'13-17'!A1" display="13-17.固定資産税資産別調定額（現年課税分）"/>
    <hyperlink ref="A19" location="'13-18'!A1" display="13-18.都市計画税資産別調定額（現年課税分）"/>
    <hyperlink ref="A20" location="'13-19'!A1" display="13-19.公有財産"/>
    <hyperlink ref="A21" location="'13-20'!A1" display="13-20.歴代市長・副市長・収入役"/>
    <hyperlink ref="A22" location="'13-21'!A1" display="13-21.市職員数の推移"/>
    <hyperlink ref="A23" location="'13-22'!A1" display="13-22.年齢別市職員数"/>
    <hyperlink ref="A24" location="'13-23'!A1" display="13-23.職員研修の状況"/>
    <hyperlink ref="A25" location="'13-24'!A1" display="13-24.部課所別市職員数"/>
    <hyperlink ref="A26" location="'13-25'!A1" display="13-25.越谷市行政機構図"/>
    <hyperlink ref="A27" location="'13-26'!A1" display="13-26.請負契約実績状況"/>
    <hyperlink ref="A28" location="'13-27'!A1" display="13-27.競争入札件数及び随意契約件数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34"/>
  <sheetViews>
    <sheetView zoomScaleNormal="100" workbookViewId="0"/>
  </sheetViews>
  <sheetFormatPr defaultRowHeight="14.25" customHeight="1" x14ac:dyDescent="0.15"/>
  <cols>
    <col min="1" max="1" width="16.875" style="14" customWidth="1"/>
    <col min="2" max="2" width="13.75" style="14" customWidth="1"/>
    <col min="3" max="3" width="10" style="14" customWidth="1"/>
    <col min="4" max="4" width="21.875" style="14" customWidth="1"/>
    <col min="5" max="5" width="13.75" style="14" customWidth="1"/>
    <col min="6" max="6" width="10" style="14" customWidth="1"/>
    <col min="7" max="16384" width="9" style="14"/>
  </cols>
  <sheetData>
    <row r="1" spans="1:8" s="23" customFormat="1" ht="15" customHeight="1" x14ac:dyDescent="0.15">
      <c r="A1" s="182" t="s">
        <v>8</v>
      </c>
      <c r="G1" s="24"/>
    </row>
    <row r="2" spans="1:8" s="23" customFormat="1" ht="15" customHeight="1" x14ac:dyDescent="0.15">
      <c r="A2" s="182"/>
      <c r="G2" s="24"/>
    </row>
    <row r="3" spans="1:8" ht="15" customHeight="1" x14ac:dyDescent="0.15">
      <c r="A3" s="22" t="s">
        <v>224</v>
      </c>
      <c r="C3" s="181"/>
    </row>
    <row r="4" spans="1:8" ht="15" customHeight="1" x14ac:dyDescent="0.15">
      <c r="A4" s="235" t="s">
        <v>799</v>
      </c>
      <c r="B4" s="147"/>
      <c r="C4" s="147"/>
      <c r="D4" s="147"/>
      <c r="E4" s="147"/>
      <c r="F4" s="92" t="s">
        <v>73</v>
      </c>
    </row>
    <row r="5" spans="1:8" ht="15" customHeight="1" x14ac:dyDescent="0.15">
      <c r="A5" s="618" t="s">
        <v>225</v>
      </c>
      <c r="B5" s="618"/>
      <c r="C5" s="619"/>
      <c r="D5" s="618" t="s">
        <v>226</v>
      </c>
      <c r="E5" s="618"/>
      <c r="F5" s="618"/>
    </row>
    <row r="6" spans="1:8" ht="15" customHeight="1" x14ac:dyDescent="0.15">
      <c r="A6" s="217" t="s">
        <v>227</v>
      </c>
      <c r="B6" s="179" t="s">
        <v>157</v>
      </c>
      <c r="C6" s="180" t="s">
        <v>7</v>
      </c>
      <c r="D6" s="179" t="s">
        <v>227</v>
      </c>
      <c r="E6" s="179" t="s">
        <v>157</v>
      </c>
      <c r="F6" s="178" t="s">
        <v>7</v>
      </c>
    </row>
    <row r="7" spans="1:8" ht="15" customHeight="1" x14ac:dyDescent="0.15">
      <c r="A7" s="156" t="s">
        <v>161</v>
      </c>
      <c r="B7" s="174">
        <v>47132873</v>
      </c>
      <c r="C7" s="176">
        <v>47.8</v>
      </c>
      <c r="D7" s="170" t="s">
        <v>162</v>
      </c>
      <c r="E7" s="169">
        <v>719877</v>
      </c>
      <c r="F7" s="168">
        <v>0.7</v>
      </c>
      <c r="H7" s="167"/>
    </row>
    <row r="8" spans="1:8" ht="15" customHeight="1" x14ac:dyDescent="0.15">
      <c r="A8" s="156" t="s">
        <v>172</v>
      </c>
      <c r="B8" s="174">
        <v>742669</v>
      </c>
      <c r="C8" s="176">
        <v>0.7</v>
      </c>
      <c r="D8" s="170" t="s">
        <v>163</v>
      </c>
      <c r="E8" s="169">
        <v>68835</v>
      </c>
      <c r="F8" s="168">
        <v>0.1</v>
      </c>
      <c r="H8" s="167"/>
    </row>
    <row r="9" spans="1:8" ht="15" customHeight="1" x14ac:dyDescent="0.15">
      <c r="A9" s="156" t="s">
        <v>173</v>
      </c>
      <c r="B9" s="174">
        <v>1774139</v>
      </c>
      <c r="C9" s="176">
        <v>1.8</v>
      </c>
      <c r="D9" s="170" t="s">
        <v>164</v>
      </c>
      <c r="E9" s="169">
        <v>278697</v>
      </c>
      <c r="F9" s="168">
        <v>0.3</v>
      </c>
      <c r="H9" s="167"/>
    </row>
    <row r="10" spans="1:8" ht="15" customHeight="1" x14ac:dyDescent="0.15">
      <c r="A10" s="156" t="s">
        <v>176</v>
      </c>
      <c r="B10" s="177">
        <v>367371</v>
      </c>
      <c r="C10" s="176">
        <v>0.4</v>
      </c>
      <c r="D10" s="170" t="s">
        <v>165</v>
      </c>
      <c r="E10" s="169">
        <v>282417</v>
      </c>
      <c r="F10" s="168">
        <v>0.3</v>
      </c>
      <c r="H10" s="167"/>
    </row>
    <row r="11" spans="1:8" ht="15" customHeight="1" x14ac:dyDescent="0.15">
      <c r="A11" s="156" t="s">
        <v>177</v>
      </c>
      <c r="B11" s="174">
        <v>14474</v>
      </c>
      <c r="C11" s="176">
        <v>0</v>
      </c>
      <c r="D11" s="170" t="s">
        <v>166</v>
      </c>
      <c r="E11" s="169">
        <v>5171071</v>
      </c>
      <c r="F11" s="168">
        <v>5.2</v>
      </c>
      <c r="H11" s="167"/>
    </row>
    <row r="12" spans="1:8" ht="15" customHeight="1" x14ac:dyDescent="0.15">
      <c r="A12" s="156" t="s">
        <v>178</v>
      </c>
      <c r="B12" s="174">
        <v>1600000</v>
      </c>
      <c r="C12" s="176">
        <v>1.6</v>
      </c>
      <c r="D12" s="175" t="s">
        <v>167</v>
      </c>
      <c r="E12" s="169">
        <v>217974</v>
      </c>
      <c r="F12" s="168">
        <v>0.2</v>
      </c>
      <c r="H12" s="167"/>
    </row>
    <row r="13" spans="1:8" ht="15" customHeight="1" x14ac:dyDescent="0.15">
      <c r="A13" s="156" t="s">
        <v>179</v>
      </c>
      <c r="B13" s="172">
        <v>3463072</v>
      </c>
      <c r="C13" s="176">
        <v>3.5</v>
      </c>
      <c r="D13" s="175" t="s">
        <v>168</v>
      </c>
      <c r="E13" s="169">
        <v>292812</v>
      </c>
      <c r="F13" s="168">
        <v>0.3</v>
      </c>
      <c r="H13" s="167"/>
    </row>
    <row r="14" spans="1:8" ht="15" customHeight="1" x14ac:dyDescent="0.15">
      <c r="A14" s="156" t="s">
        <v>180</v>
      </c>
      <c r="B14" s="174">
        <v>5588011</v>
      </c>
      <c r="C14" s="176">
        <v>5.7</v>
      </c>
      <c r="D14" s="170" t="s">
        <v>169</v>
      </c>
      <c r="E14" s="169">
        <v>3759178</v>
      </c>
      <c r="F14" s="168">
        <v>3.8</v>
      </c>
      <c r="H14" s="167"/>
    </row>
    <row r="15" spans="1:8" ht="15" customHeight="1" x14ac:dyDescent="0.15">
      <c r="A15" s="156"/>
      <c r="B15" s="172"/>
      <c r="C15" s="176"/>
      <c r="D15" s="175" t="s">
        <v>171</v>
      </c>
      <c r="E15" s="169">
        <v>52315</v>
      </c>
      <c r="F15" s="168">
        <v>0.1</v>
      </c>
      <c r="H15" s="167"/>
    </row>
    <row r="16" spans="1:8" ht="15" customHeight="1" x14ac:dyDescent="0.15">
      <c r="A16" s="156"/>
      <c r="B16" s="174"/>
      <c r="C16" s="173"/>
      <c r="D16" s="170" t="s">
        <v>174</v>
      </c>
      <c r="E16" s="169">
        <v>15324757</v>
      </c>
      <c r="F16" s="168">
        <v>15.5</v>
      </c>
      <c r="H16" s="167"/>
    </row>
    <row r="17" spans="1:8" ht="15" customHeight="1" x14ac:dyDescent="0.15">
      <c r="A17" s="156"/>
      <c r="B17" s="174"/>
      <c r="C17" s="173"/>
      <c r="D17" s="170" t="s">
        <v>175</v>
      </c>
      <c r="E17" s="169">
        <v>5184829</v>
      </c>
      <c r="F17" s="168">
        <v>5.3</v>
      </c>
      <c r="H17" s="167"/>
    </row>
    <row r="18" spans="1:8" ht="15" customHeight="1" x14ac:dyDescent="0.15">
      <c r="A18" s="156"/>
      <c r="B18" s="172"/>
      <c r="C18" s="171"/>
      <c r="D18" s="170" t="s">
        <v>228</v>
      </c>
      <c r="E18" s="169">
        <v>6610700</v>
      </c>
      <c r="F18" s="168">
        <v>6.7</v>
      </c>
      <c r="H18" s="167"/>
    </row>
    <row r="19" spans="1:8" ht="15" customHeight="1" x14ac:dyDescent="0.15">
      <c r="A19" s="166" t="s">
        <v>229</v>
      </c>
      <c r="B19" s="163">
        <v>60682609</v>
      </c>
      <c r="C19" s="165">
        <v>61.5</v>
      </c>
      <c r="D19" s="164" t="s">
        <v>229</v>
      </c>
      <c r="E19" s="163">
        <v>37963462</v>
      </c>
      <c r="F19" s="162">
        <v>38.5</v>
      </c>
    </row>
    <row r="20" spans="1:8" ht="15" customHeight="1" x14ac:dyDescent="0.15">
      <c r="A20" s="161"/>
      <c r="B20" s="158"/>
      <c r="C20" s="160" t="s">
        <v>117</v>
      </c>
      <c r="D20" s="159">
        <v>98646071</v>
      </c>
      <c r="E20" s="158"/>
      <c r="F20" s="158"/>
    </row>
    <row r="21" spans="1:8" ht="15" customHeight="1" x14ac:dyDescent="0.15">
      <c r="F21" s="72" t="s">
        <v>88</v>
      </c>
    </row>
    <row r="22" spans="1:8" ht="15" customHeight="1" x14ac:dyDescent="0.15"/>
    <row r="23" spans="1:8" ht="14.25" customHeight="1" x14ac:dyDescent="0.15">
      <c r="C23" s="157"/>
      <c r="E23" s="157"/>
      <c r="F23" s="157"/>
    </row>
    <row r="24" spans="1:8" ht="14.25" customHeight="1" x14ac:dyDescent="0.15">
      <c r="C24" s="157"/>
      <c r="E24" s="157"/>
    </row>
    <row r="25" spans="1:8" ht="14.25" customHeight="1" x14ac:dyDescent="0.15">
      <c r="C25" s="157"/>
      <c r="E25" s="157"/>
    </row>
    <row r="26" spans="1:8" ht="14.25" customHeight="1" x14ac:dyDescent="0.15">
      <c r="C26" s="157"/>
      <c r="E26" s="157"/>
    </row>
    <row r="27" spans="1:8" ht="14.25" customHeight="1" x14ac:dyDescent="0.15">
      <c r="C27" s="157"/>
      <c r="E27" s="157"/>
    </row>
    <row r="28" spans="1:8" ht="14.25" customHeight="1" x14ac:dyDescent="0.15">
      <c r="C28" s="157"/>
      <c r="E28" s="157"/>
    </row>
    <row r="29" spans="1:8" ht="14.25" customHeight="1" x14ac:dyDescent="0.15">
      <c r="C29" s="157"/>
      <c r="E29" s="157"/>
    </row>
    <row r="30" spans="1:8" ht="14.25" customHeight="1" x14ac:dyDescent="0.15">
      <c r="C30" s="157"/>
      <c r="E30" s="157"/>
    </row>
    <row r="31" spans="1:8" ht="14.25" customHeight="1" x14ac:dyDescent="0.15">
      <c r="E31" s="157"/>
    </row>
    <row r="32" spans="1:8" ht="14.25" customHeight="1" x14ac:dyDescent="0.15">
      <c r="E32" s="157"/>
    </row>
    <row r="33" spans="5:5" ht="14.25" customHeight="1" x14ac:dyDescent="0.15">
      <c r="E33" s="157"/>
    </row>
    <row r="34" spans="5:5" ht="14.25" customHeight="1" x14ac:dyDescent="0.15">
      <c r="E34" s="157"/>
    </row>
  </sheetData>
  <mergeCells count="2">
    <mergeCell ref="A5:C5"/>
    <mergeCell ref="D5:F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46"/>
  <sheetViews>
    <sheetView zoomScaleNormal="100" workbookViewId="0"/>
  </sheetViews>
  <sheetFormatPr defaultColWidth="8.875" defaultRowHeight="14.25" customHeight="1" x14ac:dyDescent="0.15"/>
  <cols>
    <col min="1" max="1" width="11.25" style="14" customWidth="1"/>
    <col min="2" max="2" width="18.125" style="14" customWidth="1"/>
    <col min="3" max="3" width="20" style="14" customWidth="1"/>
    <col min="4" max="4" width="8.75" style="14" customWidth="1"/>
    <col min="5" max="7" width="9.875" style="14" customWidth="1"/>
    <col min="8" max="16384" width="8.875" style="14"/>
  </cols>
  <sheetData>
    <row r="1" spans="1:8" ht="15" customHeight="1" x14ac:dyDescent="0.15">
      <c r="A1" s="577" t="s">
        <v>8</v>
      </c>
    </row>
    <row r="2" spans="1:8" ht="15" customHeight="1" x14ac:dyDescent="0.15">
      <c r="A2" s="218"/>
    </row>
    <row r="3" spans="1:8" ht="15" customHeight="1" x14ac:dyDescent="0.15">
      <c r="A3" s="22" t="s">
        <v>240</v>
      </c>
      <c r="C3" s="181"/>
    </row>
    <row r="4" spans="1:8" ht="15" customHeight="1" x14ac:dyDescent="0.15">
      <c r="A4" s="643" t="s">
        <v>800</v>
      </c>
      <c r="B4" s="644"/>
      <c r="E4" s="645" t="s">
        <v>801</v>
      </c>
      <c r="F4" s="645"/>
      <c r="G4" s="645"/>
    </row>
    <row r="5" spans="1:8" ht="17.25" customHeight="1" x14ac:dyDescent="0.15">
      <c r="A5" s="646" t="s">
        <v>241</v>
      </c>
      <c r="B5" s="647"/>
      <c r="C5" s="648" t="s">
        <v>242</v>
      </c>
      <c r="D5" s="647"/>
      <c r="E5" s="648" t="s">
        <v>243</v>
      </c>
      <c r="F5" s="646"/>
      <c r="G5" s="646"/>
      <c r="H5" s="11"/>
    </row>
    <row r="6" spans="1:8" ht="17.25" customHeight="1" x14ac:dyDescent="0.15">
      <c r="A6" s="620" t="s">
        <v>244</v>
      </c>
      <c r="B6" s="405" t="s">
        <v>245</v>
      </c>
      <c r="C6" s="406" t="s">
        <v>246</v>
      </c>
      <c r="D6" s="405"/>
      <c r="E6" s="623">
        <v>3500</v>
      </c>
      <c r="F6" s="624">
        <v>3500</v>
      </c>
      <c r="G6" s="624">
        <v>3500</v>
      </c>
    </row>
    <row r="7" spans="1:8" ht="17.25" customHeight="1" x14ac:dyDescent="0.15">
      <c r="A7" s="621"/>
      <c r="B7" s="405"/>
      <c r="C7" s="406" t="s">
        <v>247</v>
      </c>
      <c r="D7" s="405"/>
      <c r="E7" s="625"/>
      <c r="F7" s="626"/>
      <c r="G7" s="626"/>
    </row>
    <row r="8" spans="1:8" ht="17.25" customHeight="1" x14ac:dyDescent="0.15">
      <c r="A8" s="621"/>
      <c r="B8" s="405"/>
      <c r="C8" s="407" t="s">
        <v>248</v>
      </c>
      <c r="D8" s="408"/>
      <c r="E8" s="625">
        <v>50000</v>
      </c>
      <c r="F8" s="626">
        <v>50000</v>
      </c>
      <c r="G8" s="626">
        <v>50000</v>
      </c>
    </row>
    <row r="9" spans="1:8" ht="17.25" customHeight="1" x14ac:dyDescent="0.15">
      <c r="A9" s="621"/>
      <c r="B9" s="405"/>
      <c r="C9" s="407" t="s">
        <v>249</v>
      </c>
      <c r="D9" s="408"/>
      <c r="E9" s="625">
        <v>120000</v>
      </c>
      <c r="F9" s="626">
        <v>120000</v>
      </c>
      <c r="G9" s="626">
        <v>120000</v>
      </c>
    </row>
    <row r="10" spans="1:8" ht="17.25" customHeight="1" x14ac:dyDescent="0.15">
      <c r="A10" s="621"/>
      <c r="B10" s="405"/>
      <c r="C10" s="407" t="s">
        <v>250</v>
      </c>
      <c r="D10" s="408"/>
      <c r="E10" s="625">
        <v>130000</v>
      </c>
      <c r="F10" s="626">
        <v>130000</v>
      </c>
      <c r="G10" s="626">
        <v>130000</v>
      </c>
    </row>
    <row r="11" spans="1:8" ht="17.25" customHeight="1" x14ac:dyDescent="0.15">
      <c r="A11" s="621"/>
      <c r="B11" s="405"/>
      <c r="C11" s="407" t="s">
        <v>251</v>
      </c>
      <c r="D11" s="408"/>
      <c r="E11" s="625">
        <v>150000</v>
      </c>
      <c r="F11" s="626">
        <v>150000</v>
      </c>
      <c r="G11" s="626">
        <v>150000</v>
      </c>
    </row>
    <row r="12" spans="1:8" ht="17.25" customHeight="1" x14ac:dyDescent="0.15">
      <c r="A12" s="621"/>
      <c r="B12" s="405"/>
      <c r="C12" s="407" t="s">
        <v>252</v>
      </c>
      <c r="D12" s="408"/>
      <c r="E12" s="625">
        <v>160000</v>
      </c>
      <c r="F12" s="626">
        <v>160000</v>
      </c>
      <c r="G12" s="626">
        <v>160000</v>
      </c>
    </row>
    <row r="13" spans="1:8" ht="17.25" customHeight="1" x14ac:dyDescent="0.15">
      <c r="A13" s="621"/>
      <c r="B13" s="405"/>
      <c r="C13" s="407" t="s">
        <v>253</v>
      </c>
      <c r="D13" s="408"/>
      <c r="E13" s="625">
        <v>400000</v>
      </c>
      <c r="F13" s="626">
        <v>400000</v>
      </c>
      <c r="G13" s="626">
        <v>400000</v>
      </c>
    </row>
    <row r="14" spans="1:8" ht="17.25" customHeight="1" x14ac:dyDescent="0.15">
      <c r="A14" s="621"/>
      <c r="B14" s="405"/>
      <c r="C14" s="407" t="s">
        <v>254</v>
      </c>
      <c r="D14" s="408"/>
      <c r="E14" s="625">
        <v>410000</v>
      </c>
      <c r="F14" s="626">
        <v>410000</v>
      </c>
      <c r="G14" s="626">
        <v>410000</v>
      </c>
    </row>
    <row r="15" spans="1:8" ht="17.25" customHeight="1" x14ac:dyDescent="0.15">
      <c r="A15" s="621"/>
      <c r="B15" s="405"/>
      <c r="C15" s="407" t="s">
        <v>255</v>
      </c>
      <c r="D15" s="408"/>
      <c r="E15" s="625">
        <v>1750000</v>
      </c>
      <c r="F15" s="626">
        <v>1750000</v>
      </c>
      <c r="G15" s="626">
        <v>1750000</v>
      </c>
    </row>
    <row r="16" spans="1:8" ht="17.25" customHeight="1" x14ac:dyDescent="0.15">
      <c r="A16" s="621"/>
      <c r="B16" s="405"/>
      <c r="C16" s="407" t="s">
        <v>256</v>
      </c>
      <c r="D16" s="408"/>
      <c r="E16" s="625">
        <v>3000000</v>
      </c>
      <c r="F16" s="626">
        <v>3000000</v>
      </c>
      <c r="G16" s="626">
        <v>3000000</v>
      </c>
    </row>
    <row r="17" spans="1:10" ht="17.25" customHeight="1" x14ac:dyDescent="0.15">
      <c r="A17" s="621"/>
      <c r="B17" s="405"/>
      <c r="C17" s="406" t="s">
        <v>257</v>
      </c>
      <c r="D17" s="405"/>
      <c r="E17" s="633" t="s">
        <v>258</v>
      </c>
      <c r="F17" s="634" t="s">
        <v>258</v>
      </c>
      <c r="G17" s="634" t="s">
        <v>258</v>
      </c>
    </row>
    <row r="18" spans="1:10" ht="17.25" customHeight="1" x14ac:dyDescent="0.15">
      <c r="A18" s="621"/>
      <c r="B18" s="409"/>
      <c r="C18" s="406" t="s">
        <v>259</v>
      </c>
      <c r="D18" s="405"/>
      <c r="E18" s="633" t="s">
        <v>802</v>
      </c>
      <c r="F18" s="634" t="s">
        <v>802</v>
      </c>
      <c r="G18" s="634" t="s">
        <v>802</v>
      </c>
    </row>
    <row r="19" spans="1:10" ht="17.25" customHeight="1" x14ac:dyDescent="0.15">
      <c r="A19" s="621"/>
      <c r="B19" s="409" t="s">
        <v>260</v>
      </c>
      <c r="C19" s="406" t="s">
        <v>261</v>
      </c>
      <c r="D19" s="405"/>
      <c r="E19" s="633" t="s">
        <v>262</v>
      </c>
      <c r="F19" s="634" t="s">
        <v>262</v>
      </c>
      <c r="G19" s="634" t="s">
        <v>262</v>
      </c>
    </row>
    <row r="20" spans="1:10" ht="17.25" customHeight="1" x14ac:dyDescent="0.15">
      <c r="A20" s="621"/>
      <c r="B20" s="405"/>
      <c r="C20" s="406" t="s">
        <v>263</v>
      </c>
      <c r="D20" s="405"/>
      <c r="E20" s="633" t="s">
        <v>262</v>
      </c>
      <c r="F20" s="634" t="s">
        <v>262</v>
      </c>
      <c r="G20" s="634" t="s">
        <v>262</v>
      </c>
    </row>
    <row r="21" spans="1:10" ht="17.25" customHeight="1" x14ac:dyDescent="0.15">
      <c r="A21" s="621"/>
      <c r="B21" s="405"/>
      <c r="C21" s="406" t="s">
        <v>264</v>
      </c>
      <c r="D21" s="405"/>
      <c r="E21" s="631" t="s">
        <v>262</v>
      </c>
      <c r="F21" s="632" t="s">
        <v>262</v>
      </c>
      <c r="G21" s="632" t="s">
        <v>262</v>
      </c>
    </row>
    <row r="22" spans="1:10" ht="17.25" customHeight="1" x14ac:dyDescent="0.15">
      <c r="A22" s="621"/>
      <c r="B22" s="410" t="s">
        <v>803</v>
      </c>
      <c r="C22" s="411"/>
      <c r="D22" s="412"/>
      <c r="E22" s="413" t="s">
        <v>804</v>
      </c>
      <c r="F22" s="414" t="s">
        <v>805</v>
      </c>
      <c r="G22" s="415" t="s">
        <v>806</v>
      </c>
    </row>
    <row r="23" spans="1:10" ht="17.25" customHeight="1" x14ac:dyDescent="0.15">
      <c r="A23" s="621"/>
      <c r="B23" s="635" t="s">
        <v>807</v>
      </c>
      <c r="C23" s="406" t="s">
        <v>265</v>
      </c>
      <c r="D23" s="416" t="s">
        <v>808</v>
      </c>
      <c r="E23" s="417" t="s">
        <v>809</v>
      </c>
      <c r="F23" s="418">
        <v>2000</v>
      </c>
      <c r="G23" s="419" t="s">
        <v>809</v>
      </c>
      <c r="I23" s="11"/>
    </row>
    <row r="24" spans="1:10" ht="17.25" customHeight="1" x14ac:dyDescent="0.15">
      <c r="A24" s="621"/>
      <c r="B24" s="635"/>
      <c r="C24" s="406" t="s">
        <v>266</v>
      </c>
      <c r="D24" s="405"/>
      <c r="E24" s="417" t="s">
        <v>809</v>
      </c>
      <c r="F24" s="418">
        <v>2000</v>
      </c>
      <c r="G24" s="420" t="s">
        <v>809</v>
      </c>
    </row>
    <row r="25" spans="1:10" ht="17.25" customHeight="1" x14ac:dyDescent="0.15">
      <c r="A25" s="621"/>
      <c r="B25" s="635"/>
      <c r="C25" s="637" t="s">
        <v>267</v>
      </c>
      <c r="D25" s="638"/>
      <c r="E25" s="421" t="s">
        <v>809</v>
      </c>
      <c r="F25" s="422">
        <v>2400</v>
      </c>
      <c r="G25" s="423" t="s">
        <v>809</v>
      </c>
    </row>
    <row r="26" spans="1:10" ht="17.25" customHeight="1" x14ac:dyDescent="0.15">
      <c r="A26" s="621"/>
      <c r="B26" s="635"/>
      <c r="C26" s="406" t="s">
        <v>810</v>
      </c>
      <c r="D26" s="405"/>
      <c r="E26" s="417" t="s">
        <v>809</v>
      </c>
      <c r="F26" s="418">
        <v>3700</v>
      </c>
      <c r="G26" s="420" t="s">
        <v>809</v>
      </c>
    </row>
    <row r="27" spans="1:10" ht="17.25" customHeight="1" x14ac:dyDescent="0.15">
      <c r="A27" s="621"/>
      <c r="B27" s="635"/>
      <c r="C27" s="406" t="s">
        <v>273</v>
      </c>
      <c r="D27" s="405" t="s">
        <v>274</v>
      </c>
      <c r="E27" s="417" t="s">
        <v>809</v>
      </c>
      <c r="F27" s="418">
        <v>2400</v>
      </c>
      <c r="G27" s="420" t="s">
        <v>809</v>
      </c>
    </row>
    <row r="28" spans="1:10" ht="17.25" customHeight="1" x14ac:dyDescent="0.15">
      <c r="A28" s="621"/>
      <c r="B28" s="635"/>
      <c r="C28" s="424"/>
      <c r="D28" s="405" t="s">
        <v>275</v>
      </c>
      <c r="E28" s="417" t="s">
        <v>809</v>
      </c>
      <c r="F28" s="418">
        <v>5900</v>
      </c>
      <c r="G28" s="420" t="str">
        <f>G30</f>
        <v>－</v>
      </c>
    </row>
    <row r="29" spans="1:10" ht="17.25" customHeight="1" x14ac:dyDescent="0.15">
      <c r="A29" s="621"/>
      <c r="B29" s="635"/>
      <c r="C29" s="406" t="s">
        <v>276</v>
      </c>
      <c r="D29" s="405"/>
      <c r="E29" s="417" t="s">
        <v>809</v>
      </c>
      <c r="F29" s="418">
        <v>6000</v>
      </c>
      <c r="G29" s="420" t="s">
        <v>809</v>
      </c>
    </row>
    <row r="30" spans="1:10" ht="17.25" customHeight="1" x14ac:dyDescent="0.15">
      <c r="A30" s="621"/>
      <c r="B30" s="636"/>
      <c r="C30" s="425" t="s">
        <v>268</v>
      </c>
      <c r="D30" s="426"/>
      <c r="E30" s="427" t="s">
        <v>809</v>
      </c>
      <c r="F30" s="428">
        <v>3600</v>
      </c>
      <c r="G30" s="429" t="s">
        <v>809</v>
      </c>
      <c r="J30" s="11"/>
    </row>
    <row r="31" spans="1:10" ht="17.25" customHeight="1" x14ac:dyDescent="0.15">
      <c r="A31" s="621"/>
      <c r="B31" s="640" t="s">
        <v>811</v>
      </c>
      <c r="C31" s="406" t="s">
        <v>812</v>
      </c>
      <c r="D31" s="405"/>
      <c r="E31" s="417">
        <v>3100</v>
      </c>
      <c r="F31" s="418">
        <v>3900</v>
      </c>
      <c r="G31" s="420">
        <v>4600</v>
      </c>
      <c r="J31" s="11"/>
    </row>
    <row r="32" spans="1:10" ht="17.25" customHeight="1" x14ac:dyDescent="0.15">
      <c r="A32" s="621"/>
      <c r="B32" s="641"/>
      <c r="C32" s="406" t="s">
        <v>269</v>
      </c>
      <c r="D32" s="405" t="s">
        <v>270</v>
      </c>
      <c r="E32" s="417">
        <v>5500</v>
      </c>
      <c r="F32" s="418">
        <v>6900</v>
      </c>
      <c r="G32" s="420">
        <v>8200</v>
      </c>
    </row>
    <row r="33" spans="1:7" ht="17.25" customHeight="1" x14ac:dyDescent="0.15">
      <c r="A33" s="621"/>
      <c r="B33" s="641"/>
      <c r="C33" s="424"/>
      <c r="D33" s="405" t="s">
        <v>271</v>
      </c>
      <c r="E33" s="417">
        <v>7200</v>
      </c>
      <c r="F33" s="418">
        <v>10800</v>
      </c>
      <c r="G33" s="420">
        <v>12900</v>
      </c>
    </row>
    <row r="34" spans="1:7" ht="17.25" customHeight="1" x14ac:dyDescent="0.15">
      <c r="A34" s="621"/>
      <c r="B34" s="641"/>
      <c r="C34" s="406" t="s">
        <v>272</v>
      </c>
      <c r="D34" s="405" t="s">
        <v>270</v>
      </c>
      <c r="E34" s="417">
        <v>3000</v>
      </c>
      <c r="F34" s="418">
        <v>3800</v>
      </c>
      <c r="G34" s="420">
        <v>4500</v>
      </c>
    </row>
    <row r="35" spans="1:7" ht="17.25" customHeight="1" x14ac:dyDescent="0.15">
      <c r="A35" s="621"/>
      <c r="B35" s="642"/>
      <c r="C35" s="424"/>
      <c r="D35" s="405" t="s">
        <v>271</v>
      </c>
      <c r="E35" s="430">
        <v>4000</v>
      </c>
      <c r="F35" s="431">
        <v>5000</v>
      </c>
      <c r="G35" s="432">
        <v>6000</v>
      </c>
    </row>
    <row r="36" spans="1:7" ht="17.25" customHeight="1" x14ac:dyDescent="0.15">
      <c r="A36" s="621"/>
      <c r="B36" s="433" t="s">
        <v>277</v>
      </c>
      <c r="C36" s="434" t="s">
        <v>809</v>
      </c>
      <c r="D36" s="435"/>
      <c r="E36" s="629" t="s">
        <v>278</v>
      </c>
      <c r="F36" s="630" t="s">
        <v>278</v>
      </c>
      <c r="G36" s="630" t="s">
        <v>278</v>
      </c>
    </row>
    <row r="37" spans="1:7" ht="17.25" customHeight="1" x14ac:dyDescent="0.15">
      <c r="A37" s="621"/>
      <c r="B37" s="436"/>
      <c r="C37" s="436"/>
      <c r="D37" s="437"/>
      <c r="E37" s="631" t="s">
        <v>813</v>
      </c>
      <c r="F37" s="632" t="s">
        <v>814</v>
      </c>
      <c r="G37" s="632" t="s">
        <v>814</v>
      </c>
    </row>
    <row r="38" spans="1:7" ht="17.25" customHeight="1" x14ac:dyDescent="0.15">
      <c r="A38" s="621"/>
      <c r="B38" s="405" t="s">
        <v>279</v>
      </c>
      <c r="C38" s="406" t="s">
        <v>280</v>
      </c>
      <c r="D38" s="405"/>
      <c r="E38" s="629" t="s">
        <v>262</v>
      </c>
      <c r="F38" s="630" t="s">
        <v>262</v>
      </c>
      <c r="G38" s="630" t="s">
        <v>262</v>
      </c>
    </row>
    <row r="39" spans="1:7" ht="17.25" customHeight="1" x14ac:dyDescent="0.15">
      <c r="A39" s="622"/>
      <c r="B39" s="437"/>
      <c r="C39" s="436" t="s">
        <v>281</v>
      </c>
      <c r="D39" s="437"/>
      <c r="E39" s="631" t="s">
        <v>282</v>
      </c>
      <c r="F39" s="632" t="s">
        <v>282</v>
      </c>
      <c r="G39" s="632" t="s">
        <v>282</v>
      </c>
    </row>
    <row r="40" spans="1:7" ht="17.25" customHeight="1" x14ac:dyDescent="0.15">
      <c r="A40" s="620" t="s">
        <v>283</v>
      </c>
      <c r="B40" s="405" t="s">
        <v>284</v>
      </c>
      <c r="C40" s="438" t="s">
        <v>809</v>
      </c>
      <c r="D40" s="405"/>
      <c r="E40" s="627" t="s">
        <v>285</v>
      </c>
      <c r="F40" s="628"/>
      <c r="G40" s="628"/>
    </row>
    <row r="41" spans="1:7" ht="17.25" customHeight="1" x14ac:dyDescent="0.15">
      <c r="A41" s="621"/>
      <c r="B41" s="433" t="s">
        <v>286</v>
      </c>
      <c r="C41" s="439" t="s">
        <v>287</v>
      </c>
      <c r="D41" s="435"/>
      <c r="E41" s="629" t="s">
        <v>288</v>
      </c>
      <c r="F41" s="630"/>
      <c r="G41" s="630"/>
    </row>
    <row r="42" spans="1:7" ht="17.25" customHeight="1" x14ac:dyDescent="0.15">
      <c r="A42" s="621"/>
      <c r="B42" s="409"/>
      <c r="C42" s="406" t="s">
        <v>289</v>
      </c>
      <c r="D42" s="405"/>
      <c r="E42" s="631" t="s">
        <v>290</v>
      </c>
      <c r="F42" s="632" t="s">
        <v>290</v>
      </c>
      <c r="G42" s="632" t="s">
        <v>290</v>
      </c>
    </row>
    <row r="43" spans="1:7" ht="17.25" customHeight="1" x14ac:dyDescent="0.15">
      <c r="A43" s="622"/>
      <c r="B43" s="440" t="s">
        <v>291</v>
      </c>
      <c r="C43" s="441" t="s">
        <v>292</v>
      </c>
      <c r="D43" s="442"/>
      <c r="E43" s="627" t="s">
        <v>293</v>
      </c>
      <c r="F43" s="628" t="s">
        <v>293</v>
      </c>
      <c r="G43" s="628" t="s">
        <v>293</v>
      </c>
    </row>
    <row r="44" spans="1:7" ht="14.25" customHeight="1" x14ac:dyDescent="0.15">
      <c r="E44" s="639" t="s">
        <v>815</v>
      </c>
      <c r="F44" s="639"/>
      <c r="G44" s="639"/>
    </row>
    <row r="46" spans="1:7" ht="14.25" customHeight="1" x14ac:dyDescent="0.15">
      <c r="A46" s="443"/>
    </row>
  </sheetData>
  <mergeCells count="35">
    <mergeCell ref="E16:G16"/>
    <mergeCell ref="E17:G17"/>
    <mergeCell ref="E18:G18"/>
    <mergeCell ref="A4:B4"/>
    <mergeCell ref="E4:G4"/>
    <mergeCell ref="A5:B5"/>
    <mergeCell ref="C5:D5"/>
    <mergeCell ref="E5:G5"/>
    <mergeCell ref="E44:G44"/>
    <mergeCell ref="E38:G38"/>
    <mergeCell ref="E39:G39"/>
    <mergeCell ref="E37:G37"/>
    <mergeCell ref="B31:B35"/>
    <mergeCell ref="E36:G36"/>
    <mergeCell ref="A40:A43"/>
    <mergeCell ref="E40:G40"/>
    <mergeCell ref="E41:G41"/>
    <mergeCell ref="E42:G42"/>
    <mergeCell ref="E43:G43"/>
    <mergeCell ref="A6:A39"/>
    <mergeCell ref="E6:G6"/>
    <mergeCell ref="E7:G7"/>
    <mergeCell ref="E8:G8"/>
    <mergeCell ref="E9:G9"/>
    <mergeCell ref="E10:G10"/>
    <mergeCell ref="E15:G15"/>
    <mergeCell ref="E19:G19"/>
    <mergeCell ref="B23:B30"/>
    <mergeCell ref="C25:D25"/>
    <mergeCell ref="E11:G11"/>
    <mergeCell ref="E12:G12"/>
    <mergeCell ref="E20:G20"/>
    <mergeCell ref="E21:G21"/>
    <mergeCell ref="E13:G13"/>
    <mergeCell ref="E14:G14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4"/>
  <sheetViews>
    <sheetView zoomScaleNormal="100" workbookViewId="0"/>
  </sheetViews>
  <sheetFormatPr defaultColWidth="10.875" defaultRowHeight="14.25" customHeight="1" x14ac:dyDescent="0.15"/>
  <cols>
    <col min="1" max="1" width="8.125" style="14" customWidth="1"/>
    <col min="2" max="2" width="20" style="14" customWidth="1"/>
    <col min="3" max="5" width="19.375" style="14" customWidth="1"/>
    <col min="6" max="16384" width="10.875" style="14"/>
  </cols>
  <sheetData>
    <row r="1" spans="1:5" ht="15" customHeight="1" x14ac:dyDescent="0.15">
      <c r="A1" s="577" t="s">
        <v>8</v>
      </c>
    </row>
    <row r="2" spans="1:5" ht="15" customHeight="1" x14ac:dyDescent="0.15">
      <c r="A2" s="218"/>
    </row>
    <row r="3" spans="1:5" ht="15" customHeight="1" x14ac:dyDescent="0.15">
      <c r="A3" s="22" t="s">
        <v>294</v>
      </c>
    </row>
    <row r="4" spans="1:5" ht="15" customHeight="1" x14ac:dyDescent="0.15">
      <c r="C4" s="72"/>
      <c r="D4" s="72"/>
      <c r="E4" s="92" t="s">
        <v>203</v>
      </c>
    </row>
    <row r="5" spans="1:5" ht="16.5" customHeight="1" x14ac:dyDescent="0.15">
      <c r="A5" s="646" t="s">
        <v>295</v>
      </c>
      <c r="B5" s="647"/>
      <c r="C5" s="18" t="s">
        <v>816</v>
      </c>
      <c r="D5" s="221" t="s">
        <v>817</v>
      </c>
      <c r="E5" s="221" t="s">
        <v>818</v>
      </c>
    </row>
    <row r="6" spans="1:5" ht="16.5" customHeight="1" x14ac:dyDescent="0.15">
      <c r="A6" s="649" t="s">
        <v>296</v>
      </c>
      <c r="B6" s="650"/>
      <c r="C6" s="225">
        <v>45894632</v>
      </c>
      <c r="D6" s="145">
        <v>46748490</v>
      </c>
      <c r="E6" s="145">
        <v>47132873</v>
      </c>
    </row>
    <row r="7" spans="1:5" ht="15" customHeight="1" x14ac:dyDescent="0.15">
      <c r="A7" s="621" t="s">
        <v>297</v>
      </c>
      <c r="B7" s="17" t="s">
        <v>245</v>
      </c>
      <c r="C7" s="143">
        <v>22317253</v>
      </c>
      <c r="D7" s="143">
        <v>22916578</v>
      </c>
      <c r="E7" s="143">
        <v>23192246</v>
      </c>
    </row>
    <row r="8" spans="1:5" ht="15" customHeight="1" x14ac:dyDescent="0.15">
      <c r="A8" s="621"/>
      <c r="B8" s="17" t="s">
        <v>260</v>
      </c>
      <c r="C8" s="143">
        <v>17737615</v>
      </c>
      <c r="D8" s="143">
        <v>17989371</v>
      </c>
      <c r="E8" s="143">
        <v>18119105</v>
      </c>
    </row>
    <row r="9" spans="1:5" ht="15" customHeight="1" x14ac:dyDescent="0.15">
      <c r="A9" s="621"/>
      <c r="B9" s="17" t="s">
        <v>298</v>
      </c>
      <c r="C9" s="143">
        <v>264532</v>
      </c>
      <c r="D9" s="143">
        <v>278033</v>
      </c>
      <c r="E9" s="143">
        <v>291444</v>
      </c>
    </row>
    <row r="10" spans="1:5" ht="15" customHeight="1" x14ac:dyDescent="0.15">
      <c r="A10" s="621"/>
      <c r="B10" s="17" t="s">
        <v>299</v>
      </c>
      <c r="C10" s="143">
        <v>2545555</v>
      </c>
      <c r="D10" s="143">
        <v>2473102</v>
      </c>
      <c r="E10" s="143">
        <v>2426678</v>
      </c>
    </row>
    <row r="11" spans="1:5" ht="15" customHeight="1" x14ac:dyDescent="0.15">
      <c r="A11" s="622"/>
      <c r="B11" s="142" t="s">
        <v>300</v>
      </c>
      <c r="C11" s="138">
        <v>0</v>
      </c>
      <c r="D11" s="135">
        <v>0</v>
      </c>
      <c r="E11" s="135">
        <v>0</v>
      </c>
    </row>
    <row r="12" spans="1:5" ht="15" customHeight="1" x14ac:dyDescent="0.15">
      <c r="A12" s="651" t="s">
        <v>283</v>
      </c>
      <c r="B12" s="17" t="s">
        <v>286</v>
      </c>
      <c r="C12" s="143">
        <v>703485</v>
      </c>
      <c r="D12" s="143">
        <v>734779</v>
      </c>
      <c r="E12" s="143">
        <v>729694</v>
      </c>
    </row>
    <row r="13" spans="1:5" ht="15" customHeight="1" x14ac:dyDescent="0.15">
      <c r="A13" s="652"/>
      <c r="B13" s="142" t="s">
        <v>291</v>
      </c>
      <c r="C13" s="141">
        <v>2326192</v>
      </c>
      <c r="D13" s="141">
        <v>2356627</v>
      </c>
      <c r="E13" s="141">
        <v>2373706</v>
      </c>
    </row>
    <row r="14" spans="1:5" ht="15" customHeight="1" x14ac:dyDescent="0.15">
      <c r="C14" s="72"/>
      <c r="D14" s="72"/>
      <c r="E14" s="72" t="s">
        <v>301</v>
      </c>
    </row>
  </sheetData>
  <mergeCells count="4">
    <mergeCell ref="A5:B5"/>
    <mergeCell ref="A6:B6"/>
    <mergeCell ref="A7:A11"/>
    <mergeCell ref="A12:A13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9"/>
  <sheetViews>
    <sheetView zoomScaleNormal="100" workbookViewId="0"/>
  </sheetViews>
  <sheetFormatPr defaultColWidth="11" defaultRowHeight="15" customHeight="1" x14ac:dyDescent="0.15"/>
  <cols>
    <col min="1" max="1" width="11.25" style="14" customWidth="1"/>
    <col min="2" max="6" width="15" style="14" customWidth="1"/>
    <col min="7" max="16384" width="11" style="14"/>
  </cols>
  <sheetData>
    <row r="1" spans="1:6" ht="15" customHeight="1" x14ac:dyDescent="0.15">
      <c r="A1" s="577" t="s">
        <v>8</v>
      </c>
    </row>
    <row r="2" spans="1:6" ht="15" customHeight="1" x14ac:dyDescent="0.15">
      <c r="A2" s="218"/>
    </row>
    <row r="3" spans="1:6" ht="15" customHeight="1" x14ac:dyDescent="0.15">
      <c r="A3" s="22" t="s">
        <v>302</v>
      </c>
    </row>
    <row r="4" spans="1:6" ht="15" customHeight="1" x14ac:dyDescent="0.15">
      <c r="F4" s="92" t="s">
        <v>303</v>
      </c>
    </row>
    <row r="5" spans="1:6" ht="15" customHeight="1" x14ac:dyDescent="0.15">
      <c r="A5" s="220" t="s">
        <v>194</v>
      </c>
      <c r="B5" s="18" t="s">
        <v>304</v>
      </c>
      <c r="C5" s="18" t="s">
        <v>305</v>
      </c>
      <c r="D5" s="18" t="s">
        <v>306</v>
      </c>
      <c r="E5" s="18" t="s">
        <v>305</v>
      </c>
      <c r="F5" s="91" t="s">
        <v>307</v>
      </c>
    </row>
    <row r="6" spans="1:6" ht="15" customHeight="1" x14ac:dyDescent="0.15">
      <c r="A6" s="139" t="s">
        <v>819</v>
      </c>
      <c r="B6" s="138">
        <v>499443546</v>
      </c>
      <c r="C6" s="136">
        <v>97.107423628617809</v>
      </c>
      <c r="D6" s="135">
        <v>2545555157</v>
      </c>
      <c r="E6" s="136">
        <v>109.28015424255389</v>
      </c>
      <c r="F6" s="135">
        <v>5.0967825640898363</v>
      </c>
    </row>
    <row r="7" spans="1:6" ht="15" customHeight="1" x14ac:dyDescent="0.15">
      <c r="A7" s="137" t="s">
        <v>480</v>
      </c>
      <c r="B7" s="138">
        <v>481219804</v>
      </c>
      <c r="C7" s="136">
        <v>96.351190811063162</v>
      </c>
      <c r="D7" s="135">
        <v>2473101749</v>
      </c>
      <c r="E7" s="136">
        <v>97.153728615906786</v>
      </c>
      <c r="F7" s="135">
        <v>5.1392351861728454</v>
      </c>
    </row>
    <row r="8" spans="1:6" ht="15" customHeight="1" x14ac:dyDescent="0.15">
      <c r="A8" s="134" t="s">
        <v>481</v>
      </c>
      <c r="B8" s="210">
        <v>472462685</v>
      </c>
      <c r="C8" s="226">
        <v>98.2</v>
      </c>
      <c r="D8" s="141">
        <v>2426677962</v>
      </c>
      <c r="E8" s="226">
        <v>98.1</v>
      </c>
      <c r="F8" s="141">
        <v>5</v>
      </c>
    </row>
    <row r="9" spans="1:6" ht="12" x14ac:dyDescent="0.15">
      <c r="A9" s="14" t="s">
        <v>308</v>
      </c>
      <c r="F9" s="72" t="s">
        <v>309</v>
      </c>
    </row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10"/>
  <sheetViews>
    <sheetView zoomScaleNormal="100" workbookViewId="0"/>
  </sheetViews>
  <sheetFormatPr defaultColWidth="8.875" defaultRowHeight="14.25" customHeight="1" x14ac:dyDescent="0.15"/>
  <cols>
    <col min="1" max="1" width="11.25" style="14" customWidth="1"/>
    <col min="2" max="6" width="15" style="14" customWidth="1"/>
    <col min="7" max="16384" width="8.875" style="14"/>
  </cols>
  <sheetData>
    <row r="1" spans="1:6" ht="15" customHeight="1" x14ac:dyDescent="0.15">
      <c r="A1" s="577" t="s">
        <v>8</v>
      </c>
    </row>
    <row r="2" spans="1:6" ht="15" customHeight="1" x14ac:dyDescent="0.15">
      <c r="A2" s="218"/>
    </row>
    <row r="3" spans="1:6" ht="15" customHeight="1" x14ac:dyDescent="0.15">
      <c r="A3" s="22" t="s">
        <v>310</v>
      </c>
    </row>
    <row r="4" spans="1:6" ht="15" customHeight="1" x14ac:dyDescent="0.15">
      <c r="F4" s="92" t="s">
        <v>311</v>
      </c>
    </row>
    <row r="5" spans="1:6" ht="15" customHeight="1" x14ac:dyDescent="0.15">
      <c r="A5" s="220" t="s">
        <v>194</v>
      </c>
      <c r="B5" s="18" t="s">
        <v>312</v>
      </c>
      <c r="C5" s="18" t="s">
        <v>305</v>
      </c>
      <c r="D5" s="18" t="s">
        <v>306</v>
      </c>
      <c r="E5" s="18" t="s">
        <v>305</v>
      </c>
      <c r="F5" s="91" t="s">
        <v>313</v>
      </c>
    </row>
    <row r="6" spans="1:6" ht="15" customHeight="1" x14ac:dyDescent="0.15">
      <c r="A6" s="139" t="s">
        <v>819</v>
      </c>
      <c r="B6" s="138">
        <v>56209</v>
      </c>
      <c r="C6" s="136">
        <v>102.53187647069552</v>
      </c>
      <c r="D6" s="135">
        <v>265280200</v>
      </c>
      <c r="E6" s="136">
        <v>104.14208663242637</v>
      </c>
      <c r="F6" s="135">
        <v>4719.5324592147163</v>
      </c>
    </row>
    <row r="7" spans="1:6" ht="15" customHeight="1" x14ac:dyDescent="0.15">
      <c r="A7" s="137" t="s">
        <v>480</v>
      </c>
      <c r="B7" s="138">
        <v>58091</v>
      </c>
      <c r="C7" s="136">
        <v>103.34821825686278</v>
      </c>
      <c r="D7" s="135">
        <v>279962300</v>
      </c>
      <c r="E7" s="136">
        <v>105.53456307707849</v>
      </c>
      <c r="F7" s="135">
        <v>4819.3747740613862</v>
      </c>
    </row>
    <row r="8" spans="1:6" ht="15" customHeight="1" x14ac:dyDescent="0.15">
      <c r="A8" s="134" t="s">
        <v>481</v>
      </c>
      <c r="B8" s="210">
        <v>59506</v>
      </c>
      <c r="C8" s="226">
        <v>102.4</v>
      </c>
      <c r="D8" s="141">
        <v>291933900</v>
      </c>
      <c r="E8" s="226">
        <v>104.3</v>
      </c>
      <c r="F8" s="141">
        <v>4906</v>
      </c>
    </row>
    <row r="9" spans="1:6" ht="12" customHeight="1" x14ac:dyDescent="0.15">
      <c r="A9" s="14" t="s">
        <v>308</v>
      </c>
      <c r="F9" s="72" t="s">
        <v>309</v>
      </c>
    </row>
    <row r="10" spans="1:6" ht="15" customHeight="1" x14ac:dyDescent="0.15"/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9"/>
  <sheetViews>
    <sheetView zoomScaleNormal="100" workbookViewId="0"/>
  </sheetViews>
  <sheetFormatPr defaultColWidth="8.875" defaultRowHeight="15" customHeight="1" x14ac:dyDescent="0.15"/>
  <cols>
    <col min="1" max="1" width="11.375" style="14" customWidth="1"/>
    <col min="2" max="6" width="15" style="14" customWidth="1"/>
    <col min="7" max="16384" width="8.875" style="14"/>
  </cols>
  <sheetData>
    <row r="1" spans="1:6" ht="15" customHeight="1" x14ac:dyDescent="0.15">
      <c r="A1" s="577" t="s">
        <v>8</v>
      </c>
    </row>
    <row r="2" spans="1:6" ht="15" customHeight="1" x14ac:dyDescent="0.15">
      <c r="A2" s="218"/>
    </row>
    <row r="3" spans="1:6" ht="15" customHeight="1" x14ac:dyDescent="0.15">
      <c r="A3" s="22" t="s">
        <v>314</v>
      </c>
    </row>
    <row r="4" spans="1:6" ht="15" customHeight="1" x14ac:dyDescent="0.15">
      <c r="F4" s="92" t="s">
        <v>315</v>
      </c>
    </row>
    <row r="5" spans="1:6" ht="30" customHeight="1" x14ac:dyDescent="0.15">
      <c r="A5" s="220" t="s">
        <v>194</v>
      </c>
      <c r="B5" s="18" t="s">
        <v>316</v>
      </c>
      <c r="C5" s="18" t="s">
        <v>305</v>
      </c>
      <c r="D5" s="18" t="s">
        <v>306</v>
      </c>
      <c r="E5" s="18" t="s">
        <v>305</v>
      </c>
      <c r="F5" s="91" t="s">
        <v>317</v>
      </c>
    </row>
    <row r="6" spans="1:6" ht="15" customHeight="1" x14ac:dyDescent="0.15">
      <c r="A6" s="139" t="s">
        <v>819</v>
      </c>
      <c r="B6" s="138">
        <v>159768</v>
      </c>
      <c r="C6" s="136">
        <v>101.044163499181</v>
      </c>
      <c r="D6" s="135">
        <v>19295658638</v>
      </c>
      <c r="E6" s="136">
        <v>99.313151720588237</v>
      </c>
      <c r="F6" s="135">
        <v>120772.98731911271</v>
      </c>
    </row>
    <row r="7" spans="1:6" ht="15" customHeight="1" x14ac:dyDescent="0.15">
      <c r="A7" s="137" t="s">
        <v>480</v>
      </c>
      <c r="B7" s="138">
        <v>161764</v>
      </c>
      <c r="C7" s="136">
        <v>101.24931150167744</v>
      </c>
      <c r="D7" s="135">
        <v>19606832125</v>
      </c>
      <c r="E7" s="136">
        <v>101.61265805951483</v>
      </c>
      <c r="F7" s="135">
        <v>121206.40021883731</v>
      </c>
    </row>
    <row r="8" spans="1:6" ht="15" customHeight="1" x14ac:dyDescent="0.15">
      <c r="A8" s="134" t="s">
        <v>481</v>
      </c>
      <c r="B8" s="210">
        <v>164182</v>
      </c>
      <c r="C8" s="226">
        <v>101.5</v>
      </c>
      <c r="D8" s="141">
        <v>19882046261</v>
      </c>
      <c r="E8" s="226">
        <v>101.4</v>
      </c>
      <c r="F8" s="141">
        <v>121098</v>
      </c>
    </row>
    <row r="9" spans="1:6" ht="12" x14ac:dyDescent="0.15">
      <c r="A9" s="14" t="s">
        <v>308</v>
      </c>
      <c r="F9" s="72" t="s">
        <v>309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9"/>
  <sheetViews>
    <sheetView zoomScaleNormal="100" workbookViewId="0"/>
  </sheetViews>
  <sheetFormatPr defaultColWidth="8.875" defaultRowHeight="15" customHeight="1" x14ac:dyDescent="0.15"/>
  <cols>
    <col min="1" max="1" width="11.375" style="14" customWidth="1"/>
    <col min="2" max="6" width="15" style="14" customWidth="1"/>
    <col min="7" max="16384" width="8.875" style="14"/>
  </cols>
  <sheetData>
    <row r="1" spans="1:6" ht="15" customHeight="1" x14ac:dyDescent="0.15">
      <c r="A1" s="577" t="s">
        <v>8</v>
      </c>
    </row>
    <row r="2" spans="1:6" ht="15" customHeight="1" x14ac:dyDescent="0.15">
      <c r="A2" s="218"/>
    </row>
    <row r="3" spans="1:6" ht="15" customHeight="1" x14ac:dyDescent="0.15">
      <c r="A3" s="22" t="s">
        <v>318</v>
      </c>
      <c r="B3" s="40"/>
      <c r="C3" s="40"/>
      <c r="D3" s="40"/>
      <c r="E3" s="40"/>
      <c r="F3" s="40"/>
    </row>
    <row r="4" spans="1:6" ht="15" customHeight="1" x14ac:dyDescent="0.15">
      <c r="F4" s="92" t="s">
        <v>319</v>
      </c>
    </row>
    <row r="5" spans="1:6" ht="30" customHeight="1" x14ac:dyDescent="0.15">
      <c r="A5" s="220" t="s">
        <v>194</v>
      </c>
      <c r="B5" s="18" t="s">
        <v>316</v>
      </c>
      <c r="C5" s="18" t="s">
        <v>305</v>
      </c>
      <c r="D5" s="18" t="s">
        <v>306</v>
      </c>
      <c r="E5" s="18" t="s">
        <v>305</v>
      </c>
      <c r="F5" s="91" t="s">
        <v>820</v>
      </c>
    </row>
    <row r="6" spans="1:6" ht="15" customHeight="1" x14ac:dyDescent="0.15">
      <c r="A6" s="139" t="s">
        <v>819</v>
      </c>
      <c r="B6" s="138">
        <v>7733</v>
      </c>
      <c r="C6" s="136">
        <v>101.00574712643677</v>
      </c>
      <c r="D6" s="135">
        <v>3079080600</v>
      </c>
      <c r="E6" s="136">
        <v>91.758638958488334</v>
      </c>
      <c r="F6" s="135">
        <v>398174.13681624207</v>
      </c>
    </row>
    <row r="7" spans="1:6" ht="15" customHeight="1" x14ac:dyDescent="0.15">
      <c r="A7" s="137" t="s">
        <v>480</v>
      </c>
      <c r="B7" s="138">
        <v>7913</v>
      </c>
      <c r="C7" s="136">
        <v>102.32768653821284</v>
      </c>
      <c r="D7" s="135">
        <v>3389313300</v>
      </c>
      <c r="E7" s="136">
        <v>110.07549786127717</v>
      </c>
      <c r="F7" s="135">
        <v>428322.16605585744</v>
      </c>
    </row>
    <row r="8" spans="1:6" ht="15" customHeight="1" x14ac:dyDescent="0.15">
      <c r="A8" s="134" t="s">
        <v>481</v>
      </c>
      <c r="B8" s="210">
        <v>7970</v>
      </c>
      <c r="C8" s="226">
        <v>100.7</v>
      </c>
      <c r="D8" s="141">
        <v>3313262000</v>
      </c>
      <c r="E8" s="226">
        <v>97.8</v>
      </c>
      <c r="F8" s="141">
        <v>415717</v>
      </c>
    </row>
    <row r="9" spans="1:6" ht="12" x14ac:dyDescent="0.15">
      <c r="A9" s="14" t="s">
        <v>308</v>
      </c>
      <c r="F9" s="72" t="s">
        <v>309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9"/>
  <sheetViews>
    <sheetView zoomScaleNormal="100" workbookViewId="0"/>
  </sheetViews>
  <sheetFormatPr defaultColWidth="15.875" defaultRowHeight="15" customHeight="1" x14ac:dyDescent="0.15"/>
  <cols>
    <col min="1" max="1" width="16.25" style="14" customWidth="1"/>
    <col min="2" max="5" width="17.5" style="14" customWidth="1"/>
    <col min="6" max="16384" width="15.875" style="14"/>
  </cols>
  <sheetData>
    <row r="1" spans="1:5" ht="15" customHeight="1" x14ac:dyDescent="0.15">
      <c r="A1" s="577" t="s">
        <v>8</v>
      </c>
    </row>
    <row r="2" spans="1:5" ht="15" customHeight="1" x14ac:dyDescent="0.15">
      <c r="A2" s="218"/>
    </row>
    <row r="3" spans="1:5" ht="15" customHeight="1" x14ac:dyDescent="0.15">
      <c r="A3" s="22" t="s">
        <v>320</v>
      </c>
    </row>
    <row r="4" spans="1:5" ht="15" customHeight="1" x14ac:dyDescent="0.15">
      <c r="E4" s="92" t="s">
        <v>321</v>
      </c>
    </row>
    <row r="5" spans="1:5" ht="15" customHeight="1" x14ac:dyDescent="0.15">
      <c r="A5" s="220" t="s">
        <v>194</v>
      </c>
      <c r="B5" s="18" t="s">
        <v>322</v>
      </c>
      <c r="C5" s="18" t="s">
        <v>323</v>
      </c>
      <c r="D5" s="18" t="s">
        <v>324</v>
      </c>
      <c r="E5" s="219" t="s">
        <v>305</v>
      </c>
    </row>
    <row r="6" spans="1:5" ht="15" customHeight="1" x14ac:dyDescent="0.15">
      <c r="A6" s="139" t="s">
        <v>819</v>
      </c>
      <c r="B6" s="138">
        <v>109500</v>
      </c>
      <c r="C6" s="135">
        <v>2913</v>
      </c>
      <c r="D6" s="227">
        <v>112413</v>
      </c>
      <c r="E6" s="228">
        <v>101.09</v>
      </c>
    </row>
    <row r="7" spans="1:5" ht="15" customHeight="1" x14ac:dyDescent="0.15">
      <c r="A7" s="137" t="s">
        <v>480</v>
      </c>
      <c r="B7" s="138">
        <v>110409</v>
      </c>
      <c r="C7" s="135">
        <v>2955</v>
      </c>
      <c r="D7" s="227">
        <v>113364</v>
      </c>
      <c r="E7" s="228">
        <v>100.85</v>
      </c>
    </row>
    <row r="8" spans="1:5" ht="15" customHeight="1" x14ac:dyDescent="0.15">
      <c r="A8" s="134" t="s">
        <v>481</v>
      </c>
      <c r="B8" s="210">
        <v>111507</v>
      </c>
      <c r="C8" s="141">
        <v>3056</v>
      </c>
      <c r="D8" s="229">
        <v>114563</v>
      </c>
      <c r="E8" s="230">
        <v>101.06</v>
      </c>
    </row>
    <row r="9" spans="1:5" ht="15" customHeight="1" x14ac:dyDescent="0.15">
      <c r="E9" s="72" t="s">
        <v>325</v>
      </c>
    </row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13"/>
  <sheetViews>
    <sheetView zoomScaleNormal="100" workbookViewId="0"/>
  </sheetViews>
  <sheetFormatPr defaultColWidth="13.375" defaultRowHeight="15" customHeight="1" x14ac:dyDescent="0.15"/>
  <cols>
    <col min="1" max="1" width="16.25" style="14" customWidth="1"/>
    <col min="2" max="6" width="14" style="14" customWidth="1"/>
    <col min="7" max="16384" width="13.375" style="14"/>
  </cols>
  <sheetData>
    <row r="1" spans="1:6" ht="15" customHeight="1" x14ac:dyDescent="0.15">
      <c r="A1" s="577" t="s">
        <v>8</v>
      </c>
    </row>
    <row r="2" spans="1:6" ht="15" customHeight="1" x14ac:dyDescent="0.15">
      <c r="A2" s="218"/>
    </row>
    <row r="3" spans="1:6" ht="15" customHeight="1" x14ac:dyDescent="0.15">
      <c r="A3" s="22" t="s">
        <v>326</v>
      </c>
    </row>
    <row r="4" spans="1:6" ht="15" customHeight="1" x14ac:dyDescent="0.15">
      <c r="F4" s="92" t="s">
        <v>73</v>
      </c>
    </row>
    <row r="5" spans="1:6" ht="15" customHeight="1" x14ac:dyDescent="0.15">
      <c r="A5" s="220" t="s">
        <v>194</v>
      </c>
      <c r="B5" s="220" t="s">
        <v>327</v>
      </c>
      <c r="C5" s="18" t="s">
        <v>328</v>
      </c>
      <c r="D5" s="18" t="s">
        <v>323</v>
      </c>
      <c r="E5" s="18" t="s">
        <v>324</v>
      </c>
      <c r="F5" s="219" t="s">
        <v>305</v>
      </c>
    </row>
    <row r="6" spans="1:6" ht="15" customHeight="1" x14ac:dyDescent="0.15">
      <c r="A6" s="306" t="s">
        <v>819</v>
      </c>
      <c r="B6" s="135">
        <v>8579796</v>
      </c>
      <c r="C6" s="135">
        <v>7220497</v>
      </c>
      <c r="D6" s="135">
        <v>1888405</v>
      </c>
      <c r="E6" s="227">
        <v>17688698</v>
      </c>
      <c r="F6" s="228">
        <v>100.9</v>
      </c>
    </row>
    <row r="7" spans="1:6" ht="15" customHeight="1" x14ac:dyDescent="0.15">
      <c r="A7" s="137" t="s">
        <v>480</v>
      </c>
      <c r="B7" s="135">
        <v>8636619</v>
      </c>
      <c r="C7" s="135">
        <v>7472067</v>
      </c>
      <c r="D7" s="135">
        <v>1840449</v>
      </c>
      <c r="E7" s="227">
        <v>17949135</v>
      </c>
      <c r="F7" s="228">
        <v>101.47</v>
      </c>
    </row>
    <row r="8" spans="1:6" ht="15" customHeight="1" x14ac:dyDescent="0.15">
      <c r="A8" s="134" t="s">
        <v>481</v>
      </c>
      <c r="B8" s="210">
        <v>8842188</v>
      </c>
      <c r="C8" s="141">
        <v>7391702</v>
      </c>
      <c r="D8" s="141">
        <v>1822728</v>
      </c>
      <c r="E8" s="229">
        <v>18056618</v>
      </c>
      <c r="F8" s="230">
        <v>100.6</v>
      </c>
    </row>
    <row r="9" spans="1:6" ht="15" customHeight="1" x14ac:dyDescent="0.15">
      <c r="C9" s="11"/>
      <c r="D9" s="11"/>
      <c r="E9" s="11"/>
      <c r="F9" s="72" t="s">
        <v>325</v>
      </c>
    </row>
    <row r="10" spans="1:6" ht="15" customHeight="1" x14ac:dyDescent="0.15">
      <c r="F10" s="231"/>
    </row>
    <row r="11" spans="1:6" ht="15" customHeight="1" x14ac:dyDescent="0.15">
      <c r="F11" s="231"/>
    </row>
    <row r="12" spans="1:6" ht="15" customHeight="1" x14ac:dyDescent="0.15">
      <c r="F12" s="231"/>
    </row>
    <row r="13" spans="1:6" ht="15" customHeight="1" x14ac:dyDescent="0.15">
      <c r="E13" s="232"/>
    </row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14"/>
  <sheetViews>
    <sheetView zoomScaleNormal="100" workbookViewId="0"/>
  </sheetViews>
  <sheetFormatPr defaultColWidth="13.375" defaultRowHeight="15" customHeight="1" x14ac:dyDescent="0.15"/>
  <cols>
    <col min="1" max="1" width="16.25" style="14" customWidth="1"/>
    <col min="2" max="5" width="17.5" style="14" customWidth="1"/>
    <col min="6" max="16384" width="13.375" style="14"/>
  </cols>
  <sheetData>
    <row r="1" spans="1:6" ht="15" customHeight="1" x14ac:dyDescent="0.15">
      <c r="A1" s="577" t="s">
        <v>8</v>
      </c>
    </row>
    <row r="2" spans="1:6" ht="15" customHeight="1" x14ac:dyDescent="0.15">
      <c r="A2" s="218"/>
    </row>
    <row r="3" spans="1:6" ht="15" customHeight="1" x14ac:dyDescent="0.15">
      <c r="A3" s="22" t="s">
        <v>821</v>
      </c>
    </row>
    <row r="4" spans="1:6" ht="15" customHeight="1" x14ac:dyDescent="0.15">
      <c r="E4" s="92" t="s">
        <v>329</v>
      </c>
    </row>
    <row r="5" spans="1:6" ht="15" customHeight="1" x14ac:dyDescent="0.15">
      <c r="A5" s="219" t="s">
        <v>194</v>
      </c>
      <c r="B5" s="221" t="s">
        <v>327</v>
      </c>
      <c r="C5" s="221" t="s">
        <v>328</v>
      </c>
      <c r="D5" s="221" t="s">
        <v>324</v>
      </c>
      <c r="E5" s="221" t="s">
        <v>305</v>
      </c>
    </row>
    <row r="6" spans="1:6" ht="15" customHeight="1" x14ac:dyDescent="0.15">
      <c r="A6" s="306" t="s">
        <v>819</v>
      </c>
      <c r="B6" s="138">
        <v>1412785</v>
      </c>
      <c r="C6" s="135">
        <v>912800</v>
      </c>
      <c r="D6" s="227">
        <v>2325585</v>
      </c>
      <c r="E6" s="228">
        <v>100.96</v>
      </c>
    </row>
    <row r="7" spans="1:6" ht="15" customHeight="1" x14ac:dyDescent="0.15">
      <c r="A7" s="137" t="s">
        <v>480</v>
      </c>
      <c r="B7" s="138">
        <v>1411302</v>
      </c>
      <c r="C7" s="135">
        <v>945955</v>
      </c>
      <c r="D7" s="227">
        <v>2357257</v>
      </c>
      <c r="E7" s="228">
        <v>101.36</v>
      </c>
    </row>
    <row r="8" spans="1:6" ht="15" customHeight="1" x14ac:dyDescent="0.15">
      <c r="A8" s="134" t="s">
        <v>481</v>
      </c>
      <c r="B8" s="210">
        <v>1429134</v>
      </c>
      <c r="C8" s="141">
        <v>942082</v>
      </c>
      <c r="D8" s="229">
        <v>2371216</v>
      </c>
      <c r="E8" s="230">
        <v>100.59</v>
      </c>
    </row>
    <row r="9" spans="1:6" ht="15" customHeight="1" x14ac:dyDescent="0.15">
      <c r="B9" s="211"/>
      <c r="C9" s="211"/>
      <c r="D9" s="211"/>
      <c r="E9" s="72" t="s">
        <v>325</v>
      </c>
    </row>
    <row r="11" spans="1:6" ht="15" customHeight="1" x14ac:dyDescent="0.15">
      <c r="A11" s="86"/>
      <c r="B11" s="86"/>
      <c r="C11" s="86"/>
      <c r="D11" s="86"/>
      <c r="E11" s="233"/>
      <c r="F11" s="86"/>
    </row>
    <row r="12" spans="1:6" ht="15" customHeight="1" x14ac:dyDescent="0.15">
      <c r="A12" s="86"/>
      <c r="B12" s="11"/>
      <c r="C12" s="11"/>
      <c r="D12" s="86"/>
      <c r="E12" s="233"/>
      <c r="F12" s="11"/>
    </row>
    <row r="13" spans="1:6" ht="15" customHeight="1" x14ac:dyDescent="0.15">
      <c r="A13" s="86"/>
      <c r="B13" s="11"/>
      <c r="C13" s="11"/>
      <c r="D13" s="234"/>
      <c r="E13" s="11"/>
      <c r="F13" s="11"/>
    </row>
    <row r="14" spans="1:6" ht="15" customHeight="1" x14ac:dyDescent="0.15">
      <c r="A14" s="86"/>
      <c r="B14" s="11"/>
      <c r="C14" s="11"/>
      <c r="D14" s="11"/>
      <c r="E14" s="11"/>
      <c r="F14" s="11"/>
    </row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22"/>
  <sheetViews>
    <sheetView zoomScaleNormal="100" workbookViewId="0"/>
  </sheetViews>
  <sheetFormatPr defaultColWidth="8.875" defaultRowHeight="15" customHeight="1" x14ac:dyDescent="0.15"/>
  <cols>
    <col min="1" max="1" width="3.375" style="2" customWidth="1"/>
    <col min="2" max="2" width="30.875" style="2" customWidth="1"/>
    <col min="3" max="4" width="13.5" style="2" customWidth="1"/>
    <col min="5" max="5" width="14.375" style="2" customWidth="1"/>
    <col min="6" max="6" width="10.75" style="3" customWidth="1"/>
    <col min="7" max="16384" width="8.875" style="2"/>
  </cols>
  <sheetData>
    <row r="1" spans="1:7" s="23" customFormat="1" ht="15" customHeight="1" x14ac:dyDescent="0.15">
      <c r="A1" s="182" t="s">
        <v>8</v>
      </c>
      <c r="G1" s="24"/>
    </row>
    <row r="2" spans="1:7" s="23" customFormat="1" ht="15" customHeight="1" x14ac:dyDescent="0.15">
      <c r="A2" s="182"/>
      <c r="G2" s="24"/>
    </row>
    <row r="3" spans="1:7" ht="15" customHeight="1" x14ac:dyDescent="0.15">
      <c r="A3" s="22" t="s">
        <v>754</v>
      </c>
      <c r="E3" s="183"/>
      <c r="F3" s="184"/>
    </row>
    <row r="4" spans="1:7" s="4" customFormat="1" ht="15" customHeight="1" x14ac:dyDescent="0.15">
      <c r="A4" s="21"/>
      <c r="E4" s="185"/>
      <c r="F4" s="186" t="s">
        <v>73</v>
      </c>
    </row>
    <row r="5" spans="1:7" s="4" customFormat="1" ht="30" customHeight="1" x14ac:dyDescent="0.15">
      <c r="A5" s="20"/>
      <c r="B5" s="219" t="s">
        <v>74</v>
      </c>
      <c r="C5" s="19" t="s">
        <v>75</v>
      </c>
      <c r="D5" s="19" t="s">
        <v>755</v>
      </c>
      <c r="E5" s="187" t="s">
        <v>21</v>
      </c>
      <c r="F5" s="188" t="s">
        <v>22</v>
      </c>
    </row>
    <row r="6" spans="1:7" s="4" customFormat="1" ht="21" customHeight="1" x14ac:dyDescent="0.15">
      <c r="A6" s="14">
        <v>1</v>
      </c>
      <c r="B6" s="17" t="s">
        <v>76</v>
      </c>
      <c r="C6" s="11">
        <v>89900000</v>
      </c>
      <c r="D6" s="11">
        <v>88400000</v>
      </c>
      <c r="E6" s="10">
        <v>-1500000</v>
      </c>
      <c r="F6" s="189">
        <v>-1.7</v>
      </c>
    </row>
    <row r="7" spans="1:7" s="4" customFormat="1" ht="21" customHeight="1" x14ac:dyDescent="0.15">
      <c r="A7" s="14">
        <v>2</v>
      </c>
      <c r="B7" s="17" t="s">
        <v>77</v>
      </c>
      <c r="C7" s="11">
        <v>71163000</v>
      </c>
      <c r="D7" s="11">
        <v>71565000</v>
      </c>
      <c r="E7" s="10">
        <v>402000</v>
      </c>
      <c r="F7" s="189">
        <v>0.6</v>
      </c>
    </row>
    <row r="8" spans="1:7" s="4" customFormat="1" ht="21" customHeight="1" x14ac:dyDescent="0.15">
      <c r="A8" s="14"/>
      <c r="B8" s="13" t="s">
        <v>78</v>
      </c>
      <c r="C8" s="11">
        <v>39810000</v>
      </c>
      <c r="D8" s="11">
        <v>39760000</v>
      </c>
      <c r="E8" s="10">
        <v>-50000</v>
      </c>
      <c r="F8" s="189">
        <v>-0.1</v>
      </c>
    </row>
    <row r="9" spans="1:7" s="4" customFormat="1" ht="21" customHeight="1" x14ac:dyDescent="0.15">
      <c r="A9" s="14"/>
      <c r="B9" s="13" t="s">
        <v>79</v>
      </c>
      <c r="C9" s="11">
        <v>3040000</v>
      </c>
      <c r="D9" s="11">
        <v>3240000</v>
      </c>
      <c r="E9" s="10">
        <v>200000</v>
      </c>
      <c r="F9" s="189">
        <v>6.6</v>
      </c>
    </row>
    <row r="10" spans="1:7" s="4" customFormat="1" ht="21" customHeight="1" x14ac:dyDescent="0.15">
      <c r="A10" s="14"/>
      <c r="B10" s="13" t="s">
        <v>80</v>
      </c>
      <c r="C10" s="11">
        <v>15000000</v>
      </c>
      <c r="D10" s="11">
        <v>15900000</v>
      </c>
      <c r="E10" s="10">
        <v>900000</v>
      </c>
      <c r="F10" s="189">
        <v>6</v>
      </c>
    </row>
    <row r="11" spans="1:7" s="4" customFormat="1" ht="21" customHeight="1" x14ac:dyDescent="0.15">
      <c r="A11" s="14"/>
      <c r="B11" s="13" t="s">
        <v>81</v>
      </c>
      <c r="C11" s="16">
        <v>64000</v>
      </c>
      <c r="D11" s="11">
        <v>61000</v>
      </c>
      <c r="E11" s="10">
        <v>-3000</v>
      </c>
      <c r="F11" s="189">
        <v>-4.7</v>
      </c>
    </row>
    <row r="12" spans="1:7" s="4" customFormat="1" ht="21" customHeight="1" x14ac:dyDescent="0.15">
      <c r="A12" s="14"/>
      <c r="B12" s="223" t="s">
        <v>82</v>
      </c>
      <c r="C12" s="11">
        <v>400000</v>
      </c>
      <c r="D12" s="11">
        <v>310000</v>
      </c>
      <c r="E12" s="10">
        <v>-90000</v>
      </c>
      <c r="F12" s="189">
        <v>-22.5</v>
      </c>
    </row>
    <row r="13" spans="1:7" s="4" customFormat="1" ht="21" customHeight="1" x14ac:dyDescent="0.15">
      <c r="A13" s="14"/>
      <c r="B13" s="223" t="s">
        <v>83</v>
      </c>
      <c r="C13" s="16">
        <v>310000</v>
      </c>
      <c r="D13" s="11">
        <v>390000</v>
      </c>
      <c r="E13" s="10">
        <v>80000</v>
      </c>
      <c r="F13" s="189">
        <v>25.8</v>
      </c>
    </row>
    <row r="14" spans="1:7" s="4" customFormat="1" ht="21" customHeight="1" x14ac:dyDescent="0.15">
      <c r="A14" s="14"/>
      <c r="B14" s="223" t="s">
        <v>84</v>
      </c>
      <c r="C14" s="11">
        <v>2900000</v>
      </c>
      <c r="D14" s="11">
        <v>2960000</v>
      </c>
      <c r="E14" s="10">
        <v>60000</v>
      </c>
      <c r="F14" s="189">
        <v>2.1</v>
      </c>
    </row>
    <row r="15" spans="1:7" s="4" customFormat="1" ht="21" customHeight="1" x14ac:dyDescent="0.15">
      <c r="A15" s="14"/>
      <c r="B15" s="13" t="s">
        <v>85</v>
      </c>
      <c r="C15" s="11">
        <v>8490000</v>
      </c>
      <c r="D15" s="11">
        <v>7790000</v>
      </c>
      <c r="E15" s="10">
        <v>-700000</v>
      </c>
      <c r="F15" s="189">
        <v>-8.1999999999999993</v>
      </c>
    </row>
    <row r="16" spans="1:7" s="4" customFormat="1" ht="21" customHeight="1" x14ac:dyDescent="0.15">
      <c r="A16" s="14"/>
      <c r="B16" s="13" t="s">
        <v>86</v>
      </c>
      <c r="C16" s="11">
        <v>1149000</v>
      </c>
      <c r="D16" s="11">
        <v>1154000</v>
      </c>
      <c r="E16" s="10">
        <v>5000</v>
      </c>
      <c r="F16" s="189">
        <v>0.4</v>
      </c>
    </row>
    <row r="17" spans="1:6" s="4" customFormat="1" ht="21" customHeight="1" x14ac:dyDescent="0.15">
      <c r="A17" s="606" t="s">
        <v>87</v>
      </c>
      <c r="B17" s="607"/>
      <c r="C17" s="8">
        <v>161063000</v>
      </c>
      <c r="D17" s="8">
        <v>159965000</v>
      </c>
      <c r="E17" s="7">
        <v>-1098000</v>
      </c>
      <c r="F17" s="190">
        <v>-0.7</v>
      </c>
    </row>
    <row r="18" spans="1:6" s="4" customFormat="1" ht="13.5" customHeight="1" x14ac:dyDescent="0.15">
      <c r="E18" s="185"/>
      <c r="F18" s="191" t="s">
        <v>88</v>
      </c>
    </row>
    <row r="19" spans="1:6" s="4" customFormat="1" ht="21" customHeight="1" x14ac:dyDescent="0.15">
      <c r="F19" s="6"/>
    </row>
    <row r="20" spans="1:6" s="4" customFormat="1" ht="15.75" customHeight="1" x14ac:dyDescent="0.15">
      <c r="F20" s="6"/>
    </row>
    <row r="21" spans="1:6" s="4" customFormat="1" ht="15" customHeight="1" x14ac:dyDescent="0.15">
      <c r="F21" s="5"/>
    </row>
    <row r="22" spans="1:6" s="4" customFormat="1" ht="15" customHeight="1" x14ac:dyDescent="0.15">
      <c r="F22" s="5"/>
    </row>
  </sheetData>
  <mergeCells count="1">
    <mergeCell ref="A17:B17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M14"/>
  <sheetViews>
    <sheetView zoomScaleNormal="100" workbookViewId="0"/>
  </sheetViews>
  <sheetFormatPr defaultColWidth="8.875" defaultRowHeight="15" customHeight="1" x14ac:dyDescent="0.15"/>
  <cols>
    <col min="1" max="1" width="3.75" style="14" customWidth="1"/>
    <col min="2" max="2" width="4.625" style="14" customWidth="1"/>
    <col min="3" max="3" width="9.875" style="14" customWidth="1"/>
    <col min="4" max="5" width="6.875" style="14" customWidth="1"/>
    <col min="6" max="7" width="8.125" style="14" customWidth="1"/>
    <col min="8" max="8" width="7.5" style="14" customWidth="1"/>
    <col min="9" max="9" width="7.75" style="14" bestFit="1" customWidth="1"/>
    <col min="10" max="10" width="7.125" style="14" customWidth="1"/>
    <col min="11" max="12" width="4.25" style="14" customWidth="1"/>
    <col min="13" max="13" width="7.125" style="14" customWidth="1"/>
    <col min="14" max="16384" width="8.875" style="14"/>
  </cols>
  <sheetData>
    <row r="1" spans="1:13" ht="15" customHeight="1" x14ac:dyDescent="0.15">
      <c r="A1" s="577" t="s">
        <v>8</v>
      </c>
    </row>
    <row r="2" spans="1:13" ht="15" customHeight="1" x14ac:dyDescent="0.15">
      <c r="A2" s="218"/>
    </row>
    <row r="3" spans="1:13" ht="15" customHeight="1" x14ac:dyDescent="0.15">
      <c r="A3" s="22" t="s">
        <v>330</v>
      </c>
    </row>
    <row r="4" spans="1:13" ht="15" customHeight="1" x14ac:dyDescent="0.15">
      <c r="A4" s="235" t="s">
        <v>331</v>
      </c>
      <c r="M4" s="92" t="s">
        <v>332</v>
      </c>
    </row>
    <row r="5" spans="1:13" ht="15" customHeight="1" x14ac:dyDescent="0.15">
      <c r="A5" s="660" t="s">
        <v>333</v>
      </c>
      <c r="B5" s="663" t="s">
        <v>204</v>
      </c>
      <c r="C5" s="663" t="s">
        <v>324</v>
      </c>
      <c r="D5" s="648" t="s">
        <v>334</v>
      </c>
      <c r="E5" s="646"/>
      <c r="F5" s="646"/>
      <c r="G5" s="646"/>
      <c r="H5" s="646"/>
      <c r="I5" s="647"/>
      <c r="J5" s="648" t="s">
        <v>335</v>
      </c>
      <c r="K5" s="646"/>
      <c r="L5" s="646"/>
      <c r="M5" s="646"/>
    </row>
    <row r="6" spans="1:13" ht="15" customHeight="1" x14ac:dyDescent="0.15">
      <c r="A6" s="661"/>
      <c r="B6" s="664"/>
      <c r="C6" s="664"/>
      <c r="D6" s="663" t="s">
        <v>336</v>
      </c>
      <c r="E6" s="663" t="s">
        <v>337</v>
      </c>
      <c r="F6" s="648" t="s">
        <v>338</v>
      </c>
      <c r="G6" s="646"/>
      <c r="H6" s="646"/>
      <c r="I6" s="647"/>
      <c r="J6" s="663" t="s">
        <v>339</v>
      </c>
      <c r="K6" s="653" t="s">
        <v>340</v>
      </c>
      <c r="L6" s="653" t="s">
        <v>341</v>
      </c>
      <c r="M6" s="655" t="s">
        <v>337</v>
      </c>
    </row>
    <row r="7" spans="1:13" ht="15" customHeight="1" x14ac:dyDescent="0.15">
      <c r="A7" s="662"/>
      <c r="B7" s="665"/>
      <c r="C7" s="665"/>
      <c r="D7" s="665"/>
      <c r="E7" s="665"/>
      <c r="F7" s="18" t="s">
        <v>342</v>
      </c>
      <c r="G7" s="18" t="s">
        <v>343</v>
      </c>
      <c r="H7" s="18" t="s">
        <v>344</v>
      </c>
      <c r="I7" s="236" t="s">
        <v>337</v>
      </c>
      <c r="J7" s="665"/>
      <c r="K7" s="654"/>
      <c r="L7" s="654"/>
      <c r="M7" s="656"/>
    </row>
    <row r="8" spans="1:13" ht="15.75" customHeight="1" x14ac:dyDescent="0.15">
      <c r="A8" s="657">
        <v>26</v>
      </c>
      <c r="B8" s="239" t="s">
        <v>327</v>
      </c>
      <c r="C8" s="237">
        <v>2414241</v>
      </c>
      <c r="D8" s="11">
        <v>15990</v>
      </c>
      <c r="E8" s="11">
        <v>99624</v>
      </c>
      <c r="F8" s="11">
        <v>966258</v>
      </c>
      <c r="G8" s="11">
        <v>22226</v>
      </c>
      <c r="H8" s="11">
        <v>853720</v>
      </c>
      <c r="I8" s="11">
        <v>336784</v>
      </c>
      <c r="J8" s="11">
        <v>61454</v>
      </c>
      <c r="K8" s="16" t="s">
        <v>6</v>
      </c>
      <c r="L8" s="16" t="s">
        <v>6</v>
      </c>
      <c r="M8" s="11">
        <v>58185</v>
      </c>
    </row>
    <row r="9" spans="1:13" ht="15.75" customHeight="1" x14ac:dyDescent="0.15">
      <c r="A9" s="651"/>
      <c r="B9" s="238" t="s">
        <v>345</v>
      </c>
      <c r="C9" s="237">
        <v>571774</v>
      </c>
      <c r="D9" s="11">
        <v>17442</v>
      </c>
      <c r="E9" s="11">
        <v>35269</v>
      </c>
      <c r="F9" s="11">
        <v>322024</v>
      </c>
      <c r="G9" s="11">
        <v>10542</v>
      </c>
      <c r="H9" s="11">
        <v>5018</v>
      </c>
      <c r="I9" s="11">
        <v>172028</v>
      </c>
      <c r="J9" s="11">
        <v>7633</v>
      </c>
      <c r="K9" s="16" t="s">
        <v>6</v>
      </c>
      <c r="L9" s="16" t="s">
        <v>6</v>
      </c>
      <c r="M9" s="16">
        <v>1818</v>
      </c>
    </row>
    <row r="10" spans="1:13" ht="15" customHeight="1" x14ac:dyDescent="0.15">
      <c r="A10" s="658">
        <v>27</v>
      </c>
      <c r="B10" s="239" t="s">
        <v>327</v>
      </c>
      <c r="C10" s="240">
        <v>2481261</v>
      </c>
      <c r="D10" s="241">
        <v>15990</v>
      </c>
      <c r="E10" s="241">
        <v>99364</v>
      </c>
      <c r="F10" s="241">
        <v>966258</v>
      </c>
      <c r="G10" s="241">
        <v>22226</v>
      </c>
      <c r="H10" s="241">
        <v>916763</v>
      </c>
      <c r="I10" s="241">
        <v>341497</v>
      </c>
      <c r="J10" s="241">
        <v>61378</v>
      </c>
      <c r="K10" s="242" t="s">
        <v>6</v>
      </c>
      <c r="L10" s="242" t="s">
        <v>6</v>
      </c>
      <c r="M10" s="241">
        <v>57785</v>
      </c>
    </row>
    <row r="11" spans="1:13" ht="15" customHeight="1" x14ac:dyDescent="0.15">
      <c r="A11" s="659"/>
      <c r="B11" s="243" t="s">
        <v>345</v>
      </c>
      <c r="C11" s="244">
        <v>583032</v>
      </c>
      <c r="D11" s="245">
        <v>22212</v>
      </c>
      <c r="E11" s="245">
        <v>40065</v>
      </c>
      <c r="F11" s="245">
        <v>322024</v>
      </c>
      <c r="G11" s="245">
        <v>10542</v>
      </c>
      <c r="H11" s="245">
        <v>5098</v>
      </c>
      <c r="I11" s="245">
        <v>173759</v>
      </c>
      <c r="J11" s="245">
        <v>7514</v>
      </c>
      <c r="K11" s="246" t="s">
        <v>6</v>
      </c>
      <c r="L11" s="246" t="s">
        <v>6</v>
      </c>
      <c r="M11" s="246">
        <v>1818</v>
      </c>
    </row>
    <row r="12" spans="1:13" ht="15" customHeight="1" x14ac:dyDescent="0.15">
      <c r="A12" s="651">
        <v>28</v>
      </c>
      <c r="B12" s="238" t="s">
        <v>327</v>
      </c>
      <c r="C12" s="240">
        <v>2527748</v>
      </c>
      <c r="D12" s="241">
        <v>15990</v>
      </c>
      <c r="E12" s="241">
        <v>99620</v>
      </c>
      <c r="F12" s="241">
        <v>966135</v>
      </c>
      <c r="G12" s="241">
        <v>22226</v>
      </c>
      <c r="H12" s="241">
        <v>962465</v>
      </c>
      <c r="I12" s="241">
        <v>343970</v>
      </c>
      <c r="J12" s="241">
        <v>59741</v>
      </c>
      <c r="K12" s="242" t="s">
        <v>822</v>
      </c>
      <c r="L12" s="242" t="s">
        <v>822</v>
      </c>
      <c r="M12" s="241">
        <v>57601</v>
      </c>
    </row>
    <row r="13" spans="1:13" ht="15" customHeight="1" x14ac:dyDescent="0.15">
      <c r="A13" s="652"/>
      <c r="B13" s="236" t="s">
        <v>345</v>
      </c>
      <c r="C13" s="9">
        <v>583509</v>
      </c>
      <c r="D13" s="222">
        <v>22212</v>
      </c>
      <c r="E13" s="222">
        <v>40430</v>
      </c>
      <c r="F13" s="222">
        <v>322024</v>
      </c>
      <c r="G13" s="222">
        <v>10542</v>
      </c>
      <c r="H13" s="222">
        <v>5186</v>
      </c>
      <c r="I13" s="222">
        <v>172407</v>
      </c>
      <c r="J13" s="222">
        <v>8890</v>
      </c>
      <c r="K13" s="247" t="s">
        <v>822</v>
      </c>
      <c r="L13" s="247" t="s">
        <v>822</v>
      </c>
      <c r="M13" s="247">
        <v>1818</v>
      </c>
    </row>
    <row r="14" spans="1:13" ht="15" customHeight="1" x14ac:dyDescent="0.15">
      <c r="M14" s="248" t="s">
        <v>823</v>
      </c>
    </row>
  </sheetData>
  <mergeCells count="15">
    <mergeCell ref="L6:L7"/>
    <mergeCell ref="M6:M7"/>
    <mergeCell ref="A8:A9"/>
    <mergeCell ref="A10:A11"/>
    <mergeCell ref="A12:A13"/>
    <mergeCell ref="A5:A7"/>
    <mergeCell ref="B5:B7"/>
    <mergeCell ref="C5:C7"/>
    <mergeCell ref="D5:I5"/>
    <mergeCell ref="J5:M5"/>
    <mergeCell ref="D6:D7"/>
    <mergeCell ref="E6:E7"/>
    <mergeCell ref="F6:I6"/>
    <mergeCell ref="J6:J7"/>
    <mergeCell ref="K6:K7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E65"/>
  <sheetViews>
    <sheetView zoomScaleNormal="100" zoomScaleSheetLayoutView="110" workbookViewId="0"/>
  </sheetViews>
  <sheetFormatPr defaultColWidth="18" defaultRowHeight="13.5" customHeight="1" x14ac:dyDescent="0.15"/>
  <cols>
    <col min="1" max="1" width="10.625" style="250" customWidth="1"/>
    <col min="2" max="4" width="25" style="250" customWidth="1"/>
    <col min="5" max="16384" width="18" style="250"/>
  </cols>
  <sheetData>
    <row r="1" spans="1:5" ht="15" customHeight="1" x14ac:dyDescent="0.15">
      <c r="A1" s="578" t="s">
        <v>8</v>
      </c>
    </row>
    <row r="2" spans="1:5" ht="15" customHeight="1" x14ac:dyDescent="0.15"/>
    <row r="3" spans="1:5" ht="15" customHeight="1" x14ac:dyDescent="0.15">
      <c r="A3" s="251" t="s">
        <v>354</v>
      </c>
      <c r="B3" s="252"/>
      <c r="C3" s="253"/>
      <c r="D3" s="252"/>
    </row>
    <row r="4" spans="1:5" ht="15" customHeight="1" x14ac:dyDescent="0.15">
      <c r="A4" s="251"/>
      <c r="B4" s="252"/>
      <c r="C4" s="253"/>
      <c r="D4" s="252"/>
    </row>
    <row r="5" spans="1:5" ht="12.6" customHeight="1" x14ac:dyDescent="0.15">
      <c r="A5" s="252" t="s">
        <v>882</v>
      </c>
      <c r="B5" s="252"/>
      <c r="C5" s="252"/>
      <c r="D5" s="252"/>
    </row>
    <row r="6" spans="1:5" ht="12.6" customHeight="1" x14ac:dyDescent="0.15">
      <c r="A6" s="254" t="s">
        <v>355</v>
      </c>
      <c r="B6" s="255" t="s">
        <v>881</v>
      </c>
      <c r="C6" s="256" t="s">
        <v>356</v>
      </c>
      <c r="D6" s="255" t="s">
        <v>357</v>
      </c>
      <c r="E6" s="257"/>
    </row>
    <row r="7" spans="1:5" ht="12.6" customHeight="1" x14ac:dyDescent="0.15">
      <c r="A7" s="258">
        <v>1</v>
      </c>
      <c r="B7" s="259" t="s">
        <v>358</v>
      </c>
      <c r="C7" s="260" t="s">
        <v>359</v>
      </c>
      <c r="D7" s="260" t="s">
        <v>360</v>
      </c>
    </row>
    <row r="8" spans="1:5" ht="12.6" customHeight="1" x14ac:dyDescent="0.15">
      <c r="A8" s="258">
        <v>2</v>
      </c>
      <c r="B8" s="259" t="s">
        <v>358</v>
      </c>
      <c r="C8" s="260" t="s">
        <v>361</v>
      </c>
      <c r="D8" s="260" t="s">
        <v>362</v>
      </c>
    </row>
    <row r="9" spans="1:5" ht="12.6" customHeight="1" x14ac:dyDescent="0.15">
      <c r="A9" s="258">
        <v>3</v>
      </c>
      <c r="B9" s="259" t="s">
        <v>358</v>
      </c>
      <c r="C9" s="260" t="s">
        <v>363</v>
      </c>
      <c r="D9" s="260" t="s">
        <v>364</v>
      </c>
    </row>
    <row r="10" spans="1:5" ht="12.6" customHeight="1" x14ac:dyDescent="0.15">
      <c r="A10" s="258">
        <v>4</v>
      </c>
      <c r="B10" s="259" t="s">
        <v>365</v>
      </c>
      <c r="C10" s="260" t="s">
        <v>366</v>
      </c>
      <c r="D10" s="260" t="s">
        <v>367</v>
      </c>
    </row>
    <row r="11" spans="1:5" ht="12.6" customHeight="1" x14ac:dyDescent="0.15">
      <c r="A11" s="258">
        <v>5</v>
      </c>
      <c r="B11" s="259" t="s">
        <v>368</v>
      </c>
      <c r="C11" s="260" t="s">
        <v>369</v>
      </c>
      <c r="D11" s="260" t="s">
        <v>370</v>
      </c>
    </row>
    <row r="12" spans="1:5" ht="12.6" customHeight="1" x14ac:dyDescent="0.15">
      <c r="A12" s="258">
        <v>6</v>
      </c>
      <c r="B12" s="259" t="s">
        <v>371</v>
      </c>
      <c r="C12" s="260" t="s">
        <v>372</v>
      </c>
      <c r="D12" s="260" t="s">
        <v>373</v>
      </c>
    </row>
    <row r="13" spans="1:5" ht="12.6" customHeight="1" x14ac:dyDescent="0.15">
      <c r="A13" s="258">
        <v>7</v>
      </c>
      <c r="B13" s="259" t="s">
        <v>371</v>
      </c>
      <c r="C13" s="260" t="s">
        <v>374</v>
      </c>
      <c r="D13" s="260" t="s">
        <v>375</v>
      </c>
    </row>
    <row r="14" spans="1:5" ht="12.6" customHeight="1" x14ac:dyDescent="0.15">
      <c r="A14" s="258">
        <v>8</v>
      </c>
      <c r="B14" s="259" t="s">
        <v>371</v>
      </c>
      <c r="C14" s="260" t="s">
        <v>376</v>
      </c>
      <c r="D14" s="260" t="s">
        <v>377</v>
      </c>
    </row>
    <row r="15" spans="1:5" ht="12.6" customHeight="1" x14ac:dyDescent="0.15">
      <c r="A15" s="258">
        <v>9</v>
      </c>
      <c r="B15" s="259" t="s">
        <v>371</v>
      </c>
      <c r="C15" s="260" t="s">
        <v>378</v>
      </c>
      <c r="D15" s="260" t="s">
        <v>379</v>
      </c>
    </row>
    <row r="16" spans="1:5" ht="12.6" customHeight="1" x14ac:dyDescent="0.15">
      <c r="A16" s="258">
        <v>10</v>
      </c>
      <c r="B16" s="261" t="s">
        <v>371</v>
      </c>
      <c r="C16" s="260" t="s">
        <v>380</v>
      </c>
      <c r="D16" s="260" t="s">
        <v>381</v>
      </c>
    </row>
    <row r="17" spans="1:4" ht="12.6" customHeight="1" x14ac:dyDescent="0.15">
      <c r="A17" s="258">
        <v>11</v>
      </c>
      <c r="B17" s="261" t="s">
        <v>382</v>
      </c>
      <c r="C17" s="262" t="s">
        <v>383</v>
      </c>
      <c r="D17" s="262" t="s">
        <v>384</v>
      </c>
    </row>
    <row r="18" spans="1:4" ht="12.6" customHeight="1" x14ac:dyDescent="0.15">
      <c r="A18" s="258">
        <v>12</v>
      </c>
      <c r="B18" s="261" t="s">
        <v>382</v>
      </c>
      <c r="C18" s="262" t="s">
        <v>385</v>
      </c>
      <c r="D18" s="262" t="s">
        <v>386</v>
      </c>
    </row>
    <row r="19" spans="1:4" ht="12.6" customHeight="1" x14ac:dyDescent="0.15">
      <c r="A19" s="258">
        <v>13</v>
      </c>
      <c r="B19" s="261" t="s">
        <v>382</v>
      </c>
      <c r="C19" s="262" t="s">
        <v>387</v>
      </c>
      <c r="D19" s="262" t="s">
        <v>388</v>
      </c>
    </row>
    <row r="20" spans="1:4" ht="12.6" customHeight="1" x14ac:dyDescent="0.15">
      <c r="A20" s="258">
        <v>14</v>
      </c>
      <c r="B20" s="261" t="s">
        <v>389</v>
      </c>
      <c r="C20" s="262" t="s">
        <v>390</v>
      </c>
      <c r="D20" s="262" t="s">
        <v>391</v>
      </c>
    </row>
    <row r="21" spans="1:4" ht="12.6" customHeight="1" x14ac:dyDescent="0.15">
      <c r="A21" s="263">
        <v>15</v>
      </c>
      <c r="B21" s="264" t="s">
        <v>389</v>
      </c>
      <c r="C21" s="265" t="s">
        <v>392</v>
      </c>
      <c r="D21" s="265"/>
    </row>
    <row r="22" spans="1:4" ht="12.6" customHeight="1" x14ac:dyDescent="0.15">
      <c r="A22" s="266"/>
      <c r="B22" s="261"/>
      <c r="C22" s="262"/>
      <c r="D22" s="262"/>
    </row>
    <row r="23" spans="1:4" ht="12.6" customHeight="1" x14ac:dyDescent="0.15">
      <c r="A23" s="252" t="s">
        <v>878</v>
      </c>
      <c r="B23" s="252"/>
      <c r="C23" s="267"/>
      <c r="D23" s="267"/>
    </row>
    <row r="24" spans="1:4" ht="12.6" customHeight="1" x14ac:dyDescent="0.15">
      <c r="A24" s="254" t="s">
        <v>355</v>
      </c>
      <c r="B24" s="255" t="s">
        <v>881</v>
      </c>
      <c r="C24" s="268" t="s">
        <v>356</v>
      </c>
      <c r="D24" s="269" t="s">
        <v>357</v>
      </c>
    </row>
    <row r="25" spans="1:4" ht="12.6" customHeight="1" x14ac:dyDescent="0.15">
      <c r="A25" s="258">
        <v>1</v>
      </c>
      <c r="B25" s="259" t="s">
        <v>393</v>
      </c>
      <c r="C25" s="260" t="s">
        <v>394</v>
      </c>
      <c r="D25" s="260" t="s">
        <v>395</v>
      </c>
    </row>
    <row r="26" spans="1:4" ht="12.6" customHeight="1" x14ac:dyDescent="0.15">
      <c r="A26" s="258">
        <v>2</v>
      </c>
      <c r="B26" s="259" t="s">
        <v>393</v>
      </c>
      <c r="C26" s="260" t="s">
        <v>396</v>
      </c>
      <c r="D26" s="260" t="s">
        <v>397</v>
      </c>
    </row>
    <row r="27" spans="1:4" ht="12.6" customHeight="1" x14ac:dyDescent="0.15">
      <c r="A27" s="258">
        <v>3</v>
      </c>
      <c r="B27" s="259" t="s">
        <v>398</v>
      </c>
      <c r="C27" s="260" t="s">
        <v>399</v>
      </c>
      <c r="D27" s="260" t="s">
        <v>400</v>
      </c>
    </row>
    <row r="28" spans="1:4" ht="12.6" customHeight="1" x14ac:dyDescent="0.15">
      <c r="A28" s="258">
        <v>4</v>
      </c>
      <c r="B28" s="259" t="s">
        <v>401</v>
      </c>
      <c r="C28" s="260" t="s">
        <v>402</v>
      </c>
      <c r="D28" s="260" t="s">
        <v>403</v>
      </c>
    </row>
    <row r="29" spans="1:4" ht="12.6" customHeight="1" x14ac:dyDescent="0.15">
      <c r="A29" s="258">
        <v>5</v>
      </c>
      <c r="B29" s="259" t="s">
        <v>401</v>
      </c>
      <c r="C29" s="260" t="s">
        <v>404</v>
      </c>
      <c r="D29" s="260" t="s">
        <v>405</v>
      </c>
    </row>
    <row r="30" spans="1:4" ht="12.6" customHeight="1" x14ac:dyDescent="0.15">
      <c r="A30" s="258">
        <v>6</v>
      </c>
      <c r="B30" s="259" t="s">
        <v>406</v>
      </c>
      <c r="C30" s="260" t="s">
        <v>407</v>
      </c>
      <c r="D30" s="260" t="s">
        <v>408</v>
      </c>
    </row>
    <row r="31" spans="1:4" ht="12.6" customHeight="1" x14ac:dyDescent="0.15">
      <c r="A31" s="258">
        <v>7</v>
      </c>
      <c r="B31" s="259" t="s">
        <v>406</v>
      </c>
      <c r="C31" s="260" t="s">
        <v>409</v>
      </c>
      <c r="D31" s="260" t="s">
        <v>410</v>
      </c>
    </row>
    <row r="32" spans="1:4" ht="12.6" customHeight="1" x14ac:dyDescent="0.15">
      <c r="A32" s="258">
        <v>8</v>
      </c>
      <c r="B32" s="259" t="s">
        <v>411</v>
      </c>
      <c r="C32" s="260" t="s">
        <v>412</v>
      </c>
      <c r="D32" s="260" t="s">
        <v>413</v>
      </c>
    </row>
    <row r="33" spans="1:4" ht="12.6" customHeight="1" x14ac:dyDescent="0.15">
      <c r="A33" s="258">
        <v>9</v>
      </c>
      <c r="B33" s="259" t="s">
        <v>411</v>
      </c>
      <c r="C33" s="260" t="s">
        <v>414</v>
      </c>
      <c r="D33" s="260" t="s">
        <v>415</v>
      </c>
    </row>
    <row r="34" spans="1:4" ht="12.6" customHeight="1" x14ac:dyDescent="0.15">
      <c r="A34" s="258">
        <v>10</v>
      </c>
      <c r="B34" s="259" t="s">
        <v>416</v>
      </c>
      <c r="C34" s="260" t="s">
        <v>417</v>
      </c>
      <c r="D34" s="260" t="s">
        <v>418</v>
      </c>
    </row>
    <row r="35" spans="1:4" ht="12.6" customHeight="1" x14ac:dyDescent="0.15">
      <c r="A35" s="258">
        <v>11</v>
      </c>
      <c r="B35" s="259" t="s">
        <v>411</v>
      </c>
      <c r="C35" s="260" t="s">
        <v>419</v>
      </c>
      <c r="D35" s="260" t="s">
        <v>420</v>
      </c>
    </row>
    <row r="36" spans="1:4" ht="12.6" customHeight="1" x14ac:dyDescent="0.15">
      <c r="A36" s="258">
        <v>12</v>
      </c>
      <c r="B36" s="261" t="s">
        <v>421</v>
      </c>
      <c r="C36" s="260" t="s">
        <v>422</v>
      </c>
      <c r="D36" s="260" t="s">
        <v>423</v>
      </c>
    </row>
    <row r="37" spans="1:4" ht="12.6" customHeight="1" x14ac:dyDescent="0.15">
      <c r="A37" s="258">
        <v>13</v>
      </c>
      <c r="B37" s="261" t="s">
        <v>424</v>
      </c>
      <c r="C37" s="260" t="s">
        <v>425</v>
      </c>
      <c r="D37" s="260" t="s">
        <v>426</v>
      </c>
    </row>
    <row r="38" spans="1:4" ht="12.6" customHeight="1" x14ac:dyDescent="0.15">
      <c r="A38" s="258">
        <v>14</v>
      </c>
      <c r="B38" s="261" t="s">
        <v>411</v>
      </c>
      <c r="C38" s="260" t="s">
        <v>427</v>
      </c>
      <c r="D38" s="260" t="s">
        <v>428</v>
      </c>
    </row>
    <row r="39" spans="1:4" ht="12.6" customHeight="1" x14ac:dyDescent="0.15">
      <c r="A39" s="258">
        <v>15</v>
      </c>
      <c r="B39" s="261" t="s">
        <v>429</v>
      </c>
      <c r="C39" s="262" t="s">
        <v>430</v>
      </c>
      <c r="D39" s="262" t="s">
        <v>431</v>
      </c>
    </row>
    <row r="40" spans="1:4" ht="12.6" customHeight="1" x14ac:dyDescent="0.15">
      <c r="A40" s="258">
        <v>16</v>
      </c>
      <c r="B40" s="261" t="s">
        <v>411</v>
      </c>
      <c r="C40" s="262" t="s">
        <v>432</v>
      </c>
      <c r="D40" s="262" t="s">
        <v>433</v>
      </c>
    </row>
    <row r="41" spans="1:4" ht="12.6" customHeight="1" x14ac:dyDescent="0.15">
      <c r="A41" s="258">
        <v>17</v>
      </c>
      <c r="B41" s="261" t="s">
        <v>434</v>
      </c>
      <c r="C41" s="262" t="s">
        <v>435</v>
      </c>
      <c r="D41" s="262" t="s">
        <v>436</v>
      </c>
    </row>
    <row r="42" spans="1:4" ht="12.6" customHeight="1" x14ac:dyDescent="0.15">
      <c r="A42" s="258">
        <v>18</v>
      </c>
      <c r="B42" s="261" t="s">
        <v>437</v>
      </c>
      <c r="C42" s="262" t="s">
        <v>438</v>
      </c>
      <c r="D42" s="262" t="s">
        <v>439</v>
      </c>
    </row>
    <row r="43" spans="1:4" ht="12.6" customHeight="1" x14ac:dyDescent="0.15">
      <c r="A43" s="258">
        <v>19</v>
      </c>
      <c r="B43" s="261" t="s">
        <v>434</v>
      </c>
      <c r="C43" s="262" t="s">
        <v>440</v>
      </c>
      <c r="D43" s="262" t="s">
        <v>441</v>
      </c>
    </row>
    <row r="44" spans="1:4" ht="12.6" customHeight="1" x14ac:dyDescent="0.15">
      <c r="A44" s="258">
        <v>20</v>
      </c>
      <c r="B44" s="261" t="s">
        <v>437</v>
      </c>
      <c r="C44" s="262" t="s">
        <v>442</v>
      </c>
      <c r="D44" s="262" t="s">
        <v>443</v>
      </c>
    </row>
    <row r="45" spans="1:4" ht="12.6" customHeight="1" x14ac:dyDescent="0.15">
      <c r="A45" s="263">
        <v>21</v>
      </c>
      <c r="B45" s="264" t="s">
        <v>437</v>
      </c>
      <c r="C45" s="265" t="s">
        <v>444</v>
      </c>
      <c r="D45" s="265"/>
    </row>
    <row r="46" spans="1:4" ht="12.6" customHeight="1" x14ac:dyDescent="0.15">
      <c r="A46" s="666" t="s">
        <v>879</v>
      </c>
      <c r="B46" s="666"/>
      <c r="C46" s="666"/>
      <c r="D46" s="666"/>
    </row>
    <row r="47" spans="1:4" ht="12.6" customHeight="1" x14ac:dyDescent="0.15">
      <c r="A47" s="667" t="s">
        <v>880</v>
      </c>
      <c r="B47" s="667"/>
      <c r="C47" s="667"/>
      <c r="D47" s="667"/>
    </row>
    <row r="48" spans="1:4" ht="12.6" customHeight="1" x14ac:dyDescent="0.15">
      <c r="A48" s="270"/>
      <c r="B48" s="270"/>
      <c r="C48" s="270"/>
      <c r="D48" s="270"/>
    </row>
    <row r="49" spans="1:4" ht="12.6" customHeight="1" x14ac:dyDescent="0.15">
      <c r="A49" s="271" t="s">
        <v>883</v>
      </c>
      <c r="B49" s="271"/>
      <c r="C49" s="272"/>
      <c r="D49" s="272"/>
    </row>
    <row r="50" spans="1:4" ht="12.6" customHeight="1" x14ac:dyDescent="0.15">
      <c r="A50" s="273" t="s">
        <v>355</v>
      </c>
      <c r="B50" s="274" t="s">
        <v>881</v>
      </c>
      <c r="C50" s="275" t="s">
        <v>356</v>
      </c>
      <c r="D50" s="276" t="s">
        <v>357</v>
      </c>
    </row>
    <row r="51" spans="1:4" ht="12.6" customHeight="1" x14ac:dyDescent="0.15">
      <c r="A51" s="277">
        <v>1</v>
      </c>
      <c r="B51" s="278" t="s">
        <v>445</v>
      </c>
      <c r="C51" s="279" t="s">
        <v>394</v>
      </c>
      <c r="D51" s="279" t="s">
        <v>446</v>
      </c>
    </row>
    <row r="52" spans="1:4" ht="12.6" customHeight="1" x14ac:dyDescent="0.15">
      <c r="A52" s="277">
        <v>2</v>
      </c>
      <c r="B52" s="278" t="s">
        <v>445</v>
      </c>
      <c r="C52" s="279" t="s">
        <v>447</v>
      </c>
      <c r="D52" s="279" t="s">
        <v>397</v>
      </c>
    </row>
    <row r="53" spans="1:4" ht="12.6" customHeight="1" x14ac:dyDescent="0.15">
      <c r="A53" s="277">
        <v>3</v>
      </c>
      <c r="B53" s="278" t="s">
        <v>445</v>
      </c>
      <c r="C53" s="279" t="s">
        <v>448</v>
      </c>
      <c r="D53" s="279" t="s">
        <v>449</v>
      </c>
    </row>
    <row r="54" spans="1:4" ht="12.6" customHeight="1" x14ac:dyDescent="0.15">
      <c r="A54" s="277">
        <v>4</v>
      </c>
      <c r="B54" s="278" t="s">
        <v>450</v>
      </c>
      <c r="C54" s="279" t="s">
        <v>451</v>
      </c>
      <c r="D54" s="279" t="s">
        <v>452</v>
      </c>
    </row>
    <row r="55" spans="1:4" ht="12.6" customHeight="1" x14ac:dyDescent="0.15">
      <c r="A55" s="277">
        <v>5</v>
      </c>
      <c r="B55" s="278" t="s">
        <v>453</v>
      </c>
      <c r="C55" s="279" t="s">
        <v>454</v>
      </c>
      <c r="D55" s="279" t="s">
        <v>455</v>
      </c>
    </row>
    <row r="56" spans="1:4" ht="12.6" customHeight="1" x14ac:dyDescent="0.15">
      <c r="A56" s="277">
        <v>6</v>
      </c>
      <c r="B56" s="278" t="s">
        <v>453</v>
      </c>
      <c r="C56" s="279" t="s">
        <v>456</v>
      </c>
      <c r="D56" s="279" t="s">
        <v>457</v>
      </c>
    </row>
    <row r="57" spans="1:4" ht="12.6" customHeight="1" x14ac:dyDescent="0.15">
      <c r="A57" s="277">
        <v>7</v>
      </c>
      <c r="B57" s="278" t="s">
        <v>453</v>
      </c>
      <c r="C57" s="279" t="s">
        <v>458</v>
      </c>
      <c r="D57" s="279" t="s">
        <v>459</v>
      </c>
    </row>
    <row r="58" spans="1:4" ht="12.6" customHeight="1" x14ac:dyDescent="0.15">
      <c r="A58" s="277">
        <v>8</v>
      </c>
      <c r="B58" s="278" t="s">
        <v>460</v>
      </c>
      <c r="C58" s="279" t="s">
        <v>461</v>
      </c>
      <c r="D58" s="279" t="s">
        <v>462</v>
      </c>
    </row>
    <row r="59" spans="1:4" ht="12.6" customHeight="1" x14ac:dyDescent="0.15">
      <c r="A59" s="277">
        <v>9</v>
      </c>
      <c r="B59" s="278" t="s">
        <v>460</v>
      </c>
      <c r="C59" s="279" t="s">
        <v>463</v>
      </c>
      <c r="D59" s="279" t="s">
        <v>464</v>
      </c>
    </row>
    <row r="60" spans="1:4" ht="12.6" customHeight="1" x14ac:dyDescent="0.15">
      <c r="A60" s="277">
        <v>10</v>
      </c>
      <c r="B60" s="280" t="s">
        <v>460</v>
      </c>
      <c r="C60" s="279" t="s">
        <v>465</v>
      </c>
      <c r="D60" s="279" t="s">
        <v>466</v>
      </c>
    </row>
    <row r="61" spans="1:4" ht="12.6" customHeight="1" x14ac:dyDescent="0.15">
      <c r="A61" s="277">
        <v>11</v>
      </c>
      <c r="B61" s="280" t="s">
        <v>460</v>
      </c>
      <c r="C61" s="281" t="s">
        <v>467</v>
      </c>
      <c r="D61" s="279" t="s">
        <v>468</v>
      </c>
    </row>
    <row r="62" spans="1:4" ht="12.6" customHeight="1" x14ac:dyDescent="0.15">
      <c r="A62" s="277">
        <v>12</v>
      </c>
      <c r="B62" s="280" t="s">
        <v>460</v>
      </c>
      <c r="C62" s="281" t="s">
        <v>469</v>
      </c>
      <c r="D62" s="281" t="s">
        <v>470</v>
      </c>
    </row>
    <row r="63" spans="1:4" ht="12.6" customHeight="1" x14ac:dyDescent="0.15">
      <c r="A63" s="282">
        <v>13</v>
      </c>
      <c r="B63" s="283" t="s">
        <v>471</v>
      </c>
      <c r="C63" s="284" t="s">
        <v>472</v>
      </c>
      <c r="D63" s="284" t="s">
        <v>473</v>
      </c>
    </row>
    <row r="64" spans="1:4" ht="13.5" customHeight="1" x14ac:dyDescent="0.15">
      <c r="A64" s="285" t="s">
        <v>474</v>
      </c>
      <c r="B64" s="285"/>
      <c r="C64" s="285"/>
      <c r="D64" s="286"/>
    </row>
    <row r="65" spans="1:4" ht="13.5" customHeight="1" x14ac:dyDescent="0.15">
      <c r="A65" s="271"/>
      <c r="B65" s="271"/>
      <c r="C65" s="271"/>
      <c r="D65" s="286" t="s">
        <v>475</v>
      </c>
    </row>
  </sheetData>
  <mergeCells count="2">
    <mergeCell ref="A46:D46"/>
    <mergeCell ref="A47:D47"/>
  </mergeCells>
  <phoneticPr fontId="2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I13"/>
  <sheetViews>
    <sheetView zoomScaleNormal="100" workbookViewId="0"/>
  </sheetViews>
  <sheetFormatPr defaultColWidth="13.625" defaultRowHeight="15" customHeight="1" x14ac:dyDescent="0.15"/>
  <cols>
    <col min="1" max="2" width="11.25" style="14" customWidth="1"/>
    <col min="3" max="6" width="12.5" style="14" customWidth="1"/>
    <col min="7" max="7" width="13.75" style="14" customWidth="1"/>
    <col min="8" max="11" width="7.375" style="14" customWidth="1"/>
    <col min="12" max="16384" width="13.625" style="14"/>
  </cols>
  <sheetData>
    <row r="1" spans="1:9" s="250" customFormat="1" ht="15" customHeight="1" x14ac:dyDescent="0.15">
      <c r="A1" s="578" t="s">
        <v>8</v>
      </c>
    </row>
    <row r="2" spans="1:9" s="250" customFormat="1" ht="15" customHeight="1" x14ac:dyDescent="0.15">
      <c r="A2" s="249"/>
    </row>
    <row r="3" spans="1:9" ht="15" customHeight="1" x14ac:dyDescent="0.15">
      <c r="A3" s="22" t="s">
        <v>824</v>
      </c>
    </row>
    <row r="4" spans="1:9" ht="14.25" customHeight="1" x14ac:dyDescent="0.15">
      <c r="A4" s="222"/>
      <c r="B4" s="222"/>
      <c r="G4" s="92" t="s">
        <v>825</v>
      </c>
    </row>
    <row r="5" spans="1:9" ht="14.1" customHeight="1" x14ac:dyDescent="0.15">
      <c r="A5" s="668" t="s">
        <v>826</v>
      </c>
      <c r="B5" s="663" t="s">
        <v>476</v>
      </c>
      <c r="C5" s="648" t="s">
        <v>827</v>
      </c>
      <c r="D5" s="647"/>
      <c r="E5" s="648" t="s">
        <v>828</v>
      </c>
      <c r="F5" s="647"/>
      <c r="G5" s="670" t="s">
        <v>477</v>
      </c>
      <c r="I5" s="287"/>
    </row>
    <row r="6" spans="1:9" ht="14.1" customHeight="1" x14ac:dyDescent="0.15">
      <c r="A6" s="669"/>
      <c r="B6" s="665"/>
      <c r="C6" s="220" t="s">
        <v>478</v>
      </c>
      <c r="D6" s="220" t="s">
        <v>479</v>
      </c>
      <c r="E6" s="220" t="s">
        <v>478</v>
      </c>
      <c r="F6" s="219" t="s">
        <v>479</v>
      </c>
      <c r="G6" s="671"/>
    </row>
    <row r="7" spans="1:9" ht="14.1" customHeight="1" x14ac:dyDescent="0.15">
      <c r="A7" s="444" t="s">
        <v>829</v>
      </c>
      <c r="B7" s="225">
        <v>2671</v>
      </c>
      <c r="C7" s="288">
        <v>1528</v>
      </c>
      <c r="D7" s="289">
        <v>57.207038562336201</v>
      </c>
      <c r="E7" s="288">
        <v>1143</v>
      </c>
      <c r="F7" s="290">
        <v>42.792961437663799</v>
      </c>
      <c r="G7" s="289">
        <v>123.4</v>
      </c>
    </row>
    <row r="8" spans="1:9" ht="14.1" customHeight="1" x14ac:dyDescent="0.15">
      <c r="A8" s="445" t="s">
        <v>830</v>
      </c>
      <c r="B8" s="291">
        <v>2776</v>
      </c>
      <c r="C8" s="135">
        <v>1580</v>
      </c>
      <c r="D8" s="136">
        <v>56.9164265129683</v>
      </c>
      <c r="E8" s="135">
        <v>1196</v>
      </c>
      <c r="F8" s="292">
        <v>43.0835734870317</v>
      </c>
      <c r="G8" s="136">
        <v>119.03025936599424</v>
      </c>
    </row>
    <row r="9" spans="1:9" ht="14.1" customHeight="1" x14ac:dyDescent="0.15">
      <c r="A9" s="445" t="s">
        <v>831</v>
      </c>
      <c r="B9" s="291">
        <v>2823</v>
      </c>
      <c r="C9" s="135">
        <v>1591</v>
      </c>
      <c r="D9" s="136">
        <v>56.358483882394601</v>
      </c>
      <c r="E9" s="135">
        <v>1232</v>
      </c>
      <c r="F9" s="292">
        <v>43.641516117605399</v>
      </c>
      <c r="G9" s="136">
        <v>117.86928799149841</v>
      </c>
    </row>
    <row r="10" spans="1:9" ht="14.1" customHeight="1" x14ac:dyDescent="0.15">
      <c r="A10" s="445" t="s">
        <v>832</v>
      </c>
      <c r="B10" s="291">
        <v>2910</v>
      </c>
      <c r="C10" s="135">
        <v>1646</v>
      </c>
      <c r="D10" s="293">
        <v>56.563573883161503</v>
      </c>
      <c r="E10" s="135">
        <v>1264</v>
      </c>
      <c r="F10" s="294">
        <v>43.436426116838497</v>
      </c>
      <c r="G10" s="136">
        <v>115.014776632302</v>
      </c>
    </row>
    <row r="11" spans="1:9" ht="14.1" customHeight="1" x14ac:dyDescent="0.15">
      <c r="A11" s="446" t="s">
        <v>833</v>
      </c>
      <c r="B11" s="295">
        <v>2944</v>
      </c>
      <c r="C11" s="141">
        <v>1637</v>
      </c>
      <c r="D11" s="296">
        <v>55.6</v>
      </c>
      <c r="E11" s="141">
        <v>1307</v>
      </c>
      <c r="F11" s="297">
        <v>44.4</v>
      </c>
      <c r="G11" s="226">
        <v>114.5</v>
      </c>
    </row>
    <row r="12" spans="1:9" ht="14.25" customHeight="1" x14ac:dyDescent="0.15">
      <c r="A12" s="447" t="s">
        <v>482</v>
      </c>
      <c r="D12" s="36"/>
      <c r="G12" s="6" t="s">
        <v>483</v>
      </c>
    </row>
    <row r="13" spans="1:9" ht="15" customHeight="1" x14ac:dyDescent="0.15">
      <c r="G13" s="6"/>
    </row>
  </sheetData>
  <mergeCells count="5">
    <mergeCell ref="A5:A6"/>
    <mergeCell ref="B5:B6"/>
    <mergeCell ref="C5:D5"/>
    <mergeCell ref="E5:F5"/>
    <mergeCell ref="G5:G6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21"/>
  <sheetViews>
    <sheetView zoomScaleNormal="100" workbookViewId="0"/>
  </sheetViews>
  <sheetFormatPr defaultColWidth="11.625" defaultRowHeight="15" customHeight="1" x14ac:dyDescent="0.15"/>
  <cols>
    <col min="1" max="1" width="18.625" style="4" customWidth="1"/>
    <col min="2" max="4" width="22.5" style="4" customWidth="1"/>
    <col min="5" max="16384" width="11.625" style="4"/>
  </cols>
  <sheetData>
    <row r="1" spans="1:4" s="250" customFormat="1" ht="15" customHeight="1" x14ac:dyDescent="0.15">
      <c r="A1" s="578" t="s">
        <v>8</v>
      </c>
    </row>
    <row r="2" spans="1:4" s="250" customFormat="1" ht="15" customHeight="1" x14ac:dyDescent="0.15">
      <c r="A2" s="249"/>
    </row>
    <row r="3" spans="1:4" ht="15" customHeight="1" x14ac:dyDescent="0.15">
      <c r="A3" s="22" t="s">
        <v>834</v>
      </c>
    </row>
    <row r="4" spans="1:4" ht="14.25" customHeight="1" x14ac:dyDescent="0.15">
      <c r="A4" s="298" t="s">
        <v>484</v>
      </c>
      <c r="B4" s="299"/>
      <c r="C4" s="299"/>
      <c r="D4" s="299" t="s">
        <v>485</v>
      </c>
    </row>
    <row r="5" spans="1:4" ht="14.1" customHeight="1" x14ac:dyDescent="0.15">
      <c r="A5" s="300" t="s">
        <v>486</v>
      </c>
      <c r="B5" s="221" t="s">
        <v>835</v>
      </c>
      <c r="C5" s="221" t="s">
        <v>836</v>
      </c>
      <c r="D5" s="221" t="s">
        <v>837</v>
      </c>
    </row>
    <row r="6" spans="1:4" ht="14.1" customHeight="1" x14ac:dyDescent="0.15">
      <c r="A6" s="146" t="s">
        <v>476</v>
      </c>
      <c r="B6" s="301">
        <v>2667</v>
      </c>
      <c r="C6" s="301">
        <v>2754</v>
      </c>
      <c r="D6" s="301">
        <v>2789</v>
      </c>
    </row>
    <row r="7" spans="1:4" ht="14.1" customHeight="1" x14ac:dyDescent="0.15">
      <c r="A7" s="238" t="s">
        <v>487</v>
      </c>
      <c r="B7" s="302">
        <v>10</v>
      </c>
      <c r="C7" s="302">
        <v>14</v>
      </c>
      <c r="D7" s="302">
        <v>9</v>
      </c>
    </row>
    <row r="8" spans="1:4" ht="14.1" customHeight="1" x14ac:dyDescent="0.15">
      <c r="A8" s="238" t="s">
        <v>838</v>
      </c>
      <c r="B8" s="302">
        <v>147</v>
      </c>
      <c r="C8" s="302">
        <v>158</v>
      </c>
      <c r="D8" s="302">
        <v>162</v>
      </c>
    </row>
    <row r="9" spans="1:4" ht="14.1" customHeight="1" x14ac:dyDescent="0.15">
      <c r="A9" s="238" t="s">
        <v>839</v>
      </c>
      <c r="B9" s="302">
        <v>334</v>
      </c>
      <c r="C9" s="302">
        <v>321</v>
      </c>
      <c r="D9" s="302">
        <v>323</v>
      </c>
    </row>
    <row r="10" spans="1:4" ht="14.1" customHeight="1" x14ac:dyDescent="0.15">
      <c r="A10" s="238" t="s">
        <v>840</v>
      </c>
      <c r="B10" s="302">
        <v>313</v>
      </c>
      <c r="C10" s="302">
        <v>347</v>
      </c>
      <c r="D10" s="302">
        <v>355</v>
      </c>
    </row>
    <row r="11" spans="1:4" ht="14.1" customHeight="1" x14ac:dyDescent="0.15">
      <c r="A11" s="238" t="s">
        <v>841</v>
      </c>
      <c r="B11" s="302">
        <v>312</v>
      </c>
      <c r="C11" s="302">
        <v>319</v>
      </c>
      <c r="D11" s="302">
        <v>348</v>
      </c>
    </row>
    <row r="12" spans="1:4" ht="14.1" customHeight="1" x14ac:dyDescent="0.15">
      <c r="A12" s="238" t="s">
        <v>842</v>
      </c>
      <c r="B12" s="302">
        <v>345</v>
      </c>
      <c r="C12" s="302">
        <v>362</v>
      </c>
      <c r="D12" s="302">
        <v>364</v>
      </c>
    </row>
    <row r="13" spans="1:4" ht="14.1" customHeight="1" x14ac:dyDescent="0.15">
      <c r="A13" s="238" t="s">
        <v>843</v>
      </c>
      <c r="B13" s="302">
        <v>284</v>
      </c>
      <c r="C13" s="302">
        <v>297</v>
      </c>
      <c r="D13" s="302">
        <v>306</v>
      </c>
    </row>
    <row r="14" spans="1:4" ht="14.1" customHeight="1" x14ac:dyDescent="0.15">
      <c r="A14" s="238" t="s">
        <v>844</v>
      </c>
      <c r="B14" s="302">
        <v>232</v>
      </c>
      <c r="C14" s="302">
        <v>259</v>
      </c>
      <c r="D14" s="302">
        <v>269</v>
      </c>
    </row>
    <row r="15" spans="1:4" ht="14.1" customHeight="1" x14ac:dyDescent="0.15">
      <c r="A15" s="238" t="s">
        <v>845</v>
      </c>
      <c r="B15" s="302">
        <v>165</v>
      </c>
      <c r="C15" s="302">
        <v>176</v>
      </c>
      <c r="D15" s="302">
        <v>180</v>
      </c>
    </row>
    <row r="16" spans="1:4" ht="14.1" customHeight="1" x14ac:dyDescent="0.15">
      <c r="A16" s="238" t="s">
        <v>846</v>
      </c>
      <c r="B16" s="302">
        <v>248</v>
      </c>
      <c r="C16" s="302">
        <v>211</v>
      </c>
      <c r="D16" s="302">
        <v>184</v>
      </c>
    </row>
    <row r="17" spans="1:4" ht="14.1" customHeight="1" x14ac:dyDescent="0.15">
      <c r="A17" s="238" t="s">
        <v>847</v>
      </c>
      <c r="B17" s="302">
        <v>264</v>
      </c>
      <c r="C17" s="302">
        <v>272</v>
      </c>
      <c r="D17" s="302">
        <v>267</v>
      </c>
    </row>
    <row r="18" spans="1:4" ht="14.1" customHeight="1" x14ac:dyDescent="0.15">
      <c r="A18" s="238" t="s">
        <v>848</v>
      </c>
      <c r="B18" s="302">
        <v>13</v>
      </c>
      <c r="C18" s="302">
        <v>18</v>
      </c>
      <c r="D18" s="302">
        <v>21</v>
      </c>
    </row>
    <row r="19" spans="1:4" ht="14.1" customHeight="1" x14ac:dyDescent="0.15">
      <c r="A19" s="236" t="s">
        <v>849</v>
      </c>
      <c r="B19" s="303">
        <v>0</v>
      </c>
      <c r="C19" s="303">
        <v>0</v>
      </c>
      <c r="D19" s="303">
        <v>1</v>
      </c>
    </row>
    <row r="20" spans="1:4" ht="14.25" customHeight="1" x14ac:dyDescent="0.15">
      <c r="A20" s="14" t="s">
        <v>488</v>
      </c>
      <c r="B20" s="304"/>
      <c r="C20" s="305"/>
      <c r="D20" s="305"/>
    </row>
    <row r="21" spans="1:4" ht="14.25" customHeight="1" x14ac:dyDescent="0.15">
      <c r="A21" s="14"/>
      <c r="B21" s="14"/>
      <c r="C21" s="72"/>
      <c r="D21" s="72" t="s">
        <v>489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12"/>
  <sheetViews>
    <sheetView zoomScaleNormal="100" workbookViewId="0"/>
  </sheetViews>
  <sheetFormatPr defaultColWidth="8" defaultRowHeight="12" customHeight="1" x14ac:dyDescent="0.15"/>
  <cols>
    <col min="1" max="1" width="18.75" style="26" customWidth="1"/>
    <col min="2" max="7" width="11.25" style="26" customWidth="1"/>
    <col min="8" max="16384" width="8" style="26"/>
  </cols>
  <sheetData>
    <row r="1" spans="1:7" s="250" customFormat="1" ht="15" customHeight="1" x14ac:dyDescent="0.15">
      <c r="A1" s="578" t="s">
        <v>8</v>
      </c>
    </row>
    <row r="2" spans="1:7" s="250" customFormat="1" ht="15" customHeight="1" x14ac:dyDescent="0.15">
      <c r="A2" s="249"/>
    </row>
    <row r="3" spans="1:7" ht="15" customHeight="1" x14ac:dyDescent="0.15">
      <c r="A3" s="39" t="s">
        <v>850</v>
      </c>
    </row>
    <row r="4" spans="1:7" ht="15" customHeight="1" x14ac:dyDescent="0.15">
      <c r="G4" s="92" t="s">
        <v>490</v>
      </c>
    </row>
    <row r="5" spans="1:7" ht="14.1" customHeight="1" x14ac:dyDescent="0.15">
      <c r="A5" s="672" t="s">
        <v>491</v>
      </c>
      <c r="B5" s="674" t="s">
        <v>851</v>
      </c>
      <c r="C5" s="609"/>
      <c r="D5" s="674" t="s">
        <v>794</v>
      </c>
      <c r="E5" s="608"/>
      <c r="F5" s="674" t="s">
        <v>795</v>
      </c>
      <c r="G5" s="608"/>
    </row>
    <row r="6" spans="1:7" ht="14.1" customHeight="1" x14ac:dyDescent="0.15">
      <c r="A6" s="673"/>
      <c r="B6" s="307" t="s">
        <v>492</v>
      </c>
      <c r="C6" s="308" t="s">
        <v>493</v>
      </c>
      <c r="D6" s="307" t="s">
        <v>492</v>
      </c>
      <c r="E6" s="308" t="s">
        <v>493</v>
      </c>
      <c r="F6" s="307" t="s">
        <v>492</v>
      </c>
      <c r="G6" s="308" t="s">
        <v>493</v>
      </c>
    </row>
    <row r="7" spans="1:7" ht="14.1" customHeight="1" x14ac:dyDescent="0.15">
      <c r="A7" s="309" t="s">
        <v>494</v>
      </c>
      <c r="B7" s="135">
        <v>13</v>
      </c>
      <c r="C7" s="135">
        <v>830</v>
      </c>
      <c r="D7" s="135">
        <v>12</v>
      </c>
      <c r="E7" s="135">
        <v>794</v>
      </c>
      <c r="F7" s="135">
        <v>15</v>
      </c>
      <c r="G7" s="135">
        <v>876</v>
      </c>
    </row>
    <row r="8" spans="1:7" ht="14.1" customHeight="1" x14ac:dyDescent="0.15">
      <c r="A8" s="309" t="s">
        <v>495</v>
      </c>
      <c r="B8" s="135">
        <v>6</v>
      </c>
      <c r="C8" s="135">
        <v>301</v>
      </c>
      <c r="D8" s="135">
        <v>6</v>
      </c>
      <c r="E8" s="135">
        <v>354</v>
      </c>
      <c r="F8" s="135">
        <v>6</v>
      </c>
      <c r="G8" s="135">
        <v>327</v>
      </c>
    </row>
    <row r="9" spans="1:7" ht="14.1" customHeight="1" x14ac:dyDescent="0.15">
      <c r="A9" s="309" t="s">
        <v>496</v>
      </c>
      <c r="B9" s="135">
        <v>20</v>
      </c>
      <c r="C9" s="135">
        <v>1013</v>
      </c>
      <c r="D9" s="135">
        <v>21</v>
      </c>
      <c r="E9" s="135">
        <v>1154</v>
      </c>
      <c r="F9" s="135">
        <v>21</v>
      </c>
      <c r="G9" s="135">
        <v>970</v>
      </c>
    </row>
    <row r="10" spans="1:7" ht="14.1" customHeight="1" x14ac:dyDescent="0.15">
      <c r="A10" s="309" t="s">
        <v>497</v>
      </c>
      <c r="B10" s="135">
        <v>34</v>
      </c>
      <c r="C10" s="135">
        <v>54</v>
      </c>
      <c r="D10" s="135">
        <v>41</v>
      </c>
      <c r="E10" s="135">
        <v>63</v>
      </c>
      <c r="F10" s="135">
        <v>37</v>
      </c>
      <c r="G10" s="135">
        <v>73</v>
      </c>
    </row>
    <row r="11" spans="1:7" ht="14.1" customHeight="1" x14ac:dyDescent="0.15">
      <c r="A11" s="310" t="s">
        <v>498</v>
      </c>
      <c r="B11" s="141">
        <v>89</v>
      </c>
      <c r="C11" s="141">
        <v>267</v>
      </c>
      <c r="D11" s="141">
        <v>83</v>
      </c>
      <c r="E11" s="141">
        <v>295</v>
      </c>
      <c r="F11" s="141">
        <v>72</v>
      </c>
      <c r="G11" s="141">
        <v>218</v>
      </c>
    </row>
    <row r="12" spans="1:7" ht="12" customHeight="1" x14ac:dyDescent="0.15">
      <c r="C12" s="6"/>
      <c r="E12" s="6"/>
      <c r="G12" s="6" t="s">
        <v>483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W73"/>
  <sheetViews>
    <sheetView zoomScaleNormal="100" zoomScaleSheetLayoutView="115" workbookViewId="0"/>
  </sheetViews>
  <sheetFormatPr defaultColWidth="6.125" defaultRowHeight="14.25" customHeight="1" x14ac:dyDescent="0.15"/>
  <cols>
    <col min="1" max="1" width="3.5" style="452" customWidth="1"/>
    <col min="2" max="2" width="0.875" style="452" customWidth="1"/>
    <col min="3" max="3" width="2.625" style="452" customWidth="1"/>
    <col min="4" max="4" width="20.625" style="452" customWidth="1"/>
    <col min="5" max="5" width="0.875" style="452" customWidth="1"/>
    <col min="6" max="6" width="5.375" style="452" customWidth="1"/>
    <col min="7" max="7" width="0.875" style="452" customWidth="1"/>
    <col min="8" max="8" width="5.375" style="452" customWidth="1"/>
    <col min="9" max="9" width="0.875" style="452" customWidth="1"/>
    <col min="10" max="10" width="5.375" style="452" customWidth="1"/>
    <col min="11" max="12" width="0.875" style="452" customWidth="1"/>
    <col min="13" max="13" width="3.5" style="452" customWidth="1"/>
    <col min="14" max="14" width="0.875" style="452" customWidth="1"/>
    <col min="15" max="15" width="2.875" style="452" customWidth="1"/>
    <col min="16" max="16" width="18.75" style="452" customWidth="1"/>
    <col min="17" max="17" width="0.875" style="452" customWidth="1"/>
    <col min="18" max="18" width="5.375" style="452" customWidth="1"/>
    <col min="19" max="19" width="0.875" style="452" customWidth="1"/>
    <col min="20" max="20" width="5.375" style="452" customWidth="1"/>
    <col min="21" max="21" width="0.875" style="452" customWidth="1"/>
    <col min="22" max="22" width="5.375" style="452" customWidth="1"/>
    <col min="23" max="23" width="0.875" style="452" customWidth="1"/>
    <col min="24" max="16384" width="6.125" style="452"/>
  </cols>
  <sheetData>
    <row r="1" spans="1:23" s="250" customFormat="1" ht="15" customHeight="1" x14ac:dyDescent="0.15">
      <c r="A1" s="578" t="s">
        <v>8</v>
      </c>
    </row>
    <row r="2" spans="1:23" s="250" customFormat="1" ht="15" customHeight="1" x14ac:dyDescent="0.15">
      <c r="A2" s="249"/>
    </row>
    <row r="3" spans="1:23" ht="13.5" customHeight="1" x14ac:dyDescent="0.15">
      <c r="A3" s="448" t="s">
        <v>852</v>
      </c>
      <c r="B3" s="449"/>
      <c r="C3" s="449"/>
      <c r="D3" s="449"/>
      <c r="E3" s="449"/>
      <c r="F3" s="450"/>
      <c r="G3" s="449"/>
      <c r="H3" s="449"/>
      <c r="I3" s="449"/>
      <c r="J3" s="449"/>
      <c r="K3" s="449"/>
      <c r="L3" s="451"/>
      <c r="M3" s="449"/>
      <c r="N3" s="451"/>
      <c r="O3" s="451"/>
      <c r="P3" s="451"/>
      <c r="Q3" s="451"/>
      <c r="R3" s="451"/>
      <c r="S3" s="451"/>
      <c r="T3" s="451"/>
      <c r="U3" s="451"/>
      <c r="V3" s="451"/>
      <c r="W3" s="449"/>
    </row>
    <row r="4" spans="1:23" ht="13.5" customHeight="1" x14ac:dyDescent="0.15">
      <c r="A4" s="710">
        <v>42461</v>
      </c>
      <c r="B4" s="711"/>
      <c r="C4" s="711"/>
      <c r="D4" s="711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4"/>
      <c r="W4" s="453"/>
    </row>
    <row r="5" spans="1:23" ht="14.1" customHeight="1" x14ac:dyDescent="0.15">
      <c r="A5" s="712" t="s">
        <v>499</v>
      </c>
      <c r="B5" s="712"/>
      <c r="C5" s="712"/>
      <c r="D5" s="712"/>
      <c r="E5" s="455"/>
      <c r="F5" s="713" t="s">
        <v>500</v>
      </c>
      <c r="G5" s="712"/>
      <c r="H5" s="713" t="s">
        <v>501</v>
      </c>
      <c r="I5" s="714"/>
      <c r="J5" s="712" t="s">
        <v>502</v>
      </c>
      <c r="K5" s="715"/>
      <c r="L5" s="456"/>
      <c r="M5" s="712" t="s">
        <v>499</v>
      </c>
      <c r="N5" s="712"/>
      <c r="O5" s="712"/>
      <c r="P5" s="712"/>
      <c r="Q5" s="455"/>
      <c r="R5" s="713" t="s">
        <v>500</v>
      </c>
      <c r="S5" s="714"/>
      <c r="T5" s="713" t="s">
        <v>501</v>
      </c>
      <c r="U5" s="714"/>
      <c r="V5" s="713" t="s">
        <v>502</v>
      </c>
      <c r="W5" s="712"/>
    </row>
    <row r="6" spans="1:23" s="467" customFormat="1" ht="12" customHeight="1" x14ac:dyDescent="0.15">
      <c r="A6" s="716" t="s">
        <v>853</v>
      </c>
      <c r="B6" s="457"/>
      <c r="C6" s="717" t="s">
        <v>503</v>
      </c>
      <c r="D6" s="717"/>
      <c r="E6" s="458"/>
      <c r="F6" s="459">
        <f>SUM(H6,J6)</f>
        <v>6</v>
      </c>
      <c r="G6" s="460"/>
      <c r="H6" s="460">
        <v>4</v>
      </c>
      <c r="I6" s="460"/>
      <c r="J6" s="460">
        <v>2</v>
      </c>
      <c r="K6" s="461"/>
      <c r="L6" s="718" t="s">
        <v>854</v>
      </c>
      <c r="M6" s="719"/>
      <c r="N6" s="720" t="s">
        <v>504</v>
      </c>
      <c r="O6" s="719"/>
      <c r="P6" s="462" t="s">
        <v>505</v>
      </c>
      <c r="Q6" s="463"/>
      <c r="R6" s="464">
        <f>SUM(T6,V6)</f>
        <v>68</v>
      </c>
      <c r="S6" s="465"/>
      <c r="T6" s="464">
        <v>45</v>
      </c>
      <c r="U6" s="465"/>
      <c r="V6" s="464">
        <v>23</v>
      </c>
      <c r="W6" s="466"/>
    </row>
    <row r="7" spans="1:23" s="467" customFormat="1" ht="12" customHeight="1" x14ac:dyDescent="0.15">
      <c r="A7" s="701"/>
      <c r="B7" s="468"/>
      <c r="C7" s="676" t="s">
        <v>855</v>
      </c>
      <c r="D7" s="676"/>
      <c r="E7" s="469"/>
      <c r="F7" s="470">
        <f>SUM(H7,J7)</f>
        <v>16</v>
      </c>
      <c r="G7" s="471"/>
      <c r="H7" s="471">
        <v>14</v>
      </c>
      <c r="I7" s="471"/>
      <c r="J7" s="471">
        <v>2</v>
      </c>
      <c r="K7" s="472"/>
      <c r="L7" s="695"/>
      <c r="M7" s="682"/>
      <c r="N7" s="721"/>
      <c r="O7" s="682"/>
      <c r="P7" s="473" t="s">
        <v>506</v>
      </c>
      <c r="Q7" s="474"/>
      <c r="R7" s="464">
        <f t="shared" ref="R7:R62" si="0">SUM(T7,V7)</f>
        <v>18</v>
      </c>
      <c r="S7" s="465"/>
      <c r="T7" s="464">
        <v>12</v>
      </c>
      <c r="U7" s="465"/>
      <c r="V7" s="464">
        <v>6</v>
      </c>
      <c r="W7" s="466"/>
    </row>
    <row r="8" spans="1:23" s="467" customFormat="1" ht="12" customHeight="1" x14ac:dyDescent="0.15">
      <c r="A8" s="701"/>
      <c r="B8" s="475"/>
      <c r="C8" s="676" t="s">
        <v>856</v>
      </c>
      <c r="D8" s="676"/>
      <c r="E8" s="469"/>
      <c r="F8" s="470">
        <f t="shared" ref="F8:F71" si="1">SUM(H8,J8)</f>
        <v>7</v>
      </c>
      <c r="G8" s="471"/>
      <c r="H8" s="471">
        <v>5</v>
      </c>
      <c r="I8" s="471"/>
      <c r="J8" s="471">
        <v>2</v>
      </c>
      <c r="K8" s="472"/>
      <c r="L8" s="695"/>
      <c r="M8" s="682"/>
      <c r="N8" s="721"/>
      <c r="O8" s="682"/>
      <c r="P8" s="476" t="s">
        <v>507</v>
      </c>
      <c r="Q8" s="474"/>
      <c r="R8" s="464">
        <f t="shared" si="0"/>
        <v>21</v>
      </c>
      <c r="S8" s="465"/>
      <c r="T8" s="464">
        <v>16</v>
      </c>
      <c r="U8" s="465"/>
      <c r="V8" s="464">
        <v>5</v>
      </c>
      <c r="W8" s="466"/>
    </row>
    <row r="9" spans="1:23" s="467" customFormat="1" ht="12" customHeight="1" x14ac:dyDescent="0.15">
      <c r="A9" s="701"/>
      <c r="B9" s="475"/>
      <c r="C9" s="676" t="s">
        <v>646</v>
      </c>
      <c r="D9" s="676"/>
      <c r="E9" s="477"/>
      <c r="F9" s="470">
        <f t="shared" si="1"/>
        <v>11</v>
      </c>
      <c r="G9" s="471"/>
      <c r="H9" s="471">
        <v>6</v>
      </c>
      <c r="I9" s="471"/>
      <c r="J9" s="471">
        <v>5</v>
      </c>
      <c r="K9" s="472"/>
      <c r="L9" s="695"/>
      <c r="M9" s="682"/>
      <c r="N9" s="721"/>
      <c r="O9" s="682"/>
      <c r="P9" s="476" t="s">
        <v>509</v>
      </c>
      <c r="Q9" s="474"/>
      <c r="R9" s="464">
        <f t="shared" si="0"/>
        <v>1</v>
      </c>
      <c r="S9" s="465"/>
      <c r="T9" s="464">
        <v>1</v>
      </c>
      <c r="U9" s="465"/>
      <c r="V9" s="464">
        <v>0</v>
      </c>
      <c r="W9" s="466"/>
    </row>
    <row r="10" spans="1:23" s="467" customFormat="1" ht="12" customHeight="1" x14ac:dyDescent="0.15">
      <c r="A10" s="703"/>
      <c r="B10" s="478"/>
      <c r="C10" s="680" t="s">
        <v>513</v>
      </c>
      <c r="D10" s="680"/>
      <c r="E10" s="479"/>
      <c r="F10" s="480">
        <f t="shared" si="1"/>
        <v>6</v>
      </c>
      <c r="G10" s="481"/>
      <c r="H10" s="481">
        <v>4</v>
      </c>
      <c r="I10" s="481"/>
      <c r="J10" s="481">
        <v>2</v>
      </c>
      <c r="K10" s="482"/>
      <c r="L10" s="695"/>
      <c r="M10" s="682"/>
      <c r="N10" s="721"/>
      <c r="O10" s="682"/>
      <c r="P10" s="476" t="s">
        <v>510</v>
      </c>
      <c r="Q10" s="474"/>
      <c r="R10" s="464">
        <f t="shared" si="0"/>
        <v>1</v>
      </c>
      <c r="S10" s="465"/>
      <c r="T10" s="464">
        <v>1</v>
      </c>
      <c r="U10" s="465"/>
      <c r="V10" s="464">
        <v>0</v>
      </c>
      <c r="W10" s="466"/>
    </row>
    <row r="11" spans="1:23" s="467" customFormat="1" ht="12" customHeight="1" x14ac:dyDescent="0.15">
      <c r="A11" s="705" t="s">
        <v>857</v>
      </c>
      <c r="B11" s="483"/>
      <c r="C11" s="684" t="s">
        <v>508</v>
      </c>
      <c r="D11" s="684"/>
      <c r="E11" s="484"/>
      <c r="F11" s="485">
        <f t="shared" si="1"/>
        <v>10</v>
      </c>
      <c r="G11" s="486"/>
      <c r="H11" s="486">
        <v>8</v>
      </c>
      <c r="I11" s="486"/>
      <c r="J11" s="486">
        <v>2</v>
      </c>
      <c r="K11" s="472"/>
      <c r="L11" s="695"/>
      <c r="M11" s="682"/>
      <c r="N11" s="721"/>
      <c r="O11" s="682"/>
      <c r="P11" s="476" t="s">
        <v>511</v>
      </c>
      <c r="Q11" s="474"/>
      <c r="R11" s="464">
        <f t="shared" si="0"/>
        <v>23</v>
      </c>
      <c r="S11" s="465"/>
      <c r="T11" s="464">
        <v>7</v>
      </c>
      <c r="U11" s="465"/>
      <c r="V11" s="464">
        <v>16</v>
      </c>
      <c r="W11" s="466"/>
    </row>
    <row r="12" spans="1:23" s="467" customFormat="1" ht="12" customHeight="1" x14ac:dyDescent="0.15">
      <c r="A12" s="706"/>
      <c r="B12" s="475"/>
      <c r="C12" s="676" t="s">
        <v>647</v>
      </c>
      <c r="D12" s="676"/>
      <c r="E12" s="477"/>
      <c r="F12" s="470">
        <f t="shared" si="1"/>
        <v>7</v>
      </c>
      <c r="G12" s="471"/>
      <c r="H12" s="471">
        <v>5</v>
      </c>
      <c r="I12" s="471"/>
      <c r="J12" s="471">
        <v>2</v>
      </c>
      <c r="K12" s="472"/>
      <c r="L12" s="695"/>
      <c r="M12" s="682"/>
      <c r="N12" s="721"/>
      <c r="O12" s="682"/>
      <c r="P12" s="476" t="s">
        <v>512</v>
      </c>
      <c r="Q12" s="474"/>
      <c r="R12" s="464">
        <f t="shared" si="0"/>
        <v>4</v>
      </c>
      <c r="S12" s="465"/>
      <c r="T12" s="464">
        <v>2</v>
      </c>
      <c r="U12" s="465"/>
      <c r="V12" s="464">
        <v>2</v>
      </c>
      <c r="W12" s="466"/>
    </row>
    <row r="13" spans="1:23" s="467" customFormat="1" ht="12" customHeight="1" x14ac:dyDescent="0.15">
      <c r="A13" s="706"/>
      <c r="B13" s="475"/>
      <c r="C13" s="676" t="s">
        <v>858</v>
      </c>
      <c r="D13" s="676"/>
      <c r="E13" s="477"/>
      <c r="F13" s="470">
        <f t="shared" si="1"/>
        <v>9</v>
      </c>
      <c r="G13" s="471"/>
      <c r="H13" s="471">
        <v>7</v>
      </c>
      <c r="I13" s="471"/>
      <c r="J13" s="471">
        <v>2</v>
      </c>
      <c r="K13" s="472"/>
      <c r="L13" s="695"/>
      <c r="M13" s="682"/>
      <c r="N13" s="721"/>
      <c r="O13" s="682"/>
      <c r="P13" s="476" t="s">
        <v>514</v>
      </c>
      <c r="Q13" s="474"/>
      <c r="R13" s="464">
        <f t="shared" si="0"/>
        <v>1</v>
      </c>
      <c r="S13" s="465"/>
      <c r="T13" s="464">
        <v>1</v>
      </c>
      <c r="U13" s="465"/>
      <c r="V13" s="464">
        <v>0</v>
      </c>
      <c r="W13" s="466"/>
    </row>
    <row r="14" spans="1:23" s="467" customFormat="1" ht="12" customHeight="1" x14ac:dyDescent="0.15">
      <c r="A14" s="706"/>
      <c r="B14" s="475"/>
      <c r="C14" s="676" t="s">
        <v>526</v>
      </c>
      <c r="D14" s="676"/>
      <c r="E14" s="469"/>
      <c r="F14" s="470">
        <f t="shared" si="1"/>
        <v>40</v>
      </c>
      <c r="G14" s="471"/>
      <c r="H14" s="471">
        <v>19</v>
      </c>
      <c r="I14" s="471"/>
      <c r="J14" s="471">
        <v>21</v>
      </c>
      <c r="K14" s="472"/>
      <c r="L14" s="695"/>
      <c r="M14" s="682"/>
      <c r="N14" s="721"/>
      <c r="O14" s="682"/>
      <c r="P14" s="476" t="s">
        <v>515</v>
      </c>
      <c r="Q14" s="474"/>
      <c r="R14" s="464">
        <f t="shared" si="0"/>
        <v>23</v>
      </c>
      <c r="S14" s="465"/>
      <c r="T14" s="464">
        <v>11</v>
      </c>
      <c r="U14" s="465"/>
      <c r="V14" s="464">
        <v>12</v>
      </c>
      <c r="W14" s="466"/>
    </row>
    <row r="15" spans="1:23" s="467" customFormat="1" ht="12" customHeight="1" x14ac:dyDescent="0.15">
      <c r="A15" s="706"/>
      <c r="B15" s="487"/>
      <c r="C15" s="676" t="s">
        <v>528</v>
      </c>
      <c r="D15" s="676"/>
      <c r="E15" s="469"/>
      <c r="F15" s="470">
        <f t="shared" si="1"/>
        <v>33</v>
      </c>
      <c r="G15" s="471"/>
      <c r="H15" s="471">
        <v>21</v>
      </c>
      <c r="I15" s="471"/>
      <c r="J15" s="471">
        <v>12</v>
      </c>
      <c r="K15" s="472"/>
      <c r="L15" s="695"/>
      <c r="M15" s="682"/>
      <c r="N15" s="721"/>
      <c r="O15" s="682"/>
      <c r="P15" s="488" t="s">
        <v>517</v>
      </c>
      <c r="Q15" s="474"/>
      <c r="R15" s="464">
        <f t="shared" si="0"/>
        <v>21</v>
      </c>
      <c r="S15" s="465"/>
      <c r="T15" s="464">
        <v>16</v>
      </c>
      <c r="U15" s="465"/>
      <c r="V15" s="464">
        <v>5</v>
      </c>
      <c r="W15" s="466"/>
    </row>
    <row r="16" spans="1:23" s="467" customFormat="1" ht="12" customHeight="1" x14ac:dyDescent="0.15">
      <c r="A16" s="707"/>
      <c r="B16" s="489"/>
      <c r="C16" s="680" t="s">
        <v>531</v>
      </c>
      <c r="D16" s="680"/>
      <c r="E16" s="490"/>
      <c r="F16" s="480">
        <f t="shared" si="1"/>
        <v>42</v>
      </c>
      <c r="G16" s="481"/>
      <c r="H16" s="481">
        <v>26</v>
      </c>
      <c r="I16" s="481"/>
      <c r="J16" s="481">
        <v>16</v>
      </c>
      <c r="K16" s="472"/>
      <c r="L16" s="695"/>
      <c r="M16" s="682"/>
      <c r="N16" s="704" t="s">
        <v>519</v>
      </c>
      <c r="O16" s="691"/>
      <c r="P16" s="691"/>
      <c r="Q16" s="491"/>
      <c r="R16" s="464">
        <f t="shared" si="0"/>
        <v>373</v>
      </c>
      <c r="S16" s="465"/>
      <c r="T16" s="464">
        <v>24</v>
      </c>
      <c r="U16" s="465"/>
      <c r="V16" s="464">
        <v>349</v>
      </c>
      <c r="W16" s="466"/>
    </row>
    <row r="17" spans="1:23" s="467" customFormat="1" ht="12" customHeight="1" x14ac:dyDescent="0.15">
      <c r="A17" s="705" t="s">
        <v>625</v>
      </c>
      <c r="B17" s="476"/>
      <c r="C17" s="676" t="s">
        <v>859</v>
      </c>
      <c r="D17" s="676"/>
      <c r="E17" s="492"/>
      <c r="F17" s="470">
        <f t="shared" si="1"/>
        <v>8</v>
      </c>
      <c r="G17" s="471"/>
      <c r="H17" s="471">
        <v>6</v>
      </c>
      <c r="I17" s="471"/>
      <c r="J17" s="471">
        <v>2</v>
      </c>
      <c r="K17" s="493"/>
      <c r="L17" s="695"/>
      <c r="M17" s="682"/>
      <c r="N17" s="708" t="s">
        <v>860</v>
      </c>
      <c r="O17" s="701"/>
      <c r="P17" s="494" t="s">
        <v>520</v>
      </c>
      <c r="Q17" s="474"/>
      <c r="R17" s="464">
        <f t="shared" si="0"/>
        <v>28</v>
      </c>
      <c r="S17" s="465"/>
      <c r="T17" s="464">
        <v>22</v>
      </c>
      <c r="U17" s="465"/>
      <c r="V17" s="464">
        <v>6</v>
      </c>
      <c r="W17" s="466"/>
    </row>
    <row r="18" spans="1:23" s="467" customFormat="1" ht="12" customHeight="1" x14ac:dyDescent="0.15">
      <c r="A18" s="706"/>
      <c r="B18" s="476"/>
      <c r="C18" s="676" t="s">
        <v>634</v>
      </c>
      <c r="D18" s="676"/>
      <c r="E18" s="492"/>
      <c r="F18" s="470">
        <f t="shared" si="1"/>
        <v>15</v>
      </c>
      <c r="G18" s="471"/>
      <c r="H18" s="471">
        <v>10</v>
      </c>
      <c r="I18" s="471"/>
      <c r="J18" s="471">
        <v>5</v>
      </c>
      <c r="K18" s="493"/>
      <c r="L18" s="696"/>
      <c r="M18" s="687"/>
      <c r="N18" s="709"/>
      <c r="O18" s="703"/>
      <c r="P18" s="494" t="s">
        <v>522</v>
      </c>
      <c r="Q18" s="495"/>
      <c r="R18" s="496">
        <f t="shared" si="0"/>
        <v>14</v>
      </c>
      <c r="S18" s="497"/>
      <c r="T18" s="496">
        <v>10</v>
      </c>
      <c r="U18" s="497"/>
      <c r="V18" s="496">
        <v>4</v>
      </c>
      <c r="W18" s="498"/>
    </row>
    <row r="19" spans="1:23" s="467" customFormat="1" ht="12" customHeight="1" x14ac:dyDescent="0.15">
      <c r="A19" s="706"/>
      <c r="B19" s="476"/>
      <c r="C19" s="676" t="s">
        <v>518</v>
      </c>
      <c r="D19" s="676"/>
      <c r="E19" s="492"/>
      <c r="F19" s="470">
        <f t="shared" si="1"/>
        <v>19</v>
      </c>
      <c r="G19" s="471"/>
      <c r="H19" s="471">
        <v>15</v>
      </c>
      <c r="I19" s="471"/>
      <c r="J19" s="471">
        <v>4</v>
      </c>
      <c r="K19" s="493"/>
      <c r="L19" s="499"/>
      <c r="M19" s="691" t="s">
        <v>523</v>
      </c>
      <c r="N19" s="691"/>
      <c r="O19" s="691"/>
      <c r="P19" s="691"/>
      <c r="Q19" s="474"/>
      <c r="R19" s="464">
        <f t="shared" si="0"/>
        <v>11</v>
      </c>
      <c r="S19" s="465"/>
      <c r="T19" s="464">
        <v>5</v>
      </c>
      <c r="U19" s="465"/>
      <c r="V19" s="464">
        <v>6</v>
      </c>
      <c r="W19" s="466"/>
    </row>
    <row r="20" spans="1:23" s="467" customFormat="1" ht="12" customHeight="1" x14ac:dyDescent="0.15">
      <c r="A20" s="706"/>
      <c r="B20" s="476"/>
      <c r="C20" s="676" t="s">
        <v>861</v>
      </c>
      <c r="D20" s="676"/>
      <c r="E20" s="492"/>
      <c r="F20" s="470">
        <f t="shared" si="1"/>
        <v>8</v>
      </c>
      <c r="G20" s="471"/>
      <c r="H20" s="471">
        <v>4</v>
      </c>
      <c r="I20" s="500"/>
      <c r="J20" s="471">
        <v>4</v>
      </c>
      <c r="K20" s="493"/>
      <c r="L20" s="501"/>
      <c r="M20" s="691" t="s">
        <v>525</v>
      </c>
      <c r="N20" s="691"/>
      <c r="O20" s="691"/>
      <c r="P20" s="691"/>
      <c r="Q20" s="502"/>
      <c r="R20" s="503">
        <f t="shared" si="0"/>
        <v>13</v>
      </c>
      <c r="S20" s="504"/>
      <c r="T20" s="505">
        <v>9</v>
      </c>
      <c r="U20" s="506"/>
      <c r="V20" s="505">
        <v>4</v>
      </c>
      <c r="W20" s="506"/>
    </row>
    <row r="21" spans="1:23" s="467" customFormat="1" ht="12" customHeight="1" x14ac:dyDescent="0.15">
      <c r="A21" s="706"/>
      <c r="B21" s="476"/>
      <c r="C21" s="676" t="s">
        <v>521</v>
      </c>
      <c r="D21" s="676"/>
      <c r="E21" s="492"/>
      <c r="F21" s="470">
        <f t="shared" si="1"/>
        <v>10</v>
      </c>
      <c r="G21" s="471"/>
      <c r="H21" s="471">
        <v>8</v>
      </c>
      <c r="I21" s="500"/>
      <c r="J21" s="471">
        <v>2</v>
      </c>
      <c r="K21" s="493"/>
      <c r="L21" s="507"/>
      <c r="M21" s="691" t="s">
        <v>527</v>
      </c>
      <c r="N21" s="691"/>
      <c r="O21" s="691"/>
      <c r="P21" s="691"/>
      <c r="Q21" s="491"/>
      <c r="R21" s="504">
        <f>SUM(T21,V21)</f>
        <v>288</v>
      </c>
      <c r="S21" s="504"/>
      <c r="T21" s="508">
        <f t="shared" ref="T21:U21" si="2">SUM(T22:T36)</f>
        <v>194</v>
      </c>
      <c r="U21" s="508">
        <f t="shared" si="2"/>
        <v>0</v>
      </c>
      <c r="V21" s="508">
        <f>SUM(V22:V36)</f>
        <v>94</v>
      </c>
      <c r="W21" s="504"/>
    </row>
    <row r="22" spans="1:23" s="467" customFormat="1" ht="12" customHeight="1" x14ac:dyDescent="0.15">
      <c r="A22" s="706"/>
      <c r="B22" s="476"/>
      <c r="C22" s="676" t="s">
        <v>524</v>
      </c>
      <c r="D22" s="676"/>
      <c r="E22" s="492"/>
      <c r="F22" s="470">
        <f t="shared" si="1"/>
        <v>3</v>
      </c>
      <c r="G22" s="471"/>
      <c r="H22" s="471">
        <v>3</v>
      </c>
      <c r="I22" s="500"/>
      <c r="J22" s="471">
        <v>0</v>
      </c>
      <c r="K22" s="493"/>
      <c r="L22" s="698" t="s">
        <v>529</v>
      </c>
      <c r="M22" s="699"/>
      <c r="N22" s="509"/>
      <c r="O22" s="684" t="s">
        <v>530</v>
      </c>
      <c r="P22" s="684"/>
      <c r="Q22" s="463"/>
      <c r="R22" s="510">
        <f t="shared" si="0"/>
        <v>8</v>
      </c>
      <c r="S22" s="511"/>
      <c r="T22" s="512">
        <v>6</v>
      </c>
      <c r="U22" s="513"/>
      <c r="V22" s="512">
        <v>2</v>
      </c>
      <c r="W22" s="464"/>
    </row>
    <row r="23" spans="1:23" s="467" customFormat="1" ht="12" customHeight="1" x14ac:dyDescent="0.15">
      <c r="A23" s="707"/>
      <c r="B23" s="488"/>
      <c r="C23" s="680" t="s">
        <v>862</v>
      </c>
      <c r="D23" s="680"/>
      <c r="E23" s="514"/>
      <c r="F23" s="480">
        <f t="shared" si="1"/>
        <v>22</v>
      </c>
      <c r="G23" s="481"/>
      <c r="H23" s="481">
        <v>21</v>
      </c>
      <c r="I23" s="515"/>
      <c r="J23" s="481">
        <v>1</v>
      </c>
      <c r="K23" s="516"/>
      <c r="L23" s="700"/>
      <c r="M23" s="701"/>
      <c r="N23" s="517"/>
      <c r="O23" s="676" t="s">
        <v>532</v>
      </c>
      <c r="P23" s="676"/>
      <c r="Q23" s="518"/>
      <c r="R23" s="519">
        <f t="shared" si="0"/>
        <v>20</v>
      </c>
      <c r="S23" s="464"/>
      <c r="T23" s="520">
        <v>12</v>
      </c>
      <c r="U23" s="520"/>
      <c r="V23" s="520">
        <v>8</v>
      </c>
      <c r="W23" s="464"/>
    </row>
    <row r="24" spans="1:23" s="467" customFormat="1" ht="12" customHeight="1" x14ac:dyDescent="0.15">
      <c r="A24" s="681" t="s">
        <v>863</v>
      </c>
      <c r="B24" s="476"/>
      <c r="C24" s="676" t="s">
        <v>539</v>
      </c>
      <c r="D24" s="676"/>
      <c r="E24" s="521"/>
      <c r="F24" s="470">
        <f t="shared" si="1"/>
        <v>16</v>
      </c>
      <c r="G24" s="471"/>
      <c r="H24" s="471">
        <v>10</v>
      </c>
      <c r="I24" s="500"/>
      <c r="J24" s="471">
        <v>6</v>
      </c>
      <c r="K24" s="493"/>
      <c r="L24" s="700"/>
      <c r="M24" s="701"/>
      <c r="N24" s="522"/>
      <c r="O24" s="471"/>
      <c r="P24" s="494" t="s">
        <v>534</v>
      </c>
      <c r="Q24" s="518"/>
      <c r="R24" s="519">
        <f t="shared" si="0"/>
        <v>7</v>
      </c>
      <c r="S24" s="464"/>
      <c r="T24" s="520">
        <v>3</v>
      </c>
      <c r="U24" s="520"/>
      <c r="V24" s="520">
        <v>4</v>
      </c>
      <c r="W24" s="464"/>
    </row>
    <row r="25" spans="1:23" s="467" customFormat="1" ht="12" customHeight="1" x14ac:dyDescent="0.15">
      <c r="A25" s="682"/>
      <c r="B25" s="692"/>
      <c r="C25" s="693"/>
      <c r="D25" s="494" t="s">
        <v>541</v>
      </c>
      <c r="E25" s="521"/>
      <c r="F25" s="470">
        <f t="shared" si="1"/>
        <v>53</v>
      </c>
      <c r="G25" s="471"/>
      <c r="H25" s="471">
        <v>39</v>
      </c>
      <c r="I25" s="500"/>
      <c r="J25" s="471">
        <v>14</v>
      </c>
      <c r="K25" s="493"/>
      <c r="L25" s="700"/>
      <c r="M25" s="701"/>
      <c r="N25" s="522"/>
      <c r="O25" s="676" t="s">
        <v>535</v>
      </c>
      <c r="P25" s="676"/>
      <c r="Q25" s="518"/>
      <c r="R25" s="519">
        <f t="shared" si="0"/>
        <v>20</v>
      </c>
      <c r="S25" s="464"/>
      <c r="T25" s="520">
        <v>17</v>
      </c>
      <c r="U25" s="520"/>
      <c r="V25" s="520">
        <v>3</v>
      </c>
      <c r="W25" s="464"/>
    </row>
    <row r="26" spans="1:23" s="467" customFormat="1" ht="12" customHeight="1" x14ac:dyDescent="0.15">
      <c r="A26" s="682"/>
      <c r="B26" s="522"/>
      <c r="C26" s="676" t="s">
        <v>543</v>
      </c>
      <c r="D26" s="676"/>
      <c r="E26" s="521"/>
      <c r="F26" s="470">
        <f t="shared" si="1"/>
        <v>7</v>
      </c>
      <c r="G26" s="471"/>
      <c r="H26" s="471">
        <v>6</v>
      </c>
      <c r="I26" s="500"/>
      <c r="J26" s="471">
        <v>1</v>
      </c>
      <c r="K26" s="493"/>
      <c r="L26" s="702"/>
      <c r="M26" s="703"/>
      <c r="N26" s="523"/>
      <c r="O26" s="680" t="s">
        <v>536</v>
      </c>
      <c r="P26" s="680"/>
      <c r="Q26" s="524"/>
      <c r="R26" s="525">
        <f>SUM(T26,V26)</f>
        <v>19</v>
      </c>
      <c r="S26" s="496"/>
      <c r="T26" s="526">
        <v>6</v>
      </c>
      <c r="U26" s="526"/>
      <c r="V26" s="526">
        <v>13</v>
      </c>
      <c r="W26" s="464"/>
    </row>
    <row r="27" spans="1:23" s="467" customFormat="1" ht="12" customHeight="1" x14ac:dyDescent="0.15">
      <c r="A27" s="682"/>
      <c r="B27" s="476"/>
      <c r="C27" s="676" t="s">
        <v>545</v>
      </c>
      <c r="D27" s="676"/>
      <c r="E27" s="494"/>
      <c r="F27" s="470">
        <f t="shared" si="1"/>
        <v>11</v>
      </c>
      <c r="G27" s="471"/>
      <c r="H27" s="471">
        <v>9</v>
      </c>
      <c r="I27" s="500"/>
      <c r="J27" s="471">
        <v>2</v>
      </c>
      <c r="K27" s="493"/>
      <c r="L27" s="694" t="s">
        <v>537</v>
      </c>
      <c r="M27" s="681"/>
      <c r="N27" s="476"/>
      <c r="O27" s="676" t="s">
        <v>538</v>
      </c>
      <c r="P27" s="676"/>
      <c r="Q27" s="518"/>
      <c r="R27" s="519">
        <f t="shared" ref="R27:R36" si="3">SUM(T27,V27)</f>
        <v>12</v>
      </c>
      <c r="S27" s="464"/>
      <c r="T27" s="520">
        <v>10</v>
      </c>
      <c r="U27" s="520"/>
      <c r="V27" s="520">
        <v>2</v>
      </c>
      <c r="W27" s="511"/>
    </row>
    <row r="28" spans="1:23" s="467" customFormat="1" ht="12" customHeight="1" x14ac:dyDescent="0.15">
      <c r="A28" s="682"/>
      <c r="B28" s="476"/>
      <c r="C28" s="676" t="s">
        <v>864</v>
      </c>
      <c r="D28" s="676"/>
      <c r="E28" s="494"/>
      <c r="F28" s="470">
        <f t="shared" si="1"/>
        <v>54</v>
      </c>
      <c r="G28" s="471"/>
      <c r="H28" s="471">
        <v>24</v>
      </c>
      <c r="I28" s="500"/>
      <c r="J28" s="471">
        <v>30</v>
      </c>
      <c r="K28" s="493"/>
      <c r="L28" s="695"/>
      <c r="M28" s="682"/>
      <c r="N28" s="476"/>
      <c r="O28" s="494"/>
      <c r="P28" s="494" t="s">
        <v>540</v>
      </c>
      <c r="Q28" s="518"/>
      <c r="R28" s="519">
        <f t="shared" si="3"/>
        <v>29</v>
      </c>
      <c r="S28" s="464"/>
      <c r="T28" s="520">
        <v>29</v>
      </c>
      <c r="U28" s="520"/>
      <c r="V28" s="520">
        <v>0</v>
      </c>
      <c r="W28" s="464"/>
    </row>
    <row r="29" spans="1:23" s="467" customFormat="1" ht="12" customHeight="1" x14ac:dyDescent="0.15">
      <c r="A29" s="682"/>
      <c r="B29" s="476"/>
      <c r="C29" s="471"/>
      <c r="D29" s="494" t="s">
        <v>865</v>
      </c>
      <c r="E29" s="494"/>
      <c r="F29" s="470">
        <f t="shared" si="1"/>
        <v>7</v>
      </c>
      <c r="G29" s="471"/>
      <c r="H29" s="471">
        <v>5</v>
      </c>
      <c r="I29" s="500"/>
      <c r="J29" s="471">
        <v>2</v>
      </c>
      <c r="K29" s="493"/>
      <c r="L29" s="695"/>
      <c r="M29" s="682"/>
      <c r="N29" s="476"/>
      <c r="O29" s="471"/>
      <c r="P29" s="494" t="s">
        <v>542</v>
      </c>
      <c r="Q29" s="518"/>
      <c r="R29" s="519">
        <f t="shared" si="3"/>
        <v>15</v>
      </c>
      <c r="S29" s="464"/>
      <c r="T29" s="520">
        <v>14</v>
      </c>
      <c r="U29" s="520"/>
      <c r="V29" s="520">
        <v>1</v>
      </c>
      <c r="W29" s="466"/>
    </row>
    <row r="30" spans="1:23" s="467" customFormat="1" ht="12" customHeight="1" x14ac:dyDescent="0.15">
      <c r="A30" s="682"/>
      <c r="B30" s="476"/>
      <c r="C30" s="676" t="s">
        <v>680</v>
      </c>
      <c r="D30" s="676"/>
      <c r="E30" s="494"/>
      <c r="F30" s="470">
        <f t="shared" si="1"/>
        <v>7</v>
      </c>
      <c r="G30" s="471"/>
      <c r="H30" s="471">
        <v>3</v>
      </c>
      <c r="I30" s="500"/>
      <c r="J30" s="471">
        <v>4</v>
      </c>
      <c r="K30" s="493"/>
      <c r="L30" s="695"/>
      <c r="M30" s="682"/>
      <c r="N30" s="494"/>
      <c r="O30" s="676" t="s">
        <v>544</v>
      </c>
      <c r="P30" s="676"/>
      <c r="Q30" s="518"/>
      <c r="R30" s="519">
        <f t="shared" si="3"/>
        <v>15</v>
      </c>
      <c r="S30" s="464"/>
      <c r="T30" s="520">
        <v>8</v>
      </c>
      <c r="U30" s="520"/>
      <c r="V30" s="520">
        <v>7</v>
      </c>
      <c r="W30" s="527"/>
    </row>
    <row r="31" spans="1:23" s="467" customFormat="1" ht="12" customHeight="1" x14ac:dyDescent="0.15">
      <c r="A31" s="687"/>
      <c r="B31" s="528"/>
      <c r="C31" s="680" t="s">
        <v>691</v>
      </c>
      <c r="D31" s="680"/>
      <c r="E31" s="529"/>
      <c r="F31" s="480">
        <f t="shared" si="1"/>
        <v>7</v>
      </c>
      <c r="G31" s="481"/>
      <c r="H31" s="481">
        <v>3</v>
      </c>
      <c r="I31" s="515"/>
      <c r="J31" s="481">
        <v>4</v>
      </c>
      <c r="K31" s="516"/>
      <c r="L31" s="695"/>
      <c r="M31" s="682"/>
      <c r="N31" s="494"/>
      <c r="O31" s="676" t="s">
        <v>546</v>
      </c>
      <c r="P31" s="676"/>
      <c r="Q31" s="518"/>
      <c r="R31" s="519">
        <f t="shared" si="3"/>
        <v>15</v>
      </c>
      <c r="S31" s="464"/>
      <c r="T31" s="520">
        <v>11</v>
      </c>
      <c r="U31" s="520"/>
      <c r="V31" s="520">
        <v>4</v>
      </c>
      <c r="W31" s="527"/>
    </row>
    <row r="32" spans="1:23" s="467" customFormat="1" ht="12" customHeight="1" x14ac:dyDescent="0.15">
      <c r="A32" s="681" t="s">
        <v>547</v>
      </c>
      <c r="B32" s="530"/>
      <c r="C32" s="684" t="s">
        <v>548</v>
      </c>
      <c r="D32" s="684"/>
      <c r="E32" s="531"/>
      <c r="F32" s="485">
        <f t="shared" si="1"/>
        <v>10</v>
      </c>
      <c r="G32" s="486"/>
      <c r="H32" s="486">
        <v>6</v>
      </c>
      <c r="I32" s="513"/>
      <c r="J32" s="486">
        <v>4</v>
      </c>
      <c r="K32" s="532"/>
      <c r="L32" s="695"/>
      <c r="M32" s="682"/>
      <c r="N32" s="494"/>
      <c r="O32" s="676" t="s">
        <v>549</v>
      </c>
      <c r="P32" s="676"/>
      <c r="Q32" s="518"/>
      <c r="R32" s="519">
        <f t="shared" si="3"/>
        <v>9</v>
      </c>
      <c r="S32" s="464"/>
      <c r="T32" s="520">
        <v>4</v>
      </c>
      <c r="U32" s="520"/>
      <c r="V32" s="520">
        <v>5</v>
      </c>
      <c r="W32" s="464"/>
    </row>
    <row r="33" spans="1:23" s="467" customFormat="1" ht="12" customHeight="1" x14ac:dyDescent="0.15">
      <c r="A33" s="682"/>
      <c r="B33" s="533"/>
      <c r="C33" s="676" t="s">
        <v>552</v>
      </c>
      <c r="D33" s="676"/>
      <c r="E33" s="469"/>
      <c r="F33" s="470">
        <f t="shared" si="1"/>
        <v>8</v>
      </c>
      <c r="G33" s="471"/>
      <c r="H33" s="471">
        <v>5</v>
      </c>
      <c r="I33" s="500"/>
      <c r="J33" s="471">
        <v>3</v>
      </c>
      <c r="K33" s="493"/>
      <c r="L33" s="695"/>
      <c r="M33" s="682"/>
      <c r="N33" s="494"/>
      <c r="O33" s="534"/>
      <c r="P33" s="494" t="s">
        <v>551</v>
      </c>
      <c r="Q33" s="518"/>
      <c r="R33" s="519">
        <f t="shared" si="3"/>
        <v>37</v>
      </c>
      <c r="S33" s="464"/>
      <c r="T33" s="520">
        <v>23</v>
      </c>
      <c r="U33" s="520"/>
      <c r="V33" s="520">
        <v>14</v>
      </c>
      <c r="W33" s="464"/>
    </row>
    <row r="34" spans="1:23" s="467" customFormat="1" ht="12" customHeight="1" x14ac:dyDescent="0.15">
      <c r="A34" s="682"/>
      <c r="B34" s="494"/>
      <c r="C34" s="676" t="s">
        <v>554</v>
      </c>
      <c r="D34" s="676"/>
      <c r="E34" s="469"/>
      <c r="F34" s="470">
        <f t="shared" si="1"/>
        <v>54</v>
      </c>
      <c r="G34" s="471"/>
      <c r="H34" s="471">
        <v>42</v>
      </c>
      <c r="I34" s="500"/>
      <c r="J34" s="471">
        <v>12</v>
      </c>
      <c r="K34" s="493"/>
      <c r="L34" s="695"/>
      <c r="M34" s="682"/>
      <c r="N34" s="494"/>
      <c r="O34" s="471"/>
      <c r="P34" s="494" t="s">
        <v>553</v>
      </c>
      <c r="Q34" s="518"/>
      <c r="R34" s="519">
        <f t="shared" si="3"/>
        <v>31</v>
      </c>
      <c r="S34" s="464"/>
      <c r="T34" s="520">
        <v>17</v>
      </c>
      <c r="U34" s="520"/>
      <c r="V34" s="520">
        <v>14</v>
      </c>
      <c r="W34" s="464"/>
    </row>
    <row r="35" spans="1:23" s="467" customFormat="1" ht="12" customHeight="1" x14ac:dyDescent="0.15">
      <c r="A35" s="682"/>
      <c r="B35" s="476"/>
      <c r="C35" s="676" t="s">
        <v>556</v>
      </c>
      <c r="D35" s="676"/>
      <c r="E35" s="469"/>
      <c r="F35" s="470">
        <f t="shared" si="1"/>
        <v>37</v>
      </c>
      <c r="G35" s="471"/>
      <c r="H35" s="471">
        <v>20</v>
      </c>
      <c r="I35" s="500"/>
      <c r="J35" s="471">
        <v>17</v>
      </c>
      <c r="K35" s="493"/>
      <c r="L35" s="695"/>
      <c r="M35" s="682"/>
      <c r="N35" s="494"/>
      <c r="O35" s="471"/>
      <c r="P35" s="494" t="s">
        <v>555</v>
      </c>
      <c r="Q35" s="518"/>
      <c r="R35" s="519">
        <f t="shared" si="3"/>
        <v>35</v>
      </c>
      <c r="S35" s="464"/>
      <c r="T35" s="520">
        <v>21</v>
      </c>
      <c r="U35" s="520"/>
      <c r="V35" s="520">
        <v>14</v>
      </c>
      <c r="W35" s="464"/>
    </row>
    <row r="36" spans="1:23" s="467" customFormat="1" ht="12" customHeight="1" x14ac:dyDescent="0.15">
      <c r="A36" s="682"/>
      <c r="B36" s="471"/>
      <c r="C36" s="676" t="s">
        <v>866</v>
      </c>
      <c r="D36" s="676"/>
      <c r="E36" s="469"/>
      <c r="F36" s="470">
        <f t="shared" si="1"/>
        <v>5</v>
      </c>
      <c r="G36" s="471"/>
      <c r="H36" s="471">
        <v>4</v>
      </c>
      <c r="I36" s="500"/>
      <c r="J36" s="471">
        <v>1</v>
      </c>
      <c r="K36" s="493"/>
      <c r="L36" s="696"/>
      <c r="M36" s="687"/>
      <c r="N36" s="494"/>
      <c r="O36" s="697" t="s">
        <v>557</v>
      </c>
      <c r="P36" s="697"/>
      <c r="Q36" s="524"/>
      <c r="R36" s="525">
        <f t="shared" si="3"/>
        <v>16</v>
      </c>
      <c r="S36" s="496"/>
      <c r="T36" s="526">
        <v>13</v>
      </c>
      <c r="U36" s="526"/>
      <c r="V36" s="526">
        <v>3</v>
      </c>
      <c r="W36" s="496"/>
    </row>
    <row r="37" spans="1:23" s="467" customFormat="1" ht="12" customHeight="1" x14ac:dyDescent="0.15">
      <c r="A37" s="682"/>
      <c r="B37" s="494"/>
      <c r="C37" s="471"/>
      <c r="D37" s="494" t="s">
        <v>550</v>
      </c>
      <c r="E37" s="469"/>
      <c r="F37" s="470">
        <f t="shared" si="1"/>
        <v>14</v>
      </c>
      <c r="G37" s="471"/>
      <c r="H37" s="471">
        <v>3</v>
      </c>
      <c r="I37" s="500"/>
      <c r="J37" s="471">
        <v>11</v>
      </c>
      <c r="K37" s="493"/>
      <c r="L37" s="535"/>
      <c r="M37" s="691" t="s">
        <v>559</v>
      </c>
      <c r="N37" s="691"/>
      <c r="O37" s="691"/>
      <c r="P37" s="691"/>
      <c r="Q37" s="536"/>
      <c r="R37" s="504">
        <f t="shared" si="0"/>
        <v>3</v>
      </c>
      <c r="S37" s="504"/>
      <c r="T37" s="506">
        <v>2</v>
      </c>
      <c r="U37" s="537"/>
      <c r="V37" s="506">
        <v>1</v>
      </c>
      <c r="W37" s="504"/>
    </row>
    <row r="38" spans="1:23" s="467" customFormat="1" ht="12" customHeight="1" x14ac:dyDescent="0.15">
      <c r="A38" s="687"/>
      <c r="B38" s="529"/>
      <c r="C38" s="680" t="s">
        <v>558</v>
      </c>
      <c r="D38" s="680"/>
      <c r="E38" s="490"/>
      <c r="F38" s="480">
        <f t="shared" si="1"/>
        <v>32</v>
      </c>
      <c r="G38" s="481"/>
      <c r="H38" s="481">
        <v>9</v>
      </c>
      <c r="I38" s="515"/>
      <c r="J38" s="481">
        <v>23</v>
      </c>
      <c r="K38" s="516"/>
      <c r="L38" s="535"/>
      <c r="M38" s="691" t="s">
        <v>561</v>
      </c>
      <c r="N38" s="691"/>
      <c r="O38" s="691"/>
      <c r="P38" s="691"/>
      <c r="Q38" s="536"/>
      <c r="R38" s="504">
        <f t="shared" si="0"/>
        <v>8</v>
      </c>
      <c r="S38" s="504"/>
      <c r="T38" s="506">
        <v>4</v>
      </c>
      <c r="U38" s="537"/>
      <c r="V38" s="506">
        <v>4</v>
      </c>
      <c r="W38" s="504"/>
    </row>
    <row r="39" spans="1:23" s="467" customFormat="1" ht="12" customHeight="1" x14ac:dyDescent="0.15">
      <c r="A39" s="681" t="s">
        <v>562</v>
      </c>
      <c r="B39" s="538"/>
      <c r="C39" s="684" t="s">
        <v>563</v>
      </c>
      <c r="D39" s="684"/>
      <c r="E39" s="531"/>
      <c r="F39" s="485">
        <f t="shared" si="1"/>
        <v>21</v>
      </c>
      <c r="G39" s="486"/>
      <c r="H39" s="486">
        <v>8</v>
      </c>
      <c r="I39" s="513"/>
      <c r="J39" s="486">
        <v>13</v>
      </c>
      <c r="K39" s="532"/>
      <c r="L39" s="535"/>
      <c r="M39" s="691" t="s">
        <v>564</v>
      </c>
      <c r="N39" s="691"/>
      <c r="O39" s="691"/>
      <c r="P39" s="691"/>
      <c r="Q39" s="536"/>
      <c r="R39" s="504">
        <f t="shared" si="0"/>
        <v>6</v>
      </c>
      <c r="S39" s="504"/>
      <c r="T39" s="506">
        <v>5</v>
      </c>
      <c r="U39" s="537"/>
      <c r="V39" s="506">
        <v>1</v>
      </c>
      <c r="W39" s="504"/>
    </row>
    <row r="40" spans="1:23" s="467" customFormat="1" ht="12" customHeight="1" x14ac:dyDescent="0.15">
      <c r="A40" s="682"/>
      <c r="B40" s="692"/>
      <c r="C40" s="693"/>
      <c r="D40" s="539" t="s">
        <v>565</v>
      </c>
      <c r="E40" s="469"/>
      <c r="F40" s="470">
        <f t="shared" si="1"/>
        <v>44</v>
      </c>
      <c r="G40" s="471"/>
      <c r="H40" s="471">
        <v>7</v>
      </c>
      <c r="I40" s="500"/>
      <c r="J40" s="471">
        <v>37</v>
      </c>
      <c r="K40" s="493"/>
      <c r="L40" s="540"/>
      <c r="M40" s="684" t="s">
        <v>566</v>
      </c>
      <c r="N40" s="684"/>
      <c r="O40" s="684"/>
      <c r="P40" s="684"/>
      <c r="Q40" s="541"/>
      <c r="R40" s="511">
        <f>SUM(T40,V40)</f>
        <v>328</v>
      </c>
      <c r="S40" s="511"/>
      <c r="T40" s="513">
        <f>SUM(T41:T51)</f>
        <v>316</v>
      </c>
      <c r="U40" s="513"/>
      <c r="V40" s="513">
        <f>SUM(V41:V51)</f>
        <v>12</v>
      </c>
      <c r="W40" s="542"/>
    </row>
    <row r="41" spans="1:23" s="467" customFormat="1" ht="12" customHeight="1" x14ac:dyDescent="0.15">
      <c r="A41" s="682"/>
      <c r="B41" s="476"/>
      <c r="C41" s="676" t="s">
        <v>567</v>
      </c>
      <c r="D41" s="676"/>
      <c r="E41" s="469"/>
      <c r="F41" s="470">
        <f t="shared" si="1"/>
        <v>26</v>
      </c>
      <c r="G41" s="471"/>
      <c r="H41" s="471">
        <v>9</v>
      </c>
      <c r="I41" s="500"/>
      <c r="J41" s="471">
        <v>17</v>
      </c>
      <c r="K41" s="493"/>
      <c r="L41" s="499"/>
      <c r="M41" s="543"/>
      <c r="N41" s="471"/>
      <c r="O41" s="688" t="s">
        <v>568</v>
      </c>
      <c r="P41" s="688"/>
      <c r="Q41" s="474"/>
      <c r="R41" s="519">
        <f t="shared" si="0"/>
        <v>14</v>
      </c>
      <c r="S41" s="464"/>
      <c r="T41" s="544">
        <v>13</v>
      </c>
      <c r="U41" s="464"/>
      <c r="V41" s="544">
        <v>1</v>
      </c>
      <c r="W41" s="464"/>
    </row>
    <row r="42" spans="1:23" s="467" customFormat="1" ht="12" customHeight="1" x14ac:dyDescent="0.15">
      <c r="A42" s="682"/>
      <c r="B42" s="692"/>
      <c r="C42" s="693"/>
      <c r="D42" s="494" t="s">
        <v>569</v>
      </c>
      <c r="E42" s="477"/>
      <c r="F42" s="470">
        <f t="shared" si="1"/>
        <v>366</v>
      </c>
      <c r="G42" s="471"/>
      <c r="H42" s="471">
        <v>36</v>
      </c>
      <c r="I42" s="500"/>
      <c r="J42" s="471">
        <v>330</v>
      </c>
      <c r="K42" s="493"/>
      <c r="L42" s="499"/>
      <c r="M42" s="471"/>
      <c r="N42" s="471"/>
      <c r="O42" s="688" t="s">
        <v>570</v>
      </c>
      <c r="P42" s="688"/>
      <c r="Q42" s="474"/>
      <c r="R42" s="519">
        <f t="shared" si="0"/>
        <v>14</v>
      </c>
      <c r="S42" s="464"/>
      <c r="T42" s="544">
        <v>12</v>
      </c>
      <c r="U42" s="464"/>
      <c r="V42" s="544">
        <v>2</v>
      </c>
      <c r="W42" s="464"/>
    </row>
    <row r="43" spans="1:23" s="467" customFormat="1" ht="12" customHeight="1" x14ac:dyDescent="0.15">
      <c r="A43" s="682"/>
      <c r="B43" s="533"/>
      <c r="C43" s="676" t="s">
        <v>571</v>
      </c>
      <c r="D43" s="676"/>
      <c r="E43" s="477"/>
      <c r="F43" s="470">
        <f t="shared" si="1"/>
        <v>9</v>
      </c>
      <c r="G43" s="471"/>
      <c r="H43" s="471">
        <v>7</v>
      </c>
      <c r="I43" s="500"/>
      <c r="J43" s="471">
        <v>2</v>
      </c>
      <c r="K43" s="493"/>
      <c r="L43" s="499"/>
      <c r="M43" s="471"/>
      <c r="N43" s="471"/>
      <c r="O43" s="688" t="s">
        <v>572</v>
      </c>
      <c r="P43" s="688"/>
      <c r="Q43" s="474"/>
      <c r="R43" s="519">
        <f t="shared" si="0"/>
        <v>7</v>
      </c>
      <c r="S43" s="464"/>
      <c r="T43" s="544">
        <v>7</v>
      </c>
      <c r="U43" s="464"/>
      <c r="V43" s="544">
        <v>0</v>
      </c>
      <c r="W43" s="464"/>
    </row>
    <row r="44" spans="1:23" s="467" customFormat="1" ht="12" customHeight="1" x14ac:dyDescent="0.15">
      <c r="A44" s="687"/>
      <c r="B44" s="685"/>
      <c r="C44" s="686"/>
      <c r="D44" s="529" t="s">
        <v>867</v>
      </c>
      <c r="E44" s="479"/>
      <c r="F44" s="480">
        <f t="shared" si="1"/>
        <v>9</v>
      </c>
      <c r="G44" s="481"/>
      <c r="H44" s="481">
        <v>4</v>
      </c>
      <c r="I44" s="515"/>
      <c r="J44" s="481">
        <v>5</v>
      </c>
      <c r="K44" s="516"/>
      <c r="L44" s="499"/>
      <c r="M44" s="471"/>
      <c r="N44" s="471"/>
      <c r="O44" s="688" t="s">
        <v>576</v>
      </c>
      <c r="P44" s="688"/>
      <c r="Q44" s="474"/>
      <c r="R44" s="519">
        <f t="shared" si="0"/>
        <v>5</v>
      </c>
      <c r="S44" s="464"/>
      <c r="T44" s="544">
        <v>5</v>
      </c>
      <c r="U44" s="464"/>
      <c r="V44" s="544">
        <v>0</v>
      </c>
      <c r="W44" s="464"/>
    </row>
    <row r="45" spans="1:23" s="467" customFormat="1" ht="12" customHeight="1" x14ac:dyDescent="0.15">
      <c r="A45" s="681" t="s">
        <v>574</v>
      </c>
      <c r="B45" s="538"/>
      <c r="C45" s="684" t="s">
        <v>575</v>
      </c>
      <c r="D45" s="684"/>
      <c r="E45" s="484"/>
      <c r="F45" s="485">
        <f t="shared" si="1"/>
        <v>7</v>
      </c>
      <c r="G45" s="486"/>
      <c r="H45" s="486">
        <v>6</v>
      </c>
      <c r="I45" s="513"/>
      <c r="J45" s="486">
        <v>1</v>
      </c>
      <c r="K45" s="532"/>
      <c r="L45" s="545"/>
      <c r="M45" s="471"/>
      <c r="N45" s="471"/>
      <c r="O45" s="688" t="s">
        <v>573</v>
      </c>
      <c r="P45" s="688"/>
      <c r="Q45" s="518"/>
      <c r="R45" s="519">
        <f t="shared" si="0"/>
        <v>17</v>
      </c>
      <c r="S45" s="464"/>
      <c r="T45" s="520">
        <v>17</v>
      </c>
      <c r="U45" s="500"/>
      <c r="V45" s="520">
        <v>0</v>
      </c>
      <c r="W45" s="466"/>
    </row>
    <row r="46" spans="1:23" s="467" customFormat="1" ht="12" customHeight="1" x14ac:dyDescent="0.15">
      <c r="A46" s="682"/>
      <c r="B46" s="533"/>
      <c r="C46" s="676" t="s">
        <v>577</v>
      </c>
      <c r="D46" s="676"/>
      <c r="E46" s="477"/>
      <c r="F46" s="470">
        <f t="shared" si="1"/>
        <v>41</v>
      </c>
      <c r="G46" s="471"/>
      <c r="H46" s="471">
        <v>4</v>
      </c>
      <c r="I46" s="500"/>
      <c r="J46" s="471">
        <v>37</v>
      </c>
      <c r="K46" s="493"/>
      <c r="L46" s="546"/>
      <c r="M46" s="471"/>
      <c r="N46" s="471"/>
      <c r="O46" s="676" t="s">
        <v>578</v>
      </c>
      <c r="P46" s="676"/>
      <c r="Q46" s="547"/>
      <c r="R46" s="519">
        <f t="shared" si="0"/>
        <v>62</v>
      </c>
      <c r="S46" s="520"/>
      <c r="T46" s="520">
        <v>58</v>
      </c>
      <c r="U46" s="520"/>
      <c r="V46" s="520">
        <v>4</v>
      </c>
      <c r="W46" s="464"/>
    </row>
    <row r="47" spans="1:23" s="467" customFormat="1" ht="12" customHeight="1" x14ac:dyDescent="0.15">
      <c r="A47" s="682"/>
      <c r="B47" s="533"/>
      <c r="C47" s="676" t="s">
        <v>560</v>
      </c>
      <c r="D47" s="676"/>
      <c r="E47" s="477"/>
      <c r="F47" s="470">
        <f t="shared" si="1"/>
        <v>35</v>
      </c>
      <c r="G47" s="471"/>
      <c r="H47" s="471">
        <v>14</v>
      </c>
      <c r="I47" s="500"/>
      <c r="J47" s="471">
        <v>21</v>
      </c>
      <c r="K47" s="493"/>
      <c r="L47" s="546"/>
      <c r="M47" s="471"/>
      <c r="N47" s="471"/>
      <c r="O47" s="676" t="s">
        <v>580</v>
      </c>
      <c r="P47" s="676"/>
      <c r="Q47" s="547"/>
      <c r="R47" s="519">
        <f t="shared" si="0"/>
        <v>40</v>
      </c>
      <c r="S47" s="520"/>
      <c r="T47" s="520">
        <v>40</v>
      </c>
      <c r="U47" s="520"/>
      <c r="V47" s="520">
        <v>0</v>
      </c>
      <c r="W47" s="464"/>
    </row>
    <row r="48" spans="1:23" s="467" customFormat="1" ht="12" customHeight="1" x14ac:dyDescent="0.15">
      <c r="A48" s="682"/>
      <c r="B48" s="548"/>
      <c r="C48" s="684" t="s">
        <v>579</v>
      </c>
      <c r="D48" s="684"/>
      <c r="E48" s="484"/>
      <c r="F48" s="549">
        <f>SUM(H48,J48)</f>
        <v>62</v>
      </c>
      <c r="G48" s="550"/>
      <c r="H48" s="513">
        <v>40</v>
      </c>
      <c r="I48" s="513"/>
      <c r="J48" s="513">
        <v>22</v>
      </c>
      <c r="K48" s="532"/>
      <c r="L48" s="546"/>
      <c r="M48" s="471"/>
      <c r="N48" s="471"/>
      <c r="O48" s="676" t="s">
        <v>582</v>
      </c>
      <c r="P48" s="676"/>
      <c r="Q48" s="547"/>
      <c r="R48" s="519">
        <f t="shared" si="0"/>
        <v>49</v>
      </c>
      <c r="S48" s="520"/>
      <c r="T48" s="520">
        <v>46</v>
      </c>
      <c r="U48" s="520"/>
      <c r="V48" s="520">
        <v>3</v>
      </c>
      <c r="W48" s="464"/>
    </row>
    <row r="49" spans="1:23" s="467" customFormat="1" ht="12" customHeight="1" x14ac:dyDescent="0.15">
      <c r="A49" s="682"/>
      <c r="B49" s="533"/>
      <c r="C49" s="676" t="s">
        <v>581</v>
      </c>
      <c r="D49" s="676"/>
      <c r="E49" s="469"/>
      <c r="F49" s="519">
        <f t="shared" si="1"/>
        <v>17</v>
      </c>
      <c r="G49" s="471"/>
      <c r="H49" s="551">
        <v>8</v>
      </c>
      <c r="I49" s="500"/>
      <c r="J49" s="551">
        <v>9</v>
      </c>
      <c r="K49" s="493"/>
      <c r="L49" s="546"/>
      <c r="M49" s="471"/>
      <c r="N49" s="471"/>
      <c r="O49" s="676" t="s">
        <v>584</v>
      </c>
      <c r="P49" s="676"/>
      <c r="Q49" s="547"/>
      <c r="R49" s="519">
        <f t="shared" si="0"/>
        <v>40</v>
      </c>
      <c r="S49" s="520"/>
      <c r="T49" s="520">
        <v>40</v>
      </c>
      <c r="U49" s="520"/>
      <c r="V49" s="520">
        <v>0</v>
      </c>
      <c r="W49" s="464"/>
    </row>
    <row r="50" spans="1:23" s="467" customFormat="1" ht="12" customHeight="1" x14ac:dyDescent="0.15">
      <c r="A50" s="682"/>
      <c r="B50" s="689"/>
      <c r="C50" s="690"/>
      <c r="D50" s="494" t="s">
        <v>583</v>
      </c>
      <c r="E50" s="469"/>
      <c r="F50" s="519">
        <f t="shared" si="1"/>
        <v>5</v>
      </c>
      <c r="G50" s="471"/>
      <c r="H50" s="551">
        <v>1</v>
      </c>
      <c r="I50" s="500"/>
      <c r="J50" s="551">
        <v>4</v>
      </c>
      <c r="K50" s="493"/>
      <c r="L50" s="546"/>
      <c r="M50" s="471"/>
      <c r="N50" s="471"/>
      <c r="O50" s="676" t="s">
        <v>586</v>
      </c>
      <c r="P50" s="676"/>
      <c r="Q50" s="547"/>
      <c r="R50" s="519">
        <f t="shared" si="0"/>
        <v>40</v>
      </c>
      <c r="S50" s="520"/>
      <c r="T50" s="520">
        <v>40</v>
      </c>
      <c r="U50" s="520"/>
      <c r="V50" s="520">
        <v>0</v>
      </c>
      <c r="W50" s="464"/>
    </row>
    <row r="51" spans="1:23" s="467" customFormat="1" ht="12" customHeight="1" x14ac:dyDescent="0.15">
      <c r="A51" s="682"/>
      <c r="B51" s="533"/>
      <c r="C51" s="676" t="s">
        <v>585</v>
      </c>
      <c r="D51" s="676"/>
      <c r="E51" s="469"/>
      <c r="F51" s="519">
        <f t="shared" si="1"/>
        <v>21</v>
      </c>
      <c r="G51" s="471"/>
      <c r="H51" s="551">
        <v>17</v>
      </c>
      <c r="I51" s="500"/>
      <c r="J51" s="551">
        <v>4</v>
      </c>
      <c r="K51" s="493"/>
      <c r="L51" s="552"/>
      <c r="M51" s="481"/>
      <c r="N51" s="481"/>
      <c r="O51" s="680" t="s">
        <v>588</v>
      </c>
      <c r="P51" s="680"/>
      <c r="Q51" s="553"/>
      <c r="R51" s="525">
        <f t="shared" si="0"/>
        <v>40</v>
      </c>
      <c r="S51" s="526"/>
      <c r="T51" s="526">
        <v>38</v>
      </c>
      <c r="U51" s="526"/>
      <c r="V51" s="526">
        <v>2</v>
      </c>
      <c r="W51" s="496"/>
    </row>
    <row r="52" spans="1:23" s="467" customFormat="1" ht="12" customHeight="1" x14ac:dyDescent="0.15">
      <c r="A52" s="682"/>
      <c r="B52" s="689"/>
      <c r="C52" s="690"/>
      <c r="D52" s="494" t="s">
        <v>587</v>
      </c>
      <c r="E52" s="469"/>
      <c r="F52" s="519">
        <f t="shared" si="1"/>
        <v>10</v>
      </c>
      <c r="G52" s="471"/>
      <c r="H52" s="551">
        <v>8</v>
      </c>
      <c r="I52" s="500"/>
      <c r="J52" s="551">
        <v>2</v>
      </c>
      <c r="K52" s="493"/>
      <c r="L52" s="546"/>
      <c r="M52" s="676" t="s">
        <v>590</v>
      </c>
      <c r="N52" s="676"/>
      <c r="O52" s="676"/>
      <c r="P52" s="676"/>
      <c r="Q52" s="547"/>
      <c r="R52" s="464">
        <f>SUM(T52,V52)</f>
        <v>103</v>
      </c>
      <c r="S52" s="464"/>
      <c r="T52" s="500">
        <f>SUM(T53:T56)</f>
        <v>85</v>
      </c>
      <c r="U52" s="464"/>
      <c r="V52" s="500">
        <f>SUM(V53:V56)</f>
        <v>18</v>
      </c>
      <c r="W52" s="464"/>
    </row>
    <row r="53" spans="1:23" s="467" customFormat="1" ht="12" customHeight="1" x14ac:dyDescent="0.15">
      <c r="A53" s="687"/>
      <c r="B53" s="554"/>
      <c r="C53" s="680" t="s">
        <v>589</v>
      </c>
      <c r="D53" s="680"/>
      <c r="E53" s="490"/>
      <c r="F53" s="519">
        <f t="shared" si="1"/>
        <v>9</v>
      </c>
      <c r="G53" s="481"/>
      <c r="H53" s="555">
        <v>6</v>
      </c>
      <c r="I53" s="515"/>
      <c r="J53" s="555">
        <v>3</v>
      </c>
      <c r="K53" s="516"/>
      <c r="L53" s="546"/>
      <c r="M53" s="471"/>
      <c r="N53" s="471"/>
      <c r="O53" s="676" t="s">
        <v>593</v>
      </c>
      <c r="P53" s="676"/>
      <c r="Q53" s="547"/>
      <c r="R53" s="519">
        <f t="shared" si="0"/>
        <v>24</v>
      </c>
      <c r="S53" s="520"/>
      <c r="T53" s="520">
        <v>15</v>
      </c>
      <c r="U53" s="520"/>
      <c r="V53" s="520">
        <v>9</v>
      </c>
      <c r="W53" s="464"/>
    </row>
    <row r="54" spans="1:23" s="467" customFormat="1" ht="12" customHeight="1" x14ac:dyDescent="0.15">
      <c r="A54" s="681" t="s">
        <v>591</v>
      </c>
      <c r="B54" s="556"/>
      <c r="C54" s="684" t="s">
        <v>592</v>
      </c>
      <c r="D54" s="684"/>
      <c r="E54" s="531"/>
      <c r="F54" s="485">
        <f t="shared" si="1"/>
        <v>18</v>
      </c>
      <c r="G54" s="486"/>
      <c r="H54" s="486">
        <v>15</v>
      </c>
      <c r="I54" s="513"/>
      <c r="J54" s="486">
        <v>3</v>
      </c>
      <c r="K54" s="532"/>
      <c r="L54" s="546"/>
      <c r="M54" s="471"/>
      <c r="N54" s="471"/>
      <c r="O54" s="676" t="s">
        <v>595</v>
      </c>
      <c r="P54" s="676"/>
      <c r="Q54" s="547"/>
      <c r="R54" s="519">
        <f t="shared" si="0"/>
        <v>22</v>
      </c>
      <c r="S54" s="520"/>
      <c r="T54" s="520">
        <v>13</v>
      </c>
      <c r="U54" s="520"/>
      <c r="V54" s="520">
        <v>9</v>
      </c>
      <c r="W54" s="464"/>
    </row>
    <row r="55" spans="1:23" s="467" customFormat="1" ht="12" customHeight="1" x14ac:dyDescent="0.15">
      <c r="A55" s="682"/>
      <c r="B55" s="533"/>
      <c r="C55" s="676" t="s">
        <v>594</v>
      </c>
      <c r="D55" s="676"/>
      <c r="E55" s="469"/>
      <c r="F55" s="470">
        <f t="shared" si="1"/>
        <v>59</v>
      </c>
      <c r="G55" s="471"/>
      <c r="H55" s="471">
        <v>55</v>
      </c>
      <c r="I55" s="500"/>
      <c r="J55" s="471">
        <v>4</v>
      </c>
      <c r="K55" s="493"/>
      <c r="L55" s="499"/>
      <c r="M55" s="471"/>
      <c r="N55" s="471"/>
      <c r="O55" s="676" t="s">
        <v>597</v>
      </c>
      <c r="P55" s="676"/>
      <c r="Q55" s="474"/>
      <c r="R55" s="519">
        <f t="shared" si="0"/>
        <v>32</v>
      </c>
      <c r="S55" s="520"/>
      <c r="T55" s="520">
        <v>32</v>
      </c>
      <c r="U55" s="520"/>
      <c r="V55" s="520">
        <v>0</v>
      </c>
      <c r="W55" s="464"/>
    </row>
    <row r="56" spans="1:23" s="467" customFormat="1" ht="12" customHeight="1" x14ac:dyDescent="0.15">
      <c r="A56" s="682"/>
      <c r="B56" s="476"/>
      <c r="C56" s="676" t="s">
        <v>596</v>
      </c>
      <c r="D56" s="676"/>
      <c r="E56" s="469"/>
      <c r="F56" s="470">
        <f t="shared" si="1"/>
        <v>12</v>
      </c>
      <c r="G56" s="471"/>
      <c r="H56" s="471">
        <v>11</v>
      </c>
      <c r="I56" s="500"/>
      <c r="J56" s="471">
        <v>1</v>
      </c>
      <c r="K56" s="493"/>
      <c r="L56" s="546"/>
      <c r="M56" s="481"/>
      <c r="N56" s="481"/>
      <c r="O56" s="676" t="s">
        <v>599</v>
      </c>
      <c r="P56" s="676"/>
      <c r="Q56" s="547"/>
      <c r="R56" s="519">
        <f t="shared" si="0"/>
        <v>25</v>
      </c>
      <c r="S56" s="520"/>
      <c r="T56" s="520">
        <v>25</v>
      </c>
      <c r="U56" s="520"/>
      <c r="V56" s="520">
        <v>0</v>
      </c>
      <c r="W56" s="464"/>
    </row>
    <row r="57" spans="1:23" s="467" customFormat="1" ht="12" customHeight="1" x14ac:dyDescent="0.15">
      <c r="A57" s="682"/>
      <c r="B57" s="476"/>
      <c r="C57" s="676" t="s">
        <v>598</v>
      </c>
      <c r="D57" s="676"/>
      <c r="E57" s="469"/>
      <c r="F57" s="470">
        <f t="shared" si="1"/>
        <v>14</v>
      </c>
      <c r="G57" s="471"/>
      <c r="H57" s="471">
        <v>11</v>
      </c>
      <c r="I57" s="500"/>
      <c r="J57" s="471">
        <v>3</v>
      </c>
      <c r="K57" s="493"/>
      <c r="L57" s="557"/>
      <c r="M57" s="684" t="s">
        <v>601</v>
      </c>
      <c r="N57" s="684"/>
      <c r="O57" s="684"/>
      <c r="P57" s="684"/>
      <c r="Q57" s="558"/>
      <c r="R57" s="511">
        <f t="shared" si="0"/>
        <v>47</v>
      </c>
      <c r="S57" s="511"/>
      <c r="T57" s="513">
        <f>SUM(T58:T62)</f>
        <v>38</v>
      </c>
      <c r="U57" s="513"/>
      <c r="V57" s="513">
        <f>SUM(V58:V62)</f>
        <v>9</v>
      </c>
      <c r="W57" s="511"/>
    </row>
    <row r="58" spans="1:23" s="467" customFormat="1" ht="12" customHeight="1" x14ac:dyDescent="0.15">
      <c r="A58" s="682"/>
      <c r="B58" s="533"/>
      <c r="C58" s="676" t="s">
        <v>600</v>
      </c>
      <c r="D58" s="676"/>
      <c r="E58" s="469"/>
      <c r="F58" s="470">
        <f t="shared" si="1"/>
        <v>7</v>
      </c>
      <c r="G58" s="471"/>
      <c r="H58" s="471">
        <v>6</v>
      </c>
      <c r="I58" s="500"/>
      <c r="J58" s="471">
        <v>1</v>
      </c>
      <c r="K58" s="493"/>
      <c r="L58" s="546"/>
      <c r="M58" s="471"/>
      <c r="N58" s="471"/>
      <c r="O58" s="676" t="s">
        <v>603</v>
      </c>
      <c r="P58" s="676"/>
      <c r="Q58" s="547"/>
      <c r="R58" s="519">
        <f t="shared" si="0"/>
        <v>13</v>
      </c>
      <c r="S58" s="520"/>
      <c r="T58" s="520">
        <v>9</v>
      </c>
      <c r="U58" s="520"/>
      <c r="V58" s="520">
        <v>4</v>
      </c>
      <c r="W58" s="464"/>
    </row>
    <row r="59" spans="1:23" s="467" customFormat="1" ht="12" customHeight="1" x14ac:dyDescent="0.15">
      <c r="A59" s="682"/>
      <c r="B59" s="476"/>
      <c r="C59" s="676" t="s">
        <v>602</v>
      </c>
      <c r="D59" s="676"/>
      <c r="E59" s="469"/>
      <c r="F59" s="470">
        <f t="shared" si="1"/>
        <v>14</v>
      </c>
      <c r="G59" s="471"/>
      <c r="H59" s="471">
        <v>11</v>
      </c>
      <c r="I59" s="500"/>
      <c r="J59" s="471">
        <v>3</v>
      </c>
      <c r="K59" s="493"/>
      <c r="L59" s="546"/>
      <c r="M59" s="471"/>
      <c r="N59" s="471"/>
      <c r="O59" s="676" t="s">
        <v>568</v>
      </c>
      <c r="P59" s="676"/>
      <c r="Q59" s="547"/>
      <c r="R59" s="519">
        <f t="shared" si="0"/>
        <v>9</v>
      </c>
      <c r="S59" s="544"/>
      <c r="T59" s="520">
        <v>6</v>
      </c>
      <c r="U59" s="544"/>
      <c r="V59" s="520">
        <v>3</v>
      </c>
      <c r="W59" s="466"/>
    </row>
    <row r="60" spans="1:23" s="467" customFormat="1" ht="12" customHeight="1" x14ac:dyDescent="0.15">
      <c r="A60" s="687"/>
      <c r="B60" s="685"/>
      <c r="C60" s="686"/>
      <c r="D60" s="529" t="s">
        <v>604</v>
      </c>
      <c r="E60" s="490"/>
      <c r="F60" s="480">
        <f t="shared" si="1"/>
        <v>5</v>
      </c>
      <c r="G60" s="481"/>
      <c r="H60" s="481">
        <v>4</v>
      </c>
      <c r="I60" s="515"/>
      <c r="J60" s="481">
        <v>1</v>
      </c>
      <c r="K60" s="516"/>
      <c r="L60" s="546"/>
      <c r="M60" s="471"/>
      <c r="N60" s="471"/>
      <c r="O60" s="676" t="s">
        <v>868</v>
      </c>
      <c r="P60" s="676"/>
      <c r="Q60" s="547"/>
      <c r="R60" s="519">
        <f t="shared" si="0"/>
        <v>17</v>
      </c>
      <c r="S60" s="544"/>
      <c r="T60" s="520">
        <v>15</v>
      </c>
      <c r="U60" s="544"/>
      <c r="V60" s="520">
        <v>2</v>
      </c>
      <c r="W60" s="466"/>
    </row>
    <row r="61" spans="1:23" s="467" customFormat="1" ht="12" customHeight="1" x14ac:dyDescent="0.15">
      <c r="A61" s="681" t="s">
        <v>605</v>
      </c>
      <c r="B61" s="538"/>
      <c r="C61" s="684" t="s">
        <v>606</v>
      </c>
      <c r="D61" s="684"/>
      <c r="E61" s="531"/>
      <c r="F61" s="485">
        <f t="shared" si="1"/>
        <v>20</v>
      </c>
      <c r="G61" s="486"/>
      <c r="H61" s="486">
        <v>19</v>
      </c>
      <c r="I61" s="513"/>
      <c r="J61" s="486">
        <v>1</v>
      </c>
      <c r="K61" s="532"/>
      <c r="L61" s="545"/>
      <c r="M61" s="471"/>
      <c r="N61" s="471"/>
      <c r="O61" s="676" t="s">
        <v>869</v>
      </c>
      <c r="P61" s="676"/>
      <c r="Q61" s="518"/>
      <c r="R61" s="519">
        <f t="shared" si="0"/>
        <v>7</v>
      </c>
      <c r="S61" s="464"/>
      <c r="T61" s="520">
        <v>7</v>
      </c>
      <c r="U61" s="500"/>
      <c r="V61" s="520">
        <v>0</v>
      </c>
      <c r="W61" s="466"/>
    </row>
    <row r="62" spans="1:23" s="467" customFormat="1" ht="12" customHeight="1" x14ac:dyDescent="0.15">
      <c r="A62" s="682"/>
      <c r="B62" s="522"/>
      <c r="C62" s="676" t="s">
        <v>607</v>
      </c>
      <c r="D62" s="676"/>
      <c r="E62" s="469"/>
      <c r="F62" s="470">
        <f t="shared" si="1"/>
        <v>19</v>
      </c>
      <c r="G62" s="471"/>
      <c r="H62" s="471">
        <v>19</v>
      </c>
      <c r="I62" s="500"/>
      <c r="J62" s="471">
        <v>0</v>
      </c>
      <c r="K62" s="493"/>
      <c r="L62" s="552"/>
      <c r="M62" s="481"/>
      <c r="N62" s="481"/>
      <c r="O62" s="680" t="s">
        <v>610</v>
      </c>
      <c r="P62" s="680"/>
      <c r="Q62" s="553"/>
      <c r="R62" s="525">
        <f t="shared" si="0"/>
        <v>1</v>
      </c>
      <c r="S62" s="526"/>
      <c r="T62" s="526">
        <v>1</v>
      </c>
      <c r="U62" s="526"/>
      <c r="V62" s="526">
        <v>0</v>
      </c>
      <c r="W62" s="496"/>
    </row>
    <row r="63" spans="1:23" s="467" customFormat="1" ht="12" customHeight="1" x14ac:dyDescent="0.15">
      <c r="A63" s="682"/>
      <c r="B63" s="476"/>
      <c r="C63" s="676" t="s">
        <v>608</v>
      </c>
      <c r="D63" s="676"/>
      <c r="E63" s="469"/>
      <c r="F63" s="470">
        <f t="shared" si="1"/>
        <v>16</v>
      </c>
      <c r="G63" s="471"/>
      <c r="H63" s="471">
        <v>16</v>
      </c>
      <c r="I63" s="500"/>
      <c r="J63" s="471">
        <v>0</v>
      </c>
      <c r="K63" s="493"/>
      <c r="L63" s="557"/>
      <c r="M63" s="486"/>
      <c r="N63" s="486"/>
      <c r="O63" s="684"/>
      <c r="P63" s="684"/>
      <c r="Q63" s="558"/>
      <c r="R63" s="510"/>
      <c r="S63" s="512"/>
      <c r="T63" s="512"/>
      <c r="U63" s="512"/>
      <c r="V63" s="512"/>
      <c r="W63" s="464"/>
    </row>
    <row r="64" spans="1:23" s="467" customFormat="1" ht="12" customHeight="1" x14ac:dyDescent="0.15">
      <c r="A64" s="682"/>
      <c r="B64" s="476"/>
      <c r="C64" s="676" t="s">
        <v>609</v>
      </c>
      <c r="D64" s="676"/>
      <c r="E64" s="469"/>
      <c r="F64" s="470">
        <f t="shared" si="1"/>
        <v>17</v>
      </c>
      <c r="G64" s="471"/>
      <c r="H64" s="471">
        <v>16</v>
      </c>
      <c r="I64" s="500"/>
      <c r="J64" s="471">
        <v>1</v>
      </c>
      <c r="K64" s="493"/>
      <c r="L64" s="546"/>
      <c r="M64" s="471"/>
      <c r="N64" s="471"/>
      <c r="O64" s="676"/>
      <c r="P64" s="676"/>
      <c r="Q64" s="547"/>
      <c r="R64" s="519"/>
      <c r="S64" s="520"/>
      <c r="T64" s="520"/>
      <c r="U64" s="520"/>
      <c r="V64" s="520"/>
      <c r="W64" s="464"/>
    </row>
    <row r="65" spans="1:23" s="467" customFormat="1" ht="12" customHeight="1" x14ac:dyDescent="0.15">
      <c r="A65" s="682"/>
      <c r="B65" s="476"/>
      <c r="C65" s="676" t="s">
        <v>611</v>
      </c>
      <c r="D65" s="676"/>
      <c r="E65" s="469"/>
      <c r="F65" s="470">
        <f t="shared" si="1"/>
        <v>15</v>
      </c>
      <c r="G65" s="471"/>
      <c r="H65" s="471">
        <v>15</v>
      </c>
      <c r="I65" s="500"/>
      <c r="J65" s="471">
        <v>0</v>
      </c>
      <c r="K65" s="493"/>
      <c r="L65" s="546"/>
      <c r="M65" s="471"/>
      <c r="N65" s="471"/>
      <c r="O65" s="676"/>
      <c r="P65" s="676"/>
      <c r="Q65" s="547"/>
      <c r="R65" s="520"/>
      <c r="S65" s="544"/>
      <c r="T65" s="520"/>
      <c r="U65" s="544"/>
      <c r="V65" s="520"/>
      <c r="W65" s="466"/>
    </row>
    <row r="66" spans="1:23" s="467" customFormat="1" ht="12" customHeight="1" x14ac:dyDescent="0.15">
      <c r="A66" s="687"/>
      <c r="B66" s="488"/>
      <c r="C66" s="680" t="s">
        <v>612</v>
      </c>
      <c r="D66" s="680"/>
      <c r="E66" s="490"/>
      <c r="F66" s="480">
        <f t="shared" si="1"/>
        <v>38</v>
      </c>
      <c r="G66" s="481"/>
      <c r="H66" s="481">
        <v>38</v>
      </c>
      <c r="I66" s="515"/>
      <c r="J66" s="481">
        <v>0</v>
      </c>
      <c r="K66" s="516"/>
      <c r="L66" s="546"/>
      <c r="M66" s="471"/>
      <c r="N66" s="471"/>
      <c r="O66" s="494"/>
      <c r="P66" s="494"/>
      <c r="Q66" s="547"/>
      <c r="R66" s="520"/>
      <c r="S66" s="544"/>
      <c r="T66" s="520"/>
      <c r="U66" s="544"/>
      <c r="V66" s="520"/>
      <c r="W66" s="466"/>
    </row>
    <row r="67" spans="1:23" s="467" customFormat="1" ht="12" customHeight="1" x14ac:dyDescent="0.15">
      <c r="A67" s="681" t="s">
        <v>870</v>
      </c>
      <c r="B67" s="538"/>
      <c r="C67" s="684" t="s">
        <v>613</v>
      </c>
      <c r="D67" s="684"/>
      <c r="E67" s="531"/>
      <c r="F67" s="485">
        <f t="shared" si="1"/>
        <v>14</v>
      </c>
      <c r="G67" s="486"/>
      <c r="H67" s="486">
        <v>11</v>
      </c>
      <c r="I67" s="513"/>
      <c r="J67" s="486">
        <v>3</v>
      </c>
      <c r="K67" s="532"/>
      <c r="L67" s="546"/>
      <c r="M67" s="471"/>
      <c r="N67" s="471"/>
      <c r="O67" s="494"/>
      <c r="P67" s="494"/>
      <c r="Q67" s="547"/>
      <c r="R67" s="520"/>
      <c r="S67" s="544"/>
      <c r="T67" s="520"/>
      <c r="U67" s="544"/>
      <c r="V67" s="520"/>
      <c r="W67" s="466"/>
    </row>
    <row r="68" spans="1:23" s="467" customFormat="1" ht="12" customHeight="1" x14ac:dyDescent="0.15">
      <c r="A68" s="682"/>
      <c r="B68" s="476"/>
      <c r="C68" s="676" t="s">
        <v>614</v>
      </c>
      <c r="D68" s="676"/>
      <c r="E68" s="469"/>
      <c r="F68" s="470">
        <f t="shared" si="1"/>
        <v>20</v>
      </c>
      <c r="G68" s="471"/>
      <c r="H68" s="471">
        <v>20</v>
      </c>
      <c r="I68" s="500"/>
      <c r="J68" s="471">
        <v>0</v>
      </c>
      <c r="K68" s="493"/>
      <c r="L68" s="545"/>
      <c r="M68" s="471"/>
      <c r="N68" s="471"/>
      <c r="O68" s="676"/>
      <c r="P68" s="676"/>
      <c r="Q68" s="518"/>
      <c r="R68" s="464"/>
      <c r="S68" s="464"/>
      <c r="T68" s="500"/>
      <c r="U68" s="500"/>
      <c r="V68" s="500"/>
      <c r="W68" s="527"/>
    </row>
    <row r="69" spans="1:23" s="467" customFormat="1" ht="12" customHeight="1" x14ac:dyDescent="0.15">
      <c r="A69" s="682"/>
      <c r="B69" s="476"/>
      <c r="C69" s="676" t="s">
        <v>615</v>
      </c>
      <c r="D69" s="676"/>
      <c r="E69" s="469"/>
      <c r="F69" s="470">
        <f t="shared" si="1"/>
        <v>13</v>
      </c>
      <c r="G69" s="471"/>
      <c r="H69" s="471">
        <v>12</v>
      </c>
      <c r="I69" s="500"/>
      <c r="J69" s="471">
        <v>1</v>
      </c>
      <c r="K69" s="493"/>
      <c r="L69" s="546"/>
      <c r="M69" s="471"/>
      <c r="N69" s="471"/>
      <c r="O69" s="676"/>
      <c r="P69" s="676"/>
      <c r="Q69" s="547"/>
      <c r="R69" s="519"/>
      <c r="S69" s="520"/>
      <c r="T69" s="520"/>
      <c r="U69" s="520"/>
      <c r="V69" s="520"/>
      <c r="W69" s="464"/>
    </row>
    <row r="70" spans="1:23" s="467" customFormat="1" ht="12" customHeight="1" x14ac:dyDescent="0.15">
      <c r="A70" s="682"/>
      <c r="B70" s="476"/>
      <c r="C70" s="676" t="s">
        <v>616</v>
      </c>
      <c r="D70" s="676"/>
      <c r="E70" s="469"/>
      <c r="F70" s="470">
        <f t="shared" si="1"/>
        <v>13</v>
      </c>
      <c r="G70" s="471"/>
      <c r="H70" s="471">
        <v>13</v>
      </c>
      <c r="I70" s="500"/>
      <c r="J70" s="471">
        <v>0</v>
      </c>
      <c r="K70" s="493"/>
      <c r="L70" s="546"/>
      <c r="M70" s="471"/>
      <c r="N70" s="471"/>
      <c r="O70" s="676"/>
      <c r="P70" s="676"/>
      <c r="Q70" s="547"/>
      <c r="R70" s="519"/>
      <c r="S70" s="520"/>
      <c r="T70" s="520"/>
      <c r="U70" s="520"/>
      <c r="V70" s="520"/>
      <c r="W70" s="464"/>
    </row>
    <row r="71" spans="1:23" ht="14.1" customHeight="1" thickBot="1" x14ac:dyDescent="0.2">
      <c r="A71" s="683"/>
      <c r="B71" s="559"/>
      <c r="C71" s="677" t="s">
        <v>617</v>
      </c>
      <c r="D71" s="677"/>
      <c r="E71" s="560"/>
      <c r="F71" s="561">
        <f t="shared" si="1"/>
        <v>13</v>
      </c>
      <c r="G71" s="562"/>
      <c r="H71" s="562">
        <v>10</v>
      </c>
      <c r="I71" s="563"/>
      <c r="J71" s="562">
        <v>3</v>
      </c>
      <c r="K71" s="564"/>
      <c r="L71" s="565"/>
      <c r="M71" s="562"/>
      <c r="N71" s="562"/>
      <c r="O71" s="677"/>
      <c r="P71" s="677"/>
      <c r="Q71" s="566"/>
      <c r="R71" s="567"/>
      <c r="S71" s="568"/>
      <c r="T71" s="568"/>
      <c r="U71" s="568"/>
      <c r="V71" s="568"/>
      <c r="W71" s="464"/>
    </row>
    <row r="72" spans="1:23" ht="14.1" customHeight="1" thickTop="1" x14ac:dyDescent="0.15">
      <c r="A72" s="569"/>
      <c r="B72" s="678" t="s">
        <v>618</v>
      </c>
      <c r="C72" s="678"/>
      <c r="D72" s="678"/>
      <c r="E72" s="570"/>
      <c r="F72" s="311">
        <f>SUM(H72,J72)</f>
        <v>1541</v>
      </c>
      <c r="G72" s="571"/>
      <c r="H72" s="571">
        <f>SUM(H6:H48,H54:H71)</f>
        <v>811</v>
      </c>
      <c r="I72" s="571"/>
      <c r="J72" s="571">
        <f>SUM(J6:J48,J54:J71)</f>
        <v>730</v>
      </c>
      <c r="K72" s="572"/>
      <c r="L72" s="573"/>
      <c r="M72" s="574"/>
      <c r="N72" s="679" t="s">
        <v>87</v>
      </c>
      <c r="O72" s="679"/>
      <c r="P72" s="679"/>
      <c r="Q72" s="575"/>
      <c r="R72" s="312">
        <f>SUM(T72,V72)</f>
        <v>2944</v>
      </c>
      <c r="S72" s="576"/>
      <c r="T72" s="312">
        <f>SUM(H72,T6:T21,T37:T40,T52,T57)</f>
        <v>1637</v>
      </c>
      <c r="U72" s="576"/>
      <c r="V72" s="312">
        <f>SUM(J72,V6:V21,V37:V40,V52,V57)</f>
        <v>1307</v>
      </c>
      <c r="W72" s="571"/>
    </row>
    <row r="73" spans="1:23" ht="14.25" customHeight="1" x14ac:dyDescent="0.15">
      <c r="T73" s="675" t="s">
        <v>483</v>
      </c>
      <c r="U73" s="675"/>
      <c r="V73" s="675"/>
    </row>
  </sheetData>
  <mergeCells count="137">
    <mergeCell ref="A4:D4"/>
    <mergeCell ref="A5:D5"/>
    <mergeCell ref="F5:G5"/>
    <mergeCell ref="H5:I5"/>
    <mergeCell ref="J5:K5"/>
    <mergeCell ref="M5:P5"/>
    <mergeCell ref="T5:U5"/>
    <mergeCell ref="V5:W5"/>
    <mergeCell ref="A6:A10"/>
    <mergeCell ref="C6:D6"/>
    <mergeCell ref="L6:M18"/>
    <mergeCell ref="N6:O15"/>
    <mergeCell ref="C7:D7"/>
    <mergeCell ref="C8:D8"/>
    <mergeCell ref="C9:D9"/>
    <mergeCell ref="C10:D10"/>
    <mergeCell ref="A11:A16"/>
    <mergeCell ref="C11:D11"/>
    <mergeCell ref="C12:D12"/>
    <mergeCell ref="C13:D13"/>
    <mergeCell ref="C14:D14"/>
    <mergeCell ref="C15:D15"/>
    <mergeCell ref="C16:D16"/>
    <mergeCell ref="R5:S5"/>
    <mergeCell ref="M21:P21"/>
    <mergeCell ref="C22:D22"/>
    <mergeCell ref="L22:M26"/>
    <mergeCell ref="O22:P22"/>
    <mergeCell ref="C23:D23"/>
    <mergeCell ref="O23:P23"/>
    <mergeCell ref="N16:P16"/>
    <mergeCell ref="A17:A23"/>
    <mergeCell ref="C17:D17"/>
    <mergeCell ref="N17:O18"/>
    <mergeCell ref="C18:D18"/>
    <mergeCell ref="C19:D19"/>
    <mergeCell ref="M19:P19"/>
    <mergeCell ref="C20:D20"/>
    <mergeCell ref="M20:P20"/>
    <mergeCell ref="C21:D21"/>
    <mergeCell ref="C30:D30"/>
    <mergeCell ref="O30:P30"/>
    <mergeCell ref="C31:D31"/>
    <mergeCell ref="O31:P31"/>
    <mergeCell ref="A32:A38"/>
    <mergeCell ref="C32:D32"/>
    <mergeCell ref="O32:P32"/>
    <mergeCell ref="C33:D33"/>
    <mergeCell ref="C34:D34"/>
    <mergeCell ref="C35:D35"/>
    <mergeCell ref="A24:A31"/>
    <mergeCell ref="C24:D24"/>
    <mergeCell ref="B25:C25"/>
    <mergeCell ref="O25:P25"/>
    <mergeCell ref="C26:D26"/>
    <mergeCell ref="O26:P26"/>
    <mergeCell ref="C27:D27"/>
    <mergeCell ref="L27:M36"/>
    <mergeCell ref="O27:P27"/>
    <mergeCell ref="C28:D28"/>
    <mergeCell ref="C36:D36"/>
    <mergeCell ref="O36:P36"/>
    <mergeCell ref="M37:P37"/>
    <mergeCell ref="C38:D38"/>
    <mergeCell ref="M38:P38"/>
    <mergeCell ref="A39:A44"/>
    <mergeCell ref="C39:D39"/>
    <mergeCell ref="M39:P39"/>
    <mergeCell ref="B40:C40"/>
    <mergeCell ref="M40:P40"/>
    <mergeCell ref="A45:A53"/>
    <mergeCell ref="C45:D45"/>
    <mergeCell ref="O45:P45"/>
    <mergeCell ref="C46:D46"/>
    <mergeCell ref="O46:P46"/>
    <mergeCell ref="C47:D47"/>
    <mergeCell ref="O47:P47"/>
    <mergeCell ref="C48:D48"/>
    <mergeCell ref="C41:D41"/>
    <mergeCell ref="O41:P41"/>
    <mergeCell ref="B42:C42"/>
    <mergeCell ref="O42:P42"/>
    <mergeCell ref="C43:D43"/>
    <mergeCell ref="O43:P43"/>
    <mergeCell ref="O48:P48"/>
    <mergeCell ref="C49:D49"/>
    <mergeCell ref="O49:P49"/>
    <mergeCell ref="B50:C50"/>
    <mergeCell ref="O50:P50"/>
    <mergeCell ref="C51:D51"/>
    <mergeCell ref="O51:P51"/>
    <mergeCell ref="B44:C44"/>
    <mergeCell ref="O44:P44"/>
    <mergeCell ref="O56:P56"/>
    <mergeCell ref="C57:D57"/>
    <mergeCell ref="M57:P57"/>
    <mergeCell ref="C58:D58"/>
    <mergeCell ref="O58:P58"/>
    <mergeCell ref="B52:C52"/>
    <mergeCell ref="M52:P52"/>
    <mergeCell ref="C53:D53"/>
    <mergeCell ref="O53:P53"/>
    <mergeCell ref="C54:D54"/>
    <mergeCell ref="O54:P54"/>
    <mergeCell ref="C55:D55"/>
    <mergeCell ref="O55:P55"/>
    <mergeCell ref="C56:D56"/>
    <mergeCell ref="A67:A71"/>
    <mergeCell ref="C67:D67"/>
    <mergeCell ref="C68:D68"/>
    <mergeCell ref="O68:P68"/>
    <mergeCell ref="C69:D69"/>
    <mergeCell ref="O69:P69"/>
    <mergeCell ref="B60:C60"/>
    <mergeCell ref="O60:P60"/>
    <mergeCell ref="A61:A66"/>
    <mergeCell ref="C61:D61"/>
    <mergeCell ref="O61:P61"/>
    <mergeCell ref="C62:D62"/>
    <mergeCell ref="O62:P62"/>
    <mergeCell ref="C63:D63"/>
    <mergeCell ref="O63:P63"/>
    <mergeCell ref="C64:D64"/>
    <mergeCell ref="A54:A60"/>
    <mergeCell ref="C59:D59"/>
    <mergeCell ref="O59:P59"/>
    <mergeCell ref="T73:V73"/>
    <mergeCell ref="C70:D70"/>
    <mergeCell ref="O70:P70"/>
    <mergeCell ref="C71:D71"/>
    <mergeCell ref="O71:P71"/>
    <mergeCell ref="B72:D72"/>
    <mergeCell ref="N72:P72"/>
    <mergeCell ref="O64:P64"/>
    <mergeCell ref="C65:D65"/>
    <mergeCell ref="O65:P65"/>
    <mergeCell ref="C66:D66"/>
  </mergeCells>
  <phoneticPr fontId="2"/>
  <hyperlinks>
    <hyperlink ref="A1" location="目次!A1" display="目次へもどる"/>
  </hyperlinks>
  <printOptions horizontalCentered="1" verticalCentered="1"/>
  <pageMargins left="0.78740157480314965" right="0.78740157480314965" top="0.78740157480314965" bottom="0.70866141732283472" header="0.51181102362204722" footer="0.51181102362204722"/>
  <pageSetup paperSize="9" scale="9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159"/>
  <sheetViews>
    <sheetView zoomScale="130" zoomScaleNormal="130" zoomScaleSheetLayoutView="100" workbookViewId="0"/>
  </sheetViews>
  <sheetFormatPr defaultColWidth="3.625" defaultRowHeight="12" customHeight="1" outlineLevelCol="1" x14ac:dyDescent="0.15"/>
  <cols>
    <col min="1" max="1" width="3.625" style="313" customWidth="1"/>
    <col min="2" max="2" width="1.625" style="313" customWidth="1"/>
    <col min="3" max="3" width="3.625" style="313" customWidth="1"/>
    <col min="4" max="4" width="1.625" style="313" customWidth="1"/>
    <col min="5" max="10" width="3.625" style="313" customWidth="1"/>
    <col min="11" max="12" width="1.625" style="313" customWidth="1"/>
    <col min="13" max="13" width="3.625" style="313" customWidth="1"/>
    <col min="14" max="14" width="1.625" style="313" customWidth="1"/>
    <col min="15" max="15" width="3.625" style="313" customWidth="1"/>
    <col min="16" max="16" width="1.625" style="313" customWidth="1"/>
    <col min="17" max="22" width="3.625" style="313" customWidth="1"/>
    <col min="23" max="23" width="1.625" style="313" customWidth="1"/>
    <col min="24" max="24" width="3.625" style="313" customWidth="1"/>
    <col min="25" max="25" width="1.625" style="313" customWidth="1"/>
    <col min="26" max="26" width="3.625" style="313" customWidth="1"/>
    <col min="27" max="27" width="1.625" style="313" customWidth="1"/>
    <col min="28" max="33" width="3.625" style="313" customWidth="1"/>
    <col min="34" max="34" width="1.625" style="313" customWidth="1"/>
    <col min="35" max="35" width="3.625" style="313" customWidth="1"/>
    <col min="36" max="36" width="1.625" style="313" customWidth="1"/>
    <col min="37" max="37" width="3.625" style="313" customWidth="1"/>
    <col min="38" max="38" width="1.625" style="313" customWidth="1"/>
    <col min="39" max="44" width="3.625" style="313" customWidth="1"/>
    <col min="45" max="45" width="1.625" style="313" customWidth="1"/>
    <col min="46" max="46" width="3.625" style="313" customWidth="1"/>
    <col min="47" max="47" width="1.625" style="313" customWidth="1"/>
    <col min="48" max="48" width="3.625" style="313" customWidth="1"/>
    <col min="49" max="49" width="1.625" style="313" customWidth="1"/>
    <col min="50" max="55" width="3.625" style="313" customWidth="1"/>
    <col min="56" max="57" width="1.625" style="313" customWidth="1"/>
    <col min="58" max="58" width="3.625" style="313" customWidth="1"/>
    <col min="59" max="59" width="1.625" style="313" customWidth="1"/>
    <col min="60" max="60" width="3.625" style="313" customWidth="1"/>
    <col min="61" max="61" width="1.625" style="313" customWidth="1"/>
    <col min="62" max="67" width="3.625" style="313" customWidth="1"/>
    <col min="68" max="69" width="1.625" style="313" customWidth="1"/>
    <col min="70" max="70" width="2.75" style="313" customWidth="1"/>
    <col min="71" max="71" width="1.625" style="313" customWidth="1"/>
    <col min="72" max="72" width="1.75" style="313" customWidth="1"/>
    <col min="73" max="73" width="3.625" style="313" customWidth="1"/>
    <col min="74" max="74" width="1.75" style="313" customWidth="1"/>
    <col min="75" max="79" width="3.625" style="313" customWidth="1"/>
    <col min="80" max="80" width="1.625" style="313" customWidth="1"/>
    <col min="81" max="82" width="2.25" style="313" customWidth="1"/>
    <col min="83" max="83" width="2.75" style="313" customWidth="1"/>
    <col min="84" max="84" width="1.625" style="313" customWidth="1"/>
    <col min="85" max="85" width="3.625" style="313" customWidth="1"/>
    <col min="86" max="86" width="1.625" style="313" customWidth="1"/>
    <col min="87" max="92" width="3.625" style="313" customWidth="1"/>
    <col min="93" max="93" width="1.625" style="313" customWidth="1"/>
    <col min="94" max="94" width="3.625" style="313" customWidth="1"/>
    <col min="95" max="95" width="1.625" style="313" customWidth="1"/>
    <col min="96" max="96" width="3.625" style="313" customWidth="1"/>
    <col min="97" max="97" width="1.625" style="313" customWidth="1"/>
    <col min="98" max="103" width="3.625" style="313" customWidth="1"/>
    <col min="104" max="104" width="1.625" style="313" customWidth="1"/>
    <col min="105" max="105" width="3.625" style="313" customWidth="1"/>
    <col min="106" max="106" width="1.625" style="313" customWidth="1"/>
    <col min="107" max="107" width="3.625" style="313" customWidth="1"/>
    <col min="108" max="108" width="1.625" style="313" customWidth="1"/>
    <col min="109" max="114" width="3.625" style="313" customWidth="1"/>
    <col min="115" max="115" width="1.625" style="313" customWidth="1" outlineLevel="1"/>
    <col min="116" max="116" width="3.625" style="313" customWidth="1" outlineLevel="1"/>
    <col min="117" max="117" width="1.625" style="313" customWidth="1" outlineLevel="1"/>
    <col min="118" max="118" width="3.625" style="313" customWidth="1" outlineLevel="1"/>
    <col min="119" max="119" width="1.625" style="313" customWidth="1" outlineLevel="1"/>
    <col min="120" max="124" width="3.625" style="313" customWidth="1" outlineLevel="1"/>
    <col min="125" max="128" width="1.625" style="313" customWidth="1" outlineLevel="1"/>
    <col min="129" max="129" width="3.625" style="313" customWidth="1" outlineLevel="1"/>
    <col min="130" max="130" width="1.625" style="313" customWidth="1" outlineLevel="1"/>
    <col min="131" max="135" width="3.625" style="313" customWidth="1" outlineLevel="1"/>
    <col min="136" max="137" width="1.625" style="313" customWidth="1" outlineLevel="1"/>
    <col min="138" max="138" width="3.625" style="313" customWidth="1" outlineLevel="1"/>
    <col min="139" max="139" width="1.625" style="313" customWidth="1" outlineLevel="1"/>
    <col min="140" max="140" width="3.625" style="313" customWidth="1" outlineLevel="1"/>
    <col min="141" max="141" width="1.625" style="313" customWidth="1" outlineLevel="1"/>
    <col min="142" max="147" width="3.625" style="313" customWidth="1" outlineLevel="1"/>
    <col min="148" max="148" width="1.625" style="313" customWidth="1"/>
    <col min="149" max="149" width="3.625" style="313" customWidth="1"/>
    <col min="150" max="150" width="1.625" style="313" customWidth="1"/>
    <col min="151" max="151" width="3.625" style="313" customWidth="1"/>
    <col min="152" max="152" width="1.625" style="313" customWidth="1"/>
    <col min="153" max="158" width="3.625" style="313" customWidth="1"/>
    <col min="159" max="159" width="1.625" style="313" customWidth="1"/>
    <col min="160" max="160" width="3.625" style="313" customWidth="1"/>
    <col min="161" max="161" width="1.625" style="313" customWidth="1"/>
    <col min="162" max="162" width="3.625" style="313" customWidth="1"/>
    <col min="163" max="163" width="1.625" style="313" customWidth="1"/>
    <col min="164" max="169" width="3.625" style="313" customWidth="1"/>
    <col min="170" max="170" width="1.625" style="313" customWidth="1"/>
    <col min="171" max="171" width="3.625" style="313" customWidth="1"/>
    <col min="172" max="172" width="1.625" style="313" customWidth="1"/>
    <col min="173" max="173" width="3.625" style="313" customWidth="1"/>
    <col min="174" max="174" width="1.625" style="313" customWidth="1"/>
    <col min="175" max="180" width="3.625" style="313" customWidth="1"/>
    <col min="181" max="181" width="1.625" style="313" customWidth="1"/>
    <col min="182" max="182" width="3.625" style="313" customWidth="1" outlineLevel="1"/>
    <col min="183" max="183" width="1.625" style="313" customWidth="1" outlineLevel="1"/>
    <col min="184" max="184" width="3.625" style="313" customWidth="1" outlineLevel="1"/>
    <col min="185" max="185" width="1.625" style="313" customWidth="1" outlineLevel="1"/>
    <col min="186" max="191" width="3.625" style="313" customWidth="1" outlineLevel="1"/>
    <col min="192" max="192" width="1.625" style="313" customWidth="1" outlineLevel="1"/>
    <col min="193" max="193" width="3.625" style="313" customWidth="1" outlineLevel="1"/>
    <col min="194" max="194" width="1.625" style="313" customWidth="1" outlineLevel="1"/>
    <col min="195" max="195" width="3.625" style="313" customWidth="1" outlineLevel="1"/>
    <col min="196" max="196" width="1.625" style="313" customWidth="1" outlineLevel="1"/>
    <col min="197" max="202" width="3.625" style="313" customWidth="1" outlineLevel="1"/>
    <col min="203" max="16384" width="3.625" style="313"/>
  </cols>
  <sheetData>
    <row r="1" spans="1:206" s="250" customFormat="1" ht="13.5" customHeight="1" x14ac:dyDescent="0.15">
      <c r="A1" s="578" t="s">
        <v>8</v>
      </c>
    </row>
    <row r="2" spans="1:206" s="250" customFormat="1" ht="13.5" customHeight="1" x14ac:dyDescent="0.15">
      <c r="A2" s="249"/>
    </row>
    <row r="3" spans="1:206" ht="12" customHeight="1" thickBot="1" x14ac:dyDescent="0.2">
      <c r="A3" s="722"/>
      <c r="B3" s="722"/>
      <c r="C3" s="722"/>
      <c r="D3" s="722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2"/>
      <c r="Q3" s="722"/>
      <c r="R3" s="722"/>
      <c r="S3" s="722"/>
      <c r="T3" s="722"/>
      <c r="U3" s="722"/>
      <c r="V3" s="722"/>
      <c r="W3" s="722"/>
      <c r="X3" s="722"/>
      <c r="Y3" s="722"/>
      <c r="Z3" s="722"/>
      <c r="AA3" s="722"/>
      <c r="AB3" s="722"/>
      <c r="AC3" s="579"/>
      <c r="ES3" s="314"/>
      <c r="ET3" s="314"/>
      <c r="EU3" s="314"/>
      <c r="EV3" s="314"/>
      <c r="EW3" s="314"/>
      <c r="EX3" s="314"/>
      <c r="EY3" s="314"/>
      <c r="EZ3" s="314"/>
      <c r="FA3" s="314"/>
      <c r="FB3" s="314"/>
      <c r="FC3" s="314"/>
    </row>
    <row r="4" spans="1:206" ht="12" customHeight="1" thickBot="1" x14ac:dyDescent="0.2">
      <c r="A4" s="722"/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  <c r="S4" s="722"/>
      <c r="T4" s="722"/>
      <c r="U4" s="722"/>
      <c r="V4" s="722"/>
      <c r="W4" s="722"/>
      <c r="X4" s="722"/>
      <c r="Y4" s="722"/>
      <c r="Z4" s="722"/>
      <c r="AA4" s="722"/>
      <c r="AB4" s="722"/>
      <c r="AC4" s="579"/>
      <c r="AE4" s="723" t="s">
        <v>619</v>
      </c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5"/>
      <c r="ES4" s="314"/>
      <c r="ET4" s="314"/>
      <c r="EU4" s="314"/>
      <c r="EV4" s="314"/>
      <c r="EW4" s="314"/>
      <c r="EX4" s="314"/>
      <c r="EY4" s="314"/>
      <c r="EZ4" s="314"/>
      <c r="FA4" s="314"/>
      <c r="FB4" s="314"/>
      <c r="FC4" s="314"/>
    </row>
    <row r="5" spans="1:206" ht="12" customHeight="1" x14ac:dyDescent="0.15">
      <c r="A5" s="722"/>
      <c r="B5" s="722"/>
      <c r="C5" s="722"/>
      <c r="D5" s="722"/>
      <c r="E5" s="722"/>
      <c r="F5" s="722"/>
      <c r="G5" s="722"/>
      <c r="H5" s="722"/>
      <c r="I5" s="722"/>
      <c r="J5" s="722"/>
      <c r="K5" s="722"/>
      <c r="L5" s="722"/>
      <c r="M5" s="722"/>
      <c r="N5" s="722"/>
      <c r="O5" s="722"/>
      <c r="P5" s="722"/>
      <c r="Q5" s="722"/>
      <c r="R5" s="722"/>
      <c r="S5" s="722"/>
      <c r="T5" s="722"/>
      <c r="U5" s="722"/>
      <c r="V5" s="722"/>
      <c r="W5" s="722"/>
      <c r="X5" s="722"/>
      <c r="Y5" s="722"/>
      <c r="Z5" s="722"/>
      <c r="AA5" s="722"/>
      <c r="AB5" s="722"/>
      <c r="AC5" s="579"/>
      <c r="AE5" s="726"/>
      <c r="AF5" s="727"/>
      <c r="AG5" s="727"/>
      <c r="AH5" s="727"/>
      <c r="AI5" s="727"/>
      <c r="AJ5" s="727"/>
      <c r="AK5" s="727"/>
      <c r="AL5" s="727"/>
      <c r="AM5" s="727"/>
      <c r="AN5" s="727"/>
      <c r="AO5" s="727"/>
      <c r="AP5" s="728"/>
      <c r="ES5" s="314"/>
      <c r="ET5" s="314"/>
      <c r="EU5" s="314"/>
      <c r="EV5" s="314"/>
      <c r="EW5" s="314"/>
      <c r="EX5" s="314"/>
      <c r="EY5" s="314"/>
      <c r="EZ5" s="314"/>
      <c r="FA5" s="314"/>
      <c r="FB5" s="314"/>
      <c r="FC5" s="314"/>
      <c r="FD5" s="732" t="s">
        <v>620</v>
      </c>
      <c r="FE5" s="733"/>
      <c r="FF5" s="733"/>
      <c r="FG5" s="733"/>
      <c r="FH5" s="733"/>
      <c r="FI5" s="733"/>
      <c r="FJ5" s="733"/>
      <c r="FK5" s="733"/>
      <c r="FL5" s="734"/>
    </row>
    <row r="6" spans="1:206" ht="12" customHeight="1" thickBot="1" x14ac:dyDescent="0.2">
      <c r="A6" s="722"/>
      <c r="B6" s="722"/>
      <c r="C6" s="722"/>
      <c r="D6" s="722"/>
      <c r="E6" s="722"/>
      <c r="F6" s="722"/>
      <c r="G6" s="722"/>
      <c r="H6" s="722"/>
      <c r="I6" s="722"/>
      <c r="J6" s="722"/>
      <c r="K6" s="722"/>
      <c r="L6" s="722"/>
      <c r="M6" s="722"/>
      <c r="N6" s="722"/>
      <c r="O6" s="722"/>
      <c r="P6" s="722"/>
      <c r="Q6" s="722"/>
      <c r="R6" s="722"/>
      <c r="S6" s="722"/>
      <c r="T6" s="722"/>
      <c r="U6" s="722"/>
      <c r="V6" s="722"/>
      <c r="W6" s="722"/>
      <c r="X6" s="722"/>
      <c r="Y6" s="722"/>
      <c r="Z6" s="722"/>
      <c r="AA6" s="722"/>
      <c r="AB6" s="722"/>
      <c r="AC6" s="579"/>
      <c r="AE6" s="729"/>
      <c r="AF6" s="730"/>
      <c r="AG6" s="730"/>
      <c r="AH6" s="730"/>
      <c r="AI6" s="730"/>
      <c r="AJ6" s="730"/>
      <c r="AK6" s="730"/>
      <c r="AL6" s="730"/>
      <c r="AM6" s="730"/>
      <c r="AN6" s="730"/>
      <c r="AO6" s="730"/>
      <c r="AP6" s="731"/>
      <c r="FD6" s="735"/>
      <c r="FE6" s="736"/>
      <c r="FF6" s="736"/>
      <c r="FG6" s="736"/>
      <c r="FH6" s="736"/>
      <c r="FI6" s="736"/>
      <c r="FJ6" s="736"/>
      <c r="FK6" s="736"/>
      <c r="FL6" s="737"/>
    </row>
    <row r="7" spans="1:206" ht="12" customHeight="1" thickBot="1" x14ac:dyDescent="0.2">
      <c r="A7" s="722"/>
      <c r="B7" s="722"/>
      <c r="C7" s="722"/>
      <c r="D7" s="722"/>
      <c r="E7" s="722"/>
      <c r="F7" s="722"/>
      <c r="G7" s="722"/>
      <c r="H7" s="722"/>
      <c r="I7" s="722"/>
      <c r="J7" s="722"/>
      <c r="K7" s="722"/>
      <c r="L7" s="722"/>
      <c r="M7" s="722"/>
      <c r="N7" s="722"/>
      <c r="O7" s="722"/>
      <c r="P7" s="722"/>
      <c r="Q7" s="722"/>
      <c r="R7" s="722"/>
      <c r="S7" s="722"/>
      <c r="T7" s="722"/>
      <c r="U7" s="722"/>
      <c r="V7" s="722"/>
      <c r="W7" s="722"/>
      <c r="X7" s="722"/>
      <c r="Y7" s="722"/>
      <c r="Z7" s="722"/>
      <c r="AA7" s="722"/>
      <c r="AB7" s="722"/>
      <c r="AC7" s="579"/>
      <c r="AI7" s="315"/>
      <c r="FD7" s="738"/>
      <c r="FE7" s="739"/>
      <c r="FF7" s="739"/>
      <c r="FG7" s="739"/>
      <c r="FH7" s="739"/>
      <c r="FI7" s="739"/>
      <c r="FJ7" s="739"/>
      <c r="FK7" s="739"/>
      <c r="FL7" s="740"/>
      <c r="FM7" s="316"/>
      <c r="FW7" s="316"/>
      <c r="FX7" s="316"/>
      <c r="FY7" s="317"/>
      <c r="FZ7" s="317"/>
      <c r="GA7" s="317"/>
    </row>
    <row r="8" spans="1:206" ht="12" customHeight="1" thickBot="1" x14ac:dyDescent="0.2">
      <c r="A8" s="318"/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I8" s="319"/>
      <c r="AJ8" s="320"/>
      <c r="AK8" s="320"/>
      <c r="AL8" s="320"/>
      <c r="AM8" s="320"/>
      <c r="AN8" s="320"/>
      <c r="AO8" s="320"/>
      <c r="AP8" s="320"/>
      <c r="AQ8" s="320"/>
      <c r="AR8" s="320"/>
      <c r="AS8" s="320"/>
      <c r="AT8" s="320"/>
      <c r="AU8" s="320"/>
      <c r="AV8" s="320"/>
      <c r="AW8" s="320"/>
      <c r="AX8" s="320"/>
      <c r="AY8" s="320"/>
      <c r="AZ8" s="320"/>
      <c r="BA8" s="320"/>
      <c r="BB8" s="320"/>
      <c r="BC8" s="320"/>
      <c r="BD8" s="320"/>
      <c r="BE8" s="320"/>
      <c r="BF8" s="320"/>
      <c r="BG8" s="320"/>
      <c r="BH8" s="320"/>
      <c r="BI8" s="320"/>
      <c r="BJ8" s="320"/>
      <c r="BK8" s="320"/>
      <c r="BL8" s="320"/>
      <c r="BM8" s="320"/>
      <c r="BN8" s="320"/>
      <c r="BO8" s="320"/>
      <c r="BP8" s="320"/>
      <c r="BQ8" s="320"/>
      <c r="BR8" s="320"/>
      <c r="BS8" s="320"/>
      <c r="BT8" s="320"/>
      <c r="BU8" s="320"/>
      <c r="BV8" s="320"/>
      <c r="BW8" s="320"/>
      <c r="BX8" s="320"/>
      <c r="BY8" s="320"/>
      <c r="BZ8" s="320"/>
      <c r="CA8" s="320"/>
      <c r="CB8" s="320"/>
      <c r="CC8" s="320"/>
      <c r="CD8" s="320"/>
      <c r="CE8" s="320"/>
      <c r="CF8" s="320"/>
      <c r="CG8" s="320"/>
      <c r="CH8" s="320"/>
      <c r="CI8" s="320"/>
      <c r="CJ8" s="320"/>
      <c r="CK8" s="320"/>
      <c r="CL8" s="320"/>
      <c r="CM8" s="320"/>
      <c r="CN8" s="320"/>
      <c r="CO8" s="320"/>
      <c r="CP8" s="320"/>
      <c r="CQ8" s="320"/>
      <c r="CR8" s="320"/>
      <c r="CS8" s="320"/>
      <c r="CT8" s="320"/>
      <c r="CU8" s="320"/>
      <c r="CV8" s="320"/>
      <c r="CW8" s="320"/>
      <c r="CX8" s="320"/>
      <c r="CY8" s="320"/>
      <c r="CZ8" s="320"/>
      <c r="DA8" s="320"/>
      <c r="DB8" s="320"/>
      <c r="DC8" s="320"/>
      <c r="DD8" s="320"/>
      <c r="DE8" s="320"/>
      <c r="DF8" s="320"/>
      <c r="DG8" s="320"/>
      <c r="DH8" s="320"/>
      <c r="DI8" s="320"/>
      <c r="DJ8" s="320"/>
      <c r="DK8" s="320"/>
      <c r="DL8" s="320"/>
      <c r="DM8" s="320"/>
      <c r="DN8" s="320"/>
      <c r="DO8" s="320"/>
      <c r="DP8" s="320"/>
      <c r="DQ8" s="320"/>
      <c r="DR8" s="320"/>
      <c r="DS8" s="320"/>
      <c r="DT8" s="320"/>
      <c r="DU8" s="320"/>
      <c r="DV8" s="320"/>
      <c r="DW8" s="320"/>
      <c r="DX8" s="320"/>
      <c r="DY8" s="320"/>
      <c r="DZ8" s="320"/>
      <c r="EA8" s="320"/>
      <c r="EB8" s="320"/>
      <c r="EC8" s="320"/>
      <c r="ED8" s="320"/>
      <c r="EE8" s="320"/>
      <c r="EF8" s="320"/>
      <c r="EG8" s="320"/>
      <c r="EH8" s="320"/>
      <c r="EI8" s="320"/>
      <c r="EJ8" s="320"/>
      <c r="EK8" s="320"/>
      <c r="EL8" s="320"/>
      <c r="EM8" s="320"/>
      <c r="EN8" s="320"/>
      <c r="EO8" s="320"/>
      <c r="EP8" s="320"/>
      <c r="EQ8" s="320"/>
      <c r="ER8" s="320"/>
      <c r="ES8" s="320"/>
      <c r="ET8" s="315"/>
      <c r="EU8" s="317"/>
      <c r="FE8" s="319"/>
      <c r="FM8" s="316"/>
      <c r="FW8" s="316"/>
      <c r="FX8" s="316"/>
      <c r="FY8" s="317"/>
      <c r="FZ8" s="317"/>
      <c r="GA8" s="317"/>
    </row>
    <row r="9" spans="1:206" ht="12" customHeight="1" thickBot="1" x14ac:dyDescent="0.2">
      <c r="A9" s="318"/>
      <c r="B9" s="318"/>
      <c r="C9" s="318"/>
      <c r="D9" s="318"/>
      <c r="E9" s="722" t="s">
        <v>895</v>
      </c>
      <c r="F9" s="722"/>
      <c r="G9" s="722"/>
      <c r="H9" s="722"/>
      <c r="I9" s="722"/>
      <c r="J9" s="722"/>
      <c r="K9" s="741"/>
      <c r="L9" s="741"/>
      <c r="M9" s="741"/>
      <c r="N9" s="741"/>
      <c r="O9" s="741"/>
      <c r="P9" s="741"/>
      <c r="Q9" s="741"/>
      <c r="R9" s="742"/>
      <c r="S9" s="742"/>
      <c r="T9" s="742"/>
      <c r="U9" s="742"/>
      <c r="V9" s="742"/>
      <c r="W9" s="743"/>
      <c r="X9" s="743"/>
      <c r="AE9" s="723" t="s">
        <v>621</v>
      </c>
      <c r="AF9" s="724"/>
      <c r="AG9" s="724"/>
      <c r="AH9" s="724"/>
      <c r="AI9" s="724"/>
      <c r="AJ9" s="724"/>
      <c r="AK9" s="724"/>
      <c r="AL9" s="724"/>
      <c r="AM9" s="724"/>
      <c r="AN9" s="724"/>
      <c r="AO9" s="724"/>
      <c r="AP9" s="725"/>
      <c r="BN9" s="317"/>
      <c r="BO9" s="317"/>
      <c r="BP9" s="317"/>
      <c r="BQ9" s="317"/>
      <c r="BZ9" s="317"/>
      <c r="CA9" s="317"/>
      <c r="CB9" s="317"/>
      <c r="CC9" s="317"/>
      <c r="CD9" s="317"/>
      <c r="CE9" s="317"/>
      <c r="CF9" s="317"/>
      <c r="CG9" s="317"/>
      <c r="CH9" s="317"/>
      <c r="CI9" s="317"/>
      <c r="CJ9" s="317"/>
      <c r="CK9" s="317"/>
      <c r="CL9" s="317"/>
      <c r="CM9" s="317"/>
      <c r="CN9" s="317"/>
      <c r="CO9" s="317"/>
      <c r="CP9" s="317"/>
      <c r="CQ9" s="317"/>
      <c r="CR9" s="317"/>
      <c r="CS9" s="317"/>
      <c r="CT9" s="317"/>
      <c r="CU9" s="317"/>
      <c r="CV9" s="317"/>
      <c r="CW9" s="317"/>
      <c r="CX9" s="317"/>
      <c r="CY9" s="317"/>
      <c r="CZ9" s="317"/>
      <c r="DA9" s="317"/>
      <c r="DB9" s="317"/>
      <c r="DC9" s="317"/>
      <c r="DD9" s="317"/>
      <c r="DE9" s="317"/>
      <c r="DF9" s="317"/>
      <c r="DG9" s="317"/>
      <c r="DH9" s="317"/>
      <c r="DI9" s="317"/>
      <c r="DJ9" s="317"/>
      <c r="DK9" s="317"/>
      <c r="DL9" s="317"/>
      <c r="DM9" s="317"/>
      <c r="DN9" s="317"/>
      <c r="DO9" s="317"/>
      <c r="DP9" s="317"/>
      <c r="DQ9" s="317"/>
      <c r="DR9" s="317"/>
      <c r="DS9" s="317"/>
      <c r="DT9" s="317"/>
      <c r="DU9" s="317"/>
      <c r="DV9" s="317"/>
      <c r="DW9" s="317"/>
      <c r="DX9" s="317"/>
      <c r="DY9" s="317"/>
      <c r="DZ9" s="317"/>
      <c r="EA9" s="317"/>
      <c r="EB9" s="317"/>
      <c r="EC9" s="317"/>
      <c r="ED9" s="317"/>
      <c r="EE9" s="317"/>
      <c r="EF9" s="317"/>
      <c r="EG9" s="317"/>
      <c r="EH9" s="317"/>
      <c r="EI9" s="317"/>
      <c r="EJ9" s="317"/>
      <c r="EK9" s="317"/>
      <c r="EL9" s="317"/>
      <c r="EM9" s="317"/>
      <c r="EN9" s="317"/>
      <c r="EO9" s="317"/>
      <c r="EP9" s="317"/>
      <c r="EQ9" s="317"/>
      <c r="ER9" s="317"/>
      <c r="ES9" s="317"/>
      <c r="ET9" s="315"/>
      <c r="EU9" s="317"/>
      <c r="FD9" s="317"/>
      <c r="FE9" s="321"/>
      <c r="FF9" s="317"/>
      <c r="FG9" s="317"/>
      <c r="FH9" s="317"/>
      <c r="FI9" s="317"/>
      <c r="FJ9" s="317"/>
      <c r="FK9" s="317"/>
      <c r="FL9" s="317"/>
      <c r="FM9" s="316"/>
      <c r="FN9" s="316"/>
      <c r="FO9" s="316"/>
      <c r="FY9" s="317"/>
      <c r="FZ9" s="317"/>
      <c r="GA9" s="317"/>
    </row>
    <row r="10" spans="1:206" ht="12" customHeight="1" x14ac:dyDescent="0.15">
      <c r="A10" s="318"/>
      <c r="B10" s="318"/>
      <c r="C10" s="318"/>
      <c r="D10" s="318"/>
      <c r="E10" s="722"/>
      <c r="F10" s="722"/>
      <c r="G10" s="722"/>
      <c r="H10" s="722"/>
      <c r="I10" s="722"/>
      <c r="J10" s="722"/>
      <c r="K10" s="741"/>
      <c r="L10" s="741"/>
      <c r="M10" s="741"/>
      <c r="N10" s="741"/>
      <c r="O10" s="741"/>
      <c r="P10" s="741"/>
      <c r="Q10" s="741"/>
      <c r="R10" s="742"/>
      <c r="S10" s="742"/>
      <c r="T10" s="742"/>
      <c r="U10" s="742"/>
      <c r="V10" s="742"/>
      <c r="W10" s="743"/>
      <c r="X10" s="743"/>
      <c r="AE10" s="726"/>
      <c r="AF10" s="727"/>
      <c r="AG10" s="727"/>
      <c r="AH10" s="727"/>
      <c r="AI10" s="727"/>
      <c r="AJ10" s="727"/>
      <c r="AK10" s="727"/>
      <c r="AL10" s="727"/>
      <c r="AM10" s="727"/>
      <c r="AN10" s="727"/>
      <c r="AO10" s="727"/>
      <c r="AP10" s="728"/>
      <c r="BN10" s="317"/>
      <c r="BO10" s="317"/>
      <c r="BP10" s="317"/>
      <c r="BQ10" s="317"/>
      <c r="BZ10" s="317"/>
      <c r="CA10" s="317"/>
      <c r="CB10" s="317"/>
      <c r="CC10" s="317"/>
      <c r="CD10" s="317"/>
      <c r="CE10" s="317"/>
      <c r="CF10" s="317"/>
      <c r="CG10" s="317"/>
      <c r="CH10" s="317"/>
      <c r="CI10" s="317"/>
      <c r="CJ10" s="317"/>
      <c r="CK10" s="317"/>
      <c r="CL10" s="317"/>
      <c r="CM10" s="317"/>
      <c r="CN10" s="317"/>
      <c r="CO10" s="317"/>
      <c r="CP10" s="317"/>
      <c r="CQ10" s="317"/>
      <c r="CR10" s="317"/>
      <c r="CS10" s="317"/>
      <c r="CT10" s="317"/>
      <c r="CU10" s="317"/>
      <c r="CV10" s="317"/>
      <c r="CW10" s="317"/>
      <c r="CX10" s="317"/>
      <c r="CY10" s="317"/>
      <c r="CZ10" s="317"/>
      <c r="DA10" s="317"/>
      <c r="DB10" s="317"/>
      <c r="DC10" s="317"/>
      <c r="DD10" s="317"/>
      <c r="DE10" s="317"/>
      <c r="DF10" s="317"/>
      <c r="DG10" s="317"/>
      <c r="DH10" s="317"/>
      <c r="DI10" s="317"/>
      <c r="DJ10" s="317"/>
      <c r="DK10" s="317"/>
      <c r="DL10" s="317"/>
      <c r="DM10" s="317"/>
      <c r="DN10" s="317"/>
      <c r="DO10" s="317"/>
      <c r="DP10" s="317"/>
      <c r="DQ10" s="317"/>
      <c r="DR10" s="317"/>
      <c r="DS10" s="317"/>
      <c r="DT10" s="317"/>
      <c r="DU10" s="317"/>
      <c r="DV10" s="317"/>
      <c r="DW10" s="317"/>
      <c r="DX10" s="317"/>
      <c r="DY10" s="317"/>
      <c r="DZ10" s="317"/>
      <c r="EA10" s="317"/>
      <c r="EB10" s="317"/>
      <c r="EC10" s="317"/>
      <c r="ED10" s="317"/>
      <c r="EE10" s="317"/>
      <c r="EF10" s="317"/>
      <c r="EG10" s="317"/>
      <c r="EH10" s="317"/>
      <c r="EI10" s="317"/>
      <c r="EJ10" s="317"/>
      <c r="EK10" s="317"/>
      <c r="EL10" s="317"/>
      <c r="EM10" s="317"/>
      <c r="EN10" s="317"/>
      <c r="EO10" s="317"/>
      <c r="EP10" s="317"/>
      <c r="EQ10" s="317"/>
      <c r="ER10" s="317"/>
      <c r="ES10" s="317"/>
      <c r="ET10" s="315"/>
      <c r="EU10" s="317"/>
      <c r="FD10" s="732" t="s">
        <v>622</v>
      </c>
      <c r="FE10" s="733"/>
      <c r="FF10" s="733"/>
      <c r="FG10" s="733"/>
      <c r="FH10" s="733"/>
      <c r="FI10" s="733"/>
      <c r="FJ10" s="733"/>
      <c r="FK10" s="733"/>
      <c r="FL10" s="734"/>
      <c r="FM10" s="317"/>
      <c r="FN10" s="317"/>
      <c r="FO10" s="317"/>
      <c r="FY10" s="317"/>
      <c r="FZ10" s="798" t="s">
        <v>623</v>
      </c>
      <c r="GA10" s="799"/>
      <c r="GB10" s="799"/>
      <c r="GC10" s="799"/>
      <c r="GD10" s="799"/>
      <c r="GE10" s="799"/>
      <c r="GF10" s="799"/>
      <c r="GG10" s="799"/>
      <c r="GH10" s="800"/>
      <c r="GI10" s="801"/>
      <c r="GJ10" s="801"/>
      <c r="GK10" s="798" t="s">
        <v>601</v>
      </c>
      <c r="GL10" s="799"/>
      <c r="GM10" s="799"/>
      <c r="GN10" s="799"/>
      <c r="GO10" s="799"/>
      <c r="GP10" s="799"/>
      <c r="GQ10" s="799"/>
      <c r="GR10" s="799"/>
      <c r="GS10" s="800"/>
    </row>
    <row r="11" spans="1:206" ht="12" customHeight="1" thickBot="1" x14ac:dyDescent="0.2">
      <c r="E11" s="604"/>
      <c r="F11" s="604"/>
      <c r="G11" s="604"/>
      <c r="H11" s="604"/>
      <c r="I11" s="604"/>
      <c r="J11" s="604"/>
      <c r="K11" s="745"/>
      <c r="L11" s="745"/>
      <c r="M11" s="745"/>
      <c r="N11" s="745"/>
      <c r="O11" s="745"/>
      <c r="P11" s="745"/>
      <c r="Q11" s="745"/>
      <c r="R11" s="745"/>
      <c r="S11" s="745"/>
      <c r="T11" s="745"/>
      <c r="U11" s="745"/>
      <c r="V11" s="745"/>
      <c r="W11" s="745"/>
      <c r="X11" s="745"/>
      <c r="Y11" s="745"/>
      <c r="Z11" s="745"/>
      <c r="AA11" s="745"/>
      <c r="AB11" s="745"/>
      <c r="AC11" s="745"/>
      <c r="AD11" s="603"/>
      <c r="AE11" s="729"/>
      <c r="AF11" s="730"/>
      <c r="AG11" s="730"/>
      <c r="AH11" s="730"/>
      <c r="AI11" s="730"/>
      <c r="AJ11" s="730"/>
      <c r="AK11" s="730"/>
      <c r="AL11" s="730"/>
      <c r="AM11" s="730"/>
      <c r="AN11" s="730"/>
      <c r="AO11" s="730"/>
      <c r="AP11" s="731"/>
      <c r="BN11" s="317"/>
      <c r="BO11" s="317"/>
      <c r="BP11" s="317"/>
      <c r="BQ11" s="317"/>
      <c r="BZ11" s="317"/>
      <c r="CA11" s="317"/>
      <c r="CB11" s="317"/>
      <c r="CC11" s="317"/>
      <c r="CD11" s="317"/>
      <c r="CE11" s="317"/>
      <c r="CF11" s="317"/>
      <c r="CG11" s="317"/>
      <c r="CH11" s="317"/>
      <c r="CI11" s="317"/>
      <c r="CJ11" s="317"/>
      <c r="CK11" s="317"/>
      <c r="CL11" s="317"/>
      <c r="CM11" s="317"/>
      <c r="CN11" s="317"/>
      <c r="CO11" s="317"/>
      <c r="CP11" s="317"/>
      <c r="CQ11" s="317"/>
      <c r="CR11" s="317"/>
      <c r="CS11" s="317"/>
      <c r="CT11" s="317"/>
      <c r="CU11" s="317"/>
      <c r="CV11" s="317"/>
      <c r="CW11" s="317"/>
      <c r="CX11" s="317"/>
      <c r="CY11" s="317"/>
      <c r="CZ11" s="317"/>
      <c r="DA11" s="317"/>
      <c r="DB11" s="317"/>
      <c r="DC11" s="317"/>
      <c r="DD11" s="317"/>
      <c r="DE11" s="317"/>
      <c r="DF11" s="317"/>
      <c r="DG11" s="317"/>
      <c r="DH11" s="317"/>
      <c r="DI11" s="317"/>
      <c r="DJ11" s="317"/>
      <c r="DK11" s="317"/>
      <c r="DL11" s="317"/>
      <c r="DM11" s="317"/>
      <c r="DN11" s="317"/>
      <c r="DO11" s="317"/>
      <c r="DP11" s="317"/>
      <c r="DQ11" s="317"/>
      <c r="DR11" s="317"/>
      <c r="DS11" s="317"/>
      <c r="DT11" s="317"/>
      <c r="DU11" s="317"/>
      <c r="DV11" s="317"/>
      <c r="DW11" s="317"/>
      <c r="DX11" s="317"/>
      <c r="DY11" s="317"/>
      <c r="DZ11" s="317"/>
      <c r="EA11" s="317"/>
      <c r="EB11" s="317"/>
      <c r="EC11" s="317"/>
      <c r="ED11" s="317"/>
      <c r="EE11" s="317"/>
      <c r="EF11" s="317"/>
      <c r="EG11" s="317"/>
      <c r="EH11" s="317"/>
      <c r="EI11" s="317"/>
      <c r="EJ11" s="317"/>
      <c r="EK11" s="317"/>
      <c r="EL11" s="317"/>
      <c r="EM11" s="317"/>
      <c r="EN11" s="317"/>
      <c r="EO11" s="317"/>
      <c r="EP11" s="317"/>
      <c r="EQ11" s="317"/>
      <c r="ER11" s="317"/>
      <c r="ES11" s="317"/>
      <c r="ET11" s="315"/>
      <c r="EU11" s="317"/>
      <c r="FD11" s="735"/>
      <c r="FE11" s="736"/>
      <c r="FF11" s="736"/>
      <c r="FG11" s="736"/>
      <c r="FH11" s="736"/>
      <c r="FI11" s="736"/>
      <c r="FJ11" s="736"/>
      <c r="FK11" s="736"/>
      <c r="FL11" s="737"/>
      <c r="FM11" s="317"/>
      <c r="FN11" s="317"/>
      <c r="FO11" s="317"/>
      <c r="FY11" s="317"/>
      <c r="FZ11" s="802"/>
      <c r="GA11" s="803"/>
      <c r="GB11" s="803"/>
      <c r="GC11" s="803"/>
      <c r="GD11" s="803"/>
      <c r="GE11" s="803"/>
      <c r="GF11" s="803"/>
      <c r="GG11" s="803"/>
      <c r="GH11" s="804"/>
      <c r="GI11" s="805"/>
      <c r="GJ11" s="805"/>
      <c r="GK11" s="802"/>
      <c r="GL11" s="803"/>
      <c r="GM11" s="803"/>
      <c r="GN11" s="803"/>
      <c r="GO11" s="803"/>
      <c r="GP11" s="803"/>
      <c r="GQ11" s="803"/>
      <c r="GR11" s="803"/>
      <c r="GS11" s="804"/>
      <c r="GT11" s="316"/>
    </row>
    <row r="12" spans="1:206" ht="12" customHeight="1" thickBot="1" x14ac:dyDescent="0.2">
      <c r="A12" s="318"/>
      <c r="B12" s="318"/>
      <c r="C12" s="318"/>
      <c r="D12" s="318"/>
      <c r="E12" s="604"/>
      <c r="F12" s="604"/>
      <c r="G12" s="604"/>
      <c r="H12" s="604"/>
      <c r="I12" s="604"/>
      <c r="J12" s="604"/>
      <c r="K12" s="745"/>
      <c r="L12" s="745"/>
      <c r="M12" s="745"/>
      <c r="N12" s="745"/>
      <c r="O12" s="745"/>
      <c r="P12" s="745"/>
      <c r="Q12" s="745"/>
      <c r="R12" s="745"/>
      <c r="S12" s="745"/>
      <c r="T12" s="745"/>
      <c r="U12" s="745"/>
      <c r="V12" s="745"/>
      <c r="W12" s="745"/>
      <c r="X12" s="745"/>
      <c r="Y12" s="745"/>
      <c r="Z12" s="745"/>
      <c r="AA12" s="745"/>
      <c r="AB12" s="745"/>
      <c r="AC12" s="745"/>
      <c r="AD12" s="603"/>
      <c r="AE12" s="581"/>
      <c r="AF12" s="581"/>
      <c r="AG12" s="581"/>
      <c r="AH12" s="581"/>
      <c r="AI12" s="322"/>
      <c r="AJ12" s="581"/>
      <c r="AK12" s="581"/>
      <c r="AL12" s="581"/>
      <c r="AM12" s="581"/>
      <c r="AN12" s="581"/>
      <c r="AO12" s="581"/>
      <c r="AP12" s="581"/>
      <c r="BN12" s="317"/>
      <c r="BO12" s="317"/>
      <c r="BP12" s="317"/>
      <c r="BQ12" s="317"/>
      <c r="BZ12" s="317"/>
      <c r="CA12" s="317"/>
      <c r="CB12" s="317"/>
      <c r="CC12" s="317"/>
      <c r="CD12" s="317"/>
      <c r="CE12" s="317"/>
      <c r="CF12" s="317"/>
      <c r="CG12" s="317"/>
      <c r="CH12" s="317"/>
      <c r="CI12" s="317"/>
      <c r="CJ12" s="317"/>
      <c r="CK12" s="317"/>
      <c r="CL12" s="317"/>
      <c r="CM12" s="317"/>
      <c r="CN12" s="317"/>
      <c r="CO12" s="317"/>
      <c r="CP12" s="317"/>
      <c r="CQ12" s="317"/>
      <c r="CR12" s="317"/>
      <c r="CS12" s="317"/>
      <c r="CT12" s="317"/>
      <c r="CU12" s="317"/>
      <c r="CV12" s="317"/>
      <c r="CW12" s="317"/>
      <c r="CX12" s="317"/>
      <c r="CY12" s="317"/>
      <c r="CZ12" s="317"/>
      <c r="DA12" s="317"/>
      <c r="DB12" s="317"/>
      <c r="DC12" s="317"/>
      <c r="DD12" s="317"/>
      <c r="DE12" s="317"/>
      <c r="DF12" s="317"/>
      <c r="DG12" s="317"/>
      <c r="DH12" s="317"/>
      <c r="DI12" s="317"/>
      <c r="DJ12" s="317"/>
      <c r="DK12" s="317"/>
      <c r="DL12" s="317"/>
      <c r="DM12" s="317"/>
      <c r="DN12" s="317"/>
      <c r="DO12" s="317"/>
      <c r="DP12" s="317"/>
      <c r="DQ12" s="317"/>
      <c r="DR12" s="317"/>
      <c r="DS12" s="317"/>
      <c r="DT12" s="317"/>
      <c r="DU12" s="317"/>
      <c r="DV12" s="317"/>
      <c r="DW12" s="317"/>
      <c r="DX12" s="317"/>
      <c r="DY12" s="317"/>
      <c r="DZ12" s="317"/>
      <c r="EA12" s="317"/>
      <c r="EB12" s="317"/>
      <c r="EC12" s="317"/>
      <c r="ED12" s="317"/>
      <c r="EE12" s="317"/>
      <c r="EF12" s="317"/>
      <c r="EG12" s="317"/>
      <c r="EH12" s="317"/>
      <c r="EI12" s="317"/>
      <c r="EJ12" s="317"/>
      <c r="EK12" s="317"/>
      <c r="EL12" s="317"/>
      <c r="EM12" s="317"/>
      <c r="EN12" s="317"/>
      <c r="EO12" s="317"/>
      <c r="EP12" s="317"/>
      <c r="EQ12" s="317"/>
      <c r="ER12" s="317"/>
      <c r="ES12" s="317"/>
      <c r="ET12" s="315"/>
      <c r="EU12" s="317"/>
      <c r="FD12" s="738"/>
      <c r="FE12" s="739"/>
      <c r="FF12" s="739"/>
      <c r="FG12" s="739"/>
      <c r="FH12" s="739"/>
      <c r="FI12" s="739"/>
      <c r="FJ12" s="739"/>
      <c r="FK12" s="739"/>
      <c r="FL12" s="740"/>
      <c r="FM12" s="317"/>
      <c r="FN12" s="317"/>
      <c r="FO12" s="317"/>
      <c r="FP12" s="317"/>
      <c r="FQ12" s="317"/>
      <c r="FR12" s="317"/>
      <c r="FS12" s="317"/>
      <c r="FT12" s="317"/>
      <c r="FU12" s="317"/>
      <c r="FV12" s="317"/>
      <c r="FW12" s="317"/>
      <c r="FX12" s="317"/>
      <c r="FY12" s="317"/>
      <c r="FZ12" s="806"/>
      <c r="GA12" s="807"/>
      <c r="GB12" s="807"/>
      <c r="GC12" s="807"/>
      <c r="GD12" s="807"/>
      <c r="GE12" s="807"/>
      <c r="GF12" s="807"/>
      <c r="GG12" s="807"/>
      <c r="GH12" s="808"/>
      <c r="GI12" s="805"/>
      <c r="GJ12" s="805"/>
      <c r="GK12" s="806"/>
      <c r="GL12" s="807"/>
      <c r="GM12" s="807"/>
      <c r="GN12" s="807"/>
      <c r="GO12" s="807"/>
      <c r="GP12" s="807"/>
      <c r="GQ12" s="807"/>
      <c r="GR12" s="807"/>
      <c r="GS12" s="808"/>
      <c r="GT12" s="316"/>
    </row>
    <row r="13" spans="1:206" ht="12" customHeight="1" x14ac:dyDescent="0.15">
      <c r="AI13" s="319"/>
      <c r="AJ13" s="320"/>
      <c r="AK13" s="320"/>
      <c r="AL13" s="320"/>
      <c r="AM13" s="320"/>
      <c r="AN13" s="320"/>
      <c r="AO13" s="320"/>
      <c r="AP13" s="320"/>
      <c r="AQ13" s="320"/>
      <c r="AR13" s="320"/>
      <c r="AS13" s="320"/>
      <c r="AT13" s="320"/>
      <c r="AU13" s="320"/>
      <c r="AV13" s="320"/>
      <c r="AW13" s="320"/>
      <c r="AX13" s="320"/>
      <c r="AY13" s="320"/>
      <c r="AZ13" s="320"/>
      <c r="BA13" s="320"/>
      <c r="BB13" s="320"/>
      <c r="BC13" s="320"/>
      <c r="BD13" s="320"/>
      <c r="BE13" s="320"/>
      <c r="BF13" s="320"/>
      <c r="BG13" s="320"/>
      <c r="BH13" s="320"/>
      <c r="BI13" s="320"/>
      <c r="BJ13" s="320"/>
      <c r="BK13" s="320"/>
      <c r="BL13" s="320"/>
      <c r="BM13" s="320"/>
      <c r="BN13" s="320"/>
      <c r="BO13" s="320"/>
      <c r="BP13" s="320"/>
      <c r="BQ13" s="320"/>
      <c r="BR13" s="320"/>
      <c r="BS13" s="320"/>
      <c r="BT13" s="320"/>
      <c r="BU13" s="320"/>
      <c r="BV13" s="320"/>
      <c r="BW13" s="320"/>
      <c r="BX13" s="320"/>
      <c r="BY13" s="320"/>
      <c r="BZ13" s="320"/>
      <c r="CA13" s="320"/>
      <c r="CB13" s="320"/>
      <c r="CC13" s="320"/>
      <c r="CD13" s="320"/>
      <c r="CE13" s="320"/>
      <c r="CF13" s="320"/>
      <c r="CG13" s="320"/>
      <c r="CH13" s="320"/>
      <c r="CI13" s="320"/>
      <c r="CJ13" s="320"/>
      <c r="CK13" s="320"/>
      <c r="CL13" s="320"/>
      <c r="CM13" s="320"/>
      <c r="CN13" s="320"/>
      <c r="CO13" s="320"/>
      <c r="CP13" s="320"/>
      <c r="CQ13" s="320"/>
      <c r="CR13" s="320"/>
      <c r="CS13" s="320"/>
      <c r="CT13" s="320"/>
      <c r="CU13" s="320"/>
      <c r="CV13" s="320"/>
      <c r="CW13" s="320"/>
      <c r="CX13" s="320"/>
      <c r="CY13" s="320"/>
      <c r="CZ13" s="320"/>
      <c r="DA13" s="320"/>
      <c r="DB13" s="320"/>
      <c r="DC13" s="320"/>
      <c r="DD13" s="320"/>
      <c r="DE13" s="320"/>
      <c r="DF13" s="320"/>
      <c r="DG13" s="320"/>
      <c r="DH13" s="320"/>
      <c r="DI13" s="320"/>
      <c r="DJ13" s="320"/>
      <c r="DK13" s="320"/>
      <c r="DL13" s="323"/>
      <c r="DM13" s="315"/>
      <c r="DN13" s="317"/>
      <c r="DO13" s="317"/>
      <c r="DP13" s="317"/>
      <c r="DQ13" s="317"/>
      <c r="DR13" s="317"/>
      <c r="DS13" s="317"/>
      <c r="DT13" s="317"/>
      <c r="DU13" s="317"/>
      <c r="DV13" s="317"/>
      <c r="DW13" s="317"/>
      <c r="DX13" s="317"/>
      <c r="DY13" s="317"/>
      <c r="DZ13" s="317"/>
      <c r="EA13" s="317"/>
      <c r="EB13" s="317"/>
      <c r="EC13" s="317"/>
      <c r="ED13" s="317"/>
      <c r="EE13" s="317"/>
      <c r="EF13" s="317"/>
      <c r="EG13" s="317"/>
      <c r="EH13" s="317"/>
      <c r="EI13" s="317"/>
      <c r="EJ13" s="317"/>
      <c r="EK13" s="317"/>
      <c r="EL13" s="317"/>
      <c r="EM13" s="317"/>
      <c r="EN13" s="317"/>
      <c r="EO13" s="317"/>
      <c r="EP13" s="317"/>
      <c r="EQ13" s="317"/>
      <c r="ER13" s="317"/>
      <c r="ES13" s="317"/>
      <c r="ET13" s="315"/>
      <c r="EU13" s="317"/>
      <c r="EV13" s="317"/>
      <c r="FD13" s="317"/>
      <c r="FE13" s="319"/>
      <c r="FF13" s="317"/>
      <c r="FG13" s="317"/>
      <c r="FH13" s="317"/>
      <c r="FI13" s="317"/>
      <c r="FJ13" s="317"/>
      <c r="FK13" s="317"/>
      <c r="FL13" s="317"/>
      <c r="FM13" s="317"/>
      <c r="FN13" s="317"/>
      <c r="FO13" s="317"/>
      <c r="FP13" s="317"/>
      <c r="FQ13" s="317"/>
      <c r="FR13" s="317"/>
      <c r="FS13" s="317"/>
      <c r="FT13" s="317"/>
      <c r="FU13" s="317"/>
      <c r="FV13" s="317"/>
      <c r="FW13" s="317"/>
      <c r="FX13" s="317"/>
      <c r="FY13" s="317"/>
      <c r="FZ13" s="801"/>
      <c r="GA13" s="809"/>
      <c r="GB13" s="801"/>
      <c r="GC13" s="805"/>
      <c r="GD13" s="805"/>
      <c r="GE13" s="805"/>
      <c r="GF13" s="805"/>
      <c r="GG13" s="805"/>
      <c r="GH13" s="805"/>
      <c r="GI13" s="805"/>
      <c r="GJ13" s="805"/>
      <c r="GK13" s="805"/>
      <c r="GL13" s="810"/>
      <c r="GM13" s="805"/>
      <c r="GN13" s="805"/>
      <c r="GO13" s="805"/>
      <c r="GP13" s="805"/>
      <c r="GQ13" s="805"/>
      <c r="GR13" s="805"/>
      <c r="GS13" s="805"/>
      <c r="GT13" s="316"/>
      <c r="GU13" s="316"/>
      <c r="GV13" s="316"/>
      <c r="GW13" s="316"/>
      <c r="GX13" s="316"/>
    </row>
    <row r="14" spans="1:206" ht="12" customHeight="1" thickBot="1" x14ac:dyDescent="0.2">
      <c r="A14" s="325"/>
      <c r="B14" s="319"/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6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6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6"/>
      <c r="AK14" s="320"/>
      <c r="AL14" s="320"/>
      <c r="AM14" s="320"/>
      <c r="AN14" s="320"/>
      <c r="AO14" s="320"/>
      <c r="AP14" s="320"/>
      <c r="AQ14" s="320"/>
      <c r="AR14" s="320"/>
      <c r="AS14" s="320"/>
      <c r="AT14" s="320"/>
      <c r="AU14" s="326"/>
      <c r="AV14" s="320"/>
      <c r="AW14" s="320"/>
      <c r="AX14" s="320"/>
      <c r="AY14" s="320"/>
      <c r="AZ14" s="320"/>
      <c r="BA14" s="320"/>
      <c r="BB14" s="320"/>
      <c r="BC14" s="320"/>
      <c r="BD14" s="320"/>
      <c r="BE14" s="320"/>
      <c r="BF14" s="320"/>
      <c r="BG14" s="326"/>
      <c r="BH14" s="320"/>
      <c r="BI14" s="320"/>
      <c r="BJ14" s="320"/>
      <c r="BK14" s="320"/>
      <c r="BL14" s="320"/>
      <c r="BM14" s="320"/>
      <c r="BN14" s="320"/>
      <c r="BO14" s="320"/>
      <c r="BP14" s="320"/>
      <c r="BQ14" s="320"/>
      <c r="BR14" s="320"/>
      <c r="BS14" s="602"/>
      <c r="BT14" s="320"/>
      <c r="BU14" s="320"/>
      <c r="BV14" s="320"/>
      <c r="BW14" s="320"/>
      <c r="BX14" s="320"/>
      <c r="BY14" s="320"/>
      <c r="BZ14" s="320"/>
      <c r="CA14" s="320"/>
      <c r="CB14" s="320"/>
      <c r="CC14" s="320"/>
      <c r="CD14" s="320"/>
      <c r="CE14" s="320"/>
      <c r="CF14" s="326"/>
      <c r="CG14" s="320"/>
      <c r="CH14" s="320"/>
      <c r="CI14" s="320"/>
      <c r="CJ14" s="320"/>
      <c r="CK14" s="320"/>
      <c r="CL14" s="320"/>
      <c r="CM14" s="320"/>
      <c r="CN14" s="320"/>
      <c r="CO14" s="320"/>
      <c r="CP14" s="320"/>
      <c r="CQ14" s="326"/>
      <c r="CR14" s="320"/>
      <c r="CS14" s="320"/>
      <c r="CT14" s="320"/>
      <c r="CU14" s="320"/>
      <c r="CV14" s="320"/>
      <c r="CW14" s="320"/>
      <c r="CX14" s="320"/>
      <c r="CY14" s="320"/>
      <c r="CZ14" s="320"/>
      <c r="DA14" s="320"/>
      <c r="DB14" s="321"/>
      <c r="DC14" s="317"/>
      <c r="DD14" s="317"/>
      <c r="DE14" s="317"/>
      <c r="DF14" s="317"/>
      <c r="DG14" s="317"/>
      <c r="DH14" s="317"/>
      <c r="DI14" s="317"/>
      <c r="DJ14" s="317"/>
      <c r="DK14" s="581"/>
      <c r="DL14" s="317"/>
      <c r="DM14" s="321"/>
      <c r="ET14" s="327"/>
      <c r="EU14" s="328"/>
      <c r="EV14" s="329"/>
      <c r="FD14" s="317"/>
      <c r="FE14" s="326"/>
      <c r="FF14" s="320"/>
      <c r="FG14" s="320"/>
      <c r="FH14" s="320"/>
      <c r="FI14" s="320"/>
      <c r="FJ14" s="320"/>
      <c r="FK14" s="320"/>
      <c r="FL14" s="320"/>
      <c r="FM14" s="320"/>
      <c r="FN14" s="320"/>
      <c r="FO14" s="323"/>
      <c r="FP14" s="317"/>
      <c r="FQ14" s="317"/>
      <c r="FR14" s="317"/>
      <c r="FS14" s="317"/>
      <c r="FT14" s="317"/>
      <c r="FU14" s="317"/>
      <c r="FV14" s="317"/>
      <c r="FW14" s="317"/>
      <c r="FX14" s="317"/>
      <c r="FY14" s="317"/>
      <c r="FZ14" s="801"/>
      <c r="GA14" s="809"/>
      <c r="GB14" s="801"/>
      <c r="GC14" s="801"/>
      <c r="GD14" s="801"/>
      <c r="GE14" s="801"/>
      <c r="GF14" s="801"/>
      <c r="GG14" s="801"/>
      <c r="GH14" s="801"/>
      <c r="GI14" s="801"/>
      <c r="GJ14" s="801"/>
      <c r="GK14" s="801"/>
      <c r="GL14" s="809"/>
      <c r="GM14" s="801"/>
      <c r="GN14" s="801"/>
      <c r="GO14" s="801"/>
      <c r="GP14" s="801"/>
      <c r="GQ14" s="801"/>
      <c r="GR14" s="801"/>
      <c r="GS14" s="801"/>
      <c r="GT14" s="317"/>
      <c r="GU14" s="316"/>
      <c r="GV14" s="316"/>
      <c r="GW14" s="316"/>
      <c r="GX14" s="316"/>
    </row>
    <row r="15" spans="1:206" ht="12" customHeight="1" x14ac:dyDescent="0.15">
      <c r="A15" s="732" t="s">
        <v>624</v>
      </c>
      <c r="B15" s="733"/>
      <c r="C15" s="733"/>
      <c r="D15" s="733"/>
      <c r="E15" s="733"/>
      <c r="F15" s="733"/>
      <c r="G15" s="733"/>
      <c r="H15" s="733"/>
      <c r="I15" s="734"/>
      <c r="J15" s="746"/>
      <c r="K15" s="747"/>
      <c r="L15" s="580"/>
      <c r="M15" s="732" t="s">
        <v>857</v>
      </c>
      <c r="N15" s="733"/>
      <c r="O15" s="733"/>
      <c r="P15" s="733"/>
      <c r="Q15" s="733"/>
      <c r="R15" s="733"/>
      <c r="S15" s="733"/>
      <c r="T15" s="733"/>
      <c r="U15" s="734"/>
      <c r="V15" s="746"/>
      <c r="W15" s="748"/>
      <c r="X15" s="732" t="s">
        <v>625</v>
      </c>
      <c r="Y15" s="733"/>
      <c r="Z15" s="733"/>
      <c r="AA15" s="733"/>
      <c r="AB15" s="733"/>
      <c r="AC15" s="733"/>
      <c r="AD15" s="733"/>
      <c r="AE15" s="733"/>
      <c r="AF15" s="734"/>
      <c r="AG15" s="746"/>
      <c r="AH15" s="330"/>
      <c r="AI15" s="732" t="s">
        <v>863</v>
      </c>
      <c r="AJ15" s="733"/>
      <c r="AK15" s="733"/>
      <c r="AL15" s="733"/>
      <c r="AM15" s="733"/>
      <c r="AN15" s="733"/>
      <c r="AO15" s="733"/>
      <c r="AP15" s="733"/>
      <c r="AQ15" s="734"/>
      <c r="AR15" s="746"/>
      <c r="AS15" s="748"/>
      <c r="AT15" s="732" t="s">
        <v>547</v>
      </c>
      <c r="AU15" s="733"/>
      <c r="AV15" s="733"/>
      <c r="AW15" s="733"/>
      <c r="AX15" s="733"/>
      <c r="AY15" s="733"/>
      <c r="AZ15" s="733"/>
      <c r="BA15" s="733"/>
      <c r="BB15" s="734"/>
      <c r="BC15" s="746"/>
      <c r="BD15" s="747"/>
      <c r="BE15" s="581"/>
      <c r="BF15" s="732" t="s">
        <v>562</v>
      </c>
      <c r="BG15" s="733"/>
      <c r="BH15" s="733"/>
      <c r="BI15" s="733"/>
      <c r="BJ15" s="733"/>
      <c r="BK15" s="733"/>
      <c r="BL15" s="733"/>
      <c r="BM15" s="733"/>
      <c r="BN15" s="734"/>
      <c r="BQ15" s="580"/>
      <c r="BR15" s="732" t="s">
        <v>574</v>
      </c>
      <c r="BS15" s="733"/>
      <c r="BT15" s="733"/>
      <c r="BU15" s="733"/>
      <c r="BV15" s="733"/>
      <c r="BW15" s="733"/>
      <c r="BX15" s="733"/>
      <c r="BY15" s="733"/>
      <c r="BZ15" s="733"/>
      <c r="CA15" s="734"/>
      <c r="CB15" s="746"/>
      <c r="CC15" s="747"/>
      <c r="CD15" s="581"/>
      <c r="CE15" s="732" t="s">
        <v>591</v>
      </c>
      <c r="CF15" s="733"/>
      <c r="CG15" s="733"/>
      <c r="CH15" s="733"/>
      <c r="CI15" s="733"/>
      <c r="CJ15" s="733"/>
      <c r="CK15" s="733"/>
      <c r="CL15" s="733"/>
      <c r="CM15" s="734"/>
      <c r="CN15" s="746"/>
      <c r="CO15" s="580"/>
      <c r="CP15" s="732" t="s">
        <v>605</v>
      </c>
      <c r="CQ15" s="733"/>
      <c r="CR15" s="733"/>
      <c r="CS15" s="733"/>
      <c r="CT15" s="733"/>
      <c r="CU15" s="733"/>
      <c r="CV15" s="733"/>
      <c r="CW15" s="733"/>
      <c r="CX15" s="734"/>
      <c r="CY15" s="746"/>
      <c r="CZ15" s="748"/>
      <c r="DA15" s="732" t="s">
        <v>626</v>
      </c>
      <c r="DB15" s="733"/>
      <c r="DC15" s="733"/>
      <c r="DD15" s="733"/>
      <c r="DE15" s="733"/>
      <c r="DF15" s="733"/>
      <c r="DG15" s="733"/>
      <c r="DH15" s="733"/>
      <c r="DI15" s="734"/>
      <c r="DJ15" s="746"/>
      <c r="DK15" s="331"/>
      <c r="DL15" s="732" t="s">
        <v>627</v>
      </c>
      <c r="DM15" s="733"/>
      <c r="DN15" s="733"/>
      <c r="DO15" s="733"/>
      <c r="DP15" s="733"/>
      <c r="DQ15" s="733"/>
      <c r="DR15" s="733"/>
      <c r="DS15" s="733"/>
      <c r="DT15" s="734"/>
      <c r="DU15" s="746"/>
      <c r="DV15" s="747"/>
      <c r="DW15" s="747"/>
      <c r="DX15" s="316"/>
      <c r="DY15" s="316"/>
      <c r="DZ15" s="316"/>
      <c r="EA15" s="316"/>
      <c r="EB15" s="316"/>
      <c r="EC15" s="316"/>
      <c r="ED15" s="316"/>
      <c r="EE15" s="316"/>
      <c r="EF15" s="316"/>
      <c r="ES15" s="732" t="s">
        <v>628</v>
      </c>
      <c r="ET15" s="733"/>
      <c r="EU15" s="733"/>
      <c r="EV15" s="733"/>
      <c r="EW15" s="733"/>
      <c r="EX15" s="733"/>
      <c r="EY15" s="733"/>
      <c r="EZ15" s="733"/>
      <c r="FA15" s="734"/>
      <c r="FB15" s="749"/>
      <c r="FC15" s="750"/>
      <c r="FD15" s="732" t="s">
        <v>529</v>
      </c>
      <c r="FE15" s="733"/>
      <c r="FF15" s="733"/>
      <c r="FG15" s="733"/>
      <c r="FH15" s="733"/>
      <c r="FI15" s="733"/>
      <c r="FJ15" s="733"/>
      <c r="FK15" s="733"/>
      <c r="FL15" s="734"/>
      <c r="FM15" s="746"/>
      <c r="FN15" s="748"/>
      <c r="FO15" s="732" t="s">
        <v>537</v>
      </c>
      <c r="FP15" s="733"/>
      <c r="FQ15" s="733"/>
      <c r="FR15" s="733"/>
      <c r="FS15" s="733"/>
      <c r="FT15" s="733"/>
      <c r="FU15" s="733"/>
      <c r="FV15" s="733"/>
      <c r="FW15" s="734"/>
      <c r="FX15" s="746"/>
      <c r="FY15" s="747"/>
      <c r="FZ15" s="811" t="s">
        <v>629</v>
      </c>
      <c r="GA15" s="812"/>
      <c r="GB15" s="812"/>
      <c r="GC15" s="812"/>
      <c r="GD15" s="812"/>
      <c r="GE15" s="812"/>
      <c r="GF15" s="812"/>
      <c r="GG15" s="812"/>
      <c r="GH15" s="813"/>
      <c r="GI15" s="814"/>
      <c r="GJ15" s="815"/>
      <c r="GK15" s="811" t="s">
        <v>629</v>
      </c>
      <c r="GL15" s="812"/>
      <c r="GM15" s="812"/>
      <c r="GN15" s="812"/>
      <c r="GO15" s="812"/>
      <c r="GP15" s="812"/>
      <c r="GQ15" s="812"/>
      <c r="GR15" s="812"/>
      <c r="GS15" s="813"/>
      <c r="GT15" s="747"/>
      <c r="GU15" s="316"/>
      <c r="GV15" s="316"/>
      <c r="GW15" s="316"/>
      <c r="GX15" s="316"/>
    </row>
    <row r="16" spans="1:206" ht="12" customHeight="1" x14ac:dyDescent="0.15">
      <c r="A16" s="735"/>
      <c r="B16" s="736"/>
      <c r="C16" s="736"/>
      <c r="D16" s="736"/>
      <c r="E16" s="736"/>
      <c r="F16" s="736"/>
      <c r="G16" s="736"/>
      <c r="H16" s="736"/>
      <c r="I16" s="737"/>
      <c r="J16" s="746"/>
      <c r="K16" s="747"/>
      <c r="L16" s="580"/>
      <c r="M16" s="735"/>
      <c r="N16" s="736"/>
      <c r="O16" s="736"/>
      <c r="P16" s="736"/>
      <c r="Q16" s="736"/>
      <c r="R16" s="736"/>
      <c r="S16" s="736"/>
      <c r="T16" s="736"/>
      <c r="U16" s="737"/>
      <c r="V16" s="746"/>
      <c r="W16" s="748"/>
      <c r="X16" s="735"/>
      <c r="Y16" s="736"/>
      <c r="Z16" s="736"/>
      <c r="AA16" s="736"/>
      <c r="AB16" s="736"/>
      <c r="AC16" s="736"/>
      <c r="AD16" s="736"/>
      <c r="AE16" s="736"/>
      <c r="AF16" s="737"/>
      <c r="AG16" s="746"/>
      <c r="AH16" s="330"/>
      <c r="AI16" s="735"/>
      <c r="AJ16" s="736"/>
      <c r="AK16" s="736"/>
      <c r="AL16" s="736"/>
      <c r="AM16" s="736"/>
      <c r="AN16" s="736"/>
      <c r="AO16" s="736"/>
      <c r="AP16" s="736"/>
      <c r="AQ16" s="737"/>
      <c r="AR16" s="746"/>
      <c r="AS16" s="748"/>
      <c r="AT16" s="735"/>
      <c r="AU16" s="736"/>
      <c r="AV16" s="736"/>
      <c r="AW16" s="736"/>
      <c r="AX16" s="736"/>
      <c r="AY16" s="736"/>
      <c r="AZ16" s="736"/>
      <c r="BA16" s="736"/>
      <c r="BB16" s="737"/>
      <c r="BC16" s="746"/>
      <c r="BD16" s="747"/>
      <c r="BE16" s="581"/>
      <c r="BF16" s="735"/>
      <c r="BG16" s="736"/>
      <c r="BH16" s="736"/>
      <c r="BI16" s="736"/>
      <c r="BJ16" s="736"/>
      <c r="BK16" s="736"/>
      <c r="BL16" s="736"/>
      <c r="BM16" s="736"/>
      <c r="BN16" s="737"/>
      <c r="BQ16" s="580"/>
      <c r="BR16" s="735"/>
      <c r="BS16" s="736"/>
      <c r="BT16" s="736"/>
      <c r="BU16" s="736"/>
      <c r="BV16" s="736"/>
      <c r="BW16" s="736"/>
      <c r="BX16" s="736"/>
      <c r="BY16" s="736"/>
      <c r="BZ16" s="736"/>
      <c r="CA16" s="737"/>
      <c r="CB16" s="746"/>
      <c r="CC16" s="747"/>
      <c r="CD16" s="581"/>
      <c r="CE16" s="735"/>
      <c r="CF16" s="736"/>
      <c r="CG16" s="736"/>
      <c r="CH16" s="736"/>
      <c r="CI16" s="736"/>
      <c r="CJ16" s="736"/>
      <c r="CK16" s="736"/>
      <c r="CL16" s="736"/>
      <c r="CM16" s="737"/>
      <c r="CN16" s="746"/>
      <c r="CO16" s="580"/>
      <c r="CP16" s="735"/>
      <c r="CQ16" s="736"/>
      <c r="CR16" s="736"/>
      <c r="CS16" s="736"/>
      <c r="CT16" s="736"/>
      <c r="CU16" s="736"/>
      <c r="CV16" s="736"/>
      <c r="CW16" s="736"/>
      <c r="CX16" s="737"/>
      <c r="CY16" s="746"/>
      <c r="CZ16" s="748"/>
      <c r="DA16" s="735"/>
      <c r="DB16" s="736"/>
      <c r="DC16" s="736"/>
      <c r="DD16" s="736"/>
      <c r="DE16" s="736"/>
      <c r="DF16" s="736"/>
      <c r="DG16" s="736"/>
      <c r="DH16" s="736"/>
      <c r="DI16" s="737"/>
      <c r="DJ16" s="746"/>
      <c r="DK16" s="331"/>
      <c r="DL16" s="735"/>
      <c r="DM16" s="736"/>
      <c r="DN16" s="736"/>
      <c r="DO16" s="736"/>
      <c r="DP16" s="736"/>
      <c r="DQ16" s="736"/>
      <c r="DR16" s="736"/>
      <c r="DS16" s="736"/>
      <c r="DT16" s="737"/>
      <c r="DU16" s="746"/>
      <c r="DV16" s="747"/>
      <c r="DW16" s="747"/>
      <c r="DX16" s="316"/>
      <c r="DY16" s="316"/>
      <c r="DZ16" s="316"/>
      <c r="EA16" s="316"/>
      <c r="EB16" s="316"/>
      <c r="EC16" s="316"/>
      <c r="ED16" s="316"/>
      <c r="EE16" s="316"/>
      <c r="EF16" s="316"/>
      <c r="ES16" s="735"/>
      <c r="ET16" s="736"/>
      <c r="EU16" s="736"/>
      <c r="EV16" s="736"/>
      <c r="EW16" s="736"/>
      <c r="EX16" s="736"/>
      <c r="EY16" s="736"/>
      <c r="EZ16" s="736"/>
      <c r="FA16" s="737"/>
      <c r="FB16" s="749"/>
      <c r="FC16" s="750"/>
      <c r="FD16" s="735"/>
      <c r="FE16" s="736"/>
      <c r="FF16" s="736"/>
      <c r="FG16" s="736"/>
      <c r="FH16" s="736"/>
      <c r="FI16" s="736"/>
      <c r="FJ16" s="736"/>
      <c r="FK16" s="736"/>
      <c r="FL16" s="737"/>
      <c r="FM16" s="746"/>
      <c r="FN16" s="748"/>
      <c r="FO16" s="735"/>
      <c r="FP16" s="736"/>
      <c r="FQ16" s="736"/>
      <c r="FR16" s="736"/>
      <c r="FS16" s="736"/>
      <c r="FT16" s="736"/>
      <c r="FU16" s="736"/>
      <c r="FV16" s="736"/>
      <c r="FW16" s="737"/>
      <c r="FX16" s="746"/>
      <c r="FY16" s="747"/>
      <c r="FZ16" s="816"/>
      <c r="GA16" s="817"/>
      <c r="GB16" s="817"/>
      <c r="GC16" s="817"/>
      <c r="GD16" s="817"/>
      <c r="GE16" s="817"/>
      <c r="GF16" s="817"/>
      <c r="GG16" s="817"/>
      <c r="GH16" s="818"/>
      <c r="GI16" s="814"/>
      <c r="GJ16" s="815"/>
      <c r="GK16" s="816"/>
      <c r="GL16" s="817"/>
      <c r="GM16" s="817"/>
      <c r="GN16" s="817"/>
      <c r="GO16" s="817"/>
      <c r="GP16" s="817"/>
      <c r="GQ16" s="817"/>
      <c r="GR16" s="817"/>
      <c r="GS16" s="818"/>
      <c r="GT16" s="747"/>
      <c r="GU16" s="317"/>
      <c r="GV16" s="317"/>
      <c r="GW16" s="317"/>
      <c r="GX16" s="317"/>
    </row>
    <row r="17" spans="1:206" ht="12" customHeight="1" thickBot="1" x14ac:dyDescent="0.2">
      <c r="A17" s="738"/>
      <c r="B17" s="739"/>
      <c r="C17" s="739"/>
      <c r="D17" s="739"/>
      <c r="E17" s="739"/>
      <c r="F17" s="739"/>
      <c r="G17" s="739"/>
      <c r="H17" s="739"/>
      <c r="I17" s="740"/>
      <c r="J17" s="746"/>
      <c r="K17" s="747"/>
      <c r="L17" s="580"/>
      <c r="M17" s="738"/>
      <c r="N17" s="739"/>
      <c r="O17" s="739"/>
      <c r="P17" s="739"/>
      <c r="Q17" s="739"/>
      <c r="R17" s="739"/>
      <c r="S17" s="739"/>
      <c r="T17" s="739"/>
      <c r="U17" s="740"/>
      <c r="V17" s="746"/>
      <c r="W17" s="748"/>
      <c r="X17" s="738"/>
      <c r="Y17" s="739"/>
      <c r="Z17" s="739"/>
      <c r="AA17" s="739"/>
      <c r="AB17" s="739"/>
      <c r="AC17" s="739"/>
      <c r="AD17" s="739"/>
      <c r="AE17" s="739"/>
      <c r="AF17" s="740"/>
      <c r="AG17" s="746"/>
      <c r="AH17" s="330"/>
      <c r="AI17" s="738"/>
      <c r="AJ17" s="739"/>
      <c r="AK17" s="739"/>
      <c r="AL17" s="739"/>
      <c r="AM17" s="739"/>
      <c r="AN17" s="739"/>
      <c r="AO17" s="739"/>
      <c r="AP17" s="739"/>
      <c r="AQ17" s="740"/>
      <c r="AR17" s="746"/>
      <c r="AS17" s="748"/>
      <c r="AT17" s="738"/>
      <c r="AU17" s="739"/>
      <c r="AV17" s="739"/>
      <c r="AW17" s="739"/>
      <c r="AX17" s="739"/>
      <c r="AY17" s="739"/>
      <c r="AZ17" s="739"/>
      <c r="BA17" s="739"/>
      <c r="BB17" s="740"/>
      <c r="BC17" s="746"/>
      <c r="BD17" s="747"/>
      <c r="BE17" s="581"/>
      <c r="BF17" s="738"/>
      <c r="BG17" s="739"/>
      <c r="BH17" s="739"/>
      <c r="BI17" s="739"/>
      <c r="BJ17" s="739"/>
      <c r="BK17" s="739"/>
      <c r="BL17" s="739"/>
      <c r="BM17" s="739"/>
      <c r="BN17" s="740"/>
      <c r="BQ17" s="580"/>
      <c r="BR17" s="738"/>
      <c r="BS17" s="739"/>
      <c r="BT17" s="739"/>
      <c r="BU17" s="739"/>
      <c r="BV17" s="739"/>
      <c r="BW17" s="739"/>
      <c r="BX17" s="739"/>
      <c r="BY17" s="739"/>
      <c r="BZ17" s="739"/>
      <c r="CA17" s="740"/>
      <c r="CB17" s="746"/>
      <c r="CC17" s="747"/>
      <c r="CD17" s="581"/>
      <c r="CE17" s="738"/>
      <c r="CF17" s="739"/>
      <c r="CG17" s="739"/>
      <c r="CH17" s="739"/>
      <c r="CI17" s="739"/>
      <c r="CJ17" s="739"/>
      <c r="CK17" s="739"/>
      <c r="CL17" s="739"/>
      <c r="CM17" s="740"/>
      <c r="CN17" s="746"/>
      <c r="CO17" s="580"/>
      <c r="CP17" s="738"/>
      <c r="CQ17" s="739"/>
      <c r="CR17" s="739"/>
      <c r="CS17" s="739"/>
      <c r="CT17" s="739"/>
      <c r="CU17" s="739"/>
      <c r="CV17" s="739"/>
      <c r="CW17" s="739"/>
      <c r="CX17" s="740"/>
      <c r="CY17" s="746"/>
      <c r="CZ17" s="748"/>
      <c r="DA17" s="738"/>
      <c r="DB17" s="739"/>
      <c r="DC17" s="739"/>
      <c r="DD17" s="739"/>
      <c r="DE17" s="739"/>
      <c r="DF17" s="739"/>
      <c r="DG17" s="739"/>
      <c r="DH17" s="739"/>
      <c r="DI17" s="740"/>
      <c r="DJ17" s="746"/>
      <c r="DK17" s="331"/>
      <c r="DL17" s="738"/>
      <c r="DM17" s="739"/>
      <c r="DN17" s="739"/>
      <c r="DO17" s="739"/>
      <c r="DP17" s="739"/>
      <c r="DQ17" s="739"/>
      <c r="DR17" s="739"/>
      <c r="DS17" s="739"/>
      <c r="DT17" s="740"/>
      <c r="DU17" s="746"/>
      <c r="DV17" s="747"/>
      <c r="DW17" s="747"/>
      <c r="DX17" s="316"/>
      <c r="DY17" s="316"/>
      <c r="DZ17" s="316"/>
      <c r="EA17" s="316"/>
      <c r="EB17" s="316"/>
      <c r="EC17" s="316"/>
      <c r="ED17" s="316"/>
      <c r="EE17" s="316"/>
      <c r="EF17" s="316"/>
      <c r="ES17" s="738"/>
      <c r="ET17" s="739"/>
      <c r="EU17" s="739"/>
      <c r="EV17" s="739"/>
      <c r="EW17" s="739"/>
      <c r="EX17" s="739"/>
      <c r="EY17" s="739"/>
      <c r="EZ17" s="739"/>
      <c r="FA17" s="740"/>
      <c r="FB17" s="749"/>
      <c r="FC17" s="750"/>
      <c r="FD17" s="738"/>
      <c r="FE17" s="739"/>
      <c r="FF17" s="739"/>
      <c r="FG17" s="739"/>
      <c r="FH17" s="739"/>
      <c r="FI17" s="739"/>
      <c r="FJ17" s="739"/>
      <c r="FK17" s="739"/>
      <c r="FL17" s="740"/>
      <c r="FM17" s="746"/>
      <c r="FN17" s="748"/>
      <c r="FO17" s="738"/>
      <c r="FP17" s="739"/>
      <c r="FQ17" s="739"/>
      <c r="FR17" s="739"/>
      <c r="FS17" s="739"/>
      <c r="FT17" s="739"/>
      <c r="FU17" s="739"/>
      <c r="FV17" s="739"/>
      <c r="FW17" s="740"/>
      <c r="FX17" s="746"/>
      <c r="FY17" s="747"/>
      <c r="FZ17" s="819"/>
      <c r="GA17" s="820"/>
      <c r="GB17" s="820"/>
      <c r="GC17" s="820"/>
      <c r="GD17" s="820"/>
      <c r="GE17" s="820"/>
      <c r="GF17" s="820"/>
      <c r="GG17" s="820"/>
      <c r="GH17" s="821"/>
      <c r="GI17" s="814"/>
      <c r="GJ17" s="815"/>
      <c r="GK17" s="819"/>
      <c r="GL17" s="820"/>
      <c r="GM17" s="820"/>
      <c r="GN17" s="820"/>
      <c r="GO17" s="820"/>
      <c r="GP17" s="820"/>
      <c r="GQ17" s="820"/>
      <c r="GR17" s="820"/>
      <c r="GS17" s="821"/>
      <c r="GT17" s="747"/>
      <c r="GU17" s="317"/>
      <c r="GV17" s="317"/>
      <c r="GW17" s="317"/>
      <c r="GX17" s="317"/>
    </row>
    <row r="18" spans="1:206" ht="12" customHeight="1" x14ac:dyDescent="0.15">
      <c r="A18" s="332"/>
      <c r="B18" s="333"/>
      <c r="C18" s="334"/>
      <c r="D18" s="332"/>
      <c r="E18" s="332"/>
      <c r="F18" s="332"/>
      <c r="G18" s="332"/>
      <c r="H18" s="332"/>
      <c r="I18" s="332"/>
      <c r="N18" s="319"/>
      <c r="Y18" s="319"/>
      <c r="AG18" s="583"/>
      <c r="AH18" s="583"/>
      <c r="AJ18" s="319"/>
      <c r="AU18" s="319"/>
      <c r="AV18" s="334"/>
      <c r="AW18" s="332"/>
      <c r="AX18" s="332"/>
      <c r="AY18" s="332"/>
      <c r="AZ18" s="332"/>
      <c r="BA18" s="332"/>
      <c r="BB18" s="332"/>
      <c r="BG18" s="315"/>
      <c r="BR18" s="335"/>
      <c r="BT18" s="601"/>
      <c r="BU18" s="600"/>
      <c r="BV18" s="600"/>
      <c r="BW18" s="600"/>
      <c r="BX18" s="600"/>
      <c r="BY18" s="600"/>
      <c r="BZ18" s="600"/>
      <c r="CA18" s="600"/>
      <c r="CB18" s="317"/>
      <c r="CC18" s="317"/>
      <c r="CD18" s="317"/>
      <c r="CF18" s="370"/>
      <c r="CG18" s="599"/>
      <c r="CH18" s="332"/>
      <c r="CI18" s="332"/>
      <c r="CJ18" s="332"/>
      <c r="CK18" s="332"/>
      <c r="CL18" s="332"/>
      <c r="CM18" s="332"/>
      <c r="CN18" s="583"/>
      <c r="CO18" s="583"/>
      <c r="CQ18" s="319"/>
      <c r="DB18" s="319"/>
      <c r="DJ18" s="583"/>
      <c r="DK18" s="583"/>
      <c r="DM18" s="319"/>
      <c r="ET18" s="319"/>
      <c r="FD18" s="317"/>
      <c r="FE18" s="319"/>
      <c r="FF18" s="317"/>
      <c r="FG18" s="317"/>
      <c r="FH18" s="317"/>
      <c r="FI18" s="317"/>
      <c r="FJ18" s="317"/>
      <c r="FK18" s="317"/>
      <c r="FL18" s="317"/>
      <c r="FM18" s="317"/>
      <c r="FN18" s="317"/>
      <c r="FO18" s="317"/>
      <c r="FP18" s="319"/>
      <c r="FQ18" s="317"/>
      <c r="FR18" s="317"/>
      <c r="FS18" s="317"/>
      <c r="FT18" s="317"/>
      <c r="FU18" s="317"/>
      <c r="FV18" s="317"/>
      <c r="FW18" s="317"/>
      <c r="FX18" s="317"/>
      <c r="FY18" s="317"/>
      <c r="FZ18" s="801"/>
      <c r="GA18" s="809"/>
      <c r="GB18" s="801"/>
      <c r="GC18" s="801"/>
      <c r="GD18" s="801"/>
      <c r="GE18" s="801"/>
      <c r="GF18" s="801"/>
      <c r="GG18" s="801"/>
      <c r="GH18" s="801"/>
      <c r="GI18" s="801"/>
      <c r="GJ18" s="801"/>
      <c r="GK18" s="801"/>
      <c r="GL18" s="809"/>
      <c r="GM18" s="801"/>
      <c r="GN18" s="801"/>
      <c r="GO18" s="801"/>
      <c r="GP18" s="801"/>
      <c r="GQ18" s="801"/>
      <c r="GR18" s="801"/>
      <c r="GS18" s="801"/>
      <c r="GT18" s="317"/>
      <c r="GU18" s="317"/>
      <c r="GV18" s="317"/>
      <c r="GW18" s="317"/>
      <c r="GX18" s="317"/>
    </row>
    <row r="19" spans="1:206" ht="12" customHeight="1" thickBot="1" x14ac:dyDescent="0.2">
      <c r="A19" s="332"/>
      <c r="B19" s="333"/>
      <c r="C19" s="333"/>
      <c r="D19" s="332"/>
      <c r="E19" s="332"/>
      <c r="F19" s="332"/>
      <c r="G19" s="332"/>
      <c r="H19" s="332"/>
      <c r="I19" s="332"/>
      <c r="N19" s="315"/>
      <c r="Y19" s="315"/>
      <c r="AG19" s="583"/>
      <c r="AH19" s="583"/>
      <c r="AJ19" s="315"/>
      <c r="AU19" s="315"/>
      <c r="AV19" s="333"/>
      <c r="AW19" s="332"/>
      <c r="AX19" s="332"/>
      <c r="AY19" s="332"/>
      <c r="AZ19" s="332"/>
      <c r="BA19" s="332"/>
      <c r="BB19" s="332"/>
      <c r="BG19" s="315"/>
      <c r="BR19" s="317"/>
      <c r="BT19" s="358"/>
      <c r="BU19" s="329"/>
      <c r="BV19" s="744" t="s">
        <v>894</v>
      </c>
      <c r="BW19" s="744"/>
      <c r="BX19" s="744"/>
      <c r="BY19" s="744"/>
      <c r="BZ19" s="744"/>
      <c r="CA19" s="744"/>
      <c r="CB19" s="747"/>
      <c r="CC19" s="316"/>
      <c r="CD19" s="316"/>
      <c r="CF19" s="315"/>
      <c r="CO19" s="583"/>
      <c r="CQ19" s="315"/>
      <c r="DB19" s="315"/>
      <c r="DJ19" s="583"/>
      <c r="DK19" s="583"/>
      <c r="DM19" s="326"/>
      <c r="DN19" s="320"/>
      <c r="DO19" s="320"/>
      <c r="DP19" s="320"/>
      <c r="DQ19" s="320"/>
      <c r="DR19" s="320"/>
      <c r="DS19" s="320"/>
      <c r="DT19" s="320"/>
      <c r="DU19" s="320"/>
      <c r="DV19" s="320"/>
      <c r="DW19" s="320"/>
      <c r="DX19" s="320"/>
      <c r="DY19" s="320"/>
      <c r="DZ19" s="320"/>
      <c r="EA19" s="320"/>
      <c r="EB19" s="320"/>
      <c r="EC19" s="320"/>
      <c r="ED19" s="320"/>
      <c r="EE19" s="320"/>
      <c r="EF19" s="323"/>
      <c r="EG19" s="315"/>
      <c r="EH19" s="317"/>
      <c r="EI19" s="317"/>
      <c r="EJ19" s="317"/>
      <c r="EK19" s="317"/>
      <c r="EL19" s="317"/>
      <c r="EM19" s="317"/>
      <c r="EN19" s="317"/>
      <c r="EO19" s="317"/>
      <c r="EP19" s="317"/>
      <c r="EQ19" s="317"/>
      <c r="ER19" s="317"/>
      <c r="ES19" s="317"/>
      <c r="ET19" s="315"/>
      <c r="FD19" s="317"/>
      <c r="FE19" s="315"/>
      <c r="FF19" s="317"/>
      <c r="FG19" s="317"/>
      <c r="FH19" s="317"/>
      <c r="FI19" s="317"/>
      <c r="FJ19" s="317"/>
      <c r="FK19" s="317"/>
      <c r="FL19" s="317"/>
      <c r="FM19" s="317"/>
      <c r="FN19" s="317"/>
      <c r="FO19" s="317"/>
      <c r="FP19" s="315"/>
      <c r="FQ19" s="317"/>
      <c r="FR19" s="317"/>
      <c r="FS19" s="317"/>
      <c r="FT19" s="317"/>
      <c r="FU19" s="317"/>
      <c r="FV19" s="317"/>
      <c r="FW19" s="317"/>
      <c r="FX19" s="317"/>
      <c r="FY19" s="317"/>
      <c r="FZ19" s="801"/>
      <c r="GA19" s="809"/>
      <c r="GB19" s="801"/>
      <c r="GC19" s="801"/>
      <c r="GD19" s="801"/>
      <c r="GE19" s="801"/>
      <c r="GF19" s="801"/>
      <c r="GG19" s="801"/>
      <c r="GH19" s="801"/>
      <c r="GI19" s="801"/>
      <c r="GJ19" s="801"/>
      <c r="GK19" s="801"/>
      <c r="GL19" s="809"/>
      <c r="GM19" s="801"/>
      <c r="GN19" s="801"/>
      <c r="GO19" s="801"/>
      <c r="GP19" s="801"/>
      <c r="GQ19" s="801"/>
      <c r="GR19" s="801"/>
      <c r="GS19" s="801"/>
      <c r="GT19" s="317"/>
      <c r="GU19" s="317"/>
      <c r="GV19" s="317"/>
      <c r="GW19" s="317"/>
      <c r="GX19" s="317"/>
    </row>
    <row r="20" spans="1:206" ht="12" customHeight="1" x14ac:dyDescent="0.15">
      <c r="A20" s="332"/>
      <c r="B20" s="333"/>
      <c r="C20" s="336"/>
      <c r="D20" s="758" t="s">
        <v>893</v>
      </c>
      <c r="E20" s="758"/>
      <c r="F20" s="758"/>
      <c r="G20" s="758"/>
      <c r="H20" s="758"/>
      <c r="I20" s="758"/>
      <c r="J20" s="747"/>
      <c r="K20" s="337"/>
      <c r="L20" s="337"/>
      <c r="N20" s="321"/>
      <c r="O20" s="751" t="s">
        <v>508</v>
      </c>
      <c r="P20" s="752"/>
      <c r="Q20" s="752"/>
      <c r="R20" s="752"/>
      <c r="S20" s="752"/>
      <c r="T20" s="752"/>
      <c r="U20" s="753"/>
      <c r="V20" s="757"/>
      <c r="W20" s="318"/>
      <c r="Y20" s="321"/>
      <c r="Z20" s="751" t="s">
        <v>859</v>
      </c>
      <c r="AA20" s="752"/>
      <c r="AB20" s="752"/>
      <c r="AC20" s="752"/>
      <c r="AD20" s="752"/>
      <c r="AE20" s="752"/>
      <c r="AF20" s="753"/>
      <c r="AG20" s="757"/>
      <c r="AH20" s="318"/>
      <c r="AJ20" s="321"/>
      <c r="AK20" s="751" t="s">
        <v>539</v>
      </c>
      <c r="AL20" s="752"/>
      <c r="AM20" s="752"/>
      <c r="AN20" s="752"/>
      <c r="AO20" s="752"/>
      <c r="AP20" s="752"/>
      <c r="AQ20" s="753"/>
      <c r="AS20" s="318"/>
      <c r="AT20" s="317"/>
      <c r="AU20" s="315"/>
      <c r="AV20" s="336"/>
      <c r="AW20" s="744" t="s">
        <v>892</v>
      </c>
      <c r="AX20" s="744"/>
      <c r="AY20" s="744"/>
      <c r="AZ20" s="744"/>
      <c r="BA20" s="744"/>
      <c r="BB20" s="744"/>
      <c r="BC20" s="759"/>
      <c r="BD20" s="318"/>
      <c r="BE20" s="318"/>
      <c r="BG20" s="321"/>
      <c r="BH20" s="751" t="s">
        <v>563</v>
      </c>
      <c r="BI20" s="752"/>
      <c r="BJ20" s="752"/>
      <c r="BK20" s="752"/>
      <c r="BL20" s="752"/>
      <c r="BM20" s="752"/>
      <c r="BN20" s="753"/>
      <c r="BQ20" s="318"/>
      <c r="BR20" s="317"/>
      <c r="BT20" s="598"/>
      <c r="BU20" s="320"/>
      <c r="BV20" s="744"/>
      <c r="BW20" s="744"/>
      <c r="BX20" s="744"/>
      <c r="BY20" s="744"/>
      <c r="BZ20" s="744"/>
      <c r="CA20" s="744"/>
      <c r="CB20" s="747"/>
      <c r="CC20" s="591"/>
      <c r="CD20" s="316"/>
      <c r="CF20" s="321"/>
      <c r="CG20" s="751" t="s">
        <v>592</v>
      </c>
      <c r="CH20" s="752"/>
      <c r="CI20" s="752"/>
      <c r="CJ20" s="752"/>
      <c r="CK20" s="752"/>
      <c r="CL20" s="752"/>
      <c r="CM20" s="753"/>
      <c r="CN20" s="757"/>
      <c r="CO20" s="318"/>
      <c r="CQ20" s="321"/>
      <c r="CR20" s="751" t="s">
        <v>630</v>
      </c>
      <c r="CS20" s="752"/>
      <c r="CT20" s="752"/>
      <c r="CU20" s="752"/>
      <c r="CV20" s="752"/>
      <c r="CW20" s="752"/>
      <c r="CX20" s="753"/>
      <c r="CY20" s="747"/>
      <c r="CZ20" s="318"/>
      <c r="DB20" s="321"/>
      <c r="DC20" s="751" t="s">
        <v>631</v>
      </c>
      <c r="DD20" s="752"/>
      <c r="DE20" s="752"/>
      <c r="DF20" s="752"/>
      <c r="DG20" s="752"/>
      <c r="DH20" s="752"/>
      <c r="DI20" s="753"/>
      <c r="DJ20" s="757"/>
      <c r="DK20" s="331"/>
      <c r="DL20" s="732" t="s">
        <v>632</v>
      </c>
      <c r="DM20" s="733"/>
      <c r="DN20" s="733"/>
      <c r="DO20" s="733"/>
      <c r="DP20" s="733"/>
      <c r="DQ20" s="733"/>
      <c r="DR20" s="733"/>
      <c r="DS20" s="733"/>
      <c r="DT20" s="734"/>
      <c r="DU20" s="746"/>
      <c r="DV20" s="747"/>
      <c r="DW20" s="747"/>
      <c r="DX20" s="317"/>
      <c r="DY20" s="317"/>
      <c r="DZ20" s="317"/>
      <c r="EA20" s="317"/>
      <c r="EB20" s="317"/>
      <c r="EC20" s="317"/>
      <c r="ED20" s="317"/>
      <c r="EE20" s="317"/>
      <c r="EF20" s="317"/>
      <c r="EG20" s="321"/>
      <c r="EH20" s="732" t="s">
        <v>519</v>
      </c>
      <c r="EI20" s="733"/>
      <c r="EJ20" s="733"/>
      <c r="EK20" s="733"/>
      <c r="EL20" s="733"/>
      <c r="EM20" s="733"/>
      <c r="EN20" s="733"/>
      <c r="EO20" s="733"/>
      <c r="EP20" s="734"/>
      <c r="EQ20" s="749"/>
      <c r="ER20" s="760"/>
      <c r="ES20" s="317"/>
      <c r="ET20" s="321"/>
      <c r="EU20" s="751" t="s">
        <v>523</v>
      </c>
      <c r="EV20" s="752"/>
      <c r="EW20" s="752"/>
      <c r="EX20" s="752"/>
      <c r="EY20" s="752"/>
      <c r="EZ20" s="752"/>
      <c r="FA20" s="753"/>
      <c r="FB20" s="761"/>
      <c r="FC20" s="747"/>
      <c r="FD20" s="317"/>
      <c r="FE20" s="321"/>
      <c r="FF20" s="751" t="s">
        <v>633</v>
      </c>
      <c r="FG20" s="752"/>
      <c r="FH20" s="752"/>
      <c r="FI20" s="752"/>
      <c r="FJ20" s="752"/>
      <c r="FK20" s="752"/>
      <c r="FL20" s="753"/>
      <c r="FM20" s="757"/>
      <c r="FN20" s="317"/>
      <c r="FO20" s="317"/>
      <c r="FP20" s="321"/>
      <c r="FQ20" s="751" t="s">
        <v>538</v>
      </c>
      <c r="FR20" s="752"/>
      <c r="FS20" s="752"/>
      <c r="FT20" s="752"/>
      <c r="FU20" s="752"/>
      <c r="FV20" s="752"/>
      <c r="FW20" s="753"/>
      <c r="FX20" s="757"/>
      <c r="FY20" s="316"/>
      <c r="FZ20" s="801"/>
      <c r="GA20" s="822"/>
      <c r="GB20" s="823" t="s">
        <v>634</v>
      </c>
      <c r="GC20" s="824"/>
      <c r="GD20" s="824"/>
      <c r="GE20" s="824"/>
      <c r="GF20" s="824"/>
      <c r="GG20" s="824"/>
      <c r="GH20" s="825"/>
      <c r="GI20" s="826"/>
      <c r="GJ20" s="801"/>
      <c r="GK20" s="801"/>
      <c r="GL20" s="822"/>
      <c r="GM20" s="823" t="s">
        <v>603</v>
      </c>
      <c r="GN20" s="824"/>
      <c r="GO20" s="824"/>
      <c r="GP20" s="824"/>
      <c r="GQ20" s="824"/>
      <c r="GR20" s="824"/>
      <c r="GS20" s="825"/>
      <c r="GT20" s="747"/>
      <c r="GU20" s="317"/>
      <c r="GV20" s="317"/>
      <c r="GW20" s="317"/>
      <c r="GX20" s="317"/>
    </row>
    <row r="21" spans="1:206" ht="12" customHeight="1" x14ac:dyDescent="0.15">
      <c r="A21" s="332"/>
      <c r="B21" s="333"/>
      <c r="C21" s="339"/>
      <c r="D21" s="758"/>
      <c r="E21" s="758"/>
      <c r="F21" s="758"/>
      <c r="G21" s="758"/>
      <c r="H21" s="758"/>
      <c r="I21" s="758"/>
      <c r="J21" s="747"/>
      <c r="K21" s="597"/>
      <c r="L21" s="337"/>
      <c r="N21" s="319"/>
      <c r="O21" s="754"/>
      <c r="P21" s="755"/>
      <c r="Q21" s="755"/>
      <c r="R21" s="755"/>
      <c r="S21" s="755"/>
      <c r="T21" s="755"/>
      <c r="U21" s="756"/>
      <c r="V21" s="757"/>
      <c r="W21" s="318"/>
      <c r="Y21" s="319"/>
      <c r="Z21" s="754"/>
      <c r="AA21" s="755"/>
      <c r="AB21" s="755"/>
      <c r="AC21" s="755"/>
      <c r="AD21" s="755"/>
      <c r="AE21" s="755"/>
      <c r="AF21" s="756"/>
      <c r="AG21" s="757"/>
      <c r="AH21" s="318"/>
      <c r="AJ21" s="319"/>
      <c r="AK21" s="754"/>
      <c r="AL21" s="755"/>
      <c r="AM21" s="755"/>
      <c r="AN21" s="755"/>
      <c r="AO21" s="755"/>
      <c r="AP21" s="755"/>
      <c r="AQ21" s="756"/>
      <c r="AS21" s="318"/>
      <c r="AT21" s="317"/>
      <c r="AU21" s="315"/>
      <c r="AV21" s="339"/>
      <c r="AW21" s="744"/>
      <c r="AX21" s="744"/>
      <c r="AY21" s="744"/>
      <c r="AZ21" s="744"/>
      <c r="BA21" s="744"/>
      <c r="BB21" s="744"/>
      <c r="BC21" s="759"/>
      <c r="BD21" s="591"/>
      <c r="BE21" s="316"/>
      <c r="BG21" s="319"/>
      <c r="BH21" s="754"/>
      <c r="BI21" s="755"/>
      <c r="BJ21" s="755"/>
      <c r="BK21" s="755"/>
      <c r="BL21" s="755"/>
      <c r="BM21" s="755"/>
      <c r="BN21" s="756"/>
      <c r="BQ21" s="318"/>
      <c r="BR21" s="317"/>
      <c r="BT21" s="315"/>
      <c r="CC21" s="331"/>
      <c r="CD21" s="316"/>
      <c r="CF21" s="319"/>
      <c r="CG21" s="754"/>
      <c r="CH21" s="755"/>
      <c r="CI21" s="755"/>
      <c r="CJ21" s="755"/>
      <c r="CK21" s="755"/>
      <c r="CL21" s="755"/>
      <c r="CM21" s="756"/>
      <c r="CN21" s="757"/>
      <c r="CO21" s="318"/>
      <c r="CQ21" s="319"/>
      <c r="CR21" s="754"/>
      <c r="CS21" s="755"/>
      <c r="CT21" s="755"/>
      <c r="CU21" s="755"/>
      <c r="CV21" s="755"/>
      <c r="CW21" s="755"/>
      <c r="CX21" s="756"/>
      <c r="CY21" s="747"/>
      <c r="CZ21" s="318"/>
      <c r="DB21" s="319"/>
      <c r="DC21" s="754"/>
      <c r="DD21" s="755"/>
      <c r="DE21" s="755"/>
      <c r="DF21" s="755"/>
      <c r="DG21" s="755"/>
      <c r="DH21" s="755"/>
      <c r="DI21" s="756"/>
      <c r="DJ21" s="757"/>
      <c r="DK21" s="331"/>
      <c r="DL21" s="735"/>
      <c r="DM21" s="736"/>
      <c r="DN21" s="736"/>
      <c r="DO21" s="736"/>
      <c r="DP21" s="736"/>
      <c r="DQ21" s="736"/>
      <c r="DR21" s="736"/>
      <c r="DS21" s="736"/>
      <c r="DT21" s="737"/>
      <c r="DU21" s="746"/>
      <c r="DV21" s="747"/>
      <c r="DW21" s="747"/>
      <c r="DX21" s="316"/>
      <c r="DY21" s="316"/>
      <c r="DZ21" s="316"/>
      <c r="EA21" s="316"/>
      <c r="EB21" s="316"/>
      <c r="EC21" s="316"/>
      <c r="ED21" s="316"/>
      <c r="EE21" s="316"/>
      <c r="EF21" s="316"/>
      <c r="EG21" s="340"/>
      <c r="EH21" s="735"/>
      <c r="EI21" s="736"/>
      <c r="EJ21" s="736"/>
      <c r="EK21" s="736"/>
      <c r="EL21" s="736"/>
      <c r="EM21" s="736"/>
      <c r="EN21" s="736"/>
      <c r="EO21" s="736"/>
      <c r="EP21" s="737"/>
      <c r="EQ21" s="749"/>
      <c r="ER21" s="760"/>
      <c r="ES21" s="317"/>
      <c r="ET21" s="317"/>
      <c r="EU21" s="754"/>
      <c r="EV21" s="755"/>
      <c r="EW21" s="755"/>
      <c r="EX21" s="755"/>
      <c r="EY21" s="755"/>
      <c r="EZ21" s="755"/>
      <c r="FA21" s="756"/>
      <c r="FB21" s="761"/>
      <c r="FC21" s="747"/>
      <c r="FD21" s="317"/>
      <c r="FE21" s="319"/>
      <c r="FF21" s="754"/>
      <c r="FG21" s="755"/>
      <c r="FH21" s="755"/>
      <c r="FI21" s="755"/>
      <c r="FJ21" s="755"/>
      <c r="FK21" s="755"/>
      <c r="FL21" s="756"/>
      <c r="FM21" s="757"/>
      <c r="FN21" s="317"/>
      <c r="FO21" s="317"/>
      <c r="FP21" s="319"/>
      <c r="FQ21" s="754"/>
      <c r="FR21" s="755"/>
      <c r="FS21" s="755"/>
      <c r="FT21" s="755"/>
      <c r="FU21" s="755"/>
      <c r="FV21" s="755"/>
      <c r="FW21" s="756"/>
      <c r="FX21" s="757"/>
      <c r="FY21" s="316"/>
      <c r="FZ21" s="801"/>
      <c r="GA21" s="827"/>
      <c r="GB21" s="828"/>
      <c r="GC21" s="829"/>
      <c r="GD21" s="829"/>
      <c r="GE21" s="829"/>
      <c r="GF21" s="829"/>
      <c r="GG21" s="829"/>
      <c r="GH21" s="830"/>
      <c r="GI21" s="826"/>
      <c r="GJ21" s="801"/>
      <c r="GK21" s="801"/>
      <c r="GL21" s="827"/>
      <c r="GM21" s="828"/>
      <c r="GN21" s="829"/>
      <c r="GO21" s="829"/>
      <c r="GP21" s="829"/>
      <c r="GQ21" s="829"/>
      <c r="GR21" s="829"/>
      <c r="GS21" s="830"/>
      <c r="GT21" s="747"/>
      <c r="GU21" s="317"/>
      <c r="GV21" s="317"/>
      <c r="GW21" s="317"/>
      <c r="GX21" s="317"/>
    </row>
    <row r="22" spans="1:206" ht="12" customHeight="1" thickBot="1" x14ac:dyDescent="0.2">
      <c r="A22" s="332"/>
      <c r="B22" s="333"/>
      <c r="C22" s="332"/>
      <c r="D22" s="332"/>
      <c r="E22" s="332"/>
      <c r="F22" s="332"/>
      <c r="G22" s="332"/>
      <c r="H22" s="332"/>
      <c r="I22" s="332"/>
      <c r="K22" s="325"/>
      <c r="N22" s="315"/>
      <c r="P22" s="320"/>
      <c r="Q22" s="320"/>
      <c r="R22" s="320"/>
      <c r="S22" s="320"/>
      <c r="T22" s="320"/>
      <c r="U22" s="320"/>
      <c r="Y22" s="315"/>
      <c r="AG22" s="583"/>
      <c r="AH22" s="583"/>
      <c r="AJ22" s="315"/>
      <c r="AL22" s="341"/>
      <c r="AT22" s="317"/>
      <c r="AU22" s="315"/>
      <c r="AW22" s="744"/>
      <c r="AX22" s="744"/>
      <c r="AY22" s="744"/>
      <c r="AZ22" s="744"/>
      <c r="BA22" s="744"/>
      <c r="BB22" s="744"/>
      <c r="BC22" s="759"/>
      <c r="BD22" s="325"/>
      <c r="BE22" s="317"/>
      <c r="BG22" s="315"/>
      <c r="BI22" s="341"/>
      <c r="BR22" s="317"/>
      <c r="BT22" s="338"/>
      <c r="BU22" s="751" t="s">
        <v>575</v>
      </c>
      <c r="BV22" s="752"/>
      <c r="BW22" s="752"/>
      <c r="BX22" s="752"/>
      <c r="BY22" s="752"/>
      <c r="BZ22" s="752"/>
      <c r="CA22" s="753"/>
      <c r="CB22" s="757"/>
      <c r="CC22" s="582"/>
      <c r="CD22" s="581"/>
      <c r="CF22" s="315"/>
      <c r="CH22" s="317"/>
      <c r="CI22" s="317"/>
      <c r="CJ22" s="317"/>
      <c r="CK22" s="317"/>
      <c r="CL22" s="317"/>
      <c r="CM22" s="317"/>
      <c r="CN22" s="581"/>
      <c r="CO22" s="583"/>
      <c r="CQ22" s="315"/>
      <c r="CS22" s="317"/>
      <c r="CT22" s="317"/>
      <c r="CU22" s="317"/>
      <c r="CV22" s="317"/>
      <c r="CW22" s="317"/>
      <c r="CX22" s="317"/>
      <c r="CY22" s="317"/>
      <c r="DB22" s="315"/>
      <c r="DD22" s="317"/>
      <c r="DE22" s="317"/>
      <c r="DF22" s="317"/>
      <c r="DG22" s="317"/>
      <c r="DH22" s="317"/>
      <c r="DI22" s="317"/>
      <c r="DJ22" s="581"/>
      <c r="DK22" s="583"/>
      <c r="DL22" s="738"/>
      <c r="DM22" s="739"/>
      <c r="DN22" s="739"/>
      <c r="DO22" s="739"/>
      <c r="DP22" s="739"/>
      <c r="DQ22" s="739"/>
      <c r="DR22" s="739"/>
      <c r="DS22" s="739"/>
      <c r="DT22" s="740"/>
      <c r="DU22" s="746"/>
      <c r="DV22" s="747"/>
      <c r="DW22" s="747"/>
      <c r="DX22" s="316"/>
      <c r="DY22" s="316"/>
      <c r="DZ22" s="316"/>
      <c r="EA22" s="316"/>
      <c r="EB22" s="316"/>
      <c r="EC22" s="316"/>
      <c r="ED22" s="316"/>
      <c r="EE22" s="316"/>
      <c r="EF22" s="316"/>
      <c r="EG22" s="343"/>
      <c r="EH22" s="738"/>
      <c r="EI22" s="739"/>
      <c r="EJ22" s="739"/>
      <c r="EK22" s="739"/>
      <c r="EL22" s="739"/>
      <c r="EM22" s="739"/>
      <c r="EN22" s="739"/>
      <c r="EO22" s="739"/>
      <c r="EP22" s="740"/>
      <c r="EQ22" s="749"/>
      <c r="ER22" s="760"/>
      <c r="ES22" s="317"/>
      <c r="ET22" s="317"/>
      <c r="EU22" s="317"/>
      <c r="EV22" s="317"/>
      <c r="EW22" s="317"/>
      <c r="EX22" s="317"/>
      <c r="EY22" s="317"/>
      <c r="EZ22" s="317"/>
      <c r="FA22" s="317"/>
      <c r="FB22" s="317"/>
      <c r="FD22" s="317"/>
      <c r="FE22" s="315"/>
      <c r="FF22" s="317"/>
      <c r="FG22" s="320"/>
      <c r="FH22" s="317"/>
      <c r="FI22" s="317"/>
      <c r="FJ22" s="317"/>
      <c r="FK22" s="317"/>
      <c r="FL22" s="317"/>
      <c r="FM22" s="317"/>
      <c r="FN22" s="317"/>
      <c r="FO22" s="317"/>
      <c r="FP22" s="315"/>
      <c r="FQ22" s="317"/>
      <c r="FR22" s="317"/>
      <c r="FS22" s="317"/>
      <c r="FT22" s="317"/>
      <c r="FU22" s="317"/>
      <c r="FV22" s="317"/>
      <c r="FW22" s="317"/>
      <c r="FX22" s="317"/>
      <c r="FY22" s="317"/>
      <c r="FZ22" s="801"/>
      <c r="GA22" s="809"/>
      <c r="GB22" s="801"/>
      <c r="GC22" s="827"/>
      <c r="GD22" s="801"/>
      <c r="GE22" s="801"/>
      <c r="GF22" s="801"/>
      <c r="GG22" s="801"/>
      <c r="GH22" s="801"/>
      <c r="GI22" s="801"/>
      <c r="GJ22" s="801"/>
      <c r="GK22" s="801"/>
      <c r="GL22" s="809"/>
      <c r="GM22" s="801"/>
      <c r="GN22" s="827"/>
      <c r="GO22" s="801"/>
      <c r="GP22" s="801"/>
      <c r="GQ22" s="801"/>
      <c r="GR22" s="801"/>
      <c r="GS22" s="801"/>
      <c r="GT22" s="317"/>
      <c r="GU22" s="317"/>
      <c r="GV22" s="317"/>
      <c r="GW22" s="317"/>
      <c r="GX22" s="317"/>
    </row>
    <row r="23" spans="1:206" ht="12" customHeight="1" x14ac:dyDescent="0.15">
      <c r="A23" s="332"/>
      <c r="B23" s="315"/>
      <c r="K23" s="325"/>
      <c r="N23" s="315"/>
      <c r="P23" s="317"/>
      <c r="Q23" s="344"/>
      <c r="R23" s="344"/>
      <c r="S23" s="344"/>
      <c r="T23" s="344"/>
      <c r="U23" s="344"/>
      <c r="V23" s="318"/>
      <c r="W23" s="318"/>
      <c r="Y23" s="315"/>
      <c r="AG23" s="318"/>
      <c r="AH23" s="318"/>
      <c r="AJ23" s="315"/>
      <c r="AL23" s="345"/>
      <c r="AM23" s="762" t="s">
        <v>635</v>
      </c>
      <c r="AN23" s="762"/>
      <c r="AO23" s="762"/>
      <c r="AP23" s="762"/>
      <c r="AQ23" s="762"/>
      <c r="AS23" s="318"/>
      <c r="AT23" s="317"/>
      <c r="AU23" s="315"/>
      <c r="BD23" s="331"/>
      <c r="BE23" s="316"/>
      <c r="BG23" s="315"/>
      <c r="BI23" s="345"/>
      <c r="BJ23" s="762" t="s">
        <v>565</v>
      </c>
      <c r="BK23" s="762"/>
      <c r="BL23" s="762"/>
      <c r="BM23" s="762"/>
      <c r="BN23" s="762"/>
      <c r="BQ23" s="318"/>
      <c r="BR23" s="317"/>
      <c r="BT23" s="319"/>
      <c r="BU23" s="754"/>
      <c r="BV23" s="755"/>
      <c r="BW23" s="755"/>
      <c r="BX23" s="755"/>
      <c r="BY23" s="755"/>
      <c r="BZ23" s="755"/>
      <c r="CA23" s="756"/>
      <c r="CB23" s="757"/>
      <c r="CC23" s="331"/>
      <c r="CD23" s="316"/>
      <c r="CF23" s="315"/>
      <c r="CH23" s="317"/>
      <c r="CI23" s="344"/>
      <c r="CJ23" s="344"/>
      <c r="CK23" s="344"/>
      <c r="CL23" s="344"/>
      <c r="CM23" s="344"/>
      <c r="CN23" s="316"/>
      <c r="CO23" s="318"/>
      <c r="CQ23" s="315"/>
      <c r="CS23" s="317"/>
      <c r="CT23" s="344"/>
      <c r="CU23" s="344"/>
      <c r="CV23" s="344"/>
      <c r="CW23" s="344"/>
      <c r="CX23" s="344"/>
      <c r="CY23" s="316"/>
      <c r="CZ23" s="318"/>
      <c r="DA23" s="331"/>
      <c r="DB23" s="315"/>
      <c r="DD23" s="317"/>
      <c r="DE23" s="344"/>
      <c r="DF23" s="344"/>
      <c r="DG23" s="344"/>
      <c r="DH23" s="344"/>
      <c r="DI23" s="344"/>
      <c r="DJ23" s="316"/>
      <c r="DK23" s="318"/>
      <c r="DM23" s="319"/>
      <c r="DN23" s="320"/>
      <c r="EG23" s="315"/>
      <c r="EI23" s="317"/>
      <c r="EJ23" s="317"/>
      <c r="EK23" s="317"/>
      <c r="EL23" s="317"/>
      <c r="EM23" s="317"/>
      <c r="EN23" s="317"/>
      <c r="EO23" s="317"/>
      <c r="EP23" s="317"/>
      <c r="ET23" s="317"/>
      <c r="EU23" s="317"/>
      <c r="EV23" s="317"/>
      <c r="EW23" s="344"/>
      <c r="EX23" s="344"/>
      <c r="EY23" s="344"/>
      <c r="EZ23" s="344"/>
      <c r="FA23" s="344"/>
      <c r="FB23" s="316"/>
      <c r="FC23" s="759"/>
      <c r="FD23" s="317"/>
      <c r="FE23" s="315"/>
      <c r="FF23" s="317"/>
      <c r="FG23" s="329"/>
      <c r="FH23" s="344"/>
      <c r="FI23" s="344"/>
      <c r="FJ23" s="344"/>
      <c r="FK23" s="344"/>
      <c r="FL23" s="344"/>
      <c r="FM23" s="316"/>
      <c r="FN23" s="316"/>
      <c r="FO23" s="331"/>
      <c r="FP23" s="315"/>
      <c r="FQ23" s="317"/>
      <c r="FR23" s="317"/>
      <c r="FS23" s="344"/>
      <c r="FT23" s="344"/>
      <c r="FU23" s="344"/>
      <c r="FV23" s="344"/>
      <c r="FW23" s="344"/>
      <c r="FX23" s="316"/>
      <c r="FY23" s="316"/>
      <c r="FZ23" s="801"/>
      <c r="GA23" s="809"/>
      <c r="GB23" s="801"/>
      <c r="GC23" s="822"/>
      <c r="GD23" s="831" t="s">
        <v>896</v>
      </c>
      <c r="GE23" s="831"/>
      <c r="GF23" s="831"/>
      <c r="GG23" s="831"/>
      <c r="GH23" s="831"/>
      <c r="GI23" s="832"/>
      <c r="GJ23" s="801"/>
      <c r="GK23" s="801"/>
      <c r="GL23" s="809"/>
      <c r="GM23" s="801"/>
      <c r="GN23" s="822"/>
      <c r="GO23" s="831" t="s">
        <v>897</v>
      </c>
      <c r="GP23" s="831"/>
      <c r="GQ23" s="831"/>
      <c r="GR23" s="831"/>
      <c r="GS23" s="831"/>
      <c r="GT23" s="747"/>
      <c r="GU23" s="317"/>
      <c r="GV23" s="317"/>
      <c r="GW23" s="317"/>
      <c r="GX23" s="317"/>
    </row>
    <row r="24" spans="1:206" ht="12" customHeight="1" thickBot="1" x14ac:dyDescent="0.2">
      <c r="A24" s="332"/>
      <c r="B24" s="593"/>
      <c r="C24" s="751" t="s">
        <v>637</v>
      </c>
      <c r="D24" s="752"/>
      <c r="E24" s="752"/>
      <c r="F24" s="752"/>
      <c r="G24" s="752"/>
      <c r="H24" s="752"/>
      <c r="I24" s="753"/>
      <c r="J24" s="757"/>
      <c r="K24" s="595"/>
      <c r="L24" s="337"/>
      <c r="N24" s="321"/>
      <c r="O24" s="751" t="s">
        <v>647</v>
      </c>
      <c r="P24" s="752"/>
      <c r="Q24" s="752"/>
      <c r="R24" s="752"/>
      <c r="S24" s="752"/>
      <c r="T24" s="752"/>
      <c r="U24" s="753"/>
      <c r="V24" s="757"/>
      <c r="W24" s="318"/>
      <c r="Y24" s="321"/>
      <c r="Z24" s="751" t="s">
        <v>891</v>
      </c>
      <c r="AA24" s="752"/>
      <c r="AB24" s="752"/>
      <c r="AC24" s="752"/>
      <c r="AD24" s="752"/>
      <c r="AE24" s="752"/>
      <c r="AF24" s="753"/>
      <c r="AG24" s="757"/>
      <c r="AH24" s="318"/>
      <c r="AJ24" s="315"/>
      <c r="AL24" s="346"/>
      <c r="AM24" s="762"/>
      <c r="AN24" s="762"/>
      <c r="AO24" s="762"/>
      <c r="AP24" s="762"/>
      <c r="AQ24" s="762"/>
      <c r="AS24" s="318"/>
      <c r="AT24" s="317"/>
      <c r="AU24" s="321"/>
      <c r="AV24" s="751" t="s">
        <v>548</v>
      </c>
      <c r="AW24" s="752"/>
      <c r="AX24" s="752"/>
      <c r="AY24" s="752"/>
      <c r="AZ24" s="752"/>
      <c r="BA24" s="752"/>
      <c r="BB24" s="753"/>
      <c r="BC24" s="757"/>
      <c r="BD24" s="331"/>
      <c r="BE24" s="316"/>
      <c r="BG24" s="315"/>
      <c r="BI24" s="317"/>
      <c r="BJ24" s="762"/>
      <c r="BK24" s="762"/>
      <c r="BL24" s="762"/>
      <c r="BM24" s="762"/>
      <c r="BN24" s="762"/>
      <c r="BQ24" s="318"/>
      <c r="BR24" s="317"/>
      <c r="BT24" s="315"/>
      <c r="BV24" s="341"/>
      <c r="CB24" s="583"/>
      <c r="CC24" s="331"/>
      <c r="CD24" s="316"/>
      <c r="CF24" s="321"/>
      <c r="CG24" s="763" t="s">
        <v>890</v>
      </c>
      <c r="CH24" s="764"/>
      <c r="CI24" s="764"/>
      <c r="CJ24" s="764"/>
      <c r="CK24" s="764"/>
      <c r="CL24" s="764"/>
      <c r="CM24" s="765"/>
      <c r="CN24" s="757"/>
      <c r="CO24" s="318"/>
      <c r="CQ24" s="315"/>
      <c r="CR24" s="751" t="s">
        <v>607</v>
      </c>
      <c r="CS24" s="752"/>
      <c r="CT24" s="752"/>
      <c r="CU24" s="752"/>
      <c r="CV24" s="752"/>
      <c r="CW24" s="752"/>
      <c r="CX24" s="753"/>
      <c r="CY24" s="757"/>
      <c r="CZ24" s="318"/>
      <c r="DA24" s="331"/>
      <c r="DB24" s="321"/>
      <c r="DC24" s="751" t="s">
        <v>638</v>
      </c>
      <c r="DD24" s="752"/>
      <c r="DE24" s="752"/>
      <c r="DF24" s="752"/>
      <c r="DG24" s="752"/>
      <c r="DH24" s="752"/>
      <c r="DI24" s="753"/>
      <c r="DJ24" s="757"/>
      <c r="DK24" s="318"/>
      <c r="DM24" s="319"/>
      <c r="DN24" s="320"/>
      <c r="DO24" s="320"/>
      <c r="DP24" s="320"/>
      <c r="DQ24" s="320"/>
      <c r="DR24" s="320"/>
      <c r="DS24" s="320"/>
      <c r="DT24" s="347"/>
      <c r="DU24" s="348"/>
      <c r="DV24" s="349"/>
      <c r="DW24" s="316"/>
      <c r="DX24" s="316"/>
      <c r="DY24" s="316"/>
      <c r="DZ24" s="316"/>
      <c r="EA24" s="316"/>
      <c r="EB24" s="316"/>
      <c r="EC24" s="316"/>
      <c r="ED24" s="316"/>
      <c r="EE24" s="318"/>
      <c r="EF24" s="318"/>
      <c r="EG24" s="315"/>
      <c r="EI24" s="317"/>
      <c r="EJ24" s="344"/>
      <c r="EK24" s="344"/>
      <c r="EL24" s="344"/>
      <c r="EM24" s="344"/>
      <c r="EN24" s="344"/>
      <c r="EO24" s="344"/>
      <c r="EP24" s="344"/>
      <c r="EQ24" s="317"/>
      <c r="ET24" s="317"/>
      <c r="EU24" s="317"/>
      <c r="EV24" s="317"/>
      <c r="EW24" s="344"/>
      <c r="EX24" s="344"/>
      <c r="EY24" s="344"/>
      <c r="EZ24" s="344"/>
      <c r="FA24" s="344"/>
      <c r="FB24" s="316"/>
      <c r="FC24" s="759"/>
      <c r="FD24" s="317"/>
      <c r="FE24" s="321"/>
      <c r="FF24" s="751" t="s">
        <v>532</v>
      </c>
      <c r="FG24" s="752"/>
      <c r="FH24" s="752"/>
      <c r="FI24" s="752"/>
      <c r="FJ24" s="752"/>
      <c r="FK24" s="752"/>
      <c r="FL24" s="753"/>
      <c r="FM24" s="757"/>
      <c r="FN24" s="316"/>
      <c r="FO24" s="331"/>
      <c r="FP24" s="321"/>
      <c r="FQ24" s="751" t="s">
        <v>639</v>
      </c>
      <c r="FR24" s="752"/>
      <c r="FS24" s="752"/>
      <c r="FT24" s="752"/>
      <c r="FU24" s="752"/>
      <c r="FV24" s="752"/>
      <c r="FW24" s="753"/>
      <c r="FX24" s="757"/>
      <c r="FY24" s="316"/>
      <c r="FZ24" s="801"/>
      <c r="GA24" s="809"/>
      <c r="GB24" s="801"/>
      <c r="GC24" s="827"/>
      <c r="GD24" s="831"/>
      <c r="GE24" s="831"/>
      <c r="GF24" s="831"/>
      <c r="GG24" s="831"/>
      <c r="GH24" s="831"/>
      <c r="GI24" s="832"/>
      <c r="GJ24" s="801"/>
      <c r="GK24" s="801"/>
      <c r="GL24" s="809"/>
      <c r="GM24" s="801"/>
      <c r="GN24" s="827"/>
      <c r="GO24" s="831"/>
      <c r="GP24" s="831"/>
      <c r="GQ24" s="831"/>
      <c r="GR24" s="831"/>
      <c r="GS24" s="831"/>
      <c r="GT24" s="747"/>
      <c r="GU24" s="317"/>
      <c r="GV24" s="317"/>
      <c r="GW24" s="317"/>
      <c r="GX24" s="317"/>
    </row>
    <row r="25" spans="1:206" ht="12" customHeight="1" x14ac:dyDescent="0.15">
      <c r="A25" s="332"/>
      <c r="B25" s="596"/>
      <c r="C25" s="754"/>
      <c r="D25" s="755"/>
      <c r="E25" s="755"/>
      <c r="F25" s="755"/>
      <c r="G25" s="755"/>
      <c r="H25" s="755"/>
      <c r="I25" s="756"/>
      <c r="J25" s="757"/>
      <c r="K25" s="595"/>
      <c r="L25" s="337"/>
      <c r="N25" s="319"/>
      <c r="O25" s="754"/>
      <c r="P25" s="755"/>
      <c r="Q25" s="755"/>
      <c r="R25" s="755"/>
      <c r="S25" s="755"/>
      <c r="T25" s="755"/>
      <c r="U25" s="756"/>
      <c r="V25" s="757"/>
      <c r="Y25" s="319"/>
      <c r="Z25" s="754"/>
      <c r="AA25" s="755"/>
      <c r="AB25" s="755"/>
      <c r="AC25" s="755"/>
      <c r="AD25" s="755"/>
      <c r="AE25" s="755"/>
      <c r="AF25" s="756"/>
      <c r="AG25" s="757"/>
      <c r="AH25" s="583"/>
      <c r="AJ25" s="315"/>
      <c r="AL25" s="341"/>
      <c r="AM25" s="762"/>
      <c r="AN25" s="762"/>
      <c r="AO25" s="762"/>
      <c r="AP25" s="762"/>
      <c r="AQ25" s="762"/>
      <c r="AT25" s="317"/>
      <c r="AU25" s="319"/>
      <c r="AV25" s="754"/>
      <c r="AW25" s="755"/>
      <c r="AX25" s="755"/>
      <c r="AY25" s="755"/>
      <c r="AZ25" s="755"/>
      <c r="BA25" s="755"/>
      <c r="BB25" s="756"/>
      <c r="BC25" s="757"/>
      <c r="BD25" s="325"/>
      <c r="BE25" s="317"/>
      <c r="BG25" s="315"/>
      <c r="BI25" s="317"/>
      <c r="BJ25" s="762"/>
      <c r="BK25" s="762"/>
      <c r="BL25" s="762"/>
      <c r="BM25" s="762"/>
      <c r="BN25" s="762"/>
      <c r="BR25" s="317"/>
      <c r="BT25" s="315"/>
      <c r="BV25" s="341"/>
      <c r="BW25" s="762" t="s">
        <v>636</v>
      </c>
      <c r="BX25" s="762"/>
      <c r="BY25" s="762"/>
      <c r="BZ25" s="762"/>
      <c r="CA25" s="762"/>
      <c r="CB25" s="759"/>
      <c r="CC25" s="582"/>
      <c r="CD25" s="581"/>
      <c r="CF25" s="319"/>
      <c r="CG25" s="766"/>
      <c r="CH25" s="767"/>
      <c r="CI25" s="767"/>
      <c r="CJ25" s="767"/>
      <c r="CK25" s="767"/>
      <c r="CL25" s="767"/>
      <c r="CM25" s="768"/>
      <c r="CN25" s="757"/>
      <c r="CO25" s="583"/>
      <c r="CQ25" s="351"/>
      <c r="CR25" s="754"/>
      <c r="CS25" s="755"/>
      <c r="CT25" s="755"/>
      <c r="CU25" s="755"/>
      <c r="CV25" s="755"/>
      <c r="CW25" s="755"/>
      <c r="CX25" s="756"/>
      <c r="CY25" s="757"/>
      <c r="DB25" s="319"/>
      <c r="DC25" s="754"/>
      <c r="DD25" s="755"/>
      <c r="DE25" s="755"/>
      <c r="DF25" s="755"/>
      <c r="DG25" s="755"/>
      <c r="DH25" s="755"/>
      <c r="DI25" s="756"/>
      <c r="DJ25" s="757"/>
      <c r="DK25" s="583"/>
      <c r="DM25" s="321"/>
      <c r="DN25" s="751" t="s">
        <v>515</v>
      </c>
      <c r="DO25" s="752"/>
      <c r="DP25" s="752"/>
      <c r="DQ25" s="752"/>
      <c r="DR25" s="752"/>
      <c r="DS25" s="752"/>
      <c r="DT25" s="753"/>
      <c r="DU25" s="349"/>
      <c r="DV25" s="352"/>
      <c r="DW25" s="769" t="s">
        <v>640</v>
      </c>
      <c r="DX25" s="770"/>
      <c r="DY25" s="770"/>
      <c r="DZ25" s="770"/>
      <c r="EA25" s="770"/>
      <c r="EB25" s="770"/>
      <c r="EC25" s="770"/>
      <c r="ED25" s="770"/>
      <c r="EE25" s="771"/>
      <c r="EF25" s="353"/>
      <c r="EG25" s="321"/>
      <c r="EH25" s="732" t="s">
        <v>641</v>
      </c>
      <c r="EI25" s="733"/>
      <c r="EJ25" s="733"/>
      <c r="EK25" s="733"/>
      <c r="EL25" s="733"/>
      <c r="EM25" s="733"/>
      <c r="EN25" s="733"/>
      <c r="EO25" s="733"/>
      <c r="EP25" s="734"/>
      <c r="EQ25" s="746"/>
      <c r="ER25" s="316"/>
      <c r="ET25" s="317"/>
      <c r="EU25" s="317"/>
      <c r="EV25" s="317"/>
      <c r="EW25" s="317"/>
      <c r="EX25" s="317"/>
      <c r="EY25" s="317"/>
      <c r="EZ25" s="317"/>
      <c r="FA25" s="317"/>
      <c r="FB25" s="317"/>
      <c r="FD25" s="317"/>
      <c r="FE25" s="319"/>
      <c r="FF25" s="754"/>
      <c r="FG25" s="755"/>
      <c r="FH25" s="755"/>
      <c r="FI25" s="755"/>
      <c r="FJ25" s="755"/>
      <c r="FK25" s="755"/>
      <c r="FL25" s="756"/>
      <c r="FM25" s="757"/>
      <c r="FN25" s="317"/>
      <c r="FO25" s="317"/>
      <c r="FP25" s="319"/>
      <c r="FQ25" s="754"/>
      <c r="FR25" s="755"/>
      <c r="FS25" s="755"/>
      <c r="FT25" s="755"/>
      <c r="FU25" s="755"/>
      <c r="FV25" s="755"/>
      <c r="FW25" s="756"/>
      <c r="FX25" s="757"/>
      <c r="FY25" s="317"/>
      <c r="FZ25" s="801"/>
      <c r="GA25" s="809"/>
      <c r="GB25" s="801"/>
      <c r="GC25" s="809"/>
      <c r="GD25" s="801"/>
      <c r="GE25" s="801"/>
      <c r="GF25" s="801"/>
      <c r="GG25" s="801"/>
      <c r="GH25" s="801"/>
      <c r="GI25" s="801"/>
      <c r="GJ25" s="801"/>
      <c r="GK25" s="801"/>
      <c r="GL25" s="809"/>
      <c r="GM25" s="801"/>
      <c r="GN25" s="809"/>
      <c r="GO25" s="801"/>
      <c r="GP25" s="801"/>
      <c r="GQ25" s="801"/>
      <c r="GR25" s="801"/>
      <c r="GS25" s="801"/>
      <c r="GT25" s="317"/>
      <c r="GU25" s="317"/>
      <c r="GV25" s="317"/>
      <c r="GW25" s="317"/>
      <c r="GX25" s="317"/>
    </row>
    <row r="26" spans="1:206" ht="12" customHeight="1" x14ac:dyDescent="0.15">
      <c r="A26" s="332"/>
      <c r="B26" s="333"/>
      <c r="K26" s="325"/>
      <c r="N26" s="315"/>
      <c r="V26" s="316"/>
      <c r="W26" s="318"/>
      <c r="Y26" s="315"/>
      <c r="AA26" s="341"/>
      <c r="AB26" s="342"/>
      <c r="AC26" s="342"/>
      <c r="AD26" s="342"/>
      <c r="AE26" s="342"/>
      <c r="AF26" s="342"/>
      <c r="AG26" s="318"/>
      <c r="AH26" s="318"/>
      <c r="AJ26" s="315"/>
      <c r="AL26" s="345"/>
      <c r="AM26" s="762" t="s">
        <v>642</v>
      </c>
      <c r="AN26" s="762"/>
      <c r="AO26" s="762"/>
      <c r="AP26" s="762"/>
      <c r="AQ26" s="762"/>
      <c r="AS26" s="318"/>
      <c r="AT26" s="317"/>
      <c r="AU26" s="315"/>
      <c r="AW26" s="341"/>
      <c r="BC26" s="317"/>
      <c r="BD26" s="331"/>
      <c r="BE26" s="316"/>
      <c r="BG26" s="315"/>
      <c r="BI26" s="317"/>
      <c r="BJ26" s="344"/>
      <c r="BK26" s="344"/>
      <c r="BL26" s="344"/>
      <c r="BM26" s="344"/>
      <c r="BN26" s="344"/>
      <c r="BQ26" s="316"/>
      <c r="BR26" s="317"/>
      <c r="BT26" s="315"/>
      <c r="BV26" s="345"/>
      <c r="BW26" s="762"/>
      <c r="BX26" s="762"/>
      <c r="BY26" s="762"/>
      <c r="BZ26" s="762"/>
      <c r="CA26" s="762"/>
      <c r="CB26" s="759"/>
      <c r="CC26" s="325"/>
      <c r="CD26" s="317"/>
      <c r="CF26" s="315"/>
      <c r="CG26" s="355"/>
      <c r="CH26" s="320"/>
      <c r="CI26" s="356"/>
      <c r="CJ26" s="356"/>
      <c r="CK26" s="356"/>
      <c r="CL26" s="356"/>
      <c r="CM26" s="356"/>
      <c r="CN26" s="316"/>
      <c r="CQ26" s="315"/>
      <c r="CR26" s="317"/>
      <c r="CS26" s="317"/>
      <c r="CT26" s="357"/>
      <c r="CU26" s="357"/>
      <c r="CV26" s="357"/>
      <c r="CW26" s="357"/>
      <c r="CX26" s="357"/>
      <c r="CY26" s="316"/>
      <c r="CZ26" s="318"/>
      <c r="DB26" s="315"/>
      <c r="DD26" s="341"/>
      <c r="DE26" s="344"/>
      <c r="DF26" s="344"/>
      <c r="DG26" s="344"/>
      <c r="DH26" s="344"/>
      <c r="DI26" s="344"/>
      <c r="DJ26" s="316"/>
      <c r="DK26" s="318"/>
      <c r="DM26" s="319"/>
      <c r="DN26" s="754"/>
      <c r="DO26" s="755"/>
      <c r="DP26" s="755"/>
      <c r="DQ26" s="755"/>
      <c r="DR26" s="755"/>
      <c r="DS26" s="755"/>
      <c r="DT26" s="756"/>
      <c r="DV26" s="319"/>
      <c r="DW26" s="772"/>
      <c r="DX26" s="773"/>
      <c r="DY26" s="773"/>
      <c r="DZ26" s="773"/>
      <c r="EA26" s="773"/>
      <c r="EB26" s="773"/>
      <c r="EC26" s="773"/>
      <c r="ED26" s="773"/>
      <c r="EE26" s="774"/>
      <c r="EF26" s="353"/>
      <c r="EH26" s="735"/>
      <c r="EI26" s="736"/>
      <c r="EJ26" s="736"/>
      <c r="EK26" s="736"/>
      <c r="EL26" s="736"/>
      <c r="EM26" s="736"/>
      <c r="EN26" s="736"/>
      <c r="EO26" s="736"/>
      <c r="EP26" s="737"/>
      <c r="EQ26" s="746"/>
      <c r="ER26" s="316"/>
      <c r="ET26" s="317"/>
      <c r="EU26" s="317"/>
      <c r="EV26" s="317"/>
      <c r="EW26" s="344"/>
      <c r="EX26" s="344"/>
      <c r="EY26" s="344"/>
      <c r="EZ26" s="344"/>
      <c r="FA26" s="344"/>
      <c r="FB26" s="316"/>
      <c r="FC26" s="759"/>
      <c r="FD26" s="317"/>
      <c r="FE26" s="315"/>
      <c r="FG26" s="341"/>
      <c r="FH26" s="317"/>
      <c r="FI26" s="317"/>
      <c r="FJ26" s="317"/>
      <c r="FK26" s="317"/>
      <c r="FL26" s="317"/>
      <c r="FN26" s="317"/>
      <c r="FO26" s="317"/>
      <c r="FP26" s="315"/>
      <c r="FR26" s="317"/>
      <c r="FS26" s="357"/>
      <c r="FT26" s="357"/>
      <c r="FU26" s="357"/>
      <c r="FV26" s="357"/>
      <c r="FW26" s="357"/>
      <c r="FX26" s="316"/>
      <c r="FY26" s="316"/>
      <c r="FZ26" s="801"/>
      <c r="GA26" s="809"/>
      <c r="GB26" s="801"/>
      <c r="GC26" s="822"/>
      <c r="GD26" s="831" t="s">
        <v>898</v>
      </c>
      <c r="GE26" s="831"/>
      <c r="GF26" s="831"/>
      <c r="GG26" s="831"/>
      <c r="GH26" s="831"/>
      <c r="GI26" s="832"/>
      <c r="GJ26" s="801"/>
      <c r="GK26" s="801"/>
      <c r="GL26" s="809"/>
      <c r="GM26" s="801"/>
      <c r="GN26" s="822"/>
      <c r="GO26" s="831" t="s">
        <v>899</v>
      </c>
      <c r="GP26" s="831"/>
      <c r="GQ26" s="831"/>
      <c r="GR26" s="831"/>
      <c r="GS26" s="831"/>
      <c r="GT26" s="747"/>
      <c r="GU26" s="317"/>
      <c r="GV26" s="317"/>
      <c r="GW26" s="317"/>
      <c r="GX26" s="317"/>
    </row>
    <row r="27" spans="1:206" ht="12" customHeight="1" thickBot="1" x14ac:dyDescent="0.2">
      <c r="A27" s="332"/>
      <c r="B27" s="333"/>
      <c r="J27" s="316"/>
      <c r="K27" s="331"/>
      <c r="L27" s="316"/>
      <c r="N27" s="315"/>
      <c r="V27" s="316"/>
      <c r="W27" s="318"/>
      <c r="Y27" s="315"/>
      <c r="AA27" s="345"/>
      <c r="AB27" s="762" t="s">
        <v>516</v>
      </c>
      <c r="AC27" s="762"/>
      <c r="AD27" s="762"/>
      <c r="AE27" s="762"/>
      <c r="AF27" s="762"/>
      <c r="AG27" s="316"/>
      <c r="AH27" s="318"/>
      <c r="AJ27" s="315"/>
      <c r="AL27" s="346"/>
      <c r="AM27" s="762"/>
      <c r="AN27" s="762"/>
      <c r="AO27" s="762"/>
      <c r="AP27" s="762"/>
      <c r="AQ27" s="762"/>
      <c r="AS27" s="318"/>
      <c r="AT27" s="317"/>
      <c r="AU27" s="315"/>
      <c r="AW27" s="345"/>
      <c r="AX27" s="762" t="s">
        <v>648</v>
      </c>
      <c r="AY27" s="762"/>
      <c r="AZ27" s="762"/>
      <c r="BA27" s="762"/>
      <c r="BB27" s="762"/>
      <c r="BC27" s="316"/>
      <c r="BD27" s="331"/>
      <c r="BE27" s="316"/>
      <c r="BG27" s="321"/>
      <c r="BH27" s="751" t="s">
        <v>567</v>
      </c>
      <c r="BI27" s="752"/>
      <c r="BJ27" s="752"/>
      <c r="BK27" s="752"/>
      <c r="BL27" s="752"/>
      <c r="BM27" s="752"/>
      <c r="BN27" s="753"/>
      <c r="BQ27" s="316"/>
      <c r="BR27" s="317"/>
      <c r="BT27" s="315"/>
      <c r="BV27" s="350"/>
      <c r="BW27" s="762"/>
      <c r="BX27" s="762"/>
      <c r="BY27" s="762"/>
      <c r="BZ27" s="762"/>
      <c r="CA27" s="762"/>
      <c r="CB27" s="759"/>
      <c r="CC27" s="325"/>
      <c r="CD27" s="317"/>
      <c r="CF27" s="315"/>
      <c r="CN27" s="581"/>
      <c r="CQ27" s="315"/>
      <c r="CR27" s="317"/>
      <c r="CS27" s="317"/>
      <c r="CT27" s="317"/>
      <c r="CU27" s="317"/>
      <c r="CV27" s="317"/>
      <c r="CW27" s="317"/>
      <c r="CX27" s="317"/>
      <c r="CY27" s="316"/>
      <c r="CZ27" s="318"/>
      <c r="DB27" s="315"/>
      <c r="DD27" s="345"/>
      <c r="DE27" s="745" t="s">
        <v>644</v>
      </c>
      <c r="DF27" s="745"/>
      <c r="DG27" s="745"/>
      <c r="DH27" s="745"/>
      <c r="DI27" s="745"/>
      <c r="DJ27" s="747"/>
      <c r="DK27" s="318"/>
      <c r="DM27" s="315"/>
      <c r="DN27" s="317"/>
      <c r="DO27" s="320"/>
      <c r="DU27" s="316"/>
      <c r="DV27" s="349"/>
      <c r="DW27" s="316"/>
      <c r="DX27" s="349"/>
      <c r="DY27" s="316"/>
      <c r="DZ27" s="316"/>
      <c r="EA27" s="316"/>
      <c r="EB27" s="316"/>
      <c r="EC27" s="316"/>
      <c r="ED27" s="316"/>
      <c r="EE27" s="318"/>
      <c r="EF27" s="318"/>
      <c r="EH27" s="738"/>
      <c r="EI27" s="739"/>
      <c r="EJ27" s="739"/>
      <c r="EK27" s="739"/>
      <c r="EL27" s="739"/>
      <c r="EM27" s="739"/>
      <c r="EN27" s="739"/>
      <c r="EO27" s="739"/>
      <c r="EP27" s="740"/>
      <c r="EQ27" s="746"/>
      <c r="ER27" s="316"/>
      <c r="ET27" s="317"/>
      <c r="EU27" s="317"/>
      <c r="EV27" s="317"/>
      <c r="EW27" s="344"/>
      <c r="EX27" s="344"/>
      <c r="EY27" s="344"/>
      <c r="EZ27" s="344"/>
      <c r="FA27" s="344"/>
      <c r="FB27" s="316"/>
      <c r="FC27" s="759"/>
      <c r="FD27" s="317"/>
      <c r="FE27" s="315"/>
      <c r="FG27" s="345"/>
      <c r="FH27" s="762" t="s">
        <v>645</v>
      </c>
      <c r="FI27" s="762"/>
      <c r="FJ27" s="762"/>
      <c r="FK27" s="762"/>
      <c r="FL27" s="762"/>
      <c r="FM27" s="759"/>
      <c r="FN27" s="317"/>
      <c r="FO27" s="317"/>
      <c r="FP27" s="315"/>
      <c r="FX27" s="316"/>
      <c r="FY27" s="316"/>
      <c r="FZ27" s="801"/>
      <c r="GA27" s="809"/>
      <c r="GB27" s="801"/>
      <c r="GC27" s="801"/>
      <c r="GD27" s="831"/>
      <c r="GE27" s="831"/>
      <c r="GF27" s="831"/>
      <c r="GG27" s="831"/>
      <c r="GH27" s="831"/>
      <c r="GI27" s="832"/>
      <c r="GJ27" s="801"/>
      <c r="GK27" s="801"/>
      <c r="GL27" s="809"/>
      <c r="GM27" s="801"/>
      <c r="GN27" s="801"/>
      <c r="GO27" s="831"/>
      <c r="GP27" s="831"/>
      <c r="GQ27" s="831"/>
      <c r="GR27" s="831"/>
      <c r="GS27" s="831"/>
      <c r="GT27" s="747"/>
      <c r="GU27" s="317"/>
      <c r="GV27" s="317"/>
      <c r="GW27" s="317"/>
      <c r="GX27" s="317"/>
    </row>
    <row r="28" spans="1:206" ht="12" customHeight="1" x14ac:dyDescent="0.15">
      <c r="A28" s="332"/>
      <c r="B28" s="321"/>
      <c r="C28" s="751" t="s">
        <v>855</v>
      </c>
      <c r="D28" s="752"/>
      <c r="E28" s="752"/>
      <c r="F28" s="752"/>
      <c r="G28" s="752"/>
      <c r="H28" s="752"/>
      <c r="I28" s="753"/>
      <c r="J28" s="757"/>
      <c r="K28" s="588"/>
      <c r="L28" s="316"/>
      <c r="N28" s="321"/>
      <c r="O28" s="751" t="s">
        <v>858</v>
      </c>
      <c r="P28" s="752"/>
      <c r="Q28" s="752"/>
      <c r="R28" s="752"/>
      <c r="S28" s="752"/>
      <c r="T28" s="752"/>
      <c r="U28" s="753"/>
      <c r="V28" s="757"/>
      <c r="Y28" s="315"/>
      <c r="AA28" s="317"/>
      <c r="AB28" s="762"/>
      <c r="AC28" s="762"/>
      <c r="AD28" s="762"/>
      <c r="AE28" s="762"/>
      <c r="AF28" s="762"/>
      <c r="AG28" s="747"/>
      <c r="AJ28" s="315"/>
      <c r="AL28" s="341"/>
      <c r="AM28" s="762"/>
      <c r="AN28" s="762"/>
      <c r="AO28" s="762"/>
      <c r="AP28" s="762"/>
      <c r="AQ28" s="762"/>
      <c r="AT28" s="317"/>
      <c r="AU28" s="315"/>
      <c r="AW28" s="346"/>
      <c r="AX28" s="762"/>
      <c r="AY28" s="762"/>
      <c r="AZ28" s="762"/>
      <c r="BA28" s="762"/>
      <c r="BB28" s="762"/>
      <c r="BC28" s="316"/>
      <c r="BD28" s="325"/>
      <c r="BE28" s="317"/>
      <c r="BG28" s="319"/>
      <c r="BH28" s="754"/>
      <c r="BI28" s="755"/>
      <c r="BJ28" s="755"/>
      <c r="BK28" s="755"/>
      <c r="BL28" s="755"/>
      <c r="BM28" s="755"/>
      <c r="BN28" s="756"/>
      <c r="BR28" s="317"/>
      <c r="BT28" s="315"/>
      <c r="BV28" s="317"/>
      <c r="BW28" s="762"/>
      <c r="BX28" s="762"/>
      <c r="BY28" s="762"/>
      <c r="BZ28" s="762"/>
      <c r="CA28" s="762"/>
      <c r="CB28" s="759"/>
      <c r="CC28" s="325"/>
      <c r="CD28" s="317"/>
      <c r="CF28" s="321"/>
      <c r="CG28" s="763" t="s">
        <v>596</v>
      </c>
      <c r="CH28" s="764"/>
      <c r="CI28" s="764"/>
      <c r="CJ28" s="764"/>
      <c r="CK28" s="764"/>
      <c r="CL28" s="764"/>
      <c r="CM28" s="765"/>
      <c r="CN28" s="757"/>
      <c r="CQ28" s="321"/>
      <c r="CR28" s="751" t="s">
        <v>650</v>
      </c>
      <c r="CS28" s="752"/>
      <c r="CT28" s="752"/>
      <c r="CU28" s="752"/>
      <c r="CV28" s="752"/>
      <c r="CW28" s="752"/>
      <c r="CX28" s="753"/>
      <c r="CY28" s="757"/>
      <c r="DB28" s="315"/>
      <c r="DE28" s="745"/>
      <c r="DF28" s="745"/>
      <c r="DG28" s="745"/>
      <c r="DH28" s="745"/>
      <c r="DI28" s="745"/>
      <c r="DJ28" s="747"/>
      <c r="DK28" s="583"/>
      <c r="DM28" s="315"/>
      <c r="DN28" s="317"/>
      <c r="DO28" s="329"/>
      <c r="DP28" s="344"/>
      <c r="DQ28" s="344"/>
      <c r="DR28" s="344"/>
      <c r="DS28" s="344"/>
      <c r="DT28" s="344"/>
      <c r="DU28" s="316"/>
      <c r="DV28" s="349"/>
      <c r="DW28" s="316"/>
      <c r="DX28" s="315"/>
      <c r="EF28" s="585"/>
      <c r="EI28" s="319"/>
      <c r="EQ28" s="317"/>
      <c r="EV28" s="317"/>
      <c r="EW28" s="317"/>
      <c r="EX28" s="317"/>
      <c r="EY28" s="317"/>
      <c r="FD28" s="317"/>
      <c r="FE28" s="315"/>
      <c r="FG28" s="346"/>
      <c r="FH28" s="762"/>
      <c r="FI28" s="762"/>
      <c r="FJ28" s="762"/>
      <c r="FK28" s="762"/>
      <c r="FL28" s="762"/>
      <c r="FM28" s="759"/>
      <c r="FN28" s="317"/>
      <c r="FO28" s="317"/>
      <c r="FP28" s="315"/>
      <c r="FQ28" s="751" t="s">
        <v>546</v>
      </c>
      <c r="FR28" s="752"/>
      <c r="FS28" s="752"/>
      <c r="FT28" s="752"/>
      <c r="FU28" s="752"/>
      <c r="FV28" s="752"/>
      <c r="FW28" s="753"/>
      <c r="FX28" s="757"/>
      <c r="FY28" s="317"/>
      <c r="FZ28" s="801"/>
      <c r="GA28" s="809"/>
      <c r="GB28" s="801"/>
      <c r="GC28" s="801"/>
      <c r="GD28" s="801"/>
      <c r="GE28" s="801"/>
      <c r="GF28" s="801"/>
      <c r="GG28" s="801"/>
      <c r="GH28" s="801"/>
      <c r="GI28" s="801"/>
      <c r="GJ28" s="801"/>
      <c r="GK28" s="801"/>
      <c r="GL28" s="809"/>
      <c r="GM28" s="801"/>
      <c r="GN28" s="801"/>
      <c r="GO28" s="801"/>
      <c r="GP28" s="801"/>
      <c r="GQ28" s="801"/>
      <c r="GR28" s="801"/>
      <c r="GS28" s="801"/>
      <c r="GT28" s="317"/>
      <c r="GU28" s="317"/>
      <c r="GV28" s="317"/>
      <c r="GW28" s="317"/>
      <c r="GX28" s="317"/>
    </row>
    <row r="29" spans="1:206" ht="12" customHeight="1" x14ac:dyDescent="0.15">
      <c r="A29" s="332"/>
      <c r="B29" s="351"/>
      <c r="C29" s="754"/>
      <c r="D29" s="755"/>
      <c r="E29" s="755"/>
      <c r="F29" s="755"/>
      <c r="G29" s="755"/>
      <c r="H29" s="755"/>
      <c r="I29" s="756"/>
      <c r="J29" s="757"/>
      <c r="K29" s="323"/>
      <c r="N29" s="319"/>
      <c r="O29" s="754"/>
      <c r="P29" s="755"/>
      <c r="Q29" s="755"/>
      <c r="R29" s="755"/>
      <c r="S29" s="755"/>
      <c r="T29" s="755"/>
      <c r="U29" s="756"/>
      <c r="V29" s="757"/>
      <c r="Y29" s="315"/>
      <c r="AA29" s="317"/>
      <c r="AB29" s="762"/>
      <c r="AC29" s="762"/>
      <c r="AD29" s="762"/>
      <c r="AE29" s="762"/>
      <c r="AF29" s="762"/>
      <c r="AG29" s="747"/>
      <c r="AJ29" s="315"/>
      <c r="AK29" s="317"/>
      <c r="AL29" s="345"/>
      <c r="AM29" s="762" t="s">
        <v>651</v>
      </c>
      <c r="AN29" s="762"/>
      <c r="AO29" s="762"/>
      <c r="AP29" s="762"/>
      <c r="AQ29" s="762"/>
      <c r="AS29" s="318"/>
      <c r="AU29" s="315"/>
      <c r="AW29" s="341"/>
      <c r="BC29" s="316"/>
      <c r="BD29" s="325"/>
      <c r="BE29" s="317"/>
      <c r="BG29" s="315"/>
      <c r="BI29" s="341"/>
      <c r="BR29" s="317"/>
      <c r="BT29" s="315"/>
      <c r="BV29" s="317"/>
      <c r="BW29" s="344"/>
      <c r="BX29" s="344"/>
      <c r="BY29" s="344"/>
      <c r="BZ29" s="344"/>
      <c r="CA29" s="344"/>
      <c r="CB29" s="318"/>
      <c r="CC29" s="325"/>
      <c r="CD29" s="317"/>
      <c r="CE29" s="331"/>
      <c r="CF29" s="319"/>
      <c r="CG29" s="766"/>
      <c r="CH29" s="767"/>
      <c r="CI29" s="767"/>
      <c r="CJ29" s="767"/>
      <c r="CK29" s="767"/>
      <c r="CL29" s="767"/>
      <c r="CM29" s="768"/>
      <c r="CN29" s="757"/>
      <c r="CQ29" s="319"/>
      <c r="CR29" s="754"/>
      <c r="CS29" s="755"/>
      <c r="CT29" s="755"/>
      <c r="CU29" s="755"/>
      <c r="CV29" s="755"/>
      <c r="CW29" s="755"/>
      <c r="CX29" s="756"/>
      <c r="CY29" s="757"/>
      <c r="CZ29" s="318"/>
      <c r="DA29" s="316"/>
      <c r="DB29" s="315"/>
      <c r="DE29" s="745"/>
      <c r="DF29" s="745"/>
      <c r="DG29" s="745"/>
      <c r="DH29" s="745"/>
      <c r="DI29" s="745"/>
      <c r="DJ29" s="747"/>
      <c r="DM29" s="321"/>
      <c r="DN29" s="751" t="s">
        <v>652</v>
      </c>
      <c r="DO29" s="752"/>
      <c r="DP29" s="752"/>
      <c r="DQ29" s="752"/>
      <c r="DR29" s="752"/>
      <c r="DS29" s="752"/>
      <c r="DT29" s="753"/>
      <c r="DU29" s="317"/>
      <c r="DV29" s="315"/>
      <c r="DW29" s="317"/>
      <c r="DX29" s="352"/>
      <c r="DY29" s="775" t="s">
        <v>653</v>
      </c>
      <c r="DZ29" s="776"/>
      <c r="EA29" s="776"/>
      <c r="EB29" s="776"/>
      <c r="EC29" s="776"/>
      <c r="ED29" s="776"/>
      <c r="EE29" s="777"/>
      <c r="EF29" s="585"/>
      <c r="EI29" s="315"/>
      <c r="EP29" s="329"/>
      <c r="EV29" s="317"/>
      <c r="EW29" s="317"/>
      <c r="EX29" s="317"/>
      <c r="EY29" s="317"/>
      <c r="FD29" s="317"/>
      <c r="FE29" s="315"/>
      <c r="FG29" s="341"/>
      <c r="FH29" s="762"/>
      <c r="FI29" s="762"/>
      <c r="FJ29" s="762"/>
      <c r="FK29" s="762"/>
      <c r="FL29" s="762"/>
      <c r="FM29" s="759"/>
      <c r="FN29" s="317"/>
      <c r="FO29" s="317"/>
      <c r="FP29" s="351"/>
      <c r="FQ29" s="754"/>
      <c r="FR29" s="755"/>
      <c r="FS29" s="755"/>
      <c r="FT29" s="755"/>
      <c r="FU29" s="755"/>
      <c r="FV29" s="755"/>
      <c r="FW29" s="756"/>
      <c r="FX29" s="757"/>
      <c r="FY29" s="316"/>
      <c r="FZ29" s="801"/>
      <c r="GA29" s="822"/>
      <c r="GB29" s="823" t="s">
        <v>654</v>
      </c>
      <c r="GC29" s="824"/>
      <c r="GD29" s="824"/>
      <c r="GE29" s="824"/>
      <c r="GF29" s="824"/>
      <c r="GG29" s="824"/>
      <c r="GH29" s="825"/>
      <c r="GI29" s="826"/>
      <c r="GJ29" s="801"/>
      <c r="GK29" s="801"/>
      <c r="GL29" s="822"/>
      <c r="GM29" s="823" t="s">
        <v>634</v>
      </c>
      <c r="GN29" s="824"/>
      <c r="GO29" s="824"/>
      <c r="GP29" s="824"/>
      <c r="GQ29" s="824"/>
      <c r="GR29" s="824"/>
      <c r="GS29" s="825"/>
      <c r="GT29" s="747"/>
      <c r="GU29" s="317"/>
      <c r="GV29" s="317"/>
      <c r="GW29" s="317"/>
      <c r="GX29" s="317"/>
    </row>
    <row r="30" spans="1:206" ht="12" customHeight="1" x14ac:dyDescent="0.15">
      <c r="A30" s="332"/>
      <c r="B30" s="315"/>
      <c r="D30" s="320"/>
      <c r="E30" s="320"/>
      <c r="F30" s="320"/>
      <c r="G30" s="320"/>
      <c r="H30" s="320"/>
      <c r="I30" s="320"/>
      <c r="J30" s="747"/>
      <c r="K30" s="595"/>
      <c r="L30" s="337"/>
      <c r="N30" s="315"/>
      <c r="P30" s="317"/>
      <c r="Q30" s="344"/>
      <c r="R30" s="344"/>
      <c r="S30" s="344"/>
      <c r="T30" s="344"/>
      <c r="U30" s="344"/>
      <c r="V30" s="318"/>
      <c r="W30" s="318"/>
      <c r="Y30" s="315"/>
      <c r="AG30" s="316"/>
      <c r="AH30" s="318"/>
      <c r="AJ30" s="315"/>
      <c r="AL30" s="346"/>
      <c r="AM30" s="762"/>
      <c r="AN30" s="762"/>
      <c r="AO30" s="762"/>
      <c r="AP30" s="762"/>
      <c r="AQ30" s="762"/>
      <c r="AS30" s="318"/>
      <c r="AU30" s="315"/>
      <c r="AW30" s="345"/>
      <c r="AX30" s="762" t="s">
        <v>657</v>
      </c>
      <c r="AY30" s="762"/>
      <c r="AZ30" s="762"/>
      <c r="BA30" s="762"/>
      <c r="BB30" s="762"/>
      <c r="BC30" s="316"/>
      <c r="BD30" s="331"/>
      <c r="BE30" s="316"/>
      <c r="BG30" s="315"/>
      <c r="BI30" s="345"/>
      <c r="BJ30" s="762" t="s">
        <v>655</v>
      </c>
      <c r="BK30" s="762"/>
      <c r="BL30" s="762"/>
      <c r="BM30" s="762"/>
      <c r="BN30" s="762"/>
      <c r="BQ30" s="318"/>
      <c r="BR30" s="317"/>
      <c r="BT30" s="321"/>
      <c r="BU30" s="751" t="s">
        <v>649</v>
      </c>
      <c r="BV30" s="752"/>
      <c r="BW30" s="752"/>
      <c r="BX30" s="752"/>
      <c r="BY30" s="752"/>
      <c r="BZ30" s="752"/>
      <c r="CA30" s="753"/>
      <c r="CB30" s="757"/>
      <c r="CC30" s="325"/>
      <c r="CD30" s="317"/>
      <c r="CE30" s="331"/>
      <c r="CF30" s="315"/>
      <c r="CN30" s="316"/>
      <c r="CQ30" s="315"/>
      <c r="CS30" s="317"/>
      <c r="CT30" s="317"/>
      <c r="CU30" s="317"/>
      <c r="CV30" s="317"/>
      <c r="CW30" s="317"/>
      <c r="CX30" s="317"/>
      <c r="CY30" s="316"/>
      <c r="CZ30" s="318"/>
      <c r="DA30" s="316"/>
      <c r="DB30" s="315"/>
      <c r="DC30" s="317"/>
      <c r="DD30" s="317"/>
      <c r="DE30" s="344"/>
      <c r="DF30" s="344"/>
      <c r="DG30" s="344"/>
      <c r="DH30" s="344"/>
      <c r="DI30" s="344"/>
      <c r="DJ30" s="316"/>
      <c r="DM30" s="319"/>
      <c r="DN30" s="754"/>
      <c r="DO30" s="755"/>
      <c r="DP30" s="755"/>
      <c r="DQ30" s="755"/>
      <c r="DR30" s="755"/>
      <c r="DS30" s="755"/>
      <c r="DT30" s="756"/>
      <c r="DU30" s="316"/>
      <c r="DV30" s="349"/>
      <c r="DW30" s="316"/>
      <c r="DX30" s="319"/>
      <c r="DY30" s="778"/>
      <c r="DZ30" s="779"/>
      <c r="EA30" s="779"/>
      <c r="EB30" s="779"/>
      <c r="EC30" s="779"/>
      <c r="ED30" s="779"/>
      <c r="EE30" s="780"/>
      <c r="EF30" s="585"/>
      <c r="EI30" s="321"/>
      <c r="EJ30" s="751" t="s">
        <v>520</v>
      </c>
      <c r="EK30" s="752"/>
      <c r="EL30" s="752"/>
      <c r="EM30" s="752"/>
      <c r="EN30" s="752"/>
      <c r="EO30" s="752"/>
      <c r="EP30" s="753"/>
      <c r="EQ30" s="757"/>
      <c r="EV30" s="317"/>
      <c r="EW30" s="317"/>
      <c r="EX30" s="317"/>
      <c r="EY30" s="317"/>
      <c r="FD30" s="317"/>
      <c r="FE30" s="315"/>
      <c r="FF30" s="317"/>
      <c r="FG30" s="341"/>
      <c r="FM30" s="317"/>
      <c r="FN30" s="317"/>
      <c r="FO30" s="317"/>
      <c r="FP30" s="315"/>
      <c r="FQ30" s="317"/>
      <c r="FR30" s="317"/>
      <c r="FS30" s="317"/>
      <c r="FT30" s="317"/>
      <c r="FU30" s="317"/>
      <c r="FV30" s="317"/>
      <c r="FW30" s="317"/>
      <c r="FX30" s="316"/>
      <c r="FY30" s="316"/>
      <c r="FZ30" s="801"/>
      <c r="GA30" s="827"/>
      <c r="GB30" s="828"/>
      <c r="GC30" s="829"/>
      <c r="GD30" s="829"/>
      <c r="GE30" s="829"/>
      <c r="GF30" s="829"/>
      <c r="GG30" s="829"/>
      <c r="GH30" s="830"/>
      <c r="GI30" s="826"/>
      <c r="GJ30" s="801"/>
      <c r="GK30" s="801"/>
      <c r="GL30" s="827"/>
      <c r="GM30" s="828"/>
      <c r="GN30" s="829"/>
      <c r="GO30" s="829"/>
      <c r="GP30" s="829"/>
      <c r="GQ30" s="829"/>
      <c r="GR30" s="829"/>
      <c r="GS30" s="830"/>
      <c r="GT30" s="747"/>
      <c r="GU30" s="317"/>
      <c r="GV30" s="317"/>
      <c r="GW30" s="317"/>
      <c r="GX30" s="317"/>
    </row>
    <row r="31" spans="1:206" ht="12" customHeight="1" x14ac:dyDescent="0.15">
      <c r="A31" s="332"/>
      <c r="B31" s="315"/>
      <c r="D31" s="317"/>
      <c r="E31" s="317"/>
      <c r="F31" s="317"/>
      <c r="G31" s="317"/>
      <c r="H31" s="317"/>
      <c r="I31" s="317"/>
      <c r="J31" s="747"/>
      <c r="K31" s="595"/>
      <c r="L31" s="337"/>
      <c r="N31" s="315"/>
      <c r="W31" s="318"/>
      <c r="Y31" s="321"/>
      <c r="Z31" s="751" t="s">
        <v>643</v>
      </c>
      <c r="AA31" s="752"/>
      <c r="AB31" s="752"/>
      <c r="AC31" s="752"/>
      <c r="AD31" s="752"/>
      <c r="AE31" s="752"/>
      <c r="AF31" s="753"/>
      <c r="AG31" s="757"/>
      <c r="AH31" s="318"/>
      <c r="AJ31" s="315"/>
      <c r="AL31" s="341"/>
      <c r="AM31" s="762"/>
      <c r="AN31" s="762"/>
      <c r="AO31" s="762"/>
      <c r="AP31" s="762"/>
      <c r="AQ31" s="762"/>
      <c r="AU31" s="315"/>
      <c r="AW31" s="346"/>
      <c r="AX31" s="762"/>
      <c r="AY31" s="762"/>
      <c r="AZ31" s="762"/>
      <c r="BA31" s="762"/>
      <c r="BB31" s="762"/>
      <c r="BC31" s="316"/>
      <c r="BD31" s="331"/>
      <c r="BE31" s="316"/>
      <c r="BG31" s="315"/>
      <c r="BI31" s="317"/>
      <c r="BJ31" s="762"/>
      <c r="BK31" s="762"/>
      <c r="BL31" s="762"/>
      <c r="BM31" s="762"/>
      <c r="BN31" s="762"/>
      <c r="BQ31" s="318"/>
      <c r="BR31" s="317"/>
      <c r="BT31" s="319"/>
      <c r="BU31" s="754"/>
      <c r="BV31" s="755"/>
      <c r="BW31" s="755"/>
      <c r="BX31" s="755"/>
      <c r="BY31" s="755"/>
      <c r="BZ31" s="755"/>
      <c r="CA31" s="756"/>
      <c r="CB31" s="757"/>
      <c r="CC31" s="331"/>
      <c r="CD31" s="316"/>
      <c r="CF31" s="315"/>
      <c r="CN31" s="317"/>
      <c r="CO31" s="318"/>
      <c r="CQ31" s="315"/>
      <c r="CS31" s="317"/>
      <c r="CT31" s="344"/>
      <c r="CU31" s="344"/>
      <c r="CV31" s="344"/>
      <c r="CW31" s="344"/>
      <c r="CX31" s="344"/>
      <c r="CY31" s="316"/>
      <c r="DB31" s="358"/>
      <c r="DC31" s="751" t="s">
        <v>659</v>
      </c>
      <c r="DD31" s="752"/>
      <c r="DE31" s="752"/>
      <c r="DF31" s="752"/>
      <c r="DG31" s="752"/>
      <c r="DH31" s="752"/>
      <c r="DI31" s="753"/>
      <c r="DJ31" s="757"/>
      <c r="DM31" s="315"/>
      <c r="DN31" s="317"/>
      <c r="DO31" s="317"/>
      <c r="DP31" s="344"/>
      <c r="DQ31" s="344"/>
      <c r="DR31" s="344"/>
      <c r="DS31" s="344"/>
      <c r="DT31" s="344"/>
      <c r="DU31" s="316"/>
      <c r="DV31" s="349"/>
      <c r="DW31" s="316"/>
      <c r="DX31" s="349"/>
      <c r="DY31" s="781"/>
      <c r="DZ31" s="782"/>
      <c r="EA31" s="782"/>
      <c r="EB31" s="782"/>
      <c r="EC31" s="782"/>
      <c r="ED31" s="782"/>
      <c r="EE31" s="783"/>
      <c r="EF31" s="318"/>
      <c r="EI31" s="319"/>
      <c r="EJ31" s="754"/>
      <c r="EK31" s="755"/>
      <c r="EL31" s="755"/>
      <c r="EM31" s="755"/>
      <c r="EN31" s="755"/>
      <c r="EO31" s="755"/>
      <c r="EP31" s="756"/>
      <c r="EQ31" s="757"/>
      <c r="ET31" s="317"/>
      <c r="EU31" s="355"/>
      <c r="EV31" s="355"/>
      <c r="EW31" s="355"/>
      <c r="EX31" s="355"/>
      <c r="EY31" s="355"/>
      <c r="EZ31" s="355"/>
      <c r="FA31" s="355"/>
      <c r="FD31" s="317"/>
      <c r="FE31" s="315"/>
      <c r="FF31" s="317"/>
      <c r="FG31" s="345"/>
      <c r="FH31" s="762" t="s">
        <v>534</v>
      </c>
      <c r="FI31" s="762"/>
      <c r="FJ31" s="762"/>
      <c r="FK31" s="762"/>
      <c r="FL31" s="762"/>
      <c r="FM31" s="747"/>
      <c r="FN31" s="317"/>
      <c r="FO31" s="317"/>
      <c r="FP31" s="315"/>
      <c r="FX31" s="316"/>
      <c r="FY31" s="317"/>
      <c r="FZ31" s="801"/>
      <c r="GA31" s="809"/>
      <c r="GB31" s="801"/>
      <c r="GC31" s="827"/>
      <c r="GD31" s="801"/>
      <c r="GE31" s="801"/>
      <c r="GF31" s="801"/>
      <c r="GG31" s="801"/>
      <c r="GH31" s="801"/>
      <c r="GI31" s="801"/>
      <c r="GJ31" s="801"/>
      <c r="GK31" s="801"/>
      <c r="GL31" s="809"/>
      <c r="GM31" s="801"/>
      <c r="GN31" s="827"/>
      <c r="GO31" s="801"/>
      <c r="GP31" s="801"/>
      <c r="GQ31" s="801"/>
      <c r="GR31" s="801"/>
      <c r="GS31" s="801"/>
      <c r="GT31" s="317"/>
      <c r="GU31" s="317"/>
      <c r="GV31" s="317"/>
      <c r="GW31" s="317"/>
      <c r="GX31" s="317"/>
    </row>
    <row r="32" spans="1:206" ht="12" customHeight="1" x14ac:dyDescent="0.15">
      <c r="A32" s="332"/>
      <c r="B32" s="321"/>
      <c r="C32" s="775" t="s">
        <v>856</v>
      </c>
      <c r="D32" s="776"/>
      <c r="E32" s="776"/>
      <c r="F32" s="776"/>
      <c r="G32" s="776"/>
      <c r="H32" s="776"/>
      <c r="I32" s="777"/>
      <c r="K32" s="594"/>
      <c r="N32" s="321"/>
      <c r="O32" s="751" t="s">
        <v>526</v>
      </c>
      <c r="P32" s="752"/>
      <c r="Q32" s="752"/>
      <c r="R32" s="752"/>
      <c r="S32" s="752"/>
      <c r="T32" s="752"/>
      <c r="U32" s="753"/>
      <c r="V32" s="757"/>
      <c r="Y32" s="319"/>
      <c r="Z32" s="754"/>
      <c r="AA32" s="755"/>
      <c r="AB32" s="755"/>
      <c r="AC32" s="755"/>
      <c r="AD32" s="755"/>
      <c r="AE32" s="755"/>
      <c r="AF32" s="756"/>
      <c r="AG32" s="757"/>
      <c r="AH32" s="583"/>
      <c r="AJ32" s="315"/>
      <c r="AL32" s="345"/>
      <c r="AM32" s="762" t="s">
        <v>660</v>
      </c>
      <c r="AN32" s="762"/>
      <c r="AO32" s="762"/>
      <c r="AP32" s="762"/>
      <c r="AQ32" s="762"/>
      <c r="AS32" s="318"/>
      <c r="AT32" s="317"/>
      <c r="AU32" s="315"/>
      <c r="AW32" s="341"/>
      <c r="BC32" s="747"/>
      <c r="BD32" s="325"/>
      <c r="BE32" s="317"/>
      <c r="BG32" s="315"/>
      <c r="BJ32" s="762"/>
      <c r="BK32" s="762"/>
      <c r="BL32" s="762"/>
      <c r="BM32" s="762"/>
      <c r="BN32" s="762"/>
      <c r="BR32" s="317"/>
      <c r="BT32" s="315"/>
      <c r="BV32" s="341"/>
      <c r="CC32" s="331"/>
      <c r="CD32" s="316"/>
      <c r="CF32" s="321"/>
      <c r="CG32" s="751" t="s">
        <v>598</v>
      </c>
      <c r="CH32" s="752"/>
      <c r="CI32" s="752"/>
      <c r="CJ32" s="752"/>
      <c r="CK32" s="752"/>
      <c r="CL32" s="752"/>
      <c r="CM32" s="753"/>
      <c r="CN32" s="757"/>
      <c r="CO32" s="318"/>
      <c r="CQ32" s="321"/>
      <c r="CR32" s="751" t="s">
        <v>661</v>
      </c>
      <c r="CS32" s="752"/>
      <c r="CT32" s="752"/>
      <c r="CU32" s="752"/>
      <c r="CV32" s="752"/>
      <c r="CW32" s="752"/>
      <c r="CX32" s="753"/>
      <c r="CY32" s="757"/>
      <c r="CZ32" s="318"/>
      <c r="DB32" s="351"/>
      <c r="DC32" s="754"/>
      <c r="DD32" s="755"/>
      <c r="DE32" s="755"/>
      <c r="DF32" s="755"/>
      <c r="DG32" s="755"/>
      <c r="DH32" s="755"/>
      <c r="DI32" s="756"/>
      <c r="DJ32" s="757"/>
      <c r="DK32" s="318"/>
      <c r="DM32" s="315"/>
      <c r="DN32" s="317"/>
      <c r="DO32" s="317"/>
      <c r="DP32" s="344"/>
      <c r="DQ32" s="344"/>
      <c r="DR32" s="344"/>
      <c r="DS32" s="344"/>
      <c r="DT32" s="344"/>
      <c r="DU32" s="317"/>
      <c r="DV32" s="315"/>
      <c r="DW32" s="317"/>
      <c r="DX32" s="349"/>
      <c r="DY32" s="316"/>
      <c r="DZ32" s="348"/>
      <c r="EA32" s="316"/>
      <c r="EB32" s="316"/>
      <c r="EC32" s="316"/>
      <c r="ED32" s="316"/>
      <c r="EE32" s="318"/>
      <c r="EF32" s="584"/>
      <c r="EI32" s="315"/>
      <c r="EQ32" s="317"/>
      <c r="ET32" s="317"/>
      <c r="EU32" s="355"/>
      <c r="EV32" s="355"/>
      <c r="EW32" s="355"/>
      <c r="EX32" s="355"/>
      <c r="EY32" s="355"/>
      <c r="EZ32" s="355"/>
      <c r="FA32" s="355"/>
      <c r="FD32" s="317"/>
      <c r="FE32" s="315"/>
      <c r="FF32" s="317"/>
      <c r="FG32" s="346"/>
      <c r="FH32" s="762"/>
      <c r="FI32" s="762"/>
      <c r="FJ32" s="762"/>
      <c r="FK32" s="762"/>
      <c r="FL32" s="762"/>
      <c r="FM32" s="747"/>
      <c r="FN32" s="317"/>
      <c r="FO32" s="317"/>
      <c r="FP32" s="321"/>
      <c r="FQ32" s="751" t="s">
        <v>549</v>
      </c>
      <c r="FR32" s="752"/>
      <c r="FS32" s="752"/>
      <c r="FT32" s="752"/>
      <c r="FU32" s="752"/>
      <c r="FV32" s="752"/>
      <c r="FW32" s="753"/>
      <c r="FX32" s="757"/>
      <c r="FY32" s="316"/>
      <c r="FZ32" s="801"/>
      <c r="GA32" s="809"/>
      <c r="GB32" s="801"/>
      <c r="GC32" s="822"/>
      <c r="GD32" s="831" t="s">
        <v>900</v>
      </c>
      <c r="GE32" s="831"/>
      <c r="GF32" s="831"/>
      <c r="GG32" s="831"/>
      <c r="GH32" s="831"/>
      <c r="GI32" s="832"/>
      <c r="GJ32" s="801"/>
      <c r="GK32" s="801"/>
      <c r="GL32" s="809"/>
      <c r="GM32" s="801"/>
      <c r="GN32" s="822"/>
      <c r="GO32" s="831" t="s">
        <v>896</v>
      </c>
      <c r="GP32" s="831"/>
      <c r="GQ32" s="831"/>
      <c r="GR32" s="831"/>
      <c r="GS32" s="831"/>
      <c r="GT32" s="747"/>
      <c r="GU32" s="317"/>
      <c r="GV32" s="317"/>
      <c r="GW32" s="317"/>
      <c r="GX32" s="317"/>
    </row>
    <row r="33" spans="1:206" ht="12" customHeight="1" x14ac:dyDescent="0.15">
      <c r="A33" s="332"/>
      <c r="B33" s="319"/>
      <c r="C33" s="778"/>
      <c r="D33" s="779"/>
      <c r="E33" s="779"/>
      <c r="F33" s="779"/>
      <c r="G33" s="779"/>
      <c r="H33" s="779"/>
      <c r="I33" s="780"/>
      <c r="J33" s="759"/>
      <c r="K33" s="318"/>
      <c r="L33" s="318"/>
      <c r="N33" s="319"/>
      <c r="O33" s="754"/>
      <c r="P33" s="755"/>
      <c r="Q33" s="755"/>
      <c r="R33" s="755"/>
      <c r="S33" s="755"/>
      <c r="T33" s="755"/>
      <c r="U33" s="756"/>
      <c r="V33" s="757"/>
      <c r="W33" s="318"/>
      <c r="Y33" s="315"/>
      <c r="AG33" s="316"/>
      <c r="AH33" s="316"/>
      <c r="AJ33" s="315"/>
      <c r="AM33" s="762"/>
      <c r="AN33" s="762"/>
      <c r="AO33" s="762"/>
      <c r="AP33" s="762"/>
      <c r="AQ33" s="762"/>
      <c r="AS33" s="318"/>
      <c r="AT33" s="317"/>
      <c r="AU33" s="315"/>
      <c r="AW33" s="345"/>
      <c r="AX33" s="762" t="s">
        <v>662</v>
      </c>
      <c r="AY33" s="762"/>
      <c r="AZ33" s="762"/>
      <c r="BA33" s="762"/>
      <c r="BB33" s="762"/>
      <c r="BC33" s="747"/>
      <c r="BD33" s="325"/>
      <c r="BE33" s="317"/>
      <c r="BG33" s="315"/>
      <c r="BR33" s="316"/>
      <c r="BT33" s="315"/>
      <c r="BV33" s="345"/>
      <c r="BW33" s="784" t="s">
        <v>658</v>
      </c>
      <c r="BX33" s="784"/>
      <c r="BY33" s="784"/>
      <c r="BZ33" s="784"/>
      <c r="CA33" s="784"/>
      <c r="CB33" s="747"/>
      <c r="CC33" s="582"/>
      <c r="CD33" s="581"/>
      <c r="CF33" s="319"/>
      <c r="CG33" s="754"/>
      <c r="CH33" s="755"/>
      <c r="CI33" s="755"/>
      <c r="CJ33" s="755"/>
      <c r="CK33" s="755"/>
      <c r="CL33" s="755"/>
      <c r="CM33" s="756"/>
      <c r="CN33" s="757"/>
      <c r="CO33" s="583"/>
      <c r="CQ33" s="319"/>
      <c r="CR33" s="754"/>
      <c r="CS33" s="755"/>
      <c r="CT33" s="755"/>
      <c r="CU33" s="755"/>
      <c r="CV33" s="755"/>
      <c r="CW33" s="755"/>
      <c r="CX33" s="756"/>
      <c r="CY33" s="757"/>
      <c r="CZ33" s="318"/>
      <c r="DB33" s="315"/>
      <c r="DD33" s="317"/>
      <c r="DE33" s="344"/>
      <c r="DF33" s="344"/>
      <c r="DG33" s="344"/>
      <c r="DH33" s="344"/>
      <c r="DI33" s="344"/>
      <c r="DJ33" s="318"/>
      <c r="DK33" s="318"/>
      <c r="DM33" s="321"/>
      <c r="DN33" s="751" t="s">
        <v>517</v>
      </c>
      <c r="DO33" s="752"/>
      <c r="DP33" s="752"/>
      <c r="DQ33" s="752"/>
      <c r="DR33" s="752"/>
      <c r="DS33" s="752"/>
      <c r="DT33" s="753"/>
      <c r="DU33" s="316"/>
      <c r="DV33" s="349"/>
      <c r="DW33" s="316"/>
      <c r="DX33" s="315"/>
      <c r="EF33" s="584"/>
      <c r="EI33" s="315"/>
      <c r="EJ33" s="317"/>
      <c r="EK33" s="317"/>
      <c r="EL33" s="317"/>
      <c r="EM33" s="317"/>
      <c r="EN33" s="317"/>
      <c r="EO33" s="317"/>
      <c r="EP33" s="317"/>
      <c r="EQ33" s="316"/>
      <c r="ET33" s="317"/>
      <c r="EU33" s="317"/>
      <c r="EV33" s="317"/>
      <c r="EW33" s="317"/>
      <c r="EX33" s="317"/>
      <c r="EY33" s="317"/>
      <c r="EZ33" s="317"/>
      <c r="FA33" s="317"/>
      <c r="FD33" s="317"/>
      <c r="FE33" s="315"/>
      <c r="FF33" s="317"/>
      <c r="FG33" s="341"/>
      <c r="FH33" s="762"/>
      <c r="FI33" s="762"/>
      <c r="FJ33" s="762"/>
      <c r="FK33" s="762"/>
      <c r="FL33" s="762"/>
      <c r="FM33" s="747"/>
      <c r="FN33" s="317"/>
      <c r="FO33" s="317"/>
      <c r="FP33" s="319"/>
      <c r="FQ33" s="754"/>
      <c r="FR33" s="755"/>
      <c r="FS33" s="755"/>
      <c r="FT33" s="755"/>
      <c r="FU33" s="755"/>
      <c r="FV33" s="755"/>
      <c r="FW33" s="756"/>
      <c r="FX33" s="757"/>
      <c r="FY33" s="316"/>
      <c r="FZ33" s="801"/>
      <c r="GA33" s="809"/>
      <c r="GB33" s="801"/>
      <c r="GC33" s="827"/>
      <c r="GD33" s="831"/>
      <c r="GE33" s="831"/>
      <c r="GF33" s="831"/>
      <c r="GG33" s="831"/>
      <c r="GH33" s="831"/>
      <c r="GI33" s="832"/>
      <c r="GJ33" s="801"/>
      <c r="GK33" s="801"/>
      <c r="GL33" s="809"/>
      <c r="GM33" s="801"/>
      <c r="GN33" s="827"/>
      <c r="GO33" s="831"/>
      <c r="GP33" s="831"/>
      <c r="GQ33" s="831"/>
      <c r="GR33" s="831"/>
      <c r="GS33" s="831"/>
      <c r="GT33" s="747"/>
      <c r="GU33" s="317"/>
      <c r="GV33" s="317"/>
      <c r="GW33" s="317"/>
      <c r="GX33" s="317"/>
    </row>
    <row r="34" spans="1:206" ht="12" customHeight="1" x14ac:dyDescent="0.15">
      <c r="A34" s="332"/>
      <c r="B34" s="315"/>
      <c r="C34" s="781"/>
      <c r="D34" s="782"/>
      <c r="E34" s="782"/>
      <c r="F34" s="782"/>
      <c r="G34" s="782"/>
      <c r="H34" s="782"/>
      <c r="I34" s="783"/>
      <c r="J34" s="759"/>
      <c r="K34" s="318"/>
      <c r="L34" s="318"/>
      <c r="N34" s="315"/>
      <c r="P34" s="320"/>
      <c r="W34" s="318"/>
      <c r="Y34" s="315"/>
      <c r="AF34" s="329"/>
      <c r="AG34" s="316"/>
      <c r="AH34" s="316"/>
      <c r="AJ34" s="315"/>
      <c r="AM34" s="762"/>
      <c r="AN34" s="762"/>
      <c r="AO34" s="762"/>
      <c r="AP34" s="762"/>
      <c r="AQ34" s="762"/>
      <c r="AU34" s="315"/>
      <c r="AW34" s="346"/>
      <c r="AX34" s="762"/>
      <c r="AY34" s="762"/>
      <c r="AZ34" s="762"/>
      <c r="BA34" s="762"/>
      <c r="BB34" s="762"/>
      <c r="BC34" s="316"/>
      <c r="BD34" s="331"/>
      <c r="BE34" s="316"/>
      <c r="BG34" s="321"/>
      <c r="BH34" s="751" t="s">
        <v>663</v>
      </c>
      <c r="BI34" s="752"/>
      <c r="BJ34" s="752"/>
      <c r="BK34" s="752"/>
      <c r="BL34" s="752"/>
      <c r="BM34" s="752"/>
      <c r="BN34" s="753"/>
      <c r="BQ34" s="316"/>
      <c r="BT34" s="315"/>
      <c r="BV34" s="317"/>
      <c r="BW34" s="784"/>
      <c r="BX34" s="784"/>
      <c r="BY34" s="784"/>
      <c r="BZ34" s="784"/>
      <c r="CA34" s="784"/>
      <c r="CB34" s="747"/>
      <c r="CC34" s="331"/>
      <c r="CD34" s="316"/>
      <c r="CF34" s="315"/>
      <c r="CH34" s="341"/>
      <c r="CN34" s="581"/>
      <c r="CO34" s="318"/>
      <c r="CQ34" s="315"/>
      <c r="CR34" s="317"/>
      <c r="CS34" s="317"/>
      <c r="CT34" s="357"/>
      <c r="CU34" s="357"/>
      <c r="CV34" s="357"/>
      <c r="CW34" s="357"/>
      <c r="CX34" s="357"/>
      <c r="CY34" s="317"/>
      <c r="DB34" s="315"/>
      <c r="DD34" s="317"/>
      <c r="DJ34" s="318"/>
      <c r="DK34" s="583"/>
      <c r="DM34" s="320"/>
      <c r="DN34" s="754"/>
      <c r="DO34" s="755"/>
      <c r="DP34" s="755"/>
      <c r="DQ34" s="755"/>
      <c r="DR34" s="755"/>
      <c r="DS34" s="755"/>
      <c r="DT34" s="756"/>
      <c r="DU34" s="316"/>
      <c r="DV34" s="349"/>
      <c r="DW34" s="316"/>
      <c r="DX34" s="321"/>
      <c r="DY34" s="751" t="s">
        <v>664</v>
      </c>
      <c r="DZ34" s="752"/>
      <c r="EA34" s="752"/>
      <c r="EB34" s="752"/>
      <c r="EC34" s="752"/>
      <c r="ED34" s="752"/>
      <c r="EE34" s="753"/>
      <c r="EF34" s="318"/>
      <c r="EH34" s="317"/>
      <c r="EI34" s="321"/>
      <c r="EJ34" s="751" t="s">
        <v>522</v>
      </c>
      <c r="EK34" s="752"/>
      <c r="EL34" s="752"/>
      <c r="EM34" s="752"/>
      <c r="EN34" s="752"/>
      <c r="EO34" s="752"/>
      <c r="EP34" s="753"/>
      <c r="EQ34" s="757"/>
      <c r="ET34" s="317"/>
      <c r="EU34" s="317"/>
      <c r="EV34" s="317"/>
      <c r="EW34" s="316"/>
      <c r="EX34" s="316"/>
      <c r="EY34" s="316"/>
      <c r="EZ34" s="316"/>
      <c r="FA34" s="316"/>
      <c r="FD34" s="317"/>
      <c r="FE34" s="315"/>
      <c r="FF34" s="317"/>
      <c r="FG34" s="341"/>
      <c r="FH34" s="317"/>
      <c r="FI34" s="317"/>
      <c r="FJ34" s="317"/>
      <c r="FK34" s="317"/>
      <c r="FL34" s="317"/>
      <c r="FM34" s="316"/>
      <c r="FN34" s="317"/>
      <c r="FO34" s="317"/>
      <c r="FP34" s="315"/>
      <c r="FQ34" s="317"/>
      <c r="FR34" s="341"/>
      <c r="FS34" s="317"/>
      <c r="FT34" s="317"/>
      <c r="FU34" s="317"/>
      <c r="FV34" s="317"/>
      <c r="FW34" s="317"/>
      <c r="FX34" s="317"/>
      <c r="FY34" s="317"/>
      <c r="FZ34" s="801"/>
      <c r="GA34" s="809"/>
      <c r="GB34" s="801"/>
      <c r="GC34" s="809"/>
      <c r="GD34" s="801"/>
      <c r="GE34" s="801"/>
      <c r="GF34" s="801"/>
      <c r="GG34" s="801"/>
      <c r="GH34" s="801"/>
      <c r="GI34" s="801"/>
      <c r="GJ34" s="801"/>
      <c r="GK34" s="801"/>
      <c r="GL34" s="809"/>
      <c r="GM34" s="801"/>
      <c r="GN34" s="809"/>
      <c r="GO34" s="801"/>
      <c r="GP34" s="801"/>
      <c r="GQ34" s="801"/>
      <c r="GR34" s="801"/>
      <c r="GS34" s="801"/>
      <c r="GT34" s="317"/>
      <c r="GU34" s="317"/>
      <c r="GV34" s="317"/>
      <c r="GW34" s="317"/>
      <c r="GX34" s="317"/>
    </row>
    <row r="35" spans="1:206" ht="12" customHeight="1" x14ac:dyDescent="0.15">
      <c r="A35" s="332"/>
      <c r="B35" s="333"/>
      <c r="C35" s="332"/>
      <c r="D35" s="354"/>
      <c r="E35" s="344"/>
      <c r="F35" s="344"/>
      <c r="G35" s="344"/>
      <c r="H35" s="344"/>
      <c r="I35" s="344"/>
      <c r="N35" s="315"/>
      <c r="P35" s="317"/>
      <c r="Q35" s="344"/>
      <c r="R35" s="344"/>
      <c r="S35" s="344"/>
      <c r="T35" s="344"/>
      <c r="U35" s="344"/>
      <c r="V35" s="318"/>
      <c r="Y35" s="321"/>
      <c r="Z35" s="751" t="s">
        <v>656</v>
      </c>
      <c r="AA35" s="752"/>
      <c r="AB35" s="752"/>
      <c r="AC35" s="752"/>
      <c r="AD35" s="752"/>
      <c r="AE35" s="752"/>
      <c r="AF35" s="753"/>
      <c r="AG35" s="316"/>
      <c r="AJ35" s="315"/>
      <c r="AS35" s="318"/>
      <c r="AU35" s="315"/>
      <c r="AW35" s="341"/>
      <c r="BC35" s="316"/>
      <c r="BD35" s="331"/>
      <c r="BE35" s="316"/>
      <c r="BH35" s="754"/>
      <c r="BI35" s="755"/>
      <c r="BJ35" s="755"/>
      <c r="BK35" s="755"/>
      <c r="BL35" s="755"/>
      <c r="BM35" s="755"/>
      <c r="BN35" s="756"/>
      <c r="BQ35" s="316"/>
      <c r="BT35" s="315"/>
      <c r="BU35" s="317"/>
      <c r="BV35" s="317"/>
      <c r="BW35" s="317"/>
      <c r="BX35" s="317"/>
      <c r="BY35" s="317"/>
      <c r="BZ35" s="317"/>
      <c r="CA35" s="317"/>
      <c r="CB35" s="316"/>
      <c r="CC35" s="331"/>
      <c r="CD35" s="316"/>
      <c r="CF35" s="315"/>
      <c r="CG35" s="317"/>
      <c r="CH35" s="341"/>
      <c r="CI35" s="762" t="s">
        <v>665</v>
      </c>
      <c r="CJ35" s="762"/>
      <c r="CK35" s="762"/>
      <c r="CL35" s="762"/>
      <c r="CM35" s="762"/>
      <c r="CN35" s="316"/>
      <c r="CO35" s="318"/>
      <c r="CQ35" s="315"/>
      <c r="CR35" s="317"/>
      <c r="CS35" s="317"/>
      <c r="CT35" s="317"/>
      <c r="CU35" s="317"/>
      <c r="CV35" s="317"/>
      <c r="CW35" s="317"/>
      <c r="CX35" s="317"/>
      <c r="CY35" s="316"/>
      <c r="CZ35" s="318"/>
      <c r="DA35" s="316"/>
      <c r="DB35" s="321"/>
      <c r="DC35" s="751" t="s">
        <v>666</v>
      </c>
      <c r="DD35" s="752"/>
      <c r="DE35" s="752"/>
      <c r="DF35" s="752"/>
      <c r="DG35" s="752"/>
      <c r="DH35" s="752"/>
      <c r="DI35" s="753"/>
      <c r="DJ35" s="757"/>
      <c r="DK35" s="318"/>
      <c r="DO35" s="317"/>
      <c r="DP35" s="317"/>
      <c r="DU35" s="317"/>
      <c r="DV35" s="315"/>
      <c r="DW35" s="317"/>
      <c r="DX35" s="324"/>
      <c r="DY35" s="754"/>
      <c r="DZ35" s="755"/>
      <c r="EA35" s="755"/>
      <c r="EB35" s="755"/>
      <c r="EC35" s="755"/>
      <c r="ED35" s="755"/>
      <c r="EE35" s="756"/>
      <c r="EF35" s="584"/>
      <c r="EH35" s="317"/>
      <c r="EJ35" s="754"/>
      <c r="EK35" s="755"/>
      <c r="EL35" s="755"/>
      <c r="EM35" s="755"/>
      <c r="EN35" s="755"/>
      <c r="EO35" s="755"/>
      <c r="EP35" s="756"/>
      <c r="EQ35" s="757"/>
      <c r="FD35" s="317"/>
      <c r="FE35" s="315"/>
      <c r="FF35" s="317"/>
      <c r="FG35" s="345"/>
      <c r="FH35" s="762" t="s">
        <v>667</v>
      </c>
      <c r="FI35" s="762"/>
      <c r="FJ35" s="762"/>
      <c r="FK35" s="762"/>
      <c r="FL35" s="762"/>
      <c r="FM35" s="747"/>
      <c r="FN35" s="317"/>
      <c r="FO35" s="317"/>
      <c r="FP35" s="315"/>
      <c r="FQ35" s="317"/>
      <c r="FR35" s="345"/>
      <c r="FS35" s="762" t="s">
        <v>668</v>
      </c>
      <c r="FT35" s="762"/>
      <c r="FU35" s="762"/>
      <c r="FV35" s="762"/>
      <c r="FW35" s="762"/>
      <c r="FX35" s="747"/>
      <c r="FY35" s="316"/>
      <c r="FZ35" s="801"/>
      <c r="GA35" s="809"/>
      <c r="GB35" s="801"/>
      <c r="GC35" s="822"/>
      <c r="GD35" s="831" t="s">
        <v>901</v>
      </c>
      <c r="GE35" s="831"/>
      <c r="GF35" s="831"/>
      <c r="GG35" s="831"/>
      <c r="GH35" s="831"/>
      <c r="GI35" s="832"/>
      <c r="GJ35" s="801"/>
      <c r="GK35" s="801"/>
      <c r="GL35" s="809"/>
      <c r="GM35" s="801"/>
      <c r="GN35" s="822"/>
      <c r="GO35" s="831" t="s">
        <v>669</v>
      </c>
      <c r="GP35" s="831"/>
      <c r="GQ35" s="831"/>
      <c r="GR35" s="831"/>
      <c r="GS35" s="831"/>
      <c r="GT35" s="747"/>
      <c r="GU35" s="317"/>
      <c r="GV35" s="317"/>
      <c r="GW35" s="317"/>
      <c r="GX35" s="317"/>
    </row>
    <row r="36" spans="1:206" ht="12" customHeight="1" x14ac:dyDescent="0.15">
      <c r="A36" s="332"/>
      <c r="B36" s="315"/>
      <c r="J36" s="759"/>
      <c r="K36" s="318"/>
      <c r="L36" s="318"/>
      <c r="N36" s="321"/>
      <c r="O36" s="751" t="s">
        <v>528</v>
      </c>
      <c r="P36" s="752"/>
      <c r="Q36" s="752"/>
      <c r="R36" s="752"/>
      <c r="S36" s="752"/>
      <c r="T36" s="752"/>
      <c r="U36" s="753"/>
      <c r="V36" s="757"/>
      <c r="W36" s="318"/>
      <c r="Y36" s="319"/>
      <c r="Z36" s="754"/>
      <c r="AA36" s="755"/>
      <c r="AB36" s="755"/>
      <c r="AC36" s="755"/>
      <c r="AD36" s="755"/>
      <c r="AE36" s="755"/>
      <c r="AF36" s="756"/>
      <c r="AG36" s="316"/>
      <c r="AJ36" s="321"/>
      <c r="AK36" s="751" t="s">
        <v>670</v>
      </c>
      <c r="AL36" s="752"/>
      <c r="AM36" s="752"/>
      <c r="AN36" s="752"/>
      <c r="AO36" s="752"/>
      <c r="AP36" s="752"/>
      <c r="AQ36" s="753"/>
      <c r="AS36" s="318"/>
      <c r="AU36" s="315"/>
      <c r="AW36" s="345"/>
      <c r="AX36" s="762" t="s">
        <v>889</v>
      </c>
      <c r="AY36" s="762"/>
      <c r="AZ36" s="762"/>
      <c r="BA36" s="762"/>
      <c r="BB36" s="762"/>
      <c r="BD36" s="325"/>
      <c r="BE36" s="317"/>
      <c r="BH36" s="317"/>
      <c r="BI36" s="341"/>
      <c r="BT36" s="338"/>
      <c r="BU36" s="751" t="s">
        <v>560</v>
      </c>
      <c r="BV36" s="752"/>
      <c r="BW36" s="752"/>
      <c r="BX36" s="752"/>
      <c r="BY36" s="752"/>
      <c r="BZ36" s="752"/>
      <c r="CA36" s="753"/>
      <c r="CB36" s="757"/>
      <c r="CC36" s="582"/>
      <c r="CD36" s="581"/>
      <c r="CF36" s="315"/>
      <c r="CH36" s="345"/>
      <c r="CI36" s="762"/>
      <c r="CJ36" s="762"/>
      <c r="CK36" s="762"/>
      <c r="CL36" s="762"/>
      <c r="CM36" s="762"/>
      <c r="CN36" s="316"/>
      <c r="CO36" s="583"/>
      <c r="CQ36" s="321"/>
      <c r="CR36" s="751" t="s">
        <v>671</v>
      </c>
      <c r="CS36" s="752"/>
      <c r="CT36" s="752"/>
      <c r="CU36" s="752"/>
      <c r="CV36" s="752"/>
      <c r="CW36" s="752"/>
      <c r="CX36" s="753"/>
      <c r="CY36" s="757"/>
      <c r="CZ36" s="318"/>
      <c r="DA36" s="316"/>
      <c r="DB36" s="319"/>
      <c r="DC36" s="754"/>
      <c r="DD36" s="755"/>
      <c r="DE36" s="755"/>
      <c r="DF36" s="755"/>
      <c r="DG36" s="755"/>
      <c r="DH36" s="755"/>
      <c r="DI36" s="756"/>
      <c r="DJ36" s="757"/>
      <c r="DK36" s="318"/>
      <c r="DM36" s="317"/>
      <c r="DN36" s="317"/>
      <c r="DO36" s="317"/>
      <c r="DP36" s="317"/>
      <c r="DQ36" s="317"/>
      <c r="DR36" s="317"/>
      <c r="DS36" s="317"/>
      <c r="DT36" s="317"/>
      <c r="DU36" s="316"/>
      <c r="DV36" s="349"/>
      <c r="DW36" s="316"/>
      <c r="DX36" s="315"/>
      <c r="EF36" s="584"/>
      <c r="EG36" s="317"/>
      <c r="FD36" s="317"/>
      <c r="FE36" s="315"/>
      <c r="FF36" s="317"/>
      <c r="FG36" s="346"/>
      <c r="FH36" s="762"/>
      <c r="FI36" s="762"/>
      <c r="FJ36" s="762"/>
      <c r="FK36" s="762"/>
      <c r="FL36" s="762"/>
      <c r="FM36" s="747"/>
      <c r="FN36" s="317"/>
      <c r="FO36" s="317"/>
      <c r="FP36" s="315"/>
      <c r="FQ36" s="317"/>
      <c r="FR36" s="346"/>
      <c r="FS36" s="762"/>
      <c r="FT36" s="762"/>
      <c r="FU36" s="762"/>
      <c r="FV36" s="762"/>
      <c r="FW36" s="762"/>
      <c r="FX36" s="747"/>
      <c r="FY36" s="316"/>
      <c r="FZ36" s="801"/>
      <c r="GA36" s="809"/>
      <c r="GB36" s="801"/>
      <c r="GC36" s="827"/>
      <c r="GD36" s="831"/>
      <c r="GE36" s="831"/>
      <c r="GF36" s="831"/>
      <c r="GG36" s="831"/>
      <c r="GH36" s="831"/>
      <c r="GI36" s="832"/>
      <c r="GJ36" s="801"/>
      <c r="GK36" s="801"/>
      <c r="GL36" s="809"/>
      <c r="GM36" s="801"/>
      <c r="GN36" s="827"/>
      <c r="GO36" s="831"/>
      <c r="GP36" s="831"/>
      <c r="GQ36" s="831"/>
      <c r="GR36" s="831"/>
      <c r="GS36" s="831"/>
      <c r="GT36" s="747"/>
      <c r="GU36" s="317"/>
      <c r="GV36" s="317"/>
      <c r="GW36" s="317"/>
      <c r="GX36" s="317"/>
    </row>
    <row r="37" spans="1:206" ht="12" customHeight="1" x14ac:dyDescent="0.15">
      <c r="A37" s="332"/>
      <c r="B37" s="593"/>
      <c r="C37" s="751" t="s">
        <v>646</v>
      </c>
      <c r="D37" s="752"/>
      <c r="E37" s="752"/>
      <c r="F37" s="752"/>
      <c r="G37" s="752"/>
      <c r="H37" s="752"/>
      <c r="I37" s="753"/>
      <c r="J37" s="759"/>
      <c r="K37" s="318"/>
      <c r="L37" s="318"/>
      <c r="N37" s="319"/>
      <c r="O37" s="754"/>
      <c r="P37" s="755"/>
      <c r="Q37" s="755"/>
      <c r="R37" s="755"/>
      <c r="S37" s="755"/>
      <c r="T37" s="755"/>
      <c r="U37" s="756"/>
      <c r="V37" s="757"/>
      <c r="W37" s="318"/>
      <c r="Y37" s="315"/>
      <c r="AG37" s="316"/>
      <c r="AJ37" s="319"/>
      <c r="AK37" s="754"/>
      <c r="AL37" s="755"/>
      <c r="AM37" s="755"/>
      <c r="AN37" s="755"/>
      <c r="AO37" s="755"/>
      <c r="AP37" s="755"/>
      <c r="AQ37" s="756"/>
      <c r="AU37" s="315"/>
      <c r="AX37" s="762"/>
      <c r="AY37" s="762"/>
      <c r="AZ37" s="762"/>
      <c r="BA37" s="762"/>
      <c r="BB37" s="762"/>
      <c r="BD37" s="331"/>
      <c r="BE37" s="316"/>
      <c r="BH37" s="317"/>
      <c r="BI37" s="345"/>
      <c r="BJ37" s="762" t="s">
        <v>672</v>
      </c>
      <c r="BK37" s="762"/>
      <c r="BL37" s="762"/>
      <c r="BM37" s="762"/>
      <c r="BN37" s="762"/>
      <c r="BQ37" s="318"/>
      <c r="BR37" s="317"/>
      <c r="BS37" s="317"/>
      <c r="BT37" s="319"/>
      <c r="BU37" s="754"/>
      <c r="BV37" s="755"/>
      <c r="BW37" s="755"/>
      <c r="BX37" s="755"/>
      <c r="BY37" s="755"/>
      <c r="BZ37" s="755"/>
      <c r="CA37" s="756"/>
      <c r="CB37" s="757"/>
      <c r="CC37" s="325"/>
      <c r="CD37" s="317"/>
      <c r="CF37" s="315"/>
      <c r="CI37" s="762"/>
      <c r="CJ37" s="762"/>
      <c r="CK37" s="762"/>
      <c r="CL37" s="762"/>
      <c r="CM37" s="762"/>
      <c r="CN37" s="316"/>
      <c r="CO37" s="316"/>
      <c r="CP37" s="316"/>
      <c r="CQ37" s="319"/>
      <c r="CR37" s="754"/>
      <c r="CS37" s="755"/>
      <c r="CT37" s="755"/>
      <c r="CU37" s="755"/>
      <c r="CV37" s="755"/>
      <c r="CW37" s="755"/>
      <c r="CX37" s="756"/>
      <c r="CY37" s="757"/>
      <c r="DB37" s="315"/>
      <c r="DD37" s="317"/>
      <c r="DJ37" s="318"/>
      <c r="DK37" s="583"/>
      <c r="DM37" s="319"/>
      <c r="DN37" s="359"/>
      <c r="DO37" s="359"/>
      <c r="DP37" s="359"/>
      <c r="DQ37" s="359"/>
      <c r="DR37" s="359"/>
      <c r="DS37" s="359"/>
      <c r="DT37" s="359"/>
      <c r="DU37" s="320"/>
      <c r="DV37" s="316"/>
      <c r="DW37" s="316"/>
      <c r="DX37" s="315"/>
      <c r="EF37" s="318"/>
      <c r="EP37" s="317"/>
      <c r="EQ37" s="760"/>
      <c r="ER37" s="316"/>
      <c r="FD37" s="317"/>
      <c r="FE37" s="315"/>
      <c r="FF37" s="317"/>
      <c r="FG37" s="341"/>
      <c r="FH37" s="762"/>
      <c r="FI37" s="762"/>
      <c r="FJ37" s="762"/>
      <c r="FK37" s="762"/>
      <c r="FL37" s="762"/>
      <c r="FM37" s="747"/>
      <c r="FN37" s="317"/>
      <c r="FO37" s="317"/>
      <c r="FP37" s="315"/>
      <c r="FQ37" s="317"/>
      <c r="FR37" s="341"/>
      <c r="FS37" s="762"/>
      <c r="FT37" s="762"/>
      <c r="FU37" s="762"/>
      <c r="FV37" s="762"/>
      <c r="FW37" s="762"/>
      <c r="FX37" s="747"/>
      <c r="FY37" s="317"/>
      <c r="FZ37" s="801"/>
      <c r="GA37" s="809"/>
      <c r="GB37" s="801"/>
      <c r="GC37" s="809"/>
      <c r="GD37" s="801"/>
      <c r="GE37" s="801"/>
      <c r="GF37" s="801"/>
      <c r="GG37" s="801"/>
      <c r="GH37" s="801"/>
      <c r="GI37" s="801"/>
      <c r="GJ37" s="801"/>
      <c r="GK37" s="801"/>
      <c r="GL37" s="809"/>
      <c r="GM37" s="801"/>
      <c r="GN37" s="809"/>
      <c r="GO37" s="801"/>
      <c r="GP37" s="801"/>
      <c r="GQ37" s="801"/>
      <c r="GR37" s="801"/>
      <c r="GS37" s="801"/>
      <c r="GT37" s="317"/>
      <c r="GU37" s="317"/>
      <c r="GV37" s="317"/>
      <c r="GW37" s="317"/>
      <c r="GX37" s="317"/>
    </row>
    <row r="38" spans="1:206" ht="12" customHeight="1" x14ac:dyDescent="0.15">
      <c r="B38" s="315"/>
      <c r="C38" s="754"/>
      <c r="D38" s="755"/>
      <c r="E38" s="755"/>
      <c r="F38" s="755"/>
      <c r="G38" s="755"/>
      <c r="H38" s="755"/>
      <c r="I38" s="756"/>
      <c r="N38" s="315"/>
      <c r="O38" s="317"/>
      <c r="P38" s="317"/>
      <c r="Q38" s="344"/>
      <c r="R38" s="344"/>
      <c r="S38" s="344"/>
      <c r="T38" s="344"/>
      <c r="U38" s="344"/>
      <c r="X38" s="316"/>
      <c r="Y38" s="315"/>
      <c r="AF38" s="329"/>
      <c r="AG38" s="581"/>
      <c r="AJ38" s="315"/>
      <c r="AS38" s="318"/>
      <c r="AU38" s="315"/>
      <c r="BD38" s="331"/>
      <c r="BE38" s="316"/>
      <c r="BG38" s="317"/>
      <c r="BH38" s="317"/>
      <c r="BI38" s="346"/>
      <c r="BJ38" s="762"/>
      <c r="BK38" s="762"/>
      <c r="BL38" s="762"/>
      <c r="BM38" s="762"/>
      <c r="BN38" s="762"/>
      <c r="BQ38" s="318"/>
      <c r="BR38" s="361"/>
      <c r="BS38" s="317"/>
      <c r="BT38" s="315"/>
      <c r="CC38" s="331"/>
      <c r="CD38" s="316"/>
      <c r="CF38" s="315"/>
      <c r="CI38" s="762"/>
      <c r="CJ38" s="762"/>
      <c r="CK38" s="762"/>
      <c r="CL38" s="762"/>
      <c r="CM38" s="762"/>
      <c r="CN38" s="316"/>
      <c r="CO38" s="316"/>
      <c r="CP38" s="316"/>
      <c r="CQ38" s="315"/>
      <c r="CR38" s="317"/>
      <c r="CS38" s="317"/>
      <c r="CT38" s="317"/>
      <c r="CU38" s="317"/>
      <c r="CV38" s="317"/>
      <c r="CW38" s="317"/>
      <c r="CX38" s="317"/>
      <c r="CY38" s="316"/>
      <c r="CZ38" s="318"/>
      <c r="DB38" s="315"/>
      <c r="DD38" s="317"/>
      <c r="DE38" s="344"/>
      <c r="DF38" s="344"/>
      <c r="DG38" s="344"/>
      <c r="DH38" s="344"/>
      <c r="DI38" s="344"/>
      <c r="DJ38" s="318"/>
      <c r="DK38" s="318"/>
      <c r="DM38" s="338"/>
      <c r="DN38" s="751" t="s">
        <v>674</v>
      </c>
      <c r="DO38" s="752"/>
      <c r="DP38" s="752"/>
      <c r="DQ38" s="752"/>
      <c r="DR38" s="752"/>
      <c r="DS38" s="752"/>
      <c r="DT38" s="753"/>
      <c r="DU38" s="317"/>
      <c r="DV38" s="317"/>
      <c r="DW38" s="317"/>
      <c r="DX38" s="321"/>
      <c r="DY38" s="751" t="s">
        <v>509</v>
      </c>
      <c r="DZ38" s="752"/>
      <c r="EA38" s="752"/>
      <c r="EB38" s="752"/>
      <c r="EC38" s="752"/>
      <c r="ED38" s="752"/>
      <c r="EE38" s="753"/>
      <c r="EF38" s="360"/>
      <c r="EP38" s="317"/>
      <c r="EQ38" s="760"/>
      <c r="ER38" s="316"/>
      <c r="FD38" s="317"/>
      <c r="FE38" s="315"/>
      <c r="FF38" s="317"/>
      <c r="FG38" s="341"/>
      <c r="FH38" s="344"/>
      <c r="FI38" s="344"/>
      <c r="FJ38" s="344"/>
      <c r="FK38" s="344"/>
      <c r="FL38" s="344"/>
      <c r="FM38" s="316"/>
      <c r="FN38" s="317"/>
      <c r="FO38" s="317"/>
      <c r="FP38" s="315"/>
      <c r="FQ38" s="317"/>
      <c r="FR38" s="341"/>
      <c r="FS38" s="316"/>
      <c r="FT38" s="316"/>
      <c r="FU38" s="316"/>
      <c r="FV38" s="316"/>
      <c r="FW38" s="316"/>
      <c r="FX38" s="316"/>
      <c r="FY38" s="316"/>
      <c r="FZ38" s="801"/>
      <c r="GA38" s="809"/>
      <c r="GB38" s="801"/>
      <c r="GC38" s="822"/>
      <c r="GD38" s="831" t="s">
        <v>902</v>
      </c>
      <c r="GE38" s="831"/>
      <c r="GF38" s="831"/>
      <c r="GG38" s="831"/>
      <c r="GH38" s="831"/>
      <c r="GI38" s="832"/>
      <c r="GJ38" s="801"/>
      <c r="GK38" s="801"/>
      <c r="GL38" s="809"/>
      <c r="GM38" s="801"/>
      <c r="GN38" s="822"/>
      <c r="GO38" s="831" t="s">
        <v>903</v>
      </c>
      <c r="GP38" s="831"/>
      <c r="GQ38" s="831"/>
      <c r="GR38" s="831"/>
      <c r="GS38" s="831"/>
      <c r="GT38" s="747"/>
      <c r="GU38" s="317"/>
      <c r="GV38" s="317"/>
      <c r="GW38" s="317"/>
      <c r="GX38" s="317"/>
    </row>
    <row r="39" spans="1:206" ht="12" customHeight="1" x14ac:dyDescent="0.15">
      <c r="B39" s="315"/>
      <c r="N39" s="315"/>
      <c r="O39" s="317"/>
      <c r="P39" s="317"/>
      <c r="Q39" s="344"/>
      <c r="R39" s="344"/>
      <c r="S39" s="344"/>
      <c r="T39" s="344"/>
      <c r="U39" s="344"/>
      <c r="W39" s="318"/>
      <c r="X39" s="316"/>
      <c r="Y39" s="321"/>
      <c r="Z39" s="751" t="s">
        <v>521</v>
      </c>
      <c r="AA39" s="752"/>
      <c r="AB39" s="752"/>
      <c r="AC39" s="752"/>
      <c r="AD39" s="752"/>
      <c r="AE39" s="752"/>
      <c r="AF39" s="753"/>
      <c r="AG39" s="747"/>
      <c r="AJ39" s="315"/>
      <c r="AS39" s="318"/>
      <c r="AU39" s="321"/>
      <c r="AV39" s="751" t="s">
        <v>552</v>
      </c>
      <c r="AW39" s="752"/>
      <c r="AX39" s="752"/>
      <c r="AY39" s="752"/>
      <c r="AZ39" s="752"/>
      <c r="BA39" s="752"/>
      <c r="BB39" s="753"/>
      <c r="BC39" s="757"/>
      <c r="BD39" s="325"/>
      <c r="BE39" s="317"/>
      <c r="BG39" s="317"/>
      <c r="BH39" s="317"/>
      <c r="BI39" s="341"/>
      <c r="BJ39" s="762"/>
      <c r="BK39" s="762"/>
      <c r="BL39" s="762"/>
      <c r="BM39" s="762"/>
      <c r="BN39" s="762"/>
      <c r="BR39" s="361"/>
      <c r="BS39" s="590"/>
      <c r="BT39" s="315"/>
      <c r="BU39" s="317"/>
      <c r="BV39" s="317"/>
      <c r="BW39" s="317"/>
      <c r="BX39" s="317"/>
      <c r="BY39" s="317"/>
      <c r="BZ39" s="317"/>
      <c r="CA39" s="317"/>
      <c r="CB39" s="317"/>
      <c r="CC39" s="331"/>
      <c r="CD39" s="316"/>
      <c r="CF39" s="315"/>
      <c r="CN39" s="316"/>
      <c r="CO39" s="581"/>
      <c r="CP39" s="583"/>
      <c r="CQ39" s="315"/>
      <c r="CR39" s="317"/>
      <c r="CS39" s="317"/>
      <c r="CT39" s="344"/>
      <c r="CU39" s="344"/>
      <c r="CV39" s="344"/>
      <c r="CW39" s="344"/>
      <c r="CX39" s="344"/>
      <c r="CY39" s="316"/>
      <c r="CZ39" s="318"/>
      <c r="DB39" s="321"/>
      <c r="DC39" s="751" t="s">
        <v>675</v>
      </c>
      <c r="DD39" s="752"/>
      <c r="DE39" s="752"/>
      <c r="DF39" s="752"/>
      <c r="DG39" s="752"/>
      <c r="DH39" s="752"/>
      <c r="DI39" s="753"/>
      <c r="DJ39" s="757"/>
      <c r="DK39" s="318"/>
      <c r="DM39" s="319"/>
      <c r="DN39" s="754"/>
      <c r="DO39" s="755"/>
      <c r="DP39" s="755"/>
      <c r="DQ39" s="755"/>
      <c r="DR39" s="755"/>
      <c r="DS39" s="755"/>
      <c r="DT39" s="756"/>
      <c r="DU39" s="316"/>
      <c r="DV39" s="316"/>
      <c r="DW39" s="316"/>
      <c r="DX39" s="319"/>
      <c r="DY39" s="754"/>
      <c r="DZ39" s="755"/>
      <c r="EA39" s="755"/>
      <c r="EB39" s="755"/>
      <c r="EC39" s="755"/>
      <c r="ED39" s="755"/>
      <c r="EE39" s="756"/>
      <c r="EF39" s="360"/>
      <c r="EP39" s="317"/>
      <c r="EQ39" s="760"/>
      <c r="ER39" s="316"/>
      <c r="FD39" s="317"/>
      <c r="FE39" s="315"/>
      <c r="FF39" s="317"/>
      <c r="FG39" s="341"/>
      <c r="FH39" s="317"/>
      <c r="FI39" s="317"/>
      <c r="FJ39" s="317"/>
      <c r="FK39" s="317"/>
      <c r="FL39" s="317"/>
      <c r="FM39" s="317"/>
      <c r="FN39" s="317"/>
      <c r="FO39" s="317"/>
      <c r="FP39" s="315"/>
      <c r="FQ39" s="317"/>
      <c r="FR39" s="345"/>
      <c r="FS39" s="762" t="s">
        <v>676</v>
      </c>
      <c r="FT39" s="762"/>
      <c r="FU39" s="762"/>
      <c r="FV39" s="762"/>
      <c r="FW39" s="762"/>
      <c r="FX39" s="747"/>
      <c r="FY39" s="316"/>
      <c r="FZ39" s="801"/>
      <c r="GA39" s="809"/>
      <c r="GB39" s="801"/>
      <c r="GC39" s="801"/>
      <c r="GD39" s="831"/>
      <c r="GE39" s="831"/>
      <c r="GF39" s="831"/>
      <c r="GG39" s="831"/>
      <c r="GH39" s="831"/>
      <c r="GI39" s="832"/>
      <c r="GJ39" s="801"/>
      <c r="GK39" s="801"/>
      <c r="GL39" s="809"/>
      <c r="GM39" s="801"/>
      <c r="GN39" s="801"/>
      <c r="GO39" s="831"/>
      <c r="GP39" s="831"/>
      <c r="GQ39" s="831"/>
      <c r="GR39" s="831"/>
      <c r="GS39" s="831"/>
      <c r="GT39" s="747"/>
      <c r="GU39" s="317"/>
      <c r="GV39" s="317"/>
      <c r="GW39" s="317"/>
      <c r="GX39" s="317"/>
    </row>
    <row r="40" spans="1:206" ht="12" customHeight="1" x14ac:dyDescent="0.15">
      <c r="B40" s="315"/>
      <c r="N40" s="321"/>
      <c r="O40" s="751" t="s">
        <v>531</v>
      </c>
      <c r="P40" s="752"/>
      <c r="Q40" s="752"/>
      <c r="R40" s="752"/>
      <c r="S40" s="752"/>
      <c r="T40" s="752"/>
      <c r="U40" s="753"/>
      <c r="V40" s="349"/>
      <c r="W40" s="318"/>
      <c r="Y40" s="319"/>
      <c r="Z40" s="754"/>
      <c r="AA40" s="755"/>
      <c r="AB40" s="755"/>
      <c r="AC40" s="755"/>
      <c r="AD40" s="755"/>
      <c r="AE40" s="755"/>
      <c r="AF40" s="756"/>
      <c r="AG40" s="747"/>
      <c r="AJ40" s="321"/>
      <c r="AK40" s="751" t="s">
        <v>545</v>
      </c>
      <c r="AL40" s="752"/>
      <c r="AM40" s="752"/>
      <c r="AN40" s="752"/>
      <c r="AO40" s="752"/>
      <c r="AP40" s="752"/>
      <c r="AQ40" s="753"/>
      <c r="AU40" s="319"/>
      <c r="AV40" s="754"/>
      <c r="AW40" s="755"/>
      <c r="AX40" s="755"/>
      <c r="AY40" s="755"/>
      <c r="AZ40" s="755"/>
      <c r="BA40" s="755"/>
      <c r="BB40" s="756"/>
      <c r="BC40" s="757"/>
      <c r="BD40" s="331"/>
      <c r="BE40" s="316"/>
      <c r="BG40" s="317"/>
      <c r="BH40" s="317"/>
      <c r="BI40" s="341"/>
      <c r="BQ40" s="318"/>
      <c r="BR40" s="361"/>
      <c r="BS40" s="590"/>
      <c r="BT40" s="338"/>
      <c r="BU40" s="751" t="s">
        <v>581</v>
      </c>
      <c r="BV40" s="752"/>
      <c r="BW40" s="752"/>
      <c r="BX40" s="752"/>
      <c r="BY40" s="752"/>
      <c r="BZ40" s="752"/>
      <c r="CA40" s="753"/>
      <c r="CB40" s="757"/>
      <c r="CC40" s="592"/>
      <c r="CD40" s="581"/>
      <c r="CF40" s="321"/>
      <c r="CG40" s="751" t="s">
        <v>600</v>
      </c>
      <c r="CH40" s="752"/>
      <c r="CI40" s="752"/>
      <c r="CJ40" s="752"/>
      <c r="CK40" s="752"/>
      <c r="CL40" s="752"/>
      <c r="CM40" s="753"/>
      <c r="CN40" s="757"/>
      <c r="CO40" s="316"/>
      <c r="CP40" s="583"/>
      <c r="CQ40" s="321"/>
      <c r="CR40" s="751" t="s">
        <v>678</v>
      </c>
      <c r="CS40" s="752"/>
      <c r="CT40" s="752"/>
      <c r="CU40" s="752"/>
      <c r="CV40" s="752"/>
      <c r="CW40" s="752"/>
      <c r="CX40" s="753"/>
      <c r="CY40" s="757"/>
      <c r="DB40" s="320"/>
      <c r="DC40" s="754"/>
      <c r="DD40" s="755"/>
      <c r="DE40" s="755"/>
      <c r="DF40" s="755"/>
      <c r="DG40" s="755"/>
      <c r="DH40" s="755"/>
      <c r="DI40" s="756"/>
      <c r="DJ40" s="757"/>
      <c r="DM40" s="315"/>
      <c r="DN40" s="317"/>
      <c r="DO40" s="319"/>
      <c r="DP40" s="317"/>
      <c r="DQ40" s="317"/>
      <c r="DR40" s="317"/>
      <c r="DS40" s="317"/>
      <c r="DT40" s="317"/>
      <c r="DU40" s="316"/>
      <c r="DV40" s="316"/>
      <c r="DW40" s="316"/>
      <c r="DX40" s="315"/>
      <c r="EF40" s="318"/>
      <c r="EP40" s="317"/>
      <c r="EQ40" s="317"/>
      <c r="FD40" s="317"/>
      <c r="FE40" s="315"/>
      <c r="FF40" s="317"/>
      <c r="FG40" s="345"/>
      <c r="FH40" s="762" t="s">
        <v>679</v>
      </c>
      <c r="FI40" s="762"/>
      <c r="FJ40" s="762"/>
      <c r="FK40" s="762"/>
      <c r="FL40" s="762"/>
      <c r="FM40" s="747"/>
      <c r="FN40" s="317"/>
      <c r="FO40" s="317"/>
      <c r="FP40" s="315"/>
      <c r="FQ40" s="317"/>
      <c r="FR40" s="346"/>
      <c r="FS40" s="762"/>
      <c r="FT40" s="762"/>
      <c r="FU40" s="762"/>
      <c r="FV40" s="762"/>
      <c r="FW40" s="762"/>
      <c r="FX40" s="747"/>
      <c r="FY40" s="317"/>
      <c r="FZ40" s="801"/>
      <c r="GA40" s="809"/>
      <c r="GB40" s="801"/>
      <c r="GC40" s="801"/>
      <c r="GD40" s="801"/>
      <c r="GE40" s="801"/>
      <c r="GF40" s="801"/>
      <c r="GG40" s="801"/>
      <c r="GH40" s="801"/>
      <c r="GI40" s="801"/>
      <c r="GJ40" s="801"/>
      <c r="GK40" s="801"/>
      <c r="GL40" s="809"/>
      <c r="GM40" s="801"/>
      <c r="GN40" s="801"/>
      <c r="GO40" s="801"/>
      <c r="GP40" s="801"/>
      <c r="GQ40" s="801"/>
      <c r="GR40" s="801"/>
      <c r="GS40" s="801"/>
      <c r="GT40" s="317"/>
      <c r="GU40" s="317"/>
      <c r="GV40" s="317"/>
      <c r="GW40" s="317"/>
      <c r="GX40" s="317"/>
    </row>
    <row r="41" spans="1:206" ht="12" customHeight="1" x14ac:dyDescent="0.15">
      <c r="B41" s="362"/>
      <c r="C41" s="775" t="s">
        <v>513</v>
      </c>
      <c r="D41" s="776"/>
      <c r="E41" s="776"/>
      <c r="F41" s="776"/>
      <c r="G41" s="776"/>
      <c r="H41" s="776"/>
      <c r="I41" s="777"/>
      <c r="N41" s="323"/>
      <c r="O41" s="754"/>
      <c r="P41" s="755"/>
      <c r="Q41" s="755"/>
      <c r="R41" s="755"/>
      <c r="S41" s="755"/>
      <c r="T41" s="755"/>
      <c r="U41" s="756"/>
      <c r="V41" s="349"/>
      <c r="Y41" s="315"/>
      <c r="AA41" s="317"/>
      <c r="AG41" s="581"/>
      <c r="AJ41" s="319"/>
      <c r="AK41" s="754"/>
      <c r="AL41" s="755"/>
      <c r="AM41" s="755"/>
      <c r="AN41" s="755"/>
      <c r="AO41" s="755"/>
      <c r="AP41" s="755"/>
      <c r="AQ41" s="756"/>
      <c r="AS41" s="318"/>
      <c r="AU41" s="315"/>
      <c r="BC41" s="747"/>
      <c r="BD41" s="331"/>
      <c r="BE41" s="316"/>
      <c r="BG41" s="317"/>
      <c r="BH41" s="317"/>
      <c r="BI41" s="345"/>
      <c r="BJ41" s="762" t="s">
        <v>682</v>
      </c>
      <c r="BK41" s="762"/>
      <c r="BL41" s="762"/>
      <c r="BM41" s="762"/>
      <c r="BN41" s="762"/>
      <c r="BQ41" s="318"/>
      <c r="BR41" s="361"/>
      <c r="BS41" s="590"/>
      <c r="BT41" s="315"/>
      <c r="BU41" s="754"/>
      <c r="BV41" s="755"/>
      <c r="BW41" s="755"/>
      <c r="BX41" s="755"/>
      <c r="BY41" s="755"/>
      <c r="BZ41" s="755"/>
      <c r="CA41" s="756"/>
      <c r="CB41" s="757"/>
      <c r="CC41" s="591"/>
      <c r="CD41" s="316"/>
      <c r="CF41" s="319"/>
      <c r="CG41" s="754"/>
      <c r="CH41" s="755"/>
      <c r="CI41" s="755"/>
      <c r="CJ41" s="755"/>
      <c r="CK41" s="755"/>
      <c r="CL41" s="755"/>
      <c r="CM41" s="756"/>
      <c r="CN41" s="757"/>
      <c r="CO41" s="316"/>
      <c r="CP41" s="583"/>
      <c r="CR41" s="754"/>
      <c r="CS41" s="755"/>
      <c r="CT41" s="755"/>
      <c r="CU41" s="755"/>
      <c r="CV41" s="755"/>
      <c r="CW41" s="755"/>
      <c r="CX41" s="756"/>
      <c r="CY41" s="757"/>
      <c r="CZ41" s="318"/>
      <c r="DK41" s="318"/>
      <c r="DL41" s="316"/>
      <c r="DM41" s="315"/>
      <c r="DO41" s="321"/>
      <c r="DP41" s="762" t="s">
        <v>683</v>
      </c>
      <c r="DQ41" s="762"/>
      <c r="DR41" s="762"/>
      <c r="DS41" s="762"/>
      <c r="DT41" s="762"/>
      <c r="DU41" s="317"/>
      <c r="DV41" s="317"/>
      <c r="DW41" s="317"/>
      <c r="DX41" s="315"/>
      <c r="EF41" s="584"/>
      <c r="EP41" s="317"/>
      <c r="EQ41" s="785"/>
      <c r="ER41" s="316"/>
      <c r="FD41" s="317"/>
      <c r="FE41" s="315"/>
      <c r="FF41" s="317"/>
      <c r="FG41" s="346"/>
      <c r="FH41" s="762"/>
      <c r="FI41" s="762"/>
      <c r="FJ41" s="762"/>
      <c r="FK41" s="762"/>
      <c r="FL41" s="762"/>
      <c r="FM41" s="747"/>
      <c r="FN41" s="317"/>
      <c r="FO41" s="317"/>
      <c r="FP41" s="315"/>
      <c r="FQ41" s="317"/>
      <c r="FR41" s="341"/>
      <c r="FS41" s="762"/>
      <c r="FT41" s="762"/>
      <c r="FU41" s="762"/>
      <c r="FV41" s="762"/>
      <c r="FW41" s="762"/>
      <c r="FX41" s="747"/>
      <c r="FY41" s="316"/>
      <c r="FZ41" s="801"/>
      <c r="GA41" s="822"/>
      <c r="GB41" s="823" t="s">
        <v>684</v>
      </c>
      <c r="GC41" s="824"/>
      <c r="GD41" s="824"/>
      <c r="GE41" s="824"/>
      <c r="GF41" s="824"/>
      <c r="GG41" s="824"/>
      <c r="GH41" s="825"/>
      <c r="GI41" s="826"/>
      <c r="GJ41" s="801"/>
      <c r="GK41" s="801"/>
      <c r="GL41" s="822"/>
      <c r="GM41" s="833" t="s">
        <v>904</v>
      </c>
      <c r="GN41" s="834"/>
      <c r="GO41" s="834"/>
      <c r="GP41" s="834"/>
      <c r="GQ41" s="834"/>
      <c r="GR41" s="834"/>
      <c r="GS41" s="835"/>
      <c r="GT41" s="757"/>
      <c r="GU41" s="317"/>
      <c r="GV41" s="317"/>
      <c r="GW41" s="317"/>
      <c r="GX41" s="317"/>
    </row>
    <row r="42" spans="1:206" ht="12" customHeight="1" x14ac:dyDescent="0.15">
      <c r="B42" s="320"/>
      <c r="C42" s="778"/>
      <c r="D42" s="779"/>
      <c r="E42" s="779"/>
      <c r="F42" s="779"/>
      <c r="G42" s="779"/>
      <c r="H42" s="779"/>
      <c r="I42" s="780"/>
      <c r="V42" s="316"/>
      <c r="Y42" s="315"/>
      <c r="AA42" s="317"/>
      <c r="AB42" s="317"/>
      <c r="AC42" s="317"/>
      <c r="AD42" s="317"/>
      <c r="AE42" s="317"/>
      <c r="AF42" s="317"/>
      <c r="AG42" s="316"/>
      <c r="AJ42" s="315"/>
      <c r="AL42" s="341"/>
      <c r="AS42" s="318"/>
      <c r="AU42" s="315"/>
      <c r="BC42" s="747"/>
      <c r="BD42" s="325"/>
      <c r="BE42" s="317"/>
      <c r="BG42" s="317"/>
      <c r="BH42" s="317"/>
      <c r="BI42" s="346"/>
      <c r="BJ42" s="762"/>
      <c r="BK42" s="762"/>
      <c r="BL42" s="762"/>
      <c r="BM42" s="762"/>
      <c r="BN42" s="762"/>
      <c r="BR42" s="361"/>
      <c r="BS42" s="590"/>
      <c r="BT42" s="315"/>
      <c r="BU42" s="317"/>
      <c r="BV42" s="341"/>
      <c r="BW42" s="317"/>
      <c r="BX42" s="317"/>
      <c r="BY42" s="317"/>
      <c r="BZ42" s="317"/>
      <c r="CA42" s="317"/>
      <c r="CB42" s="747"/>
      <c r="CC42" s="331"/>
      <c r="CD42" s="316"/>
      <c r="CF42" s="315"/>
      <c r="CN42" s="316"/>
      <c r="CO42" s="581"/>
      <c r="DA42" s="581"/>
      <c r="DB42" s="317"/>
      <c r="DC42" s="317"/>
      <c r="DD42" s="317"/>
      <c r="DE42" s="357"/>
      <c r="DF42" s="357"/>
      <c r="DG42" s="357"/>
      <c r="DH42" s="357"/>
      <c r="DI42" s="357"/>
      <c r="DJ42" s="316"/>
      <c r="DK42" s="318"/>
      <c r="DL42" s="316"/>
      <c r="DM42" s="315"/>
      <c r="DP42" s="762"/>
      <c r="DQ42" s="762"/>
      <c r="DR42" s="762"/>
      <c r="DS42" s="762"/>
      <c r="DT42" s="762"/>
      <c r="DU42" s="316"/>
      <c r="DV42" s="316"/>
      <c r="DW42" s="316"/>
      <c r="DX42" s="321"/>
      <c r="DY42" s="775" t="s">
        <v>510</v>
      </c>
      <c r="DZ42" s="776"/>
      <c r="EA42" s="776"/>
      <c r="EB42" s="776"/>
      <c r="EC42" s="776"/>
      <c r="ED42" s="776"/>
      <c r="EE42" s="777"/>
      <c r="EF42" s="584"/>
      <c r="EP42" s="317"/>
      <c r="EQ42" s="785"/>
      <c r="ER42" s="316"/>
      <c r="FD42" s="317"/>
      <c r="FE42" s="315"/>
      <c r="FF42" s="317"/>
      <c r="FG42" s="341"/>
      <c r="FH42" s="762"/>
      <c r="FI42" s="762"/>
      <c r="FJ42" s="762"/>
      <c r="FK42" s="762"/>
      <c r="FL42" s="762"/>
      <c r="FM42" s="747"/>
      <c r="FN42" s="317"/>
      <c r="FO42" s="317"/>
      <c r="FP42" s="315"/>
      <c r="FQ42" s="317"/>
      <c r="FR42" s="341"/>
      <c r="FX42" s="316"/>
      <c r="FY42" s="316"/>
      <c r="FZ42" s="801"/>
      <c r="GA42" s="827"/>
      <c r="GB42" s="828"/>
      <c r="GC42" s="829"/>
      <c r="GD42" s="829"/>
      <c r="GE42" s="829"/>
      <c r="GF42" s="829"/>
      <c r="GG42" s="829"/>
      <c r="GH42" s="830"/>
      <c r="GI42" s="826"/>
      <c r="GJ42" s="801"/>
      <c r="GK42" s="801"/>
      <c r="GL42" s="827"/>
      <c r="GM42" s="836"/>
      <c r="GN42" s="837"/>
      <c r="GO42" s="837"/>
      <c r="GP42" s="837"/>
      <c r="GQ42" s="837"/>
      <c r="GR42" s="837"/>
      <c r="GS42" s="838"/>
      <c r="GT42" s="757"/>
      <c r="GU42" s="317"/>
      <c r="GV42" s="317"/>
      <c r="GW42" s="317"/>
      <c r="GX42" s="317"/>
    </row>
    <row r="43" spans="1:206" ht="12" customHeight="1" x14ac:dyDescent="0.15">
      <c r="B43" s="317"/>
      <c r="C43" s="781"/>
      <c r="D43" s="782"/>
      <c r="E43" s="782"/>
      <c r="F43" s="782"/>
      <c r="G43" s="782"/>
      <c r="H43" s="782"/>
      <c r="I43" s="783"/>
      <c r="V43" s="316"/>
      <c r="Y43" s="321"/>
      <c r="Z43" s="751" t="s">
        <v>524</v>
      </c>
      <c r="AA43" s="752"/>
      <c r="AB43" s="752"/>
      <c r="AC43" s="752"/>
      <c r="AD43" s="752"/>
      <c r="AE43" s="752"/>
      <c r="AF43" s="753"/>
      <c r="AG43" s="747"/>
      <c r="AJ43" s="315"/>
      <c r="AL43" s="345"/>
      <c r="AM43" s="762" t="s">
        <v>685</v>
      </c>
      <c r="AN43" s="762"/>
      <c r="AO43" s="762"/>
      <c r="AP43" s="762"/>
      <c r="AQ43" s="762"/>
      <c r="AU43" s="321"/>
      <c r="AV43" s="751" t="s">
        <v>681</v>
      </c>
      <c r="AW43" s="752"/>
      <c r="AX43" s="752"/>
      <c r="AY43" s="752"/>
      <c r="AZ43" s="752"/>
      <c r="BA43" s="752"/>
      <c r="BB43" s="753"/>
      <c r="BC43" s="757"/>
      <c r="BD43" s="331"/>
      <c r="BE43" s="316"/>
      <c r="BG43" s="317"/>
      <c r="BH43" s="317"/>
      <c r="BI43" s="341"/>
      <c r="BJ43" s="762"/>
      <c r="BK43" s="762"/>
      <c r="BL43" s="762"/>
      <c r="BM43" s="762"/>
      <c r="BN43" s="762"/>
      <c r="BQ43" s="318"/>
      <c r="BR43" s="361"/>
      <c r="BS43" s="590"/>
      <c r="BT43" s="315"/>
      <c r="BU43" s="317"/>
      <c r="BV43" s="345"/>
      <c r="BW43" s="786" t="s">
        <v>583</v>
      </c>
      <c r="BX43" s="786"/>
      <c r="BY43" s="786"/>
      <c r="BZ43" s="786"/>
      <c r="CA43" s="786"/>
      <c r="CB43" s="747"/>
      <c r="CC43" s="582"/>
      <c r="CD43" s="581"/>
      <c r="CF43" s="315"/>
      <c r="CN43" s="316"/>
      <c r="CO43" s="316"/>
      <c r="DA43" s="316"/>
      <c r="DB43" s="317"/>
      <c r="DJ43" s="317"/>
      <c r="DK43" s="583"/>
      <c r="DL43" s="583"/>
      <c r="DM43" s="315"/>
      <c r="DU43" s="316"/>
      <c r="DV43" s="316"/>
      <c r="DW43" s="316"/>
      <c r="DX43" s="319"/>
      <c r="DY43" s="778"/>
      <c r="DZ43" s="779"/>
      <c r="EA43" s="779"/>
      <c r="EB43" s="779"/>
      <c r="EC43" s="779"/>
      <c r="ED43" s="779"/>
      <c r="EE43" s="780"/>
      <c r="EF43" s="584"/>
      <c r="EQ43" s="317"/>
      <c r="ER43" s="317"/>
      <c r="ES43" s="317"/>
      <c r="FD43" s="317"/>
      <c r="FE43" s="315"/>
      <c r="FG43" s="341"/>
      <c r="FH43" s="344"/>
      <c r="FI43" s="344"/>
      <c r="FJ43" s="344"/>
      <c r="FK43" s="344"/>
      <c r="FL43" s="344"/>
      <c r="FN43" s="317"/>
      <c r="FO43" s="317"/>
      <c r="FP43" s="315"/>
      <c r="FQ43" s="317"/>
      <c r="FR43" s="345"/>
      <c r="FS43" s="762" t="s">
        <v>687</v>
      </c>
      <c r="FT43" s="762"/>
      <c r="FU43" s="762"/>
      <c r="FV43" s="762"/>
      <c r="FW43" s="762"/>
      <c r="FX43" s="747"/>
      <c r="FY43" s="317"/>
      <c r="FZ43" s="801"/>
      <c r="GA43" s="809"/>
      <c r="GB43" s="801"/>
      <c r="GC43" s="827"/>
      <c r="GD43" s="801"/>
      <c r="GE43" s="801"/>
      <c r="GF43" s="801"/>
      <c r="GG43" s="801"/>
      <c r="GH43" s="801"/>
      <c r="GI43" s="801"/>
      <c r="GJ43" s="801"/>
      <c r="GK43" s="801"/>
      <c r="GL43" s="809"/>
      <c r="GM43" s="839"/>
      <c r="GN43" s="840"/>
      <c r="GO43" s="840"/>
      <c r="GP43" s="840"/>
      <c r="GQ43" s="840"/>
      <c r="GR43" s="840"/>
      <c r="GS43" s="841"/>
      <c r="GT43" s="757"/>
      <c r="GU43" s="317"/>
      <c r="GV43" s="317"/>
      <c r="GW43" s="317"/>
      <c r="GX43" s="317"/>
    </row>
    <row r="44" spans="1:206" ht="12" customHeight="1" x14ac:dyDescent="0.15">
      <c r="B44" s="317"/>
      <c r="C44" s="355"/>
      <c r="D44" s="341"/>
      <c r="V44" s="318"/>
      <c r="W44" s="318"/>
      <c r="Y44" s="315"/>
      <c r="Z44" s="754"/>
      <c r="AA44" s="755"/>
      <c r="AB44" s="755"/>
      <c r="AC44" s="755"/>
      <c r="AD44" s="755"/>
      <c r="AE44" s="755"/>
      <c r="AF44" s="756"/>
      <c r="AG44" s="747"/>
      <c r="AJ44" s="315"/>
      <c r="AM44" s="762"/>
      <c r="AN44" s="762"/>
      <c r="AO44" s="762"/>
      <c r="AP44" s="762"/>
      <c r="AQ44" s="762"/>
      <c r="AR44" s="316"/>
      <c r="AS44" s="318"/>
      <c r="AT44" s="364"/>
      <c r="AU44" s="319"/>
      <c r="AV44" s="754"/>
      <c r="AW44" s="755"/>
      <c r="AX44" s="755"/>
      <c r="AY44" s="755"/>
      <c r="AZ44" s="755"/>
      <c r="BA44" s="755"/>
      <c r="BB44" s="756"/>
      <c r="BC44" s="757"/>
      <c r="BD44" s="331"/>
      <c r="BE44" s="316"/>
      <c r="BG44" s="317"/>
      <c r="BI44" s="341"/>
      <c r="BQ44" s="318"/>
      <c r="BR44" s="361"/>
      <c r="BS44" s="590"/>
      <c r="BT44" s="315"/>
      <c r="BU44" s="317"/>
      <c r="BV44" s="317"/>
      <c r="BW44" s="786"/>
      <c r="BX44" s="786"/>
      <c r="BY44" s="786"/>
      <c r="BZ44" s="786"/>
      <c r="CA44" s="786"/>
      <c r="CB44" s="316"/>
      <c r="CC44" s="331"/>
      <c r="CD44" s="316"/>
      <c r="CF44" s="321"/>
      <c r="CG44" s="751" t="s">
        <v>602</v>
      </c>
      <c r="CH44" s="752"/>
      <c r="CI44" s="752"/>
      <c r="CJ44" s="752"/>
      <c r="CK44" s="752"/>
      <c r="CL44" s="752"/>
      <c r="CM44" s="753"/>
      <c r="CN44" s="757"/>
      <c r="CO44" s="316"/>
      <c r="DA44" s="316"/>
      <c r="DJ44" s="316"/>
      <c r="DK44" s="583"/>
      <c r="DL44" s="583"/>
      <c r="DM44" s="321"/>
      <c r="DN44" s="751" t="s">
        <v>688</v>
      </c>
      <c r="DO44" s="752"/>
      <c r="DP44" s="752"/>
      <c r="DQ44" s="752"/>
      <c r="DR44" s="752"/>
      <c r="DS44" s="752"/>
      <c r="DT44" s="753"/>
      <c r="DU44" s="317"/>
      <c r="DV44" s="317"/>
      <c r="DW44" s="317"/>
      <c r="DX44" s="315"/>
      <c r="DY44" s="781"/>
      <c r="DZ44" s="782"/>
      <c r="EA44" s="782"/>
      <c r="EB44" s="782"/>
      <c r="EC44" s="782"/>
      <c r="ED44" s="782"/>
      <c r="EE44" s="783"/>
      <c r="EQ44" s="316"/>
      <c r="ER44" s="316"/>
      <c r="ES44" s="316"/>
      <c r="FD44" s="317"/>
      <c r="FE44" s="315"/>
      <c r="FG44" s="345"/>
      <c r="FH44" s="762" t="s">
        <v>689</v>
      </c>
      <c r="FI44" s="762"/>
      <c r="FJ44" s="762"/>
      <c r="FK44" s="762"/>
      <c r="FL44" s="762"/>
      <c r="FM44" s="747"/>
      <c r="FN44" s="317"/>
      <c r="FO44" s="317"/>
      <c r="FP44" s="315"/>
      <c r="FQ44" s="317"/>
      <c r="FS44" s="762"/>
      <c r="FT44" s="762"/>
      <c r="FU44" s="762"/>
      <c r="FV44" s="762"/>
      <c r="FW44" s="762"/>
      <c r="FX44" s="747"/>
      <c r="FY44" s="316"/>
      <c r="FZ44" s="801"/>
      <c r="GA44" s="809"/>
      <c r="GB44" s="801"/>
      <c r="GC44" s="822"/>
      <c r="GD44" s="831" t="s">
        <v>905</v>
      </c>
      <c r="GE44" s="831"/>
      <c r="GF44" s="831"/>
      <c r="GG44" s="831"/>
      <c r="GH44" s="831"/>
      <c r="GI44" s="832"/>
      <c r="GJ44" s="801"/>
      <c r="GK44" s="801"/>
      <c r="GL44" s="809"/>
      <c r="GM44" s="842"/>
      <c r="GN44" s="801"/>
      <c r="GO44" s="801"/>
      <c r="GP44" s="801"/>
      <c r="GQ44" s="801"/>
      <c r="GR44" s="801"/>
      <c r="GS44" s="801"/>
      <c r="GT44" s="316"/>
      <c r="GU44" s="317"/>
      <c r="GV44" s="317"/>
      <c r="GW44" s="317"/>
      <c r="GX44" s="317"/>
    </row>
    <row r="45" spans="1:206" ht="12" customHeight="1" x14ac:dyDescent="0.15">
      <c r="D45" s="345"/>
      <c r="E45" s="762" t="s">
        <v>690</v>
      </c>
      <c r="F45" s="762"/>
      <c r="G45" s="762"/>
      <c r="H45" s="762"/>
      <c r="I45" s="762"/>
      <c r="V45" s="583"/>
      <c r="W45" s="318"/>
      <c r="Y45" s="315"/>
      <c r="AJ45" s="315"/>
      <c r="AM45" s="762"/>
      <c r="AN45" s="762"/>
      <c r="AO45" s="762"/>
      <c r="AP45" s="762"/>
      <c r="AQ45" s="762"/>
      <c r="AR45" s="316"/>
      <c r="AS45" s="318"/>
      <c r="AT45" s="364"/>
      <c r="AU45" s="315"/>
      <c r="BB45" s="320"/>
      <c r="BC45" s="316"/>
      <c r="BD45" s="325"/>
      <c r="BE45" s="317"/>
      <c r="BG45" s="317"/>
      <c r="BH45" s="317"/>
      <c r="BI45" s="345"/>
      <c r="BJ45" s="762" t="s">
        <v>888</v>
      </c>
      <c r="BK45" s="762"/>
      <c r="BL45" s="762"/>
      <c r="BM45" s="762"/>
      <c r="BN45" s="762"/>
      <c r="BR45" s="361"/>
      <c r="BS45" s="590"/>
      <c r="BT45" s="315"/>
      <c r="BU45" s="317"/>
      <c r="BV45" s="317"/>
      <c r="BW45" s="317"/>
      <c r="BX45" s="317"/>
      <c r="BY45" s="317"/>
      <c r="BZ45" s="317"/>
      <c r="CA45" s="317"/>
      <c r="CB45" s="316"/>
      <c r="CC45" s="331"/>
      <c r="CD45" s="316"/>
      <c r="CG45" s="754"/>
      <c r="CH45" s="755"/>
      <c r="CI45" s="755"/>
      <c r="CJ45" s="755"/>
      <c r="CK45" s="755"/>
      <c r="CL45" s="755"/>
      <c r="CM45" s="756"/>
      <c r="CN45" s="757"/>
      <c r="CO45" s="581"/>
      <c r="DA45" s="581"/>
      <c r="DK45" s="318"/>
      <c r="DL45" s="583"/>
      <c r="DN45" s="754"/>
      <c r="DO45" s="755"/>
      <c r="DP45" s="755"/>
      <c r="DQ45" s="755"/>
      <c r="DR45" s="755"/>
      <c r="DS45" s="755"/>
      <c r="DT45" s="756"/>
      <c r="DU45" s="316"/>
      <c r="DV45" s="316"/>
      <c r="DW45" s="316"/>
      <c r="DX45" s="315"/>
      <c r="EF45" s="584"/>
      <c r="EQ45" s="316"/>
      <c r="ER45" s="316"/>
      <c r="ES45" s="316"/>
      <c r="FD45" s="317"/>
      <c r="FE45" s="315"/>
      <c r="FG45" s="346"/>
      <c r="FH45" s="762"/>
      <c r="FI45" s="762"/>
      <c r="FJ45" s="762"/>
      <c r="FK45" s="762"/>
      <c r="FL45" s="762"/>
      <c r="FM45" s="747"/>
      <c r="FN45" s="317"/>
      <c r="FO45" s="317"/>
      <c r="FP45" s="315"/>
      <c r="FQ45" s="317"/>
      <c r="FR45" s="317"/>
      <c r="FS45" s="762"/>
      <c r="FT45" s="762"/>
      <c r="FU45" s="762"/>
      <c r="FV45" s="762"/>
      <c r="FW45" s="762"/>
      <c r="FX45" s="747"/>
      <c r="FY45" s="316"/>
      <c r="FZ45" s="801"/>
      <c r="GA45" s="809"/>
      <c r="GB45" s="801"/>
      <c r="GC45" s="827"/>
      <c r="GD45" s="831"/>
      <c r="GE45" s="831"/>
      <c r="GF45" s="831"/>
      <c r="GG45" s="831"/>
      <c r="GH45" s="831"/>
      <c r="GI45" s="832"/>
      <c r="GJ45" s="801"/>
      <c r="GK45" s="801"/>
      <c r="GL45" s="809"/>
      <c r="GM45" s="801"/>
      <c r="GN45" s="822"/>
      <c r="GO45" s="831" t="s">
        <v>906</v>
      </c>
      <c r="GP45" s="831"/>
      <c r="GQ45" s="831"/>
      <c r="GR45" s="831"/>
      <c r="GS45" s="831"/>
      <c r="GT45" s="747"/>
      <c r="GU45" s="317"/>
      <c r="GV45" s="317"/>
      <c r="GW45" s="317"/>
      <c r="GX45" s="317"/>
    </row>
    <row r="46" spans="1:206" ht="12" customHeight="1" x14ac:dyDescent="0.15">
      <c r="D46" s="317"/>
      <c r="E46" s="762"/>
      <c r="F46" s="762"/>
      <c r="G46" s="762"/>
      <c r="H46" s="762"/>
      <c r="I46" s="762"/>
      <c r="V46" s="759"/>
      <c r="Y46" s="315"/>
      <c r="Z46" s="317"/>
      <c r="AA46" s="317"/>
      <c r="AB46" s="317"/>
      <c r="AC46" s="317"/>
      <c r="AD46" s="317"/>
      <c r="AE46" s="317"/>
      <c r="AF46" s="317"/>
      <c r="AG46" s="316"/>
      <c r="AJ46" s="315"/>
      <c r="AR46" s="316"/>
      <c r="AU46" s="315"/>
      <c r="BC46" s="318"/>
      <c r="BD46" s="331"/>
      <c r="BE46" s="316"/>
      <c r="BG46" s="317"/>
      <c r="BH46" s="317"/>
      <c r="BI46" s="350"/>
      <c r="BJ46" s="762"/>
      <c r="BK46" s="762"/>
      <c r="BL46" s="762"/>
      <c r="BM46" s="762"/>
      <c r="BN46" s="762"/>
      <c r="BQ46" s="318"/>
      <c r="BR46" s="361"/>
      <c r="BS46" s="590"/>
      <c r="BT46" s="338"/>
      <c r="BU46" s="751" t="s">
        <v>677</v>
      </c>
      <c r="BV46" s="752"/>
      <c r="BW46" s="752"/>
      <c r="BX46" s="752"/>
      <c r="BY46" s="752"/>
      <c r="BZ46" s="752"/>
      <c r="CA46" s="753"/>
      <c r="CB46" s="757"/>
      <c r="CC46" s="592"/>
      <c r="CD46" s="581"/>
      <c r="CG46" s="317"/>
      <c r="CH46" s="341"/>
      <c r="CN46" s="316"/>
      <c r="CO46" s="316"/>
      <c r="DA46" s="316"/>
      <c r="DK46" s="318"/>
      <c r="DL46" s="583"/>
      <c r="DO46" s="315"/>
      <c r="DU46" s="316"/>
      <c r="DV46" s="316"/>
      <c r="DW46" s="316"/>
      <c r="DX46" s="315"/>
      <c r="EF46" s="584"/>
      <c r="EQ46" s="317"/>
      <c r="ER46" s="317"/>
      <c r="ES46" s="317"/>
      <c r="FD46" s="317"/>
      <c r="FE46" s="315"/>
      <c r="FG46" s="341"/>
      <c r="FH46" s="317"/>
      <c r="FI46" s="317"/>
      <c r="FJ46" s="317"/>
      <c r="FK46" s="317"/>
      <c r="FL46" s="317"/>
      <c r="FM46" s="316"/>
      <c r="FN46" s="317"/>
      <c r="FO46" s="317"/>
      <c r="FP46" s="315"/>
      <c r="FX46" s="316"/>
      <c r="FY46" s="317"/>
      <c r="FZ46" s="801"/>
      <c r="GA46" s="809"/>
      <c r="GB46" s="801"/>
      <c r="GC46" s="809"/>
      <c r="GD46" s="801"/>
      <c r="GE46" s="801"/>
      <c r="GF46" s="801"/>
      <c r="GG46" s="801"/>
      <c r="GH46" s="801"/>
      <c r="GI46" s="801"/>
      <c r="GJ46" s="801"/>
      <c r="GK46" s="801"/>
      <c r="GL46" s="809"/>
      <c r="GM46" s="801"/>
      <c r="GN46" s="827"/>
      <c r="GO46" s="831"/>
      <c r="GP46" s="831"/>
      <c r="GQ46" s="831"/>
      <c r="GR46" s="831"/>
      <c r="GS46" s="831"/>
      <c r="GT46" s="747"/>
      <c r="GU46" s="317"/>
      <c r="GV46" s="317"/>
      <c r="GW46" s="317"/>
      <c r="GX46" s="317"/>
    </row>
    <row r="47" spans="1:206" ht="12" customHeight="1" x14ac:dyDescent="0.15">
      <c r="D47" s="317"/>
      <c r="E47" s="762"/>
      <c r="F47" s="762"/>
      <c r="G47" s="762"/>
      <c r="H47" s="762"/>
      <c r="I47" s="762"/>
      <c r="V47" s="759"/>
      <c r="W47" s="318"/>
      <c r="Y47" s="321"/>
      <c r="Z47" s="751" t="s">
        <v>862</v>
      </c>
      <c r="AA47" s="752"/>
      <c r="AB47" s="752"/>
      <c r="AC47" s="752"/>
      <c r="AD47" s="752"/>
      <c r="AE47" s="752"/>
      <c r="AF47" s="753"/>
      <c r="AG47" s="757"/>
      <c r="AJ47" s="321"/>
      <c r="AK47" s="751" t="s">
        <v>533</v>
      </c>
      <c r="AL47" s="752"/>
      <c r="AM47" s="752"/>
      <c r="AN47" s="752"/>
      <c r="AO47" s="752"/>
      <c r="AP47" s="752"/>
      <c r="AQ47" s="753"/>
      <c r="AR47" s="316"/>
      <c r="AS47" s="318"/>
      <c r="AU47" s="321"/>
      <c r="AV47" s="751" t="s">
        <v>556</v>
      </c>
      <c r="AW47" s="752"/>
      <c r="AX47" s="752"/>
      <c r="AY47" s="752"/>
      <c r="AZ47" s="752"/>
      <c r="BA47" s="752"/>
      <c r="BB47" s="753"/>
      <c r="BC47" s="757"/>
      <c r="BD47" s="331"/>
      <c r="BE47" s="316"/>
      <c r="BG47" s="317"/>
      <c r="BI47" s="317"/>
      <c r="BJ47" s="762"/>
      <c r="BK47" s="762"/>
      <c r="BL47" s="762"/>
      <c r="BM47" s="762"/>
      <c r="BN47" s="762"/>
      <c r="BQ47" s="318"/>
      <c r="BR47" s="361"/>
      <c r="BS47" s="590"/>
      <c r="BT47" s="315"/>
      <c r="BU47" s="754"/>
      <c r="BV47" s="755"/>
      <c r="BW47" s="755"/>
      <c r="BX47" s="755"/>
      <c r="BY47" s="755"/>
      <c r="BZ47" s="755"/>
      <c r="CA47" s="756"/>
      <c r="CB47" s="757"/>
      <c r="CC47" s="591"/>
      <c r="CD47" s="316"/>
      <c r="CF47" s="317"/>
      <c r="CG47" s="317"/>
      <c r="CH47" s="345"/>
      <c r="CI47" s="762" t="s">
        <v>604</v>
      </c>
      <c r="CJ47" s="762"/>
      <c r="CK47" s="762"/>
      <c r="CL47" s="762"/>
      <c r="CM47" s="762"/>
      <c r="CN47" s="747"/>
      <c r="CO47" s="316"/>
      <c r="DA47" s="316"/>
      <c r="DK47" s="583"/>
      <c r="DL47" s="583"/>
      <c r="DO47" s="321"/>
      <c r="DP47" s="762" t="s">
        <v>693</v>
      </c>
      <c r="DQ47" s="762"/>
      <c r="DR47" s="762"/>
      <c r="DS47" s="762"/>
      <c r="DT47" s="762"/>
      <c r="DU47" s="317"/>
      <c r="DV47" s="317"/>
      <c r="DW47" s="317"/>
      <c r="DX47" s="315"/>
      <c r="DY47" s="751" t="s">
        <v>511</v>
      </c>
      <c r="DZ47" s="752"/>
      <c r="EA47" s="752"/>
      <c r="EB47" s="752"/>
      <c r="EC47" s="752"/>
      <c r="ED47" s="752"/>
      <c r="EE47" s="753"/>
      <c r="EF47" s="584"/>
      <c r="EQ47" s="316"/>
      <c r="ER47" s="316"/>
      <c r="ES47" s="316"/>
      <c r="FD47" s="317"/>
      <c r="FE47" s="315"/>
      <c r="FG47" s="345"/>
      <c r="FH47" s="762" t="s">
        <v>694</v>
      </c>
      <c r="FI47" s="762"/>
      <c r="FJ47" s="762"/>
      <c r="FK47" s="762"/>
      <c r="FL47" s="762"/>
      <c r="FM47" s="759"/>
      <c r="FN47" s="317"/>
      <c r="FO47" s="317"/>
      <c r="FP47" s="315"/>
      <c r="FQ47" s="751" t="s">
        <v>557</v>
      </c>
      <c r="FR47" s="752"/>
      <c r="FS47" s="752"/>
      <c r="FT47" s="752"/>
      <c r="FU47" s="752"/>
      <c r="FV47" s="752"/>
      <c r="FW47" s="753"/>
      <c r="FX47" s="757"/>
      <c r="FY47" s="316"/>
      <c r="FZ47" s="801"/>
      <c r="GA47" s="809"/>
      <c r="GB47" s="801"/>
      <c r="GC47" s="822"/>
      <c r="GD47" s="831" t="s">
        <v>907</v>
      </c>
      <c r="GE47" s="831"/>
      <c r="GF47" s="831"/>
      <c r="GG47" s="831"/>
      <c r="GH47" s="831"/>
      <c r="GI47" s="832"/>
      <c r="GJ47" s="801"/>
      <c r="GK47" s="801"/>
      <c r="GL47" s="809"/>
      <c r="GM47" s="801"/>
      <c r="GN47" s="809"/>
      <c r="GO47" s="801"/>
      <c r="GP47" s="801"/>
      <c r="GQ47" s="801"/>
      <c r="GR47" s="801"/>
      <c r="GS47" s="801"/>
      <c r="GT47" s="316"/>
      <c r="GU47" s="317"/>
      <c r="GV47" s="317"/>
      <c r="GW47" s="317"/>
      <c r="GX47" s="317"/>
    </row>
    <row r="48" spans="1:206" ht="12" customHeight="1" x14ac:dyDescent="0.15">
      <c r="W48" s="318"/>
      <c r="Y48" s="323"/>
      <c r="Z48" s="754"/>
      <c r="AA48" s="755"/>
      <c r="AB48" s="755"/>
      <c r="AC48" s="755"/>
      <c r="AD48" s="755"/>
      <c r="AE48" s="755"/>
      <c r="AF48" s="756"/>
      <c r="AG48" s="757"/>
      <c r="AJ48" s="319"/>
      <c r="AK48" s="754"/>
      <c r="AL48" s="755"/>
      <c r="AM48" s="755"/>
      <c r="AN48" s="755"/>
      <c r="AO48" s="755"/>
      <c r="AP48" s="755"/>
      <c r="AQ48" s="756"/>
      <c r="AR48" s="316"/>
      <c r="AS48" s="318"/>
      <c r="AU48" s="319"/>
      <c r="AV48" s="754"/>
      <c r="AW48" s="755"/>
      <c r="AX48" s="755"/>
      <c r="AY48" s="755"/>
      <c r="AZ48" s="755"/>
      <c r="BA48" s="755"/>
      <c r="BB48" s="756"/>
      <c r="BC48" s="757"/>
      <c r="BD48" s="325"/>
      <c r="BE48" s="317"/>
      <c r="BR48" s="361"/>
      <c r="BS48" s="590"/>
      <c r="BT48" s="315"/>
      <c r="BU48" s="317"/>
      <c r="BV48" s="341"/>
      <c r="BW48" s="317"/>
      <c r="BX48" s="317"/>
      <c r="BY48" s="317"/>
      <c r="BZ48" s="317"/>
      <c r="CA48" s="317"/>
      <c r="CB48" s="747"/>
      <c r="CC48" s="331"/>
      <c r="CD48" s="316"/>
      <c r="CF48" s="317"/>
      <c r="CG48" s="317"/>
      <c r="CI48" s="762"/>
      <c r="CJ48" s="762"/>
      <c r="CK48" s="762"/>
      <c r="CL48" s="762"/>
      <c r="CM48" s="762"/>
      <c r="CN48" s="747"/>
      <c r="CO48" s="581"/>
      <c r="DA48" s="581"/>
      <c r="DK48" s="583"/>
      <c r="DL48" s="583"/>
      <c r="DO48" s="315"/>
      <c r="DP48" s="762"/>
      <c r="DQ48" s="762"/>
      <c r="DR48" s="762"/>
      <c r="DS48" s="762"/>
      <c r="DT48" s="762"/>
      <c r="DU48" s="316"/>
      <c r="DV48" s="316"/>
      <c r="DW48" s="316"/>
      <c r="DX48" s="351"/>
      <c r="DY48" s="755"/>
      <c r="DZ48" s="755"/>
      <c r="EA48" s="755"/>
      <c r="EB48" s="755"/>
      <c r="EC48" s="755"/>
      <c r="ED48" s="755"/>
      <c r="EE48" s="756"/>
      <c r="EH48" s="317"/>
      <c r="EI48" s="317"/>
      <c r="EJ48" s="317"/>
      <c r="EK48" s="317"/>
      <c r="EL48" s="344"/>
      <c r="EM48" s="344"/>
      <c r="EN48" s="344"/>
      <c r="EO48" s="344"/>
      <c r="EP48" s="344"/>
      <c r="EQ48" s="316"/>
      <c r="ER48" s="316"/>
      <c r="ES48" s="316"/>
      <c r="FC48" s="355"/>
      <c r="FD48" s="317"/>
      <c r="FE48" s="315"/>
      <c r="FG48" s="346"/>
      <c r="FH48" s="762"/>
      <c r="FI48" s="762"/>
      <c r="FJ48" s="762"/>
      <c r="FK48" s="762"/>
      <c r="FL48" s="762"/>
      <c r="FM48" s="759"/>
      <c r="FN48" s="317"/>
      <c r="FO48" s="317"/>
      <c r="FP48" s="351"/>
      <c r="FQ48" s="754"/>
      <c r="FR48" s="755"/>
      <c r="FS48" s="755"/>
      <c r="FT48" s="755"/>
      <c r="FU48" s="755"/>
      <c r="FV48" s="755"/>
      <c r="FW48" s="756"/>
      <c r="FX48" s="757"/>
      <c r="FY48" s="316"/>
      <c r="FZ48" s="801"/>
      <c r="GA48" s="809"/>
      <c r="GB48" s="801"/>
      <c r="GC48" s="827"/>
      <c r="GD48" s="831"/>
      <c r="GE48" s="831"/>
      <c r="GF48" s="831"/>
      <c r="GG48" s="831"/>
      <c r="GH48" s="831"/>
      <c r="GI48" s="832"/>
      <c r="GJ48" s="801"/>
      <c r="GK48" s="801"/>
      <c r="GL48" s="809"/>
      <c r="GM48" s="801"/>
      <c r="GN48" s="822"/>
      <c r="GO48" s="843" t="s">
        <v>908</v>
      </c>
      <c r="GP48" s="843"/>
      <c r="GQ48" s="843"/>
      <c r="GR48" s="843"/>
      <c r="GS48" s="843"/>
      <c r="GT48" s="747"/>
      <c r="GU48" s="317"/>
      <c r="GV48" s="317"/>
      <c r="GW48" s="317"/>
      <c r="GX48" s="317"/>
    </row>
    <row r="49" spans="1:206" ht="12" customHeight="1" x14ac:dyDescent="0.15">
      <c r="V49" s="747"/>
      <c r="W49" s="583"/>
      <c r="Y49" s="317"/>
      <c r="Z49" s="317"/>
      <c r="AG49" s="318"/>
      <c r="AJ49" s="315"/>
      <c r="AK49" s="317"/>
      <c r="AL49" s="341"/>
      <c r="AM49" s="317"/>
      <c r="AN49" s="317"/>
      <c r="AO49" s="317"/>
      <c r="AP49" s="317"/>
      <c r="AQ49" s="317"/>
      <c r="AU49" s="315"/>
      <c r="AW49" s="341"/>
      <c r="BB49" s="320"/>
      <c r="BC49" s="316"/>
      <c r="BD49" s="331"/>
      <c r="BE49" s="316"/>
      <c r="BQ49" s="318"/>
      <c r="BR49" s="361"/>
      <c r="BS49" s="590"/>
      <c r="BT49" s="315"/>
      <c r="BU49" s="317"/>
      <c r="BV49" s="345"/>
      <c r="BW49" s="786" t="s">
        <v>686</v>
      </c>
      <c r="BX49" s="786"/>
      <c r="BY49" s="786"/>
      <c r="BZ49" s="786"/>
      <c r="CA49" s="786"/>
      <c r="CB49" s="747"/>
      <c r="CC49" s="582"/>
      <c r="CD49" s="581"/>
      <c r="CF49" s="317"/>
      <c r="CG49" s="317"/>
      <c r="CH49" s="317"/>
      <c r="CI49" s="762"/>
      <c r="CJ49" s="762"/>
      <c r="CK49" s="762"/>
      <c r="CL49" s="762"/>
      <c r="CM49" s="762"/>
      <c r="CN49" s="747"/>
      <c r="CO49" s="581"/>
      <c r="DA49" s="581"/>
      <c r="DK49" s="318"/>
      <c r="DL49" s="583"/>
      <c r="DO49" s="315"/>
      <c r="DU49" s="316"/>
      <c r="DV49" s="316"/>
      <c r="DW49" s="316"/>
      <c r="DX49" s="315"/>
      <c r="EF49" s="584"/>
      <c r="EH49" s="317"/>
      <c r="EI49" s="317"/>
      <c r="EJ49" s="317"/>
      <c r="EK49" s="317"/>
      <c r="EL49" s="317"/>
      <c r="EM49" s="317"/>
      <c r="EN49" s="317"/>
      <c r="EO49" s="317"/>
      <c r="EP49" s="317"/>
      <c r="EQ49" s="317"/>
      <c r="ER49" s="317"/>
      <c r="ES49" s="317"/>
      <c r="FC49" s="355"/>
      <c r="FD49" s="317"/>
      <c r="FE49" s="315"/>
      <c r="FG49" s="341"/>
      <c r="FH49" s="762"/>
      <c r="FI49" s="762"/>
      <c r="FJ49" s="762"/>
      <c r="FK49" s="762"/>
      <c r="FL49" s="762"/>
      <c r="FM49" s="759"/>
      <c r="FN49" s="317"/>
      <c r="FO49" s="317"/>
      <c r="FP49" s="315"/>
      <c r="FX49" s="316"/>
      <c r="FY49" s="316"/>
      <c r="FZ49" s="801"/>
      <c r="GA49" s="809"/>
      <c r="GB49" s="801"/>
      <c r="GC49" s="809"/>
      <c r="GD49" s="801"/>
      <c r="GE49" s="801"/>
      <c r="GF49" s="801"/>
      <c r="GG49" s="801"/>
      <c r="GH49" s="801"/>
      <c r="GI49" s="801"/>
      <c r="GJ49" s="801"/>
      <c r="GK49" s="801"/>
      <c r="GL49" s="809"/>
      <c r="GM49" s="801"/>
      <c r="GN49" s="801"/>
      <c r="GO49" s="843"/>
      <c r="GP49" s="843"/>
      <c r="GQ49" s="843"/>
      <c r="GR49" s="843"/>
      <c r="GS49" s="843"/>
      <c r="GT49" s="747"/>
      <c r="GU49" s="317"/>
      <c r="GV49" s="317"/>
      <c r="GW49" s="317"/>
      <c r="GX49" s="317"/>
    </row>
    <row r="50" spans="1:206" ht="12" customHeight="1" thickBot="1" x14ac:dyDescent="0.2">
      <c r="V50" s="747"/>
      <c r="W50" s="318"/>
      <c r="Y50" s="317"/>
      <c r="Z50" s="317"/>
      <c r="AG50" s="318"/>
      <c r="AJ50" s="315"/>
      <c r="AK50" s="317"/>
      <c r="AL50" s="345"/>
      <c r="AM50" s="787" t="s">
        <v>887</v>
      </c>
      <c r="AN50" s="787"/>
      <c r="AO50" s="787"/>
      <c r="AP50" s="787"/>
      <c r="AQ50" s="787"/>
      <c r="AR50" s="318"/>
      <c r="AS50" s="318"/>
      <c r="AU50" s="315"/>
      <c r="AW50" s="366"/>
      <c r="AX50" s="762" t="s">
        <v>886</v>
      </c>
      <c r="AY50" s="762"/>
      <c r="AZ50" s="762"/>
      <c r="BA50" s="762"/>
      <c r="BB50" s="762"/>
      <c r="BC50" s="318"/>
      <c r="BD50" s="331"/>
      <c r="BE50" s="316"/>
      <c r="BQ50" s="318"/>
      <c r="BR50" s="361"/>
      <c r="BS50" s="590"/>
      <c r="BT50" s="315"/>
      <c r="BU50" s="317"/>
      <c r="BV50" s="346"/>
      <c r="BW50" s="786"/>
      <c r="BX50" s="786"/>
      <c r="BY50" s="786"/>
      <c r="BZ50" s="786"/>
      <c r="CA50" s="786"/>
      <c r="CB50" s="316"/>
      <c r="CC50" s="582"/>
      <c r="CD50" s="581"/>
      <c r="CO50" s="316"/>
      <c r="CZ50" s="318"/>
      <c r="DA50" s="581"/>
      <c r="DK50" s="318"/>
      <c r="DL50" s="583"/>
      <c r="DO50" s="321"/>
      <c r="DP50" s="762" t="s">
        <v>695</v>
      </c>
      <c r="DQ50" s="762"/>
      <c r="DR50" s="762"/>
      <c r="DS50" s="762"/>
      <c r="DT50" s="762"/>
      <c r="DV50" s="317"/>
      <c r="DW50" s="317"/>
      <c r="DX50" s="315"/>
      <c r="EF50" s="584"/>
      <c r="EH50" s="317"/>
      <c r="EI50" s="317"/>
      <c r="EJ50" s="317"/>
      <c r="EK50" s="317"/>
      <c r="EL50" s="344"/>
      <c r="EM50" s="344"/>
      <c r="EN50" s="344"/>
      <c r="EO50" s="344"/>
      <c r="EP50" s="344"/>
      <c r="EQ50" s="316"/>
      <c r="ER50" s="316"/>
      <c r="ES50" s="316"/>
      <c r="FC50" s="317"/>
      <c r="FD50" s="317"/>
      <c r="FE50" s="315"/>
      <c r="FG50" s="341"/>
      <c r="FN50" s="317"/>
      <c r="FO50" s="317"/>
      <c r="FP50" s="315"/>
      <c r="FQ50" s="317"/>
      <c r="FR50" s="317"/>
      <c r="FS50" s="317"/>
      <c r="FT50" s="317"/>
      <c r="FU50" s="317"/>
      <c r="FV50" s="317"/>
      <c r="FW50" s="317"/>
      <c r="FX50" s="316"/>
      <c r="FY50" s="316"/>
      <c r="FZ50" s="801"/>
      <c r="GA50" s="809"/>
      <c r="GB50" s="801"/>
      <c r="GC50" s="822"/>
      <c r="GD50" s="831" t="s">
        <v>909</v>
      </c>
      <c r="GE50" s="831"/>
      <c r="GF50" s="831"/>
      <c r="GG50" s="831"/>
      <c r="GH50" s="831"/>
      <c r="GI50" s="832"/>
      <c r="GJ50" s="801"/>
      <c r="GK50" s="801"/>
      <c r="GL50" s="809"/>
      <c r="GM50" s="801"/>
      <c r="GN50" s="801"/>
      <c r="GO50" s="801"/>
      <c r="GP50" s="801"/>
      <c r="GQ50" s="801"/>
      <c r="GR50" s="801"/>
      <c r="GS50" s="801"/>
      <c r="GT50" s="316"/>
      <c r="GU50" s="317"/>
      <c r="GV50" s="317"/>
      <c r="GW50" s="317"/>
      <c r="GX50" s="317"/>
    </row>
    <row r="51" spans="1:206" ht="12" customHeight="1" x14ac:dyDescent="0.15">
      <c r="A51" s="732" t="s">
        <v>696</v>
      </c>
      <c r="B51" s="733"/>
      <c r="C51" s="733"/>
      <c r="D51" s="733"/>
      <c r="E51" s="733"/>
      <c r="F51" s="733"/>
      <c r="G51" s="733"/>
      <c r="H51" s="733"/>
      <c r="I51" s="734"/>
      <c r="J51" s="746"/>
      <c r="K51" s="759"/>
      <c r="L51" s="583"/>
      <c r="V51" s="317"/>
      <c r="W51" s="318"/>
      <c r="Y51" s="317"/>
      <c r="Z51" s="317"/>
      <c r="AA51" s="317"/>
      <c r="AB51" s="357"/>
      <c r="AC51" s="357"/>
      <c r="AD51" s="357"/>
      <c r="AE51" s="357"/>
      <c r="AF51" s="357"/>
      <c r="AJ51" s="315"/>
      <c r="AK51" s="317"/>
      <c r="AL51" s="346"/>
      <c r="AM51" s="787"/>
      <c r="AN51" s="787"/>
      <c r="AO51" s="787"/>
      <c r="AP51" s="787"/>
      <c r="AQ51" s="787"/>
      <c r="AR51" s="318"/>
      <c r="AS51" s="318"/>
      <c r="AU51" s="315"/>
      <c r="AW51" s="367"/>
      <c r="AX51" s="762"/>
      <c r="AY51" s="762"/>
      <c r="AZ51" s="762"/>
      <c r="BA51" s="762"/>
      <c r="BB51" s="762"/>
      <c r="BC51" s="316"/>
      <c r="BD51" s="325"/>
      <c r="BE51" s="317"/>
      <c r="BR51" s="361"/>
      <c r="BS51" s="590"/>
      <c r="BT51" s="315"/>
      <c r="BU51" s="317"/>
      <c r="BV51" s="341"/>
      <c r="BW51" s="317"/>
      <c r="BX51" s="317"/>
      <c r="BY51" s="317"/>
      <c r="BZ51" s="317"/>
      <c r="CA51" s="317"/>
      <c r="CB51" s="747"/>
      <c r="CC51" s="331"/>
      <c r="CD51" s="316"/>
      <c r="CO51" s="317"/>
      <c r="CZ51" s="583"/>
      <c r="DA51" s="581"/>
      <c r="DK51" s="583"/>
      <c r="DL51" s="583"/>
      <c r="DO51" s="315"/>
      <c r="DP51" s="762"/>
      <c r="DQ51" s="762"/>
      <c r="DR51" s="762"/>
      <c r="DS51" s="762"/>
      <c r="DT51" s="762"/>
      <c r="DU51" s="316"/>
      <c r="DV51" s="316"/>
      <c r="DW51" s="316"/>
      <c r="DX51" s="338"/>
      <c r="DY51" s="751" t="s">
        <v>698</v>
      </c>
      <c r="DZ51" s="752"/>
      <c r="EA51" s="752"/>
      <c r="EB51" s="752"/>
      <c r="EC51" s="752"/>
      <c r="ED51" s="752"/>
      <c r="EE51" s="753"/>
      <c r="EH51" s="317"/>
      <c r="EI51" s="317"/>
      <c r="EJ51" s="317"/>
      <c r="EK51" s="317"/>
      <c r="EL51" s="344"/>
      <c r="EM51" s="344"/>
      <c r="EN51" s="344"/>
      <c r="EO51" s="344"/>
      <c r="EP51" s="344"/>
      <c r="EQ51" s="316"/>
      <c r="ER51" s="316"/>
      <c r="ES51" s="316"/>
      <c r="FC51" s="344"/>
      <c r="FD51" s="317"/>
      <c r="FE51" s="315"/>
      <c r="FG51" s="345"/>
      <c r="FH51" s="762" t="s">
        <v>699</v>
      </c>
      <c r="FI51" s="762"/>
      <c r="FJ51" s="762"/>
      <c r="FK51" s="762"/>
      <c r="FL51" s="762"/>
      <c r="FM51" s="759"/>
      <c r="FN51" s="317"/>
      <c r="FO51" s="317"/>
      <c r="FP51" s="321"/>
      <c r="FQ51" s="751" t="s">
        <v>700</v>
      </c>
      <c r="FR51" s="752"/>
      <c r="FS51" s="752"/>
      <c r="FT51" s="752"/>
      <c r="FU51" s="752"/>
      <c r="FV51" s="752"/>
      <c r="FW51" s="753"/>
      <c r="FX51" s="757"/>
      <c r="FY51" s="316"/>
      <c r="FZ51" s="801"/>
      <c r="GA51" s="809"/>
      <c r="GB51" s="801"/>
      <c r="GC51" s="801"/>
      <c r="GD51" s="831"/>
      <c r="GE51" s="831"/>
      <c r="GF51" s="831"/>
      <c r="GG51" s="831"/>
      <c r="GH51" s="831"/>
      <c r="GI51" s="832"/>
      <c r="GJ51" s="801"/>
      <c r="GK51" s="801"/>
      <c r="GL51" s="822"/>
      <c r="GM51" s="833" t="s">
        <v>910</v>
      </c>
      <c r="GN51" s="834"/>
      <c r="GO51" s="834"/>
      <c r="GP51" s="834"/>
      <c r="GQ51" s="834"/>
      <c r="GR51" s="834"/>
      <c r="GS51" s="835"/>
      <c r="GT51" s="757"/>
      <c r="GU51" s="317"/>
      <c r="GV51" s="317"/>
      <c r="GW51" s="317"/>
      <c r="GX51" s="317"/>
    </row>
    <row r="52" spans="1:206" ht="12" customHeight="1" x14ac:dyDescent="0.15">
      <c r="A52" s="735"/>
      <c r="B52" s="736"/>
      <c r="C52" s="736"/>
      <c r="D52" s="736"/>
      <c r="E52" s="736"/>
      <c r="F52" s="736"/>
      <c r="G52" s="736"/>
      <c r="H52" s="736"/>
      <c r="I52" s="737"/>
      <c r="J52" s="746"/>
      <c r="K52" s="759"/>
      <c r="L52" s="583"/>
      <c r="V52" s="747"/>
      <c r="Y52" s="317"/>
      <c r="Z52" s="317"/>
      <c r="AA52" s="317"/>
      <c r="AB52" s="357"/>
      <c r="AC52" s="357"/>
      <c r="AD52" s="357"/>
      <c r="AE52" s="357"/>
      <c r="AF52" s="357"/>
      <c r="AH52" s="583"/>
      <c r="AJ52" s="315"/>
      <c r="AK52" s="317"/>
      <c r="AL52" s="341"/>
      <c r="AU52" s="315"/>
      <c r="AW52" s="341"/>
      <c r="BC52" s="747"/>
      <c r="BD52" s="331"/>
      <c r="BE52" s="316"/>
      <c r="BQ52" s="318"/>
      <c r="BR52" s="361"/>
      <c r="BS52" s="590"/>
      <c r="BT52" s="315"/>
      <c r="BU52" s="317"/>
      <c r="BV52" s="345"/>
      <c r="BW52" s="786" t="s">
        <v>692</v>
      </c>
      <c r="BX52" s="786"/>
      <c r="BY52" s="786"/>
      <c r="BZ52" s="786"/>
      <c r="CA52" s="786"/>
      <c r="CB52" s="747"/>
      <c r="CC52" s="325"/>
      <c r="CD52" s="317"/>
      <c r="CO52" s="317"/>
      <c r="DK52" s="318"/>
      <c r="DL52" s="583"/>
      <c r="DO52" s="315"/>
      <c r="DU52" s="316"/>
      <c r="DV52" s="316"/>
      <c r="DW52" s="316"/>
      <c r="DX52" s="315"/>
      <c r="DY52" s="754"/>
      <c r="DZ52" s="755"/>
      <c r="EA52" s="755"/>
      <c r="EB52" s="755"/>
      <c r="EC52" s="755"/>
      <c r="ED52" s="755"/>
      <c r="EE52" s="756"/>
      <c r="EF52" s="584"/>
      <c r="EH52" s="317"/>
      <c r="EQ52" s="317"/>
      <c r="ER52" s="317"/>
      <c r="ES52" s="317"/>
      <c r="FC52" s="344"/>
      <c r="FD52" s="317"/>
      <c r="FE52" s="315"/>
      <c r="FG52" s="317"/>
      <c r="FH52" s="762"/>
      <c r="FI52" s="762"/>
      <c r="FJ52" s="762"/>
      <c r="FK52" s="762"/>
      <c r="FL52" s="762"/>
      <c r="FM52" s="759"/>
      <c r="FN52" s="317"/>
      <c r="FO52" s="317"/>
      <c r="FP52" s="319"/>
      <c r="FQ52" s="754"/>
      <c r="FR52" s="755"/>
      <c r="FS52" s="755"/>
      <c r="FT52" s="755"/>
      <c r="FU52" s="755"/>
      <c r="FV52" s="755"/>
      <c r="FW52" s="756"/>
      <c r="FX52" s="757"/>
      <c r="FY52" s="317"/>
      <c r="FZ52" s="801"/>
      <c r="GA52" s="809"/>
      <c r="GB52" s="801"/>
      <c r="GC52" s="801"/>
      <c r="GD52" s="801"/>
      <c r="GE52" s="801"/>
      <c r="GF52" s="801"/>
      <c r="GG52" s="801"/>
      <c r="GH52" s="801"/>
      <c r="GI52" s="801"/>
      <c r="GJ52" s="801"/>
      <c r="GK52" s="801"/>
      <c r="GL52" s="844"/>
      <c r="GM52" s="836"/>
      <c r="GN52" s="837"/>
      <c r="GO52" s="837"/>
      <c r="GP52" s="837"/>
      <c r="GQ52" s="837"/>
      <c r="GR52" s="837"/>
      <c r="GS52" s="838"/>
      <c r="GT52" s="757"/>
      <c r="GU52" s="317"/>
      <c r="GV52" s="317"/>
      <c r="GW52" s="317"/>
      <c r="GX52" s="317"/>
    </row>
    <row r="53" spans="1:206" ht="12" customHeight="1" thickBot="1" x14ac:dyDescent="0.2">
      <c r="A53" s="738"/>
      <c r="B53" s="739"/>
      <c r="C53" s="739"/>
      <c r="D53" s="739"/>
      <c r="E53" s="739"/>
      <c r="F53" s="739"/>
      <c r="G53" s="739"/>
      <c r="H53" s="739"/>
      <c r="I53" s="740"/>
      <c r="J53" s="746"/>
      <c r="K53" s="759"/>
      <c r="L53" s="583"/>
      <c r="N53" s="317"/>
      <c r="V53" s="747"/>
      <c r="W53" s="318"/>
      <c r="AH53" s="318"/>
      <c r="AJ53" s="315"/>
      <c r="AK53" s="317"/>
      <c r="AL53" s="345"/>
      <c r="AM53" s="762" t="s">
        <v>673</v>
      </c>
      <c r="AN53" s="762"/>
      <c r="AO53" s="762"/>
      <c r="AP53" s="762"/>
      <c r="AQ53" s="762"/>
      <c r="AR53" s="759"/>
      <c r="AS53" s="318"/>
      <c r="AU53" s="315"/>
      <c r="AW53" s="345"/>
      <c r="AX53" s="762" t="s">
        <v>697</v>
      </c>
      <c r="AY53" s="762"/>
      <c r="AZ53" s="762"/>
      <c r="BA53" s="762"/>
      <c r="BB53" s="762"/>
      <c r="BC53" s="747"/>
      <c r="BD53" s="331"/>
      <c r="BE53" s="316"/>
      <c r="BQ53" s="318"/>
      <c r="BR53" s="361"/>
      <c r="BS53" s="590"/>
      <c r="BT53" s="315"/>
      <c r="BU53" s="317"/>
      <c r="BV53" s="317"/>
      <c r="BW53" s="786"/>
      <c r="BX53" s="786"/>
      <c r="BY53" s="786"/>
      <c r="BZ53" s="786"/>
      <c r="CA53" s="786"/>
      <c r="CB53" s="316"/>
      <c r="CC53" s="325"/>
      <c r="CD53" s="317"/>
      <c r="CO53" s="316"/>
      <c r="DK53" s="318"/>
      <c r="DL53" s="583"/>
      <c r="DO53" s="321"/>
      <c r="DP53" s="762" t="s">
        <v>701</v>
      </c>
      <c r="DQ53" s="762"/>
      <c r="DR53" s="762"/>
      <c r="DS53" s="762"/>
      <c r="DT53" s="762"/>
      <c r="DU53" s="317"/>
      <c r="DV53" s="317"/>
      <c r="DW53" s="317"/>
      <c r="DX53" s="315"/>
      <c r="EF53" s="584"/>
      <c r="EH53" s="317"/>
      <c r="EI53" s="317"/>
      <c r="EJ53" s="317"/>
      <c r="EK53" s="317"/>
      <c r="EL53" s="317"/>
      <c r="EM53" s="317"/>
      <c r="EQ53" s="368"/>
      <c r="ER53" s="316"/>
      <c r="ES53" s="316"/>
      <c r="FD53" s="317"/>
      <c r="FE53" s="315"/>
      <c r="FG53" s="317"/>
      <c r="FH53" s="762"/>
      <c r="FI53" s="762"/>
      <c r="FJ53" s="762"/>
      <c r="FK53" s="762"/>
      <c r="FL53" s="762"/>
      <c r="FM53" s="759"/>
      <c r="FN53" s="317"/>
      <c r="FO53" s="317"/>
      <c r="FP53" s="315"/>
      <c r="FQ53" s="317"/>
      <c r="FR53" s="317"/>
      <c r="FS53" s="317"/>
      <c r="FT53" s="317"/>
      <c r="FU53" s="317"/>
      <c r="FV53" s="317"/>
      <c r="FW53" s="317"/>
      <c r="FX53" s="316"/>
      <c r="FY53" s="316"/>
      <c r="FZ53" s="801"/>
      <c r="GA53" s="822"/>
      <c r="GB53" s="823" t="s">
        <v>702</v>
      </c>
      <c r="GC53" s="824"/>
      <c r="GD53" s="824"/>
      <c r="GE53" s="824"/>
      <c r="GF53" s="824"/>
      <c r="GG53" s="824"/>
      <c r="GH53" s="825"/>
      <c r="GI53" s="826"/>
      <c r="GJ53" s="801"/>
      <c r="GK53" s="801"/>
      <c r="GL53" s="801"/>
      <c r="GM53" s="839"/>
      <c r="GN53" s="840"/>
      <c r="GO53" s="840"/>
      <c r="GP53" s="840"/>
      <c r="GQ53" s="840"/>
      <c r="GR53" s="840"/>
      <c r="GS53" s="841"/>
      <c r="GT53" s="757"/>
      <c r="GU53" s="317"/>
      <c r="GV53" s="317"/>
      <c r="GW53" s="317"/>
      <c r="GX53" s="317"/>
    </row>
    <row r="54" spans="1:206" ht="12" customHeight="1" thickBot="1" x14ac:dyDescent="0.2">
      <c r="B54" s="369"/>
      <c r="N54" s="365"/>
      <c r="V54" s="317"/>
      <c r="W54" s="318"/>
      <c r="AG54" s="316"/>
      <c r="AH54" s="318"/>
      <c r="AJ54" s="315"/>
      <c r="AK54" s="317"/>
      <c r="AM54" s="762"/>
      <c r="AN54" s="762"/>
      <c r="AO54" s="762"/>
      <c r="AP54" s="762"/>
      <c r="AQ54" s="762"/>
      <c r="AR54" s="759"/>
      <c r="AS54" s="318"/>
      <c r="AU54" s="315"/>
      <c r="AW54" s="317"/>
      <c r="AX54" s="762"/>
      <c r="AY54" s="762"/>
      <c r="AZ54" s="762"/>
      <c r="BA54" s="762"/>
      <c r="BB54" s="762"/>
      <c r="BC54" s="316"/>
      <c r="BD54" s="325"/>
      <c r="BE54" s="317"/>
      <c r="BR54" s="361"/>
      <c r="BS54" s="590"/>
      <c r="BT54" s="315"/>
      <c r="BU54" s="317"/>
      <c r="BV54" s="317"/>
      <c r="BW54" s="317"/>
      <c r="BX54" s="317"/>
      <c r="BY54" s="317"/>
      <c r="BZ54" s="317"/>
      <c r="CA54" s="317"/>
      <c r="CB54" s="316"/>
      <c r="CC54" s="331"/>
      <c r="CD54" s="316"/>
      <c r="CO54" s="316"/>
      <c r="DK54" s="583"/>
      <c r="DO54" s="315"/>
      <c r="DP54" s="762"/>
      <c r="DQ54" s="762"/>
      <c r="DR54" s="762"/>
      <c r="DS54" s="762"/>
      <c r="DT54" s="762"/>
      <c r="DV54" s="317"/>
      <c r="DW54" s="317"/>
      <c r="DX54" s="315"/>
      <c r="DY54" s="317"/>
      <c r="DZ54" s="317"/>
      <c r="EA54" s="344"/>
      <c r="EB54" s="344"/>
      <c r="EC54" s="344"/>
      <c r="ED54" s="344"/>
      <c r="EE54" s="344"/>
      <c r="EF54" s="584"/>
      <c r="EH54" s="317"/>
      <c r="EI54" s="316"/>
      <c r="EJ54" s="316"/>
      <c r="EK54" s="316"/>
      <c r="EL54" s="316"/>
      <c r="EM54" s="316"/>
      <c r="EN54" s="316"/>
      <c r="EO54" s="316"/>
      <c r="EP54" s="318"/>
      <c r="EQ54" s="368"/>
      <c r="ER54" s="316"/>
      <c r="ES54" s="316"/>
      <c r="FD54" s="317"/>
      <c r="FE54" s="315"/>
      <c r="FN54" s="317"/>
      <c r="FO54" s="317"/>
      <c r="FP54" s="315"/>
      <c r="FX54" s="316"/>
      <c r="FY54" s="316"/>
      <c r="FZ54" s="801"/>
      <c r="GA54" s="827"/>
      <c r="GB54" s="828"/>
      <c r="GC54" s="829"/>
      <c r="GD54" s="829"/>
      <c r="GE54" s="829"/>
      <c r="GF54" s="829"/>
      <c r="GG54" s="829"/>
      <c r="GH54" s="830"/>
      <c r="GI54" s="826"/>
      <c r="GJ54" s="801"/>
      <c r="GK54" s="801"/>
      <c r="GL54" s="801"/>
      <c r="GM54" s="801"/>
      <c r="GN54" s="827"/>
      <c r="GO54" s="801"/>
      <c r="GP54" s="801"/>
      <c r="GQ54" s="801"/>
      <c r="GR54" s="801"/>
      <c r="GS54" s="801"/>
      <c r="GT54" s="316"/>
      <c r="GU54" s="317"/>
      <c r="GV54" s="317"/>
      <c r="GW54" s="317"/>
      <c r="GX54" s="317"/>
    </row>
    <row r="55" spans="1:206" ht="12" customHeight="1" x14ac:dyDescent="0.15">
      <c r="A55" s="732" t="s">
        <v>629</v>
      </c>
      <c r="B55" s="733"/>
      <c r="C55" s="733"/>
      <c r="D55" s="733"/>
      <c r="E55" s="733"/>
      <c r="F55" s="733"/>
      <c r="G55" s="733"/>
      <c r="H55" s="733"/>
      <c r="I55" s="734"/>
      <c r="J55" s="746"/>
      <c r="K55" s="759"/>
      <c r="L55" s="583"/>
      <c r="N55" s="365"/>
      <c r="V55" s="747"/>
      <c r="X55" s="316"/>
      <c r="Y55" s="317"/>
      <c r="Z55" s="317"/>
      <c r="AA55" s="317"/>
      <c r="AB55" s="317"/>
      <c r="AC55" s="317"/>
      <c r="AD55" s="317"/>
      <c r="AE55" s="317"/>
      <c r="AF55" s="317"/>
      <c r="AG55" s="316"/>
      <c r="AH55" s="583"/>
      <c r="AJ55" s="315"/>
      <c r="AK55" s="317"/>
      <c r="AL55" s="317"/>
      <c r="AM55" s="317"/>
      <c r="AN55" s="317"/>
      <c r="AO55" s="317"/>
      <c r="AP55" s="317"/>
      <c r="AQ55" s="317"/>
      <c r="AU55" s="315"/>
      <c r="BC55" s="581"/>
      <c r="BD55" s="331"/>
      <c r="BE55" s="316"/>
      <c r="BQ55" s="318"/>
      <c r="BR55" s="317"/>
      <c r="BS55" s="325"/>
      <c r="BT55" s="321"/>
      <c r="BU55" s="751" t="s">
        <v>589</v>
      </c>
      <c r="BV55" s="752"/>
      <c r="BW55" s="752"/>
      <c r="BX55" s="752"/>
      <c r="BY55" s="752"/>
      <c r="BZ55" s="752"/>
      <c r="CA55" s="753"/>
      <c r="CB55" s="757"/>
      <c r="CC55" s="588"/>
      <c r="CD55" s="316"/>
      <c r="CO55" s="317"/>
      <c r="DK55" s="318"/>
      <c r="DO55" s="315"/>
      <c r="DV55" s="317"/>
      <c r="DW55" s="317"/>
      <c r="DX55" s="338"/>
      <c r="DY55" s="751" t="s">
        <v>703</v>
      </c>
      <c r="DZ55" s="752"/>
      <c r="EA55" s="752"/>
      <c r="EB55" s="752"/>
      <c r="EC55" s="752"/>
      <c r="ED55" s="752"/>
      <c r="EE55" s="753"/>
      <c r="EH55" s="317"/>
      <c r="EI55" s="317"/>
      <c r="EJ55" s="317"/>
      <c r="EK55" s="317"/>
      <c r="EL55" s="317"/>
      <c r="EM55" s="317"/>
      <c r="EQ55" s="317"/>
      <c r="ER55" s="317"/>
      <c r="ES55" s="317"/>
      <c r="FD55" s="317"/>
      <c r="FE55" s="321"/>
      <c r="FF55" s="751" t="s">
        <v>704</v>
      </c>
      <c r="FG55" s="752"/>
      <c r="FH55" s="752"/>
      <c r="FI55" s="752"/>
      <c r="FJ55" s="752"/>
      <c r="FK55" s="752"/>
      <c r="FL55" s="753"/>
      <c r="FM55" s="757"/>
      <c r="FN55" s="317"/>
      <c r="FO55" s="317"/>
      <c r="FP55" s="321"/>
      <c r="FQ55" s="751" t="s">
        <v>705</v>
      </c>
      <c r="FR55" s="752"/>
      <c r="FS55" s="752"/>
      <c r="FT55" s="752"/>
      <c r="FU55" s="752"/>
      <c r="FV55" s="752"/>
      <c r="FW55" s="753"/>
      <c r="FX55" s="757"/>
      <c r="FY55" s="316"/>
      <c r="FZ55" s="801"/>
      <c r="GA55" s="809"/>
      <c r="GB55" s="801"/>
      <c r="GC55" s="827"/>
      <c r="GD55" s="801"/>
      <c r="GE55" s="801"/>
      <c r="GF55" s="801"/>
      <c r="GG55" s="801"/>
      <c r="GH55" s="801"/>
      <c r="GI55" s="801"/>
      <c r="GJ55" s="801"/>
      <c r="GK55" s="801"/>
      <c r="GL55" s="801"/>
      <c r="GM55" s="801"/>
      <c r="GN55" s="822"/>
      <c r="GO55" s="831" t="s">
        <v>906</v>
      </c>
      <c r="GP55" s="831"/>
      <c r="GQ55" s="831"/>
      <c r="GR55" s="831"/>
      <c r="GS55" s="831"/>
      <c r="GT55" s="747"/>
      <c r="GU55" s="317"/>
      <c r="GV55" s="317"/>
      <c r="GW55" s="317"/>
      <c r="GX55" s="317"/>
    </row>
    <row r="56" spans="1:206" ht="12" customHeight="1" x14ac:dyDescent="0.15">
      <c r="A56" s="735"/>
      <c r="B56" s="736"/>
      <c r="C56" s="736"/>
      <c r="D56" s="736"/>
      <c r="E56" s="736"/>
      <c r="F56" s="736"/>
      <c r="G56" s="736"/>
      <c r="H56" s="736"/>
      <c r="I56" s="737"/>
      <c r="J56" s="746"/>
      <c r="K56" s="759"/>
      <c r="L56" s="583"/>
      <c r="N56" s="365"/>
      <c r="V56" s="747"/>
      <c r="W56" s="318"/>
      <c r="X56" s="316"/>
      <c r="Y56" s="317"/>
      <c r="Z56" s="317"/>
      <c r="AA56" s="317"/>
      <c r="AB56" s="317"/>
      <c r="AC56" s="317"/>
      <c r="AD56" s="317"/>
      <c r="AE56" s="317"/>
      <c r="AF56" s="317"/>
      <c r="AG56" s="583"/>
      <c r="AJ56" s="321"/>
      <c r="AK56" s="751" t="s">
        <v>680</v>
      </c>
      <c r="AL56" s="752"/>
      <c r="AM56" s="752"/>
      <c r="AN56" s="752"/>
      <c r="AO56" s="752"/>
      <c r="AP56" s="752"/>
      <c r="AQ56" s="753"/>
      <c r="AR56" s="759"/>
      <c r="AS56" s="318"/>
      <c r="AU56" s="321"/>
      <c r="AV56" s="775" t="s">
        <v>866</v>
      </c>
      <c r="AW56" s="776"/>
      <c r="AX56" s="776"/>
      <c r="AY56" s="776"/>
      <c r="AZ56" s="776"/>
      <c r="BA56" s="776"/>
      <c r="BB56" s="777"/>
      <c r="BD56" s="588"/>
      <c r="BE56" s="316"/>
      <c r="BQ56" s="318"/>
      <c r="BR56" s="317"/>
      <c r="BS56" s="317"/>
      <c r="BT56" s="323"/>
      <c r="BU56" s="754"/>
      <c r="BV56" s="755"/>
      <c r="BW56" s="755"/>
      <c r="BX56" s="755"/>
      <c r="BY56" s="755"/>
      <c r="BZ56" s="755"/>
      <c r="CA56" s="756"/>
      <c r="CB56" s="757"/>
      <c r="CC56" s="317"/>
      <c r="CD56" s="317"/>
      <c r="CO56" s="316"/>
      <c r="DK56" s="318"/>
      <c r="DO56" s="321"/>
      <c r="DP56" s="762" t="s">
        <v>706</v>
      </c>
      <c r="DQ56" s="762"/>
      <c r="DR56" s="762"/>
      <c r="DS56" s="762"/>
      <c r="DT56" s="762"/>
      <c r="DV56" s="317"/>
      <c r="DW56" s="317"/>
      <c r="DX56" s="315"/>
      <c r="DY56" s="754"/>
      <c r="DZ56" s="755"/>
      <c r="EA56" s="755"/>
      <c r="EB56" s="755"/>
      <c r="EC56" s="755"/>
      <c r="ED56" s="755"/>
      <c r="EE56" s="756"/>
      <c r="EF56" s="584"/>
      <c r="EH56" s="317"/>
      <c r="EI56" s="317"/>
      <c r="EJ56" s="317"/>
      <c r="EK56" s="317"/>
      <c r="EL56" s="317"/>
      <c r="EM56" s="317"/>
      <c r="EQ56" s="316"/>
      <c r="ER56" s="316"/>
      <c r="ES56" s="316"/>
      <c r="FD56" s="317"/>
      <c r="FE56" s="319"/>
      <c r="FF56" s="754"/>
      <c r="FG56" s="755"/>
      <c r="FH56" s="755"/>
      <c r="FI56" s="755"/>
      <c r="FJ56" s="755"/>
      <c r="FK56" s="755"/>
      <c r="FL56" s="756"/>
      <c r="FM56" s="757"/>
      <c r="FN56" s="317"/>
      <c r="FO56" s="317"/>
      <c r="FP56" s="317"/>
      <c r="FQ56" s="754"/>
      <c r="FR56" s="755"/>
      <c r="FS56" s="755"/>
      <c r="FT56" s="755"/>
      <c r="FU56" s="755"/>
      <c r="FV56" s="755"/>
      <c r="FW56" s="756"/>
      <c r="FX56" s="757"/>
      <c r="FY56" s="317"/>
      <c r="FZ56" s="801"/>
      <c r="GA56" s="809"/>
      <c r="GB56" s="801"/>
      <c r="GC56" s="822"/>
      <c r="GD56" s="831" t="s">
        <v>911</v>
      </c>
      <c r="GE56" s="831"/>
      <c r="GF56" s="831"/>
      <c r="GG56" s="831"/>
      <c r="GH56" s="831"/>
      <c r="GI56" s="832"/>
      <c r="GJ56" s="801"/>
      <c r="GK56" s="801"/>
      <c r="GL56" s="801"/>
      <c r="GM56" s="801"/>
      <c r="GN56" s="801"/>
      <c r="GO56" s="831"/>
      <c r="GP56" s="831"/>
      <c r="GQ56" s="831"/>
      <c r="GR56" s="831"/>
      <c r="GS56" s="831"/>
      <c r="GT56" s="747"/>
      <c r="GU56" s="317"/>
      <c r="GV56" s="317"/>
      <c r="GW56" s="317"/>
      <c r="GX56" s="317"/>
    </row>
    <row r="57" spans="1:206" ht="12" customHeight="1" thickBot="1" x14ac:dyDescent="0.2">
      <c r="A57" s="738"/>
      <c r="B57" s="739"/>
      <c r="C57" s="739"/>
      <c r="D57" s="739"/>
      <c r="E57" s="739"/>
      <c r="F57" s="739"/>
      <c r="G57" s="739"/>
      <c r="H57" s="739"/>
      <c r="I57" s="740"/>
      <c r="J57" s="746"/>
      <c r="K57" s="759"/>
      <c r="L57" s="583"/>
      <c r="W57" s="318"/>
      <c r="X57" s="316"/>
      <c r="Y57" s="317"/>
      <c r="Z57" s="317"/>
      <c r="AA57" s="317"/>
      <c r="AB57" s="344"/>
      <c r="AC57" s="344"/>
      <c r="AD57" s="344"/>
      <c r="AE57" s="344"/>
      <c r="AF57" s="344"/>
      <c r="AG57" s="318"/>
      <c r="AJ57" s="319"/>
      <c r="AK57" s="754"/>
      <c r="AL57" s="755"/>
      <c r="AM57" s="755"/>
      <c r="AN57" s="755"/>
      <c r="AO57" s="755"/>
      <c r="AP57" s="755"/>
      <c r="AQ57" s="756"/>
      <c r="AR57" s="759"/>
      <c r="AS57" s="318"/>
      <c r="AU57" s="319"/>
      <c r="AV57" s="778"/>
      <c r="AW57" s="779"/>
      <c r="AX57" s="779"/>
      <c r="AY57" s="779"/>
      <c r="AZ57" s="779"/>
      <c r="BA57" s="779"/>
      <c r="BB57" s="780"/>
      <c r="BD57" s="323"/>
      <c r="BE57" s="317"/>
      <c r="BT57" s="317"/>
      <c r="BU57" s="317"/>
      <c r="BV57" s="317"/>
      <c r="BW57" s="317"/>
      <c r="BX57" s="317"/>
      <c r="BY57" s="317"/>
      <c r="BZ57" s="317"/>
      <c r="CA57" s="317"/>
      <c r="CB57" s="316"/>
      <c r="CC57" s="317"/>
      <c r="CD57" s="317"/>
      <c r="CE57" s="317"/>
      <c r="CF57" s="317"/>
      <c r="CO57" s="316"/>
      <c r="DK57" s="583"/>
      <c r="DO57" s="315"/>
      <c r="DP57" s="762"/>
      <c r="DQ57" s="762"/>
      <c r="DR57" s="762"/>
      <c r="DS57" s="762"/>
      <c r="DT57" s="762"/>
      <c r="DV57" s="317"/>
      <c r="DW57" s="317"/>
      <c r="DX57" s="315"/>
      <c r="DY57" s="317"/>
      <c r="DZ57" s="316"/>
      <c r="EA57" s="344"/>
      <c r="EB57" s="344"/>
      <c r="EC57" s="344"/>
      <c r="ED57" s="344"/>
      <c r="EE57" s="344"/>
      <c r="EF57" s="584"/>
      <c r="EH57" s="317"/>
      <c r="EI57" s="317"/>
      <c r="EJ57" s="317"/>
      <c r="EK57" s="317"/>
      <c r="EL57" s="317"/>
      <c r="EM57" s="317"/>
      <c r="EQ57" s="316"/>
      <c r="ER57" s="316"/>
      <c r="ES57" s="316"/>
      <c r="FD57" s="317"/>
      <c r="FE57" s="315"/>
      <c r="FG57" s="363"/>
      <c r="FN57" s="317"/>
      <c r="FO57" s="317"/>
      <c r="FP57" s="317"/>
      <c r="FQ57" s="317"/>
      <c r="FR57" s="317"/>
      <c r="FS57" s="317"/>
      <c r="FT57" s="317"/>
      <c r="FU57" s="317"/>
      <c r="FV57" s="317"/>
      <c r="FW57" s="317"/>
      <c r="FX57" s="317"/>
      <c r="FY57" s="317"/>
      <c r="FZ57" s="801"/>
      <c r="GA57" s="809"/>
      <c r="GB57" s="801"/>
      <c r="GC57" s="827"/>
      <c r="GD57" s="831"/>
      <c r="GE57" s="831"/>
      <c r="GF57" s="831"/>
      <c r="GG57" s="831"/>
      <c r="GH57" s="831"/>
      <c r="GI57" s="832"/>
      <c r="GJ57" s="801"/>
      <c r="GK57" s="801"/>
      <c r="GL57" s="801"/>
      <c r="GM57" s="801"/>
      <c r="GN57" s="801"/>
      <c r="GO57" s="831"/>
      <c r="GP57" s="831"/>
      <c r="GQ57" s="831"/>
      <c r="GR57" s="831"/>
      <c r="GS57" s="831"/>
      <c r="GT57" s="747"/>
      <c r="GU57" s="317"/>
      <c r="GV57" s="317"/>
      <c r="GW57" s="317"/>
      <c r="GX57" s="317"/>
    </row>
    <row r="58" spans="1:206" ht="12" customHeight="1" x14ac:dyDescent="0.15">
      <c r="B58" s="370"/>
      <c r="V58" s="747"/>
      <c r="X58" s="316"/>
      <c r="Y58" s="317"/>
      <c r="Z58" s="317"/>
      <c r="AA58" s="317"/>
      <c r="AB58" s="344"/>
      <c r="AC58" s="344"/>
      <c r="AD58" s="344"/>
      <c r="AE58" s="344"/>
      <c r="AF58" s="344"/>
      <c r="AG58" s="318"/>
      <c r="AJ58" s="315"/>
      <c r="AU58" s="315"/>
      <c r="AV58" s="781"/>
      <c r="AW58" s="782"/>
      <c r="AX58" s="782"/>
      <c r="AY58" s="782"/>
      <c r="AZ58" s="782"/>
      <c r="BA58" s="782"/>
      <c r="BB58" s="783"/>
      <c r="BD58" s="331"/>
      <c r="BE58" s="316"/>
      <c r="BQ58" s="316"/>
      <c r="BT58" s="317"/>
      <c r="BU58" s="317"/>
      <c r="BV58" s="317"/>
      <c r="BW58" s="317"/>
      <c r="BX58" s="317"/>
      <c r="BY58" s="317"/>
      <c r="BZ58" s="317"/>
      <c r="CA58" s="316"/>
      <c r="CC58" s="317"/>
      <c r="CD58" s="317"/>
      <c r="CE58" s="317"/>
      <c r="CF58" s="317"/>
      <c r="CG58" s="317"/>
      <c r="CH58" s="317"/>
      <c r="CI58" s="317"/>
      <c r="CJ58" s="317"/>
      <c r="CK58" s="317"/>
      <c r="CL58" s="317"/>
      <c r="CM58" s="317"/>
      <c r="CN58" s="316"/>
      <c r="CO58" s="317"/>
      <c r="DK58" s="318"/>
      <c r="DO58" s="315"/>
      <c r="DV58" s="317"/>
      <c r="DW58" s="317"/>
      <c r="DX58" s="315"/>
      <c r="DY58" s="317"/>
      <c r="DZ58" s="317"/>
      <c r="EA58" s="344"/>
      <c r="EB58" s="344"/>
      <c r="EC58" s="344"/>
      <c r="ED58" s="344"/>
      <c r="EE58" s="344"/>
      <c r="EF58" s="584"/>
      <c r="EH58" s="317"/>
      <c r="EI58" s="317"/>
      <c r="EJ58" s="317"/>
      <c r="EK58" s="317"/>
      <c r="EL58" s="317"/>
      <c r="EM58" s="317"/>
      <c r="EQ58" s="317"/>
      <c r="ER58" s="317"/>
      <c r="ES58" s="317"/>
      <c r="FD58" s="317"/>
      <c r="FE58" s="315"/>
      <c r="FG58" s="345"/>
      <c r="FH58" s="762" t="s">
        <v>707</v>
      </c>
      <c r="FI58" s="762"/>
      <c r="FJ58" s="762"/>
      <c r="FK58" s="762"/>
      <c r="FL58" s="762"/>
      <c r="FM58" s="759"/>
      <c r="FN58" s="317"/>
      <c r="FO58" s="317"/>
      <c r="FP58" s="317"/>
      <c r="FQ58" s="317"/>
      <c r="FR58" s="317"/>
      <c r="FS58" s="317"/>
      <c r="FT58" s="317"/>
      <c r="FU58" s="317"/>
      <c r="FV58" s="317"/>
      <c r="FW58" s="317"/>
      <c r="FX58" s="316"/>
      <c r="FY58" s="316"/>
      <c r="FZ58" s="801"/>
      <c r="GA58" s="809"/>
      <c r="GB58" s="801"/>
      <c r="GC58" s="809"/>
      <c r="GD58" s="801"/>
      <c r="GE58" s="801"/>
      <c r="GF58" s="801"/>
      <c r="GG58" s="801"/>
      <c r="GH58" s="801"/>
      <c r="GI58" s="801"/>
      <c r="GJ58" s="801"/>
      <c r="GK58" s="801"/>
      <c r="GL58" s="801"/>
      <c r="GM58" s="801"/>
      <c r="GN58" s="801"/>
      <c r="GO58" s="801"/>
      <c r="GP58" s="801"/>
      <c r="GQ58" s="801"/>
      <c r="GR58" s="801"/>
      <c r="GS58" s="801"/>
      <c r="GT58" s="317"/>
      <c r="GU58" s="317"/>
      <c r="GV58" s="317"/>
      <c r="GW58" s="317"/>
      <c r="GX58" s="317"/>
    </row>
    <row r="59" spans="1:206" ht="12" customHeight="1" x14ac:dyDescent="0.15">
      <c r="B59" s="321"/>
      <c r="C59" s="751" t="s">
        <v>708</v>
      </c>
      <c r="D59" s="752"/>
      <c r="E59" s="752"/>
      <c r="F59" s="752"/>
      <c r="G59" s="752"/>
      <c r="H59" s="752"/>
      <c r="I59" s="753"/>
      <c r="J59" s="757"/>
      <c r="V59" s="747"/>
      <c r="W59" s="318"/>
      <c r="Y59" s="317"/>
      <c r="Z59" s="317"/>
      <c r="AA59" s="317"/>
      <c r="AB59" s="317"/>
      <c r="AC59" s="317"/>
      <c r="AD59" s="317"/>
      <c r="AE59" s="317"/>
      <c r="AF59" s="317"/>
      <c r="AG59" s="583"/>
      <c r="AH59" s="318"/>
      <c r="AJ59" s="315"/>
      <c r="AL59" s="317"/>
      <c r="AM59" s="317"/>
      <c r="AN59" s="317"/>
      <c r="AO59" s="317"/>
      <c r="AP59" s="317"/>
      <c r="AQ59" s="317"/>
      <c r="AR59" s="747"/>
      <c r="AS59" s="318"/>
      <c r="AU59" s="315"/>
      <c r="AW59" s="341"/>
      <c r="BB59" s="320"/>
      <c r="BC59" s="316"/>
      <c r="BD59" s="331"/>
      <c r="BE59" s="316"/>
      <c r="BQ59" s="316"/>
      <c r="BT59" s="317"/>
      <c r="BU59" s="317"/>
      <c r="BV59" s="317"/>
      <c r="BW59" s="317"/>
      <c r="BX59" s="317"/>
      <c r="BY59" s="317"/>
      <c r="BZ59" s="317"/>
      <c r="CA59" s="316"/>
      <c r="CB59" s="318"/>
      <c r="CC59" s="316"/>
      <c r="CD59" s="316"/>
      <c r="CE59" s="316"/>
      <c r="CF59" s="316"/>
      <c r="CG59" s="316"/>
      <c r="CH59" s="316"/>
      <c r="CI59" s="316"/>
      <c r="CJ59" s="316"/>
      <c r="CK59" s="316"/>
      <c r="CL59" s="316"/>
      <c r="CM59" s="316"/>
      <c r="CN59" s="316"/>
      <c r="CO59" s="316"/>
      <c r="DK59" s="318"/>
      <c r="DO59" s="321"/>
      <c r="DP59" s="762" t="s">
        <v>709</v>
      </c>
      <c r="DQ59" s="762"/>
      <c r="DR59" s="762"/>
      <c r="DS59" s="762"/>
      <c r="DT59" s="762"/>
      <c r="DV59" s="317"/>
      <c r="DW59" s="317"/>
      <c r="DX59" s="321"/>
      <c r="DY59" s="751" t="s">
        <v>514</v>
      </c>
      <c r="DZ59" s="752"/>
      <c r="EA59" s="752"/>
      <c r="EB59" s="752"/>
      <c r="EC59" s="752"/>
      <c r="ED59" s="752"/>
      <c r="EE59" s="753"/>
      <c r="EF59" s="318"/>
      <c r="EH59" s="317"/>
      <c r="EI59" s="317"/>
      <c r="EJ59" s="317"/>
      <c r="EK59" s="317"/>
      <c r="EL59" s="317"/>
      <c r="EM59" s="317"/>
      <c r="EQ59" s="316"/>
      <c r="ER59" s="316"/>
      <c r="ES59" s="316"/>
      <c r="FD59" s="317"/>
      <c r="FE59" s="315"/>
      <c r="FG59" s="346"/>
      <c r="FH59" s="762"/>
      <c r="FI59" s="762"/>
      <c r="FJ59" s="762"/>
      <c r="FK59" s="762"/>
      <c r="FL59" s="762"/>
      <c r="FM59" s="759"/>
      <c r="FN59" s="317"/>
      <c r="FO59" s="317"/>
      <c r="FP59" s="317"/>
      <c r="FQ59" s="317"/>
      <c r="FR59" s="317"/>
      <c r="FS59" s="317"/>
      <c r="FT59" s="317"/>
      <c r="FU59" s="317"/>
      <c r="FV59" s="317"/>
      <c r="FW59" s="317"/>
      <c r="FX59" s="316"/>
      <c r="FY59" s="316"/>
      <c r="FZ59" s="801"/>
      <c r="GA59" s="809"/>
      <c r="GB59" s="801"/>
      <c r="GC59" s="822"/>
      <c r="GD59" s="831" t="s">
        <v>912</v>
      </c>
      <c r="GE59" s="831"/>
      <c r="GF59" s="831"/>
      <c r="GG59" s="831"/>
      <c r="GH59" s="831"/>
      <c r="GI59" s="832"/>
      <c r="GJ59" s="801"/>
      <c r="GK59" s="801"/>
      <c r="GL59" s="801"/>
      <c r="GM59" s="845"/>
      <c r="GN59" s="845"/>
      <c r="GO59" s="845"/>
      <c r="GP59" s="845"/>
      <c r="GQ59" s="845"/>
      <c r="GR59" s="845"/>
      <c r="GS59" s="845"/>
      <c r="GT59" s="757"/>
      <c r="GU59" s="317"/>
      <c r="GV59" s="317"/>
      <c r="GW59" s="317"/>
      <c r="GX59" s="317"/>
    </row>
    <row r="60" spans="1:206" ht="12" customHeight="1" x14ac:dyDescent="0.15">
      <c r="C60" s="754"/>
      <c r="D60" s="755"/>
      <c r="E60" s="755"/>
      <c r="F60" s="755"/>
      <c r="G60" s="755"/>
      <c r="H60" s="755"/>
      <c r="I60" s="756"/>
      <c r="J60" s="757"/>
      <c r="V60" s="747"/>
      <c r="W60" s="318"/>
      <c r="Y60" s="317"/>
      <c r="Z60" s="317"/>
      <c r="AA60" s="317"/>
      <c r="AB60" s="344"/>
      <c r="AC60" s="344"/>
      <c r="AD60" s="344"/>
      <c r="AE60" s="344"/>
      <c r="AF60" s="344"/>
      <c r="AG60" s="759"/>
      <c r="AH60" s="318"/>
      <c r="AJ60" s="321"/>
      <c r="AK60" s="751" t="s">
        <v>691</v>
      </c>
      <c r="AL60" s="752"/>
      <c r="AM60" s="752"/>
      <c r="AN60" s="752"/>
      <c r="AO60" s="752"/>
      <c r="AP60" s="752"/>
      <c r="AQ60" s="753"/>
      <c r="AR60" s="747"/>
      <c r="AS60" s="318"/>
      <c r="AU60" s="315"/>
      <c r="AW60" s="366"/>
      <c r="AX60" s="762" t="s">
        <v>550</v>
      </c>
      <c r="AY60" s="762"/>
      <c r="AZ60" s="762"/>
      <c r="BA60" s="762"/>
      <c r="BB60" s="762"/>
      <c r="BD60" s="325"/>
      <c r="BE60" s="317"/>
      <c r="BT60" s="317"/>
      <c r="BU60" s="317"/>
      <c r="BV60" s="317"/>
      <c r="BW60" s="317"/>
      <c r="BX60" s="317"/>
      <c r="BY60" s="317"/>
      <c r="BZ60" s="317"/>
      <c r="CA60" s="316"/>
      <c r="CB60" s="318"/>
      <c r="CC60" s="316"/>
      <c r="CD60" s="316"/>
      <c r="CE60" s="316"/>
      <c r="CF60" s="316"/>
      <c r="CG60" s="316"/>
      <c r="CH60" s="316"/>
      <c r="CI60" s="316"/>
      <c r="CJ60" s="316"/>
      <c r="CK60" s="316"/>
      <c r="CL60" s="316"/>
      <c r="CM60" s="316"/>
      <c r="CN60" s="316"/>
      <c r="CO60" s="316"/>
      <c r="DK60" s="583"/>
      <c r="DO60" s="315"/>
      <c r="DP60" s="762"/>
      <c r="DQ60" s="762"/>
      <c r="DR60" s="762"/>
      <c r="DS60" s="762"/>
      <c r="DT60" s="762"/>
      <c r="DV60" s="317"/>
      <c r="DW60" s="317"/>
      <c r="DY60" s="754"/>
      <c r="DZ60" s="755"/>
      <c r="EA60" s="755"/>
      <c r="EB60" s="755"/>
      <c r="EC60" s="755"/>
      <c r="ED60" s="755"/>
      <c r="EE60" s="756"/>
      <c r="EF60" s="360"/>
      <c r="EH60" s="317"/>
      <c r="EI60" s="317"/>
      <c r="EJ60" s="317"/>
      <c r="EK60" s="317"/>
      <c r="EL60" s="317"/>
      <c r="EM60" s="317"/>
      <c r="EQ60" s="316"/>
      <c r="ER60" s="316"/>
      <c r="ES60" s="316"/>
      <c r="FD60" s="317"/>
      <c r="FE60" s="315"/>
      <c r="FG60" s="341"/>
      <c r="FH60" s="762"/>
      <c r="FI60" s="762"/>
      <c r="FJ60" s="762"/>
      <c r="FK60" s="762"/>
      <c r="FL60" s="762"/>
      <c r="FM60" s="759"/>
      <c r="FN60" s="317"/>
      <c r="FO60" s="317"/>
      <c r="FX60" s="316"/>
      <c r="FY60" s="317"/>
      <c r="FZ60" s="801"/>
      <c r="GA60" s="809"/>
      <c r="GB60" s="801"/>
      <c r="GC60" s="801"/>
      <c r="GD60" s="831"/>
      <c r="GE60" s="831"/>
      <c r="GF60" s="831"/>
      <c r="GG60" s="831"/>
      <c r="GH60" s="831"/>
      <c r="GI60" s="832"/>
      <c r="GJ60" s="801"/>
      <c r="GK60" s="801"/>
      <c r="GL60" s="801"/>
      <c r="GM60" s="845"/>
      <c r="GN60" s="845"/>
      <c r="GO60" s="845"/>
      <c r="GP60" s="845"/>
      <c r="GQ60" s="845"/>
      <c r="GR60" s="845"/>
      <c r="GS60" s="845"/>
      <c r="GT60" s="757"/>
      <c r="GU60" s="317"/>
      <c r="GV60" s="317"/>
      <c r="GW60" s="317"/>
      <c r="GX60" s="317"/>
    </row>
    <row r="61" spans="1:206" ht="12" customHeight="1" x14ac:dyDescent="0.15">
      <c r="V61" s="747"/>
      <c r="Y61" s="317"/>
      <c r="Z61" s="317"/>
      <c r="AA61" s="317"/>
      <c r="AB61" s="344"/>
      <c r="AC61" s="344"/>
      <c r="AD61" s="344"/>
      <c r="AE61" s="344"/>
      <c r="AF61" s="344"/>
      <c r="AG61" s="759"/>
      <c r="AH61" s="583"/>
      <c r="AK61" s="754"/>
      <c r="AL61" s="755"/>
      <c r="AM61" s="755"/>
      <c r="AN61" s="755"/>
      <c r="AO61" s="755"/>
      <c r="AP61" s="755"/>
      <c r="AQ61" s="756"/>
      <c r="AU61" s="315"/>
      <c r="AW61" s="589"/>
      <c r="AX61" s="762"/>
      <c r="AY61" s="762"/>
      <c r="AZ61" s="762"/>
      <c r="BA61" s="762"/>
      <c r="BB61" s="762"/>
      <c r="BC61" s="747"/>
      <c r="BD61" s="331"/>
      <c r="BE61" s="316"/>
      <c r="BQ61" s="318"/>
      <c r="BT61" s="317"/>
      <c r="BU61" s="317"/>
      <c r="BV61" s="317"/>
      <c r="BW61" s="317"/>
      <c r="BX61" s="317"/>
      <c r="BY61" s="317"/>
      <c r="BZ61" s="317"/>
      <c r="CA61" s="317"/>
      <c r="DK61" s="318"/>
      <c r="DO61" s="315"/>
      <c r="DV61" s="317"/>
      <c r="DW61" s="317"/>
      <c r="DX61" s="317"/>
      <c r="DY61" s="355"/>
      <c r="DZ61" s="355"/>
      <c r="EA61" s="355"/>
      <c r="EB61" s="355"/>
      <c r="EC61" s="355"/>
      <c r="ED61" s="355"/>
      <c r="EE61" s="355"/>
      <c r="EF61" s="360"/>
      <c r="EH61" s="317"/>
      <c r="EI61" s="317"/>
      <c r="EJ61" s="317"/>
      <c r="EK61" s="317"/>
      <c r="EL61" s="317"/>
      <c r="EM61" s="317"/>
      <c r="EQ61" s="317"/>
      <c r="ER61" s="317"/>
      <c r="ES61" s="317"/>
      <c r="FD61" s="317"/>
      <c r="FE61" s="315"/>
      <c r="FG61" s="341"/>
      <c r="FN61" s="317"/>
      <c r="FO61" s="317"/>
      <c r="FX61" s="316"/>
      <c r="FY61" s="316"/>
      <c r="FZ61" s="801"/>
      <c r="GA61" s="809"/>
      <c r="GB61" s="801"/>
      <c r="GC61" s="801"/>
      <c r="GD61" s="801"/>
      <c r="GE61" s="801"/>
      <c r="GF61" s="801"/>
      <c r="GG61" s="801"/>
      <c r="GH61" s="801"/>
      <c r="GI61" s="801"/>
      <c r="GJ61" s="801"/>
      <c r="GK61" s="801"/>
      <c r="GL61" s="801"/>
      <c r="GM61" s="801"/>
      <c r="GN61" s="801"/>
      <c r="GO61" s="801"/>
      <c r="GP61" s="801"/>
      <c r="GQ61" s="801"/>
      <c r="GR61" s="801"/>
      <c r="GS61" s="801"/>
      <c r="GU61" s="317"/>
      <c r="GV61" s="317"/>
      <c r="GW61" s="317"/>
      <c r="GX61" s="317"/>
    </row>
    <row r="62" spans="1:206" ht="12" customHeight="1" x14ac:dyDescent="0.15">
      <c r="W62" s="316"/>
      <c r="Y62" s="317"/>
      <c r="Z62" s="317"/>
      <c r="AA62" s="317"/>
      <c r="AB62" s="317"/>
      <c r="AC62" s="317"/>
      <c r="AD62" s="317"/>
      <c r="AE62" s="317"/>
      <c r="AF62" s="317"/>
      <c r="AH62" s="318"/>
      <c r="AR62" s="759"/>
      <c r="AS62" s="318"/>
      <c r="AU62" s="315"/>
      <c r="AX62" s="762"/>
      <c r="AY62" s="762"/>
      <c r="AZ62" s="762"/>
      <c r="BA62" s="762"/>
      <c r="BB62" s="762"/>
      <c r="BC62" s="747"/>
      <c r="BD62" s="331"/>
      <c r="BE62" s="316"/>
      <c r="BQ62" s="318"/>
      <c r="BT62" s="317"/>
      <c r="BU62" s="317"/>
      <c r="BV62" s="317"/>
      <c r="BW62" s="317"/>
      <c r="BX62" s="317"/>
      <c r="BY62" s="317"/>
      <c r="BZ62" s="317"/>
      <c r="CA62" s="316"/>
      <c r="DK62" s="318"/>
      <c r="DO62" s="321"/>
      <c r="DP62" s="762" t="s">
        <v>710</v>
      </c>
      <c r="DQ62" s="762"/>
      <c r="DR62" s="762"/>
      <c r="DS62" s="762"/>
      <c r="DT62" s="762"/>
      <c r="DV62" s="317"/>
      <c r="DW62" s="317"/>
      <c r="DX62" s="317"/>
      <c r="DY62" s="317"/>
      <c r="DZ62" s="317"/>
      <c r="EA62" s="317"/>
      <c r="EB62" s="317"/>
      <c r="EC62" s="317"/>
      <c r="ED62" s="317"/>
      <c r="EE62" s="317"/>
      <c r="EH62" s="317"/>
      <c r="EI62" s="317"/>
      <c r="EJ62" s="317"/>
      <c r="EK62" s="317"/>
      <c r="EL62" s="317"/>
      <c r="EM62" s="317"/>
      <c r="EQ62" s="316"/>
      <c r="ER62" s="316"/>
      <c r="ES62" s="316"/>
      <c r="FD62" s="317"/>
      <c r="FE62" s="315"/>
      <c r="FG62" s="345"/>
      <c r="FH62" s="762" t="s">
        <v>711</v>
      </c>
      <c r="FI62" s="762"/>
      <c r="FJ62" s="762"/>
      <c r="FK62" s="762"/>
      <c r="FL62" s="762"/>
      <c r="FM62" s="759"/>
      <c r="FN62" s="317"/>
      <c r="FO62" s="317"/>
      <c r="FX62" s="316"/>
      <c r="FY62" s="316"/>
      <c r="FZ62" s="801"/>
      <c r="GA62" s="822"/>
      <c r="GB62" s="846"/>
      <c r="GC62" s="846"/>
      <c r="GD62" s="831" t="s">
        <v>913</v>
      </c>
      <c r="GE62" s="831"/>
      <c r="GF62" s="831"/>
      <c r="GG62" s="831"/>
      <c r="GH62" s="831"/>
      <c r="GI62" s="832"/>
      <c r="GJ62" s="801"/>
      <c r="GK62" s="801"/>
      <c r="GL62" s="801"/>
      <c r="GM62" s="801"/>
      <c r="GN62" s="801"/>
      <c r="GO62" s="847"/>
      <c r="GP62" s="847"/>
      <c r="GQ62" s="847"/>
      <c r="GR62" s="847"/>
      <c r="GS62" s="847"/>
      <c r="GT62" s="759"/>
      <c r="GU62" s="317"/>
      <c r="GV62" s="317"/>
      <c r="GW62" s="317"/>
      <c r="GX62" s="317"/>
    </row>
    <row r="63" spans="1:206" ht="12" customHeight="1" x14ac:dyDescent="0.15">
      <c r="N63" s="317"/>
      <c r="V63" s="747"/>
      <c r="W63" s="316"/>
      <c r="Y63" s="317"/>
      <c r="Z63" s="317"/>
      <c r="AA63" s="317"/>
      <c r="AB63" s="317"/>
      <c r="AC63" s="317"/>
      <c r="AD63" s="317"/>
      <c r="AE63" s="317"/>
      <c r="AF63" s="317"/>
      <c r="AG63" s="747"/>
      <c r="AH63" s="318"/>
      <c r="AR63" s="759"/>
      <c r="AS63" s="318"/>
      <c r="AU63" s="315"/>
      <c r="BC63" s="581"/>
      <c r="BD63" s="325"/>
      <c r="BE63" s="317"/>
      <c r="BS63" s="317"/>
      <c r="BT63" s="317"/>
      <c r="BU63" s="317"/>
      <c r="BV63" s="317"/>
      <c r="BW63" s="317"/>
      <c r="BX63" s="317"/>
      <c r="BY63" s="317"/>
      <c r="BZ63" s="317"/>
      <c r="CA63" s="316"/>
      <c r="CB63" s="318"/>
      <c r="DK63" s="583"/>
      <c r="DO63" s="315"/>
      <c r="DP63" s="762"/>
      <c r="DQ63" s="762"/>
      <c r="DR63" s="762"/>
      <c r="DS63" s="762"/>
      <c r="DT63" s="762"/>
      <c r="DV63" s="317"/>
      <c r="DW63" s="317"/>
      <c r="EF63" s="360"/>
      <c r="EH63" s="317"/>
      <c r="EI63" s="317"/>
      <c r="EJ63" s="317"/>
      <c r="EK63" s="317"/>
      <c r="EL63" s="317"/>
      <c r="EM63" s="317"/>
      <c r="EQ63" s="316"/>
      <c r="ER63" s="316"/>
      <c r="ES63" s="316"/>
      <c r="FD63" s="317"/>
      <c r="FE63" s="315"/>
      <c r="FG63" s="346"/>
      <c r="FH63" s="762"/>
      <c r="FI63" s="762"/>
      <c r="FJ63" s="762"/>
      <c r="FK63" s="762"/>
      <c r="FL63" s="762"/>
      <c r="FM63" s="759"/>
      <c r="FN63" s="317"/>
      <c r="FO63" s="317"/>
      <c r="FX63" s="316"/>
      <c r="FY63" s="317"/>
      <c r="FZ63" s="801"/>
      <c r="GA63" s="801"/>
      <c r="GB63" s="801"/>
      <c r="GC63" s="801"/>
      <c r="GD63" s="831"/>
      <c r="GE63" s="831"/>
      <c r="GF63" s="831"/>
      <c r="GG63" s="831"/>
      <c r="GH63" s="831"/>
      <c r="GI63" s="832"/>
      <c r="GJ63" s="801"/>
      <c r="GK63" s="801"/>
      <c r="GL63" s="801"/>
      <c r="GM63" s="801"/>
      <c r="GN63" s="801"/>
      <c r="GO63" s="847"/>
      <c r="GP63" s="847"/>
      <c r="GQ63" s="847"/>
      <c r="GR63" s="847"/>
      <c r="GS63" s="847"/>
      <c r="GT63" s="759"/>
      <c r="GU63" s="317"/>
      <c r="GV63" s="317"/>
      <c r="GW63" s="317"/>
      <c r="GX63" s="317"/>
    </row>
    <row r="64" spans="1:206" ht="12" customHeight="1" x14ac:dyDescent="0.15">
      <c r="N64" s="317"/>
      <c r="V64" s="747"/>
      <c r="W64" s="316"/>
      <c r="Y64" s="317"/>
      <c r="Z64" s="317"/>
      <c r="AA64" s="317"/>
      <c r="AB64" s="317"/>
      <c r="AC64" s="317"/>
      <c r="AD64" s="317"/>
      <c r="AE64" s="317"/>
      <c r="AF64" s="317"/>
      <c r="AG64" s="747"/>
      <c r="AU64" s="315"/>
      <c r="AV64" s="751" t="s">
        <v>558</v>
      </c>
      <c r="AW64" s="752"/>
      <c r="AX64" s="752"/>
      <c r="AY64" s="752"/>
      <c r="AZ64" s="752"/>
      <c r="BA64" s="752"/>
      <c r="BB64" s="753"/>
      <c r="BD64" s="588"/>
      <c r="BE64" s="316"/>
      <c r="BQ64" s="318"/>
      <c r="BT64" s="317"/>
      <c r="BU64" s="317"/>
      <c r="BV64" s="317"/>
      <c r="BW64" s="317"/>
      <c r="BX64" s="317"/>
      <c r="BY64" s="317"/>
      <c r="BZ64" s="317"/>
      <c r="CA64" s="316"/>
      <c r="CB64" s="318"/>
      <c r="DK64" s="318"/>
      <c r="DO64" s="315"/>
      <c r="DV64" s="317"/>
      <c r="DW64" s="317"/>
      <c r="EF64" s="360"/>
      <c r="EH64" s="317"/>
      <c r="EI64" s="317"/>
      <c r="EJ64" s="317"/>
      <c r="EK64" s="317"/>
      <c r="EL64" s="317"/>
      <c r="EM64" s="317"/>
      <c r="EQ64" s="317"/>
      <c r="ER64" s="317"/>
      <c r="ES64" s="317"/>
      <c r="FD64" s="317"/>
      <c r="FE64" s="315"/>
      <c r="FG64" s="341"/>
      <c r="FN64" s="317"/>
      <c r="FO64" s="317"/>
      <c r="FX64" s="316"/>
      <c r="FY64" s="317"/>
      <c r="FZ64" s="801"/>
      <c r="GA64" s="801"/>
      <c r="GB64" s="801"/>
      <c r="GC64" s="801"/>
      <c r="GD64" s="801"/>
      <c r="GE64" s="801"/>
      <c r="GF64" s="801"/>
      <c r="GG64" s="801"/>
      <c r="GH64" s="801"/>
      <c r="GI64" s="801"/>
      <c r="GJ64" s="801"/>
      <c r="GK64" s="801"/>
      <c r="GL64" s="801"/>
      <c r="GM64" s="801"/>
      <c r="GN64" s="801"/>
      <c r="GO64" s="801"/>
      <c r="GP64" s="801"/>
      <c r="GQ64" s="801"/>
      <c r="GR64" s="801"/>
      <c r="GS64" s="801"/>
      <c r="GU64" s="317"/>
      <c r="GV64" s="317"/>
      <c r="GW64" s="317"/>
      <c r="GX64" s="317"/>
    </row>
    <row r="65" spans="1:206" ht="12" customHeight="1" x14ac:dyDescent="0.15">
      <c r="N65" s="317"/>
      <c r="V65" s="747"/>
      <c r="W65" s="316"/>
      <c r="Y65" s="317"/>
      <c r="Z65" s="317"/>
      <c r="AA65" s="317"/>
      <c r="AB65" s="317"/>
      <c r="AC65" s="317"/>
      <c r="AD65" s="317"/>
      <c r="AE65" s="317"/>
      <c r="AF65" s="317"/>
      <c r="AG65" s="583"/>
      <c r="AR65" s="759"/>
      <c r="AS65" s="318"/>
      <c r="AU65" s="358"/>
      <c r="AV65" s="754"/>
      <c r="AW65" s="755"/>
      <c r="AX65" s="755"/>
      <c r="AY65" s="755"/>
      <c r="AZ65" s="755"/>
      <c r="BA65" s="755"/>
      <c r="BB65" s="756"/>
      <c r="BD65" s="318"/>
      <c r="BE65" s="318"/>
      <c r="BQ65" s="318"/>
      <c r="BT65" s="317"/>
      <c r="BU65" s="317"/>
      <c r="BV65" s="317"/>
      <c r="BW65" s="317"/>
      <c r="BX65" s="317"/>
      <c r="BY65" s="317"/>
      <c r="BZ65" s="317"/>
      <c r="CA65" s="317"/>
      <c r="DK65" s="318"/>
      <c r="DO65" s="321"/>
      <c r="DP65" s="762" t="s">
        <v>712</v>
      </c>
      <c r="DQ65" s="762"/>
      <c r="DR65" s="762"/>
      <c r="DS65" s="762"/>
      <c r="DT65" s="762"/>
      <c r="DV65" s="317"/>
      <c r="DW65" s="317"/>
      <c r="EF65" s="318"/>
      <c r="EH65" s="317"/>
      <c r="EI65" s="317"/>
      <c r="EJ65" s="317"/>
      <c r="EK65" s="317"/>
      <c r="EL65" s="317"/>
      <c r="EM65" s="317"/>
      <c r="EQ65" s="317"/>
      <c r="ER65" s="316"/>
      <c r="ES65" s="316"/>
      <c r="FD65" s="317"/>
      <c r="FE65" s="315"/>
      <c r="FG65" s="345"/>
      <c r="FH65" s="762" t="s">
        <v>713</v>
      </c>
      <c r="FI65" s="762"/>
      <c r="FJ65" s="762"/>
      <c r="FK65" s="762"/>
      <c r="FL65" s="762"/>
      <c r="FM65" s="318"/>
      <c r="FN65" s="317"/>
      <c r="FO65" s="317"/>
      <c r="FX65" s="317"/>
      <c r="FY65" s="317"/>
      <c r="FZ65" s="801"/>
      <c r="GA65" s="801"/>
      <c r="GB65" s="801"/>
      <c r="GC65" s="801"/>
      <c r="GD65" s="801"/>
      <c r="GE65" s="801"/>
      <c r="GF65" s="801"/>
      <c r="GG65" s="801"/>
      <c r="GH65" s="801"/>
      <c r="GI65" s="801"/>
      <c r="GJ65" s="801"/>
      <c r="GK65" s="848" t="s">
        <v>714</v>
      </c>
      <c r="GL65" s="849"/>
      <c r="GM65" s="849"/>
      <c r="GN65" s="849"/>
      <c r="GO65" s="849"/>
      <c r="GP65" s="849"/>
      <c r="GQ65" s="849"/>
      <c r="GR65" s="849"/>
      <c r="GS65" s="850"/>
      <c r="GT65" s="757"/>
      <c r="GU65" s="317"/>
      <c r="GV65" s="317"/>
      <c r="GW65" s="317"/>
      <c r="GX65" s="317"/>
    </row>
    <row r="66" spans="1:206" ht="12" customHeight="1" x14ac:dyDescent="0.15">
      <c r="N66" s="317"/>
      <c r="V66" s="581"/>
      <c r="W66" s="316"/>
      <c r="Y66" s="317"/>
      <c r="Z66" s="317"/>
      <c r="AA66" s="317"/>
      <c r="AB66" s="317"/>
      <c r="AC66" s="317"/>
      <c r="AD66" s="317"/>
      <c r="AE66" s="317"/>
      <c r="AF66" s="317"/>
      <c r="AG66" s="583"/>
      <c r="AR66" s="759"/>
      <c r="AS66" s="318"/>
      <c r="AU66" s="315"/>
      <c r="AV66" s="360"/>
      <c r="AW66" s="360"/>
      <c r="AX66" s="360"/>
      <c r="AY66" s="360"/>
      <c r="AZ66" s="360"/>
      <c r="BA66" s="360"/>
      <c r="BB66" s="360"/>
      <c r="BD66" s="318"/>
      <c r="BE66" s="318"/>
      <c r="BQ66" s="318"/>
      <c r="BT66" s="317"/>
      <c r="BU66" s="317"/>
      <c r="BV66" s="317"/>
      <c r="BW66" s="317"/>
      <c r="BX66" s="317"/>
      <c r="BY66" s="317"/>
      <c r="BZ66" s="317"/>
      <c r="CA66" s="317"/>
      <c r="DK66" s="318"/>
      <c r="DO66" s="315"/>
      <c r="DP66" s="762"/>
      <c r="DQ66" s="762"/>
      <c r="DR66" s="762"/>
      <c r="DS66" s="762"/>
      <c r="DT66" s="762"/>
      <c r="DV66" s="317"/>
      <c r="DW66" s="317"/>
      <c r="EF66" s="318"/>
      <c r="EH66" s="317"/>
      <c r="EI66" s="317"/>
      <c r="EJ66" s="317"/>
      <c r="EK66" s="317"/>
      <c r="EL66" s="317"/>
      <c r="EM66" s="317"/>
      <c r="EQ66" s="317"/>
      <c r="ER66" s="316"/>
      <c r="ES66" s="316"/>
      <c r="FD66" s="317"/>
      <c r="FE66" s="315"/>
      <c r="FG66" s="317"/>
      <c r="FH66" s="762"/>
      <c r="FI66" s="762"/>
      <c r="FJ66" s="762"/>
      <c r="FK66" s="762"/>
      <c r="FL66" s="762"/>
      <c r="FM66" s="318"/>
      <c r="FN66" s="317"/>
      <c r="FO66" s="317"/>
      <c r="FX66" s="317"/>
      <c r="FY66" s="317"/>
      <c r="FZ66" s="801"/>
      <c r="GA66" s="801"/>
      <c r="GB66" s="801"/>
      <c r="GC66" s="801"/>
      <c r="GD66" s="801"/>
      <c r="GE66" s="801"/>
      <c r="GF66" s="801"/>
      <c r="GG66" s="801"/>
      <c r="GH66" s="801"/>
      <c r="GI66" s="801"/>
      <c r="GJ66" s="801"/>
      <c r="GK66" s="851"/>
      <c r="GL66" s="803"/>
      <c r="GM66" s="803"/>
      <c r="GN66" s="803"/>
      <c r="GO66" s="803"/>
      <c r="GP66" s="803"/>
      <c r="GQ66" s="803"/>
      <c r="GR66" s="803"/>
      <c r="GS66" s="852"/>
      <c r="GT66" s="757"/>
      <c r="GU66" s="317"/>
      <c r="GV66" s="317"/>
      <c r="GW66" s="317"/>
      <c r="GX66" s="317"/>
    </row>
    <row r="67" spans="1:206" ht="12" customHeight="1" x14ac:dyDescent="0.15">
      <c r="N67" s="317"/>
      <c r="V67" s="581"/>
      <c r="W67" s="316"/>
      <c r="Y67" s="317"/>
      <c r="Z67" s="317"/>
      <c r="AA67" s="317"/>
      <c r="AB67" s="317"/>
      <c r="AC67" s="317"/>
      <c r="AD67" s="317"/>
      <c r="AE67" s="317"/>
      <c r="AF67" s="317"/>
      <c r="AG67" s="583"/>
      <c r="AR67" s="759"/>
      <c r="AS67" s="318"/>
      <c r="AT67" s="317"/>
      <c r="AU67" s="315"/>
      <c r="AV67" s="317"/>
      <c r="AW67" s="317"/>
      <c r="AX67" s="317"/>
      <c r="AY67" s="317"/>
      <c r="AZ67" s="317"/>
      <c r="BA67" s="317"/>
      <c r="BB67" s="317"/>
      <c r="BC67" s="317"/>
      <c r="BD67" s="318"/>
      <c r="BE67" s="318"/>
      <c r="BQ67" s="318"/>
      <c r="BT67" s="317"/>
      <c r="BU67" s="317"/>
      <c r="BV67" s="317"/>
      <c r="BW67" s="317"/>
      <c r="BX67" s="317"/>
      <c r="BY67" s="317"/>
      <c r="BZ67" s="317"/>
      <c r="CA67" s="317"/>
      <c r="DK67" s="318"/>
      <c r="DO67" s="315"/>
      <c r="DP67" s="344"/>
      <c r="DQ67" s="344"/>
      <c r="DR67" s="344"/>
      <c r="DS67" s="344"/>
      <c r="DT67" s="344"/>
      <c r="DV67" s="317"/>
      <c r="DW67" s="317"/>
      <c r="EF67" s="318"/>
      <c r="EH67" s="317"/>
      <c r="EI67" s="317"/>
      <c r="EJ67" s="317"/>
      <c r="EK67" s="317"/>
      <c r="EL67" s="317"/>
      <c r="EM67" s="317"/>
      <c r="EQ67" s="317"/>
      <c r="ER67" s="316"/>
      <c r="ES67" s="316"/>
      <c r="FD67" s="317"/>
      <c r="FE67" s="315"/>
      <c r="FG67" s="317"/>
      <c r="FH67" s="344"/>
      <c r="FI67" s="344"/>
      <c r="FJ67" s="344"/>
      <c r="FK67" s="344"/>
      <c r="FL67" s="344"/>
      <c r="FM67" s="318"/>
      <c r="FN67" s="317"/>
      <c r="FO67" s="317"/>
      <c r="FX67" s="317"/>
      <c r="FY67" s="317"/>
      <c r="FZ67" s="801"/>
      <c r="GA67" s="801"/>
      <c r="GB67" s="801"/>
      <c r="GC67" s="801"/>
      <c r="GD67" s="801"/>
      <c r="GE67" s="801"/>
      <c r="GF67" s="801"/>
      <c r="GG67" s="801"/>
      <c r="GH67" s="801"/>
      <c r="GI67" s="801"/>
      <c r="GJ67" s="801"/>
      <c r="GK67" s="853"/>
      <c r="GL67" s="854"/>
      <c r="GM67" s="854"/>
      <c r="GN67" s="854"/>
      <c r="GO67" s="854"/>
      <c r="GP67" s="854"/>
      <c r="GQ67" s="854"/>
      <c r="GR67" s="854"/>
      <c r="GS67" s="855"/>
      <c r="GT67" s="757"/>
      <c r="GU67" s="317"/>
      <c r="GV67" s="317"/>
      <c r="GW67" s="317"/>
      <c r="GX67" s="317"/>
    </row>
    <row r="68" spans="1:206" ht="12" customHeight="1" x14ac:dyDescent="0.15">
      <c r="N68" s="317"/>
      <c r="V68" s="581"/>
      <c r="W68" s="316"/>
      <c r="Y68" s="317"/>
      <c r="Z68" s="317"/>
      <c r="AA68" s="317"/>
      <c r="AB68" s="317"/>
      <c r="AC68" s="317"/>
      <c r="AD68" s="317"/>
      <c r="AE68" s="317"/>
      <c r="AF68" s="317"/>
      <c r="AG68" s="583"/>
      <c r="AR68" s="759"/>
      <c r="AS68" s="318"/>
      <c r="AT68" s="317"/>
      <c r="AU68" s="321"/>
      <c r="AV68" s="775" t="s">
        <v>885</v>
      </c>
      <c r="AW68" s="776"/>
      <c r="AX68" s="776"/>
      <c r="AY68" s="776"/>
      <c r="AZ68" s="776"/>
      <c r="BA68" s="776"/>
      <c r="BB68" s="777"/>
      <c r="BC68" s="317"/>
      <c r="BD68" s="318"/>
      <c r="BE68" s="318"/>
      <c r="BQ68" s="318"/>
      <c r="BT68" s="317"/>
      <c r="BU68" s="317"/>
      <c r="BV68" s="317"/>
      <c r="BW68" s="317"/>
      <c r="BX68" s="317"/>
      <c r="BY68" s="317"/>
      <c r="BZ68" s="317"/>
      <c r="CA68" s="317"/>
      <c r="DK68" s="318"/>
      <c r="DO68" s="321"/>
      <c r="DP68" s="762" t="s">
        <v>715</v>
      </c>
      <c r="DQ68" s="762"/>
      <c r="DR68" s="762"/>
      <c r="DS68" s="762"/>
      <c r="DT68" s="762"/>
      <c r="DV68" s="317"/>
      <c r="DW68" s="317"/>
      <c r="EF68" s="318"/>
      <c r="EH68" s="317"/>
      <c r="EI68" s="317"/>
      <c r="EJ68" s="317"/>
      <c r="EK68" s="317"/>
      <c r="EL68" s="317"/>
      <c r="EM68" s="317"/>
      <c r="EQ68" s="317"/>
      <c r="ER68" s="316"/>
      <c r="ES68" s="316"/>
      <c r="FD68" s="317"/>
      <c r="FE68" s="321"/>
      <c r="FF68" s="751" t="s">
        <v>536</v>
      </c>
      <c r="FG68" s="752"/>
      <c r="FH68" s="752"/>
      <c r="FI68" s="752"/>
      <c r="FJ68" s="752"/>
      <c r="FK68" s="752"/>
      <c r="FL68" s="753"/>
      <c r="FM68" s="757"/>
      <c r="FN68" s="317"/>
      <c r="FO68" s="317"/>
      <c r="FX68" s="317"/>
      <c r="FY68" s="317"/>
      <c r="FZ68" s="801"/>
      <c r="GA68" s="801"/>
      <c r="GB68" s="801"/>
      <c r="GC68" s="801"/>
      <c r="GD68" s="801"/>
      <c r="GE68" s="801"/>
      <c r="GF68" s="801"/>
      <c r="GG68" s="801"/>
      <c r="GH68" s="801"/>
      <c r="GI68" s="801"/>
      <c r="GJ68" s="801"/>
      <c r="GK68" s="801"/>
      <c r="GL68" s="827"/>
      <c r="GM68" s="801"/>
      <c r="GN68" s="801"/>
      <c r="GO68" s="801"/>
      <c r="GP68" s="801"/>
      <c r="GQ68" s="801"/>
      <c r="GR68" s="801"/>
      <c r="GS68" s="801"/>
      <c r="GT68" s="757"/>
      <c r="GU68" s="317"/>
      <c r="GV68" s="317"/>
      <c r="GW68" s="317"/>
      <c r="GX68" s="317"/>
    </row>
    <row r="69" spans="1:206" ht="12" customHeight="1" x14ac:dyDescent="0.15">
      <c r="N69" s="317"/>
      <c r="V69" s="581"/>
      <c r="W69" s="316"/>
      <c r="Y69" s="317"/>
      <c r="Z69" s="317"/>
      <c r="AA69" s="317"/>
      <c r="AB69" s="317"/>
      <c r="AC69" s="317"/>
      <c r="AD69" s="317"/>
      <c r="AE69" s="317"/>
      <c r="AF69" s="317"/>
      <c r="AG69" s="583"/>
      <c r="AR69" s="759"/>
      <c r="AS69" s="318"/>
      <c r="AT69" s="317"/>
      <c r="AU69" s="320"/>
      <c r="AV69" s="778"/>
      <c r="AW69" s="779"/>
      <c r="AX69" s="779"/>
      <c r="AY69" s="779"/>
      <c r="AZ69" s="779"/>
      <c r="BA69" s="779"/>
      <c r="BB69" s="780"/>
      <c r="BC69" s="587"/>
      <c r="BD69" s="318"/>
      <c r="BE69" s="318"/>
      <c r="BQ69" s="318"/>
      <c r="BT69" s="317"/>
      <c r="BU69" s="317"/>
      <c r="BV69" s="317"/>
      <c r="BW69" s="317"/>
      <c r="BX69" s="317"/>
      <c r="BY69" s="317"/>
      <c r="BZ69" s="317"/>
      <c r="CA69" s="317"/>
      <c r="DK69" s="318"/>
      <c r="DO69" s="315"/>
      <c r="DP69" s="762"/>
      <c r="DQ69" s="762"/>
      <c r="DR69" s="762"/>
      <c r="DS69" s="762"/>
      <c r="DT69" s="762"/>
      <c r="DV69" s="317"/>
      <c r="DW69" s="317"/>
      <c r="EF69" s="318"/>
      <c r="EH69" s="317"/>
      <c r="EI69" s="317"/>
      <c r="EJ69" s="317"/>
      <c r="EK69" s="317"/>
      <c r="EL69" s="317"/>
      <c r="EM69" s="317"/>
      <c r="EQ69" s="317"/>
      <c r="ER69" s="316"/>
      <c r="ES69" s="316"/>
      <c r="FD69" s="317"/>
      <c r="FE69" s="317"/>
      <c r="FF69" s="754"/>
      <c r="FG69" s="755"/>
      <c r="FH69" s="755"/>
      <c r="FI69" s="755"/>
      <c r="FJ69" s="755"/>
      <c r="FK69" s="755"/>
      <c r="FL69" s="756"/>
      <c r="FM69" s="757"/>
      <c r="FN69" s="317"/>
      <c r="FO69" s="317"/>
      <c r="FX69" s="317"/>
      <c r="FY69" s="317"/>
      <c r="FZ69" s="801"/>
      <c r="GA69" s="801"/>
      <c r="GB69" s="801"/>
      <c r="GC69" s="801"/>
      <c r="GD69" s="801"/>
      <c r="GE69" s="801"/>
      <c r="GF69" s="801"/>
      <c r="GG69" s="801"/>
      <c r="GH69" s="801"/>
      <c r="GI69" s="801"/>
      <c r="GJ69" s="801"/>
      <c r="GK69" s="856" t="s">
        <v>629</v>
      </c>
      <c r="GL69" s="857"/>
      <c r="GM69" s="857"/>
      <c r="GN69" s="857"/>
      <c r="GO69" s="857"/>
      <c r="GP69" s="857"/>
      <c r="GQ69" s="857"/>
      <c r="GR69" s="857"/>
      <c r="GS69" s="858"/>
      <c r="GT69" s="757"/>
      <c r="GU69" s="317"/>
      <c r="GV69" s="317"/>
      <c r="GW69" s="317"/>
      <c r="GX69" s="317"/>
    </row>
    <row r="70" spans="1:206" ht="12" customHeight="1" x14ac:dyDescent="0.15">
      <c r="N70" s="317"/>
      <c r="V70" s="581"/>
      <c r="W70" s="316"/>
      <c r="Y70" s="317"/>
      <c r="Z70" s="317"/>
      <c r="AA70" s="317"/>
      <c r="AB70" s="317"/>
      <c r="AC70" s="317"/>
      <c r="AD70" s="317"/>
      <c r="AE70" s="317"/>
      <c r="AF70" s="317"/>
      <c r="AG70" s="583"/>
      <c r="AR70" s="759"/>
      <c r="AS70" s="318"/>
      <c r="AT70" s="317"/>
      <c r="AU70" s="317"/>
      <c r="AV70" s="781"/>
      <c r="AW70" s="782"/>
      <c r="AX70" s="782"/>
      <c r="AY70" s="782"/>
      <c r="AZ70" s="782"/>
      <c r="BA70" s="782"/>
      <c r="BB70" s="783"/>
      <c r="BC70" s="317"/>
      <c r="BD70" s="318"/>
      <c r="BE70" s="318"/>
      <c r="BQ70" s="318"/>
      <c r="BT70" s="317"/>
      <c r="BU70" s="317"/>
      <c r="BV70" s="317"/>
      <c r="BW70" s="317"/>
      <c r="BX70" s="317"/>
      <c r="BY70" s="317"/>
      <c r="BZ70" s="317"/>
      <c r="CA70" s="317"/>
      <c r="DK70" s="318"/>
      <c r="DO70" s="315"/>
      <c r="DV70" s="317"/>
      <c r="DW70" s="317"/>
      <c r="EF70" s="318"/>
      <c r="EH70" s="317"/>
      <c r="EI70" s="317"/>
      <c r="EJ70" s="317"/>
      <c r="EK70" s="317"/>
      <c r="EL70" s="317"/>
      <c r="EM70" s="317"/>
      <c r="EQ70" s="317"/>
      <c r="ER70" s="316"/>
      <c r="ES70" s="316"/>
      <c r="FD70" s="317"/>
      <c r="FE70" s="317"/>
      <c r="FG70" s="317"/>
      <c r="FH70" s="344"/>
      <c r="FI70" s="344"/>
      <c r="FJ70" s="344"/>
      <c r="FK70" s="344"/>
      <c r="FL70" s="344"/>
      <c r="FM70" s="318"/>
      <c r="FN70" s="317"/>
      <c r="FO70" s="317"/>
      <c r="FX70" s="317"/>
      <c r="FY70" s="317"/>
      <c r="FZ70" s="801"/>
      <c r="GA70" s="801"/>
      <c r="GB70" s="801"/>
      <c r="GC70" s="801"/>
      <c r="GD70" s="801"/>
      <c r="GE70" s="801"/>
      <c r="GF70" s="801"/>
      <c r="GG70" s="801"/>
      <c r="GH70" s="801"/>
      <c r="GI70" s="801"/>
      <c r="GJ70" s="801"/>
      <c r="GK70" s="859"/>
      <c r="GL70" s="817"/>
      <c r="GM70" s="817"/>
      <c r="GN70" s="817"/>
      <c r="GO70" s="817"/>
      <c r="GP70" s="817"/>
      <c r="GQ70" s="817"/>
      <c r="GR70" s="817"/>
      <c r="GS70" s="860"/>
      <c r="GT70" s="757"/>
      <c r="GU70" s="317"/>
      <c r="GV70" s="317"/>
      <c r="GW70" s="317"/>
      <c r="GX70" s="317"/>
    </row>
    <row r="71" spans="1:206" ht="12" customHeight="1" x14ac:dyDescent="0.15">
      <c r="N71" s="317"/>
      <c r="V71" s="581"/>
      <c r="W71" s="316"/>
      <c r="Y71" s="317"/>
      <c r="Z71" s="317"/>
      <c r="AA71" s="317"/>
      <c r="AB71" s="317"/>
      <c r="AC71" s="317"/>
      <c r="AD71" s="317"/>
      <c r="AE71" s="317"/>
      <c r="AF71" s="317"/>
      <c r="AG71" s="583"/>
      <c r="AR71" s="759"/>
      <c r="AS71" s="318"/>
      <c r="BC71" s="583"/>
      <c r="BG71" s="317"/>
      <c r="BH71" s="360"/>
      <c r="BI71" s="360"/>
      <c r="BJ71" s="360"/>
      <c r="BK71" s="360"/>
      <c r="BL71" s="360"/>
      <c r="BM71" s="360"/>
      <c r="BN71" s="360"/>
      <c r="BP71" s="318"/>
      <c r="BQ71" s="318"/>
      <c r="BT71" s="317"/>
      <c r="BU71" s="317"/>
      <c r="BV71" s="317"/>
      <c r="BW71" s="317"/>
      <c r="BX71" s="317"/>
      <c r="BY71" s="317"/>
      <c r="BZ71" s="317"/>
      <c r="CA71" s="317"/>
      <c r="DK71" s="318"/>
      <c r="DO71" s="321"/>
      <c r="DP71" s="762" t="s">
        <v>722</v>
      </c>
      <c r="DQ71" s="762"/>
      <c r="DR71" s="762"/>
      <c r="DS71" s="762"/>
      <c r="DT71" s="762"/>
      <c r="DV71" s="317"/>
      <c r="DW71" s="317"/>
      <c r="EF71" s="318"/>
      <c r="EH71" s="317"/>
      <c r="EI71" s="317"/>
      <c r="EJ71" s="317"/>
      <c r="EK71" s="317"/>
      <c r="EL71" s="317"/>
      <c r="EM71" s="317"/>
      <c r="EQ71" s="317"/>
      <c r="ER71" s="316"/>
      <c r="ES71" s="316"/>
      <c r="FD71" s="317"/>
      <c r="FE71" s="317"/>
      <c r="FG71" s="317"/>
      <c r="FH71" s="344"/>
      <c r="FI71" s="344"/>
      <c r="FJ71" s="344"/>
      <c r="FK71" s="344"/>
      <c r="FL71" s="344"/>
      <c r="FM71" s="318"/>
      <c r="FN71" s="317"/>
      <c r="FO71" s="317"/>
      <c r="FX71" s="317"/>
      <c r="FY71" s="317"/>
      <c r="FZ71" s="801"/>
      <c r="GA71" s="801"/>
      <c r="GB71" s="801"/>
      <c r="GC71" s="801"/>
      <c r="GD71" s="801"/>
      <c r="GE71" s="801"/>
      <c r="GF71" s="801"/>
      <c r="GG71" s="801"/>
      <c r="GH71" s="801"/>
      <c r="GI71" s="801"/>
      <c r="GJ71" s="801"/>
      <c r="GK71" s="861"/>
      <c r="GL71" s="862"/>
      <c r="GM71" s="862"/>
      <c r="GN71" s="862"/>
      <c r="GO71" s="862"/>
      <c r="GP71" s="862"/>
      <c r="GQ71" s="862"/>
      <c r="GR71" s="862"/>
      <c r="GS71" s="863"/>
      <c r="GT71" s="757"/>
      <c r="GU71" s="317"/>
      <c r="GV71" s="317"/>
      <c r="GW71" s="317"/>
      <c r="GX71" s="317"/>
    </row>
    <row r="72" spans="1:206" ht="12" customHeight="1" x14ac:dyDescent="0.15">
      <c r="N72" s="317"/>
      <c r="V72" s="316"/>
      <c r="Y72" s="317"/>
      <c r="Z72" s="317"/>
      <c r="AA72" s="317"/>
      <c r="AB72" s="344"/>
      <c r="AC72" s="344"/>
      <c r="AD72" s="344"/>
      <c r="AE72" s="344"/>
      <c r="AF72" s="344"/>
      <c r="AG72" s="759"/>
      <c r="AR72" s="759"/>
      <c r="AS72" s="318"/>
      <c r="BC72" s="583"/>
      <c r="BO72" s="318"/>
      <c r="BP72" s="318"/>
      <c r="BQ72" s="318"/>
      <c r="DK72" s="583"/>
      <c r="DO72" s="315"/>
      <c r="DP72" s="762"/>
      <c r="DQ72" s="762"/>
      <c r="DR72" s="762"/>
      <c r="DS72" s="762"/>
      <c r="DT72" s="762"/>
      <c r="DV72" s="317"/>
      <c r="DW72" s="317"/>
      <c r="EF72" s="584"/>
      <c r="EH72" s="317"/>
      <c r="EI72" s="317"/>
      <c r="EJ72" s="317"/>
      <c r="EK72" s="317"/>
      <c r="EL72" s="317"/>
      <c r="EM72" s="317"/>
      <c r="EQ72" s="317"/>
      <c r="ER72" s="316"/>
      <c r="ES72" s="316"/>
      <c r="FD72" s="317"/>
      <c r="FE72" s="317"/>
      <c r="FH72" s="344"/>
      <c r="FI72" s="344"/>
      <c r="FJ72" s="344"/>
      <c r="FK72" s="344"/>
      <c r="FL72" s="344"/>
      <c r="FM72" s="318"/>
      <c r="FN72" s="317"/>
      <c r="FO72" s="317"/>
      <c r="FX72" s="316"/>
      <c r="FY72" s="317"/>
      <c r="FZ72" s="801"/>
      <c r="GA72" s="801"/>
      <c r="GB72" s="801"/>
      <c r="GC72" s="801"/>
      <c r="GD72" s="801"/>
      <c r="GE72" s="801"/>
      <c r="GF72" s="801"/>
      <c r="GG72" s="801"/>
      <c r="GH72" s="801"/>
      <c r="GI72" s="801"/>
      <c r="GJ72" s="801"/>
      <c r="GK72" s="801"/>
      <c r="GL72" s="801"/>
      <c r="GM72" s="801"/>
      <c r="GN72" s="827"/>
      <c r="GO72" s="801"/>
      <c r="GP72" s="801"/>
      <c r="GQ72" s="801"/>
      <c r="GR72" s="801"/>
      <c r="GS72" s="801"/>
      <c r="GT72" s="757"/>
      <c r="GU72" s="317"/>
      <c r="GV72" s="317"/>
      <c r="GW72" s="317"/>
      <c r="GX72" s="317"/>
    </row>
    <row r="73" spans="1:206" ht="12" customHeight="1" x14ac:dyDescent="0.15">
      <c r="N73" s="317"/>
      <c r="W73" s="316"/>
      <c r="Y73" s="317"/>
      <c r="Z73" s="317"/>
      <c r="AA73" s="317"/>
      <c r="AB73" s="344"/>
      <c r="AC73" s="344"/>
      <c r="AD73" s="344"/>
      <c r="AE73" s="344"/>
      <c r="AF73" s="344"/>
      <c r="AG73" s="759"/>
      <c r="BO73" s="318"/>
      <c r="BP73" s="318"/>
      <c r="BQ73" s="318"/>
      <c r="DK73" s="318"/>
      <c r="DO73" s="315"/>
      <c r="DV73" s="317"/>
      <c r="DW73" s="317"/>
      <c r="EF73" s="584"/>
      <c r="EH73" s="317"/>
      <c r="EI73" s="317"/>
      <c r="EJ73" s="317"/>
      <c r="EK73" s="317"/>
      <c r="EL73" s="317"/>
      <c r="EM73" s="317"/>
      <c r="FD73" s="317"/>
      <c r="FE73" s="317"/>
      <c r="FG73" s="317"/>
      <c r="FH73" s="344"/>
      <c r="FI73" s="344"/>
      <c r="FJ73" s="344"/>
      <c r="FK73" s="344"/>
      <c r="FL73" s="344"/>
      <c r="FM73" s="316"/>
      <c r="FN73" s="317"/>
      <c r="FO73" s="317"/>
      <c r="FX73" s="316"/>
      <c r="FY73" s="317"/>
      <c r="FZ73" s="801"/>
      <c r="GA73" s="801"/>
      <c r="GB73" s="801"/>
      <c r="GC73" s="801"/>
      <c r="GD73" s="801"/>
      <c r="GE73" s="801"/>
      <c r="GF73" s="801"/>
      <c r="GG73" s="801"/>
      <c r="GH73" s="801"/>
      <c r="GI73" s="801"/>
      <c r="GJ73" s="801"/>
      <c r="GK73" s="801"/>
      <c r="GL73" s="801"/>
      <c r="GM73" s="801"/>
      <c r="GN73" s="822"/>
      <c r="GO73" s="831" t="s">
        <v>914</v>
      </c>
      <c r="GP73" s="831"/>
      <c r="GQ73" s="831"/>
      <c r="GR73" s="831"/>
      <c r="GS73" s="831"/>
      <c r="GT73" s="757"/>
      <c r="GU73" s="317"/>
      <c r="GV73" s="317"/>
      <c r="GW73" s="317"/>
      <c r="GX73" s="317"/>
    </row>
    <row r="74" spans="1:206" ht="12" customHeight="1" thickBot="1" x14ac:dyDescent="0.2">
      <c r="N74" s="317"/>
      <c r="W74" s="316"/>
      <c r="Y74" s="317"/>
      <c r="Z74" s="317"/>
      <c r="AA74" s="317"/>
      <c r="AB74" s="317"/>
      <c r="AC74" s="317"/>
      <c r="AD74" s="317"/>
      <c r="AE74" s="317"/>
      <c r="AF74" s="317"/>
      <c r="AR74" s="583"/>
      <c r="AS74" s="318"/>
      <c r="BO74" s="318"/>
      <c r="BP74" s="318"/>
      <c r="BQ74" s="318"/>
      <c r="DK74" s="318"/>
      <c r="DM74" s="317"/>
      <c r="DN74" s="355"/>
      <c r="DO74" s="371"/>
      <c r="DP74" s="762" t="s">
        <v>723</v>
      </c>
      <c r="DQ74" s="762"/>
      <c r="DR74" s="762"/>
      <c r="DS74" s="762"/>
      <c r="DT74" s="762"/>
      <c r="DV74" s="317"/>
      <c r="DW74" s="317"/>
      <c r="ER74" s="318"/>
      <c r="ES74" s="318"/>
      <c r="FD74" s="317"/>
      <c r="FN74" s="317"/>
      <c r="FO74" s="317"/>
      <c r="FX74" s="316"/>
      <c r="FY74" s="317"/>
      <c r="FZ74" s="801"/>
      <c r="GA74" s="801"/>
      <c r="GB74" s="801"/>
      <c r="GC74" s="801"/>
      <c r="GD74" s="801"/>
      <c r="GE74" s="801"/>
      <c r="GF74" s="801"/>
      <c r="GG74" s="801"/>
      <c r="GH74" s="801"/>
      <c r="GI74" s="801"/>
      <c r="GJ74" s="801"/>
      <c r="GK74" s="801"/>
      <c r="GL74" s="801"/>
      <c r="GM74" s="801"/>
      <c r="GN74" s="801"/>
      <c r="GO74" s="831"/>
      <c r="GP74" s="831"/>
      <c r="GQ74" s="831"/>
      <c r="GR74" s="831"/>
      <c r="GS74" s="831"/>
      <c r="GU74" s="317"/>
      <c r="GV74" s="317"/>
      <c r="GW74" s="317"/>
      <c r="GX74" s="317"/>
    </row>
    <row r="75" spans="1:206" ht="12" customHeight="1" x14ac:dyDescent="0.15">
      <c r="A75" s="732" t="s">
        <v>716</v>
      </c>
      <c r="B75" s="733"/>
      <c r="C75" s="733"/>
      <c r="D75" s="733"/>
      <c r="E75" s="733"/>
      <c r="F75" s="733"/>
      <c r="G75" s="733"/>
      <c r="H75" s="733"/>
      <c r="I75" s="734"/>
      <c r="M75" s="732" t="s">
        <v>717</v>
      </c>
      <c r="N75" s="733"/>
      <c r="O75" s="733"/>
      <c r="P75" s="733"/>
      <c r="Q75" s="733"/>
      <c r="R75" s="733"/>
      <c r="S75" s="733"/>
      <c r="T75" s="733"/>
      <c r="U75" s="734"/>
      <c r="X75" s="732" t="s">
        <v>718</v>
      </c>
      <c r="Y75" s="733"/>
      <c r="Z75" s="733"/>
      <c r="AA75" s="733"/>
      <c r="AB75" s="733"/>
      <c r="AC75" s="733"/>
      <c r="AD75" s="733"/>
      <c r="AE75" s="733"/>
      <c r="AF75" s="734"/>
      <c r="AG75" s="746"/>
      <c r="AH75" s="748"/>
      <c r="AI75" s="732" t="s">
        <v>719</v>
      </c>
      <c r="AJ75" s="733"/>
      <c r="AK75" s="733"/>
      <c r="AL75" s="733"/>
      <c r="AM75" s="733"/>
      <c r="AN75" s="733"/>
      <c r="AO75" s="733"/>
      <c r="AP75" s="733"/>
      <c r="AQ75" s="734"/>
      <c r="AR75" s="746"/>
      <c r="AS75" s="748"/>
      <c r="AT75" s="788" t="s">
        <v>720</v>
      </c>
      <c r="AU75" s="789"/>
      <c r="AV75" s="789"/>
      <c r="AW75" s="789"/>
      <c r="AX75" s="789"/>
      <c r="AY75" s="789"/>
      <c r="AZ75" s="789"/>
      <c r="BA75" s="789"/>
      <c r="BB75" s="790"/>
      <c r="BC75" s="746"/>
      <c r="BD75" s="747"/>
      <c r="BE75" s="581"/>
      <c r="BF75" s="732" t="s">
        <v>721</v>
      </c>
      <c r="BG75" s="733"/>
      <c r="BH75" s="733"/>
      <c r="BI75" s="733"/>
      <c r="BJ75" s="733"/>
      <c r="BK75" s="733"/>
      <c r="BL75" s="733"/>
      <c r="BM75" s="733"/>
      <c r="BN75" s="734"/>
      <c r="BO75" s="746"/>
      <c r="BP75" s="759"/>
      <c r="BQ75" s="583"/>
      <c r="CC75" s="732" t="s">
        <v>566</v>
      </c>
      <c r="CD75" s="733"/>
      <c r="CE75" s="733"/>
      <c r="CF75" s="733"/>
      <c r="CG75" s="733"/>
      <c r="CH75" s="733"/>
      <c r="CI75" s="733"/>
      <c r="CJ75" s="733"/>
      <c r="CK75" s="733"/>
      <c r="CL75" s="733"/>
      <c r="CM75" s="734"/>
      <c r="CN75" s="746"/>
      <c r="DK75" s="583"/>
      <c r="DM75" s="317"/>
      <c r="DN75" s="355"/>
      <c r="DO75" s="372"/>
      <c r="DP75" s="762"/>
      <c r="DQ75" s="762"/>
      <c r="DR75" s="762"/>
      <c r="DS75" s="762"/>
      <c r="DT75" s="762"/>
      <c r="DV75" s="317"/>
      <c r="DW75" s="317"/>
      <c r="EF75" s="584"/>
      <c r="ES75" s="318"/>
      <c r="FD75" s="317"/>
      <c r="FN75" s="317"/>
      <c r="FO75" s="317"/>
      <c r="FX75" s="317"/>
      <c r="FY75" s="317"/>
      <c r="FZ75" s="801"/>
      <c r="GA75" s="801"/>
      <c r="GB75" s="801"/>
      <c r="GC75" s="801"/>
      <c r="GD75" s="801"/>
      <c r="GE75" s="801"/>
      <c r="GF75" s="801"/>
      <c r="GG75" s="801"/>
      <c r="GH75" s="801"/>
      <c r="GI75" s="801"/>
      <c r="GJ75" s="801"/>
      <c r="GK75" s="801"/>
      <c r="GL75" s="801"/>
      <c r="GM75" s="801"/>
      <c r="GN75" s="801"/>
      <c r="GO75" s="801"/>
      <c r="GP75" s="801"/>
      <c r="GQ75" s="801"/>
      <c r="GR75" s="801"/>
      <c r="GS75" s="801"/>
      <c r="GT75" s="757"/>
      <c r="GU75" s="317"/>
      <c r="GV75" s="317"/>
      <c r="GW75" s="317"/>
      <c r="GX75" s="317"/>
    </row>
    <row r="76" spans="1:206" ht="12" customHeight="1" x14ac:dyDescent="0.15">
      <c r="A76" s="735"/>
      <c r="B76" s="736"/>
      <c r="C76" s="736"/>
      <c r="D76" s="736"/>
      <c r="E76" s="736"/>
      <c r="F76" s="736"/>
      <c r="G76" s="736"/>
      <c r="H76" s="736"/>
      <c r="I76" s="737"/>
      <c r="M76" s="735"/>
      <c r="N76" s="736"/>
      <c r="O76" s="736"/>
      <c r="P76" s="736"/>
      <c r="Q76" s="736"/>
      <c r="R76" s="736"/>
      <c r="S76" s="736"/>
      <c r="T76" s="736"/>
      <c r="U76" s="737"/>
      <c r="X76" s="735"/>
      <c r="Y76" s="736"/>
      <c r="Z76" s="736"/>
      <c r="AA76" s="736"/>
      <c r="AB76" s="736"/>
      <c r="AC76" s="736"/>
      <c r="AD76" s="736"/>
      <c r="AE76" s="736"/>
      <c r="AF76" s="737"/>
      <c r="AG76" s="746"/>
      <c r="AH76" s="748"/>
      <c r="AI76" s="735"/>
      <c r="AJ76" s="736"/>
      <c r="AK76" s="736"/>
      <c r="AL76" s="736"/>
      <c r="AM76" s="736"/>
      <c r="AN76" s="736"/>
      <c r="AO76" s="736"/>
      <c r="AP76" s="736"/>
      <c r="AQ76" s="737"/>
      <c r="AR76" s="746"/>
      <c r="AS76" s="748"/>
      <c r="AT76" s="791"/>
      <c r="AU76" s="792"/>
      <c r="AV76" s="792"/>
      <c r="AW76" s="792"/>
      <c r="AX76" s="792"/>
      <c r="AY76" s="792"/>
      <c r="AZ76" s="792"/>
      <c r="BA76" s="792"/>
      <c r="BB76" s="793"/>
      <c r="BC76" s="746"/>
      <c r="BD76" s="747"/>
      <c r="BE76" s="581"/>
      <c r="BF76" s="735"/>
      <c r="BG76" s="736"/>
      <c r="BH76" s="736"/>
      <c r="BI76" s="736"/>
      <c r="BJ76" s="736"/>
      <c r="BK76" s="736"/>
      <c r="BL76" s="736"/>
      <c r="BM76" s="736"/>
      <c r="BN76" s="737"/>
      <c r="BO76" s="746"/>
      <c r="BP76" s="759"/>
      <c r="BQ76" s="583"/>
      <c r="CC76" s="735"/>
      <c r="CD76" s="736"/>
      <c r="CE76" s="736"/>
      <c r="CF76" s="736"/>
      <c r="CG76" s="736"/>
      <c r="CH76" s="736"/>
      <c r="CI76" s="736"/>
      <c r="CJ76" s="736"/>
      <c r="CK76" s="736"/>
      <c r="CL76" s="736"/>
      <c r="CM76" s="737"/>
      <c r="CN76" s="746"/>
      <c r="DK76" s="318"/>
      <c r="DM76" s="317"/>
      <c r="DN76" s="317"/>
      <c r="DO76" s="315"/>
      <c r="DP76" s="317"/>
      <c r="DQ76" s="317"/>
      <c r="DR76" s="317"/>
      <c r="DS76" s="317"/>
      <c r="DT76" s="317"/>
      <c r="DV76" s="317"/>
      <c r="DW76" s="317"/>
      <c r="EF76" s="584"/>
      <c r="FD76" s="317"/>
      <c r="FE76" s="317"/>
      <c r="FF76" s="317"/>
      <c r="FG76" s="317"/>
      <c r="FH76" s="344"/>
      <c r="FI76" s="344"/>
      <c r="FJ76" s="344"/>
      <c r="FK76" s="344"/>
      <c r="FL76" s="344"/>
      <c r="FM76" s="316"/>
      <c r="FN76" s="317"/>
      <c r="FO76" s="317"/>
      <c r="FX76" s="316"/>
      <c r="FY76" s="317"/>
      <c r="FZ76" s="801"/>
      <c r="GA76" s="801"/>
      <c r="GB76" s="801"/>
      <c r="GC76" s="801"/>
      <c r="GD76" s="801"/>
      <c r="GE76" s="801"/>
      <c r="GF76" s="801"/>
      <c r="GG76" s="801"/>
      <c r="GH76" s="801"/>
      <c r="GI76" s="801"/>
      <c r="GJ76" s="801"/>
      <c r="GK76" s="801"/>
      <c r="GL76" s="801"/>
      <c r="GM76" s="801"/>
      <c r="GN76" s="801"/>
      <c r="GO76" s="801"/>
      <c r="GP76" s="801"/>
      <c r="GQ76" s="801"/>
      <c r="GR76" s="801"/>
      <c r="GS76" s="801"/>
      <c r="GT76" s="757"/>
      <c r="GU76" s="317"/>
      <c r="GV76" s="317"/>
      <c r="GW76" s="317"/>
      <c r="GX76" s="317"/>
    </row>
    <row r="77" spans="1:206" ht="12" customHeight="1" thickBot="1" x14ac:dyDescent="0.2">
      <c r="A77" s="738"/>
      <c r="B77" s="739"/>
      <c r="C77" s="739"/>
      <c r="D77" s="739"/>
      <c r="E77" s="739"/>
      <c r="F77" s="739"/>
      <c r="G77" s="739"/>
      <c r="H77" s="739"/>
      <c r="I77" s="740"/>
      <c r="M77" s="738"/>
      <c r="N77" s="739"/>
      <c r="O77" s="739"/>
      <c r="P77" s="739"/>
      <c r="Q77" s="739"/>
      <c r="R77" s="739"/>
      <c r="S77" s="739"/>
      <c r="T77" s="739"/>
      <c r="U77" s="740"/>
      <c r="X77" s="738"/>
      <c r="Y77" s="739"/>
      <c r="Z77" s="739"/>
      <c r="AA77" s="739"/>
      <c r="AB77" s="739"/>
      <c r="AC77" s="739"/>
      <c r="AD77" s="739"/>
      <c r="AE77" s="739"/>
      <c r="AF77" s="740"/>
      <c r="AG77" s="746"/>
      <c r="AH77" s="748"/>
      <c r="AI77" s="738"/>
      <c r="AJ77" s="739"/>
      <c r="AK77" s="739"/>
      <c r="AL77" s="739"/>
      <c r="AM77" s="739"/>
      <c r="AN77" s="739"/>
      <c r="AO77" s="739"/>
      <c r="AP77" s="739"/>
      <c r="AQ77" s="740"/>
      <c r="AR77" s="746"/>
      <c r="AS77" s="748"/>
      <c r="AT77" s="794"/>
      <c r="AU77" s="795"/>
      <c r="AV77" s="795"/>
      <c r="AW77" s="795"/>
      <c r="AX77" s="795"/>
      <c r="AY77" s="795"/>
      <c r="AZ77" s="795"/>
      <c r="BA77" s="795"/>
      <c r="BB77" s="796"/>
      <c r="BC77" s="746"/>
      <c r="BD77" s="747"/>
      <c r="BE77" s="581"/>
      <c r="BF77" s="738"/>
      <c r="BG77" s="739"/>
      <c r="BH77" s="739"/>
      <c r="BI77" s="739"/>
      <c r="BJ77" s="739"/>
      <c r="BK77" s="739"/>
      <c r="BL77" s="739"/>
      <c r="BM77" s="739"/>
      <c r="BN77" s="740"/>
      <c r="BO77" s="746"/>
      <c r="BP77" s="759"/>
      <c r="BQ77" s="583"/>
      <c r="CC77" s="738"/>
      <c r="CD77" s="739"/>
      <c r="CE77" s="739"/>
      <c r="CF77" s="739"/>
      <c r="CG77" s="739"/>
      <c r="CH77" s="739"/>
      <c r="CI77" s="739"/>
      <c r="CJ77" s="739"/>
      <c r="CK77" s="739"/>
      <c r="CL77" s="739"/>
      <c r="CM77" s="740"/>
      <c r="CN77" s="746"/>
      <c r="DK77" s="318"/>
      <c r="DM77" s="317"/>
      <c r="DN77" s="355"/>
      <c r="DO77" s="371"/>
      <c r="DP77" s="762" t="s">
        <v>725</v>
      </c>
      <c r="DQ77" s="762"/>
      <c r="DR77" s="762"/>
      <c r="DS77" s="762"/>
      <c r="DT77" s="762"/>
      <c r="DV77" s="317"/>
      <c r="DW77" s="317"/>
      <c r="FD77" s="317"/>
      <c r="FE77" s="317"/>
      <c r="FF77" s="317"/>
      <c r="FG77" s="317"/>
      <c r="FH77" s="344"/>
      <c r="FI77" s="344"/>
      <c r="FJ77" s="344"/>
      <c r="FK77" s="344"/>
      <c r="FL77" s="344"/>
      <c r="FM77" s="316"/>
      <c r="FN77" s="317"/>
      <c r="FO77" s="317"/>
      <c r="FX77" s="316"/>
      <c r="FY77" s="317"/>
      <c r="FZ77" s="801"/>
      <c r="GA77" s="801"/>
      <c r="GB77" s="801"/>
      <c r="GC77" s="801"/>
      <c r="GD77" s="801"/>
      <c r="GE77" s="801"/>
      <c r="GF77" s="801"/>
      <c r="GG77" s="801"/>
      <c r="GH77" s="801"/>
      <c r="GI77" s="801"/>
      <c r="GJ77" s="801"/>
      <c r="GK77" s="801"/>
      <c r="GL77" s="801"/>
      <c r="GM77" s="801"/>
      <c r="GN77" s="801"/>
      <c r="GO77" s="801"/>
      <c r="GP77" s="801"/>
      <c r="GQ77" s="801"/>
      <c r="GR77" s="801"/>
      <c r="GS77" s="801"/>
      <c r="GT77" s="757"/>
      <c r="GU77" s="317"/>
      <c r="GV77" s="317"/>
      <c r="GW77" s="317"/>
      <c r="GX77" s="317"/>
    </row>
    <row r="78" spans="1:206" ht="12" customHeight="1" thickBot="1" x14ac:dyDescent="0.2">
      <c r="B78" s="369"/>
      <c r="N78" s="369"/>
      <c r="Y78" s="370"/>
      <c r="AJ78" s="369"/>
      <c r="BC78" s="317"/>
      <c r="BD78" s="317"/>
      <c r="BE78" s="317"/>
      <c r="BH78" s="369"/>
      <c r="BO78" s="318"/>
      <c r="BP78" s="318"/>
      <c r="BQ78" s="318"/>
      <c r="CE78" s="370"/>
      <c r="CF78" s="319"/>
      <c r="CG78" s="317"/>
      <c r="CH78" s="317"/>
      <c r="CI78" s="317"/>
      <c r="CJ78" s="317"/>
      <c r="CK78" s="317"/>
      <c r="CL78" s="317"/>
      <c r="CM78" s="317"/>
      <c r="CN78" s="316"/>
      <c r="DK78" s="583"/>
      <c r="DM78" s="317"/>
      <c r="DN78" s="355"/>
      <c r="DO78" s="372"/>
      <c r="DP78" s="762"/>
      <c r="DQ78" s="762"/>
      <c r="DR78" s="762"/>
      <c r="DS78" s="762"/>
      <c r="DT78" s="762"/>
      <c r="DV78" s="317"/>
      <c r="DW78" s="317"/>
      <c r="EF78" s="584"/>
      <c r="FD78" s="317"/>
      <c r="FE78" s="317"/>
      <c r="FF78" s="317"/>
      <c r="FG78" s="317"/>
      <c r="FH78" s="317"/>
      <c r="FI78" s="317"/>
      <c r="FJ78" s="317"/>
      <c r="FK78" s="317"/>
      <c r="FL78" s="317"/>
      <c r="FM78" s="317"/>
      <c r="FN78" s="317"/>
      <c r="FO78" s="317"/>
      <c r="FX78" s="317"/>
      <c r="FY78" s="317"/>
      <c r="FZ78" s="801"/>
      <c r="GA78" s="801"/>
      <c r="GB78" s="801"/>
      <c r="GC78" s="801"/>
      <c r="GD78" s="801"/>
      <c r="GE78" s="801"/>
      <c r="GF78" s="801"/>
      <c r="GG78" s="801"/>
      <c r="GH78" s="801"/>
      <c r="GI78" s="801"/>
      <c r="GJ78" s="801"/>
      <c r="GK78" s="801"/>
      <c r="GL78" s="801"/>
      <c r="GM78" s="801"/>
      <c r="GN78" s="801"/>
      <c r="GO78" s="801"/>
      <c r="GP78" s="801"/>
      <c r="GQ78" s="801"/>
      <c r="GR78" s="801"/>
      <c r="GS78" s="801"/>
      <c r="GU78" s="317"/>
      <c r="GV78" s="317"/>
      <c r="GW78" s="317"/>
      <c r="GX78" s="317"/>
    </row>
    <row r="79" spans="1:206" ht="12" customHeight="1" x14ac:dyDescent="0.15">
      <c r="A79" s="732" t="s">
        <v>629</v>
      </c>
      <c r="B79" s="733"/>
      <c r="C79" s="733"/>
      <c r="D79" s="733"/>
      <c r="E79" s="733"/>
      <c r="F79" s="733"/>
      <c r="G79" s="733"/>
      <c r="H79" s="733"/>
      <c r="I79" s="734"/>
      <c r="J79" s="746"/>
      <c r="K79" s="747"/>
      <c r="L79" s="580"/>
      <c r="M79" s="732" t="s">
        <v>629</v>
      </c>
      <c r="N79" s="733"/>
      <c r="O79" s="733"/>
      <c r="P79" s="733"/>
      <c r="Q79" s="733"/>
      <c r="R79" s="733"/>
      <c r="S79" s="733"/>
      <c r="T79" s="733"/>
      <c r="U79" s="734"/>
      <c r="V79" s="746"/>
      <c r="W79" s="747"/>
      <c r="Y79" s="315"/>
      <c r="AI79" s="732" t="s">
        <v>629</v>
      </c>
      <c r="AJ79" s="733"/>
      <c r="AK79" s="733"/>
      <c r="AL79" s="733"/>
      <c r="AM79" s="733"/>
      <c r="AN79" s="733"/>
      <c r="AO79" s="733"/>
      <c r="AP79" s="733"/>
      <c r="AQ79" s="734"/>
      <c r="AR79" s="746"/>
      <c r="AS79" s="747"/>
      <c r="BC79" s="317"/>
      <c r="BD79" s="317"/>
      <c r="BE79" s="317"/>
      <c r="BF79" s="732" t="s">
        <v>629</v>
      </c>
      <c r="BG79" s="733"/>
      <c r="BH79" s="733"/>
      <c r="BI79" s="733"/>
      <c r="BJ79" s="733"/>
      <c r="BK79" s="733"/>
      <c r="BL79" s="733"/>
      <c r="BM79" s="733"/>
      <c r="BN79" s="734"/>
      <c r="BO79" s="746"/>
      <c r="BP79" s="747"/>
      <c r="BQ79" s="581"/>
      <c r="CE79" s="315"/>
      <c r="CF79" s="315"/>
      <c r="CG79" s="317"/>
      <c r="CH79" s="317"/>
      <c r="CI79" s="317"/>
      <c r="CJ79" s="317"/>
      <c r="CK79" s="317"/>
      <c r="CL79" s="317"/>
      <c r="CM79" s="317"/>
      <c r="CN79" s="316"/>
      <c r="DK79" s="318"/>
      <c r="DM79" s="317"/>
      <c r="DN79" s="317"/>
      <c r="DO79" s="315"/>
      <c r="DP79" s="317"/>
      <c r="DQ79" s="317"/>
      <c r="DR79" s="317"/>
      <c r="DS79" s="317"/>
      <c r="DT79" s="317"/>
      <c r="DV79" s="317"/>
      <c r="DW79" s="317"/>
      <c r="EF79" s="584"/>
      <c r="FD79" s="317"/>
      <c r="FE79" s="317"/>
      <c r="FF79" s="317"/>
      <c r="FN79" s="317"/>
      <c r="FO79" s="317"/>
      <c r="FX79" s="747"/>
      <c r="FY79" s="317"/>
      <c r="FZ79" s="801"/>
      <c r="GA79" s="801"/>
      <c r="GB79" s="801"/>
      <c r="GC79" s="801"/>
      <c r="GD79" s="801"/>
      <c r="GE79" s="801"/>
      <c r="GF79" s="801"/>
      <c r="GG79" s="801"/>
      <c r="GH79" s="801"/>
      <c r="GI79" s="801"/>
      <c r="GJ79" s="801"/>
      <c r="GK79" s="801"/>
      <c r="GL79" s="801"/>
      <c r="GM79" s="801"/>
      <c r="GN79" s="801"/>
      <c r="GO79" s="801"/>
      <c r="GP79" s="801"/>
      <c r="GQ79" s="801"/>
      <c r="GR79" s="801"/>
      <c r="GS79" s="801"/>
      <c r="GT79" s="759"/>
      <c r="GU79" s="317"/>
      <c r="GV79" s="317"/>
      <c r="GW79" s="317"/>
      <c r="GX79" s="317"/>
    </row>
    <row r="80" spans="1:206" ht="12" customHeight="1" x14ac:dyDescent="0.15">
      <c r="A80" s="735"/>
      <c r="B80" s="736"/>
      <c r="C80" s="736"/>
      <c r="D80" s="736"/>
      <c r="E80" s="736"/>
      <c r="F80" s="736"/>
      <c r="G80" s="736"/>
      <c r="H80" s="736"/>
      <c r="I80" s="737"/>
      <c r="J80" s="746"/>
      <c r="K80" s="747"/>
      <c r="L80" s="580"/>
      <c r="M80" s="735"/>
      <c r="N80" s="736"/>
      <c r="O80" s="736"/>
      <c r="P80" s="736"/>
      <c r="Q80" s="736"/>
      <c r="R80" s="736"/>
      <c r="S80" s="736"/>
      <c r="T80" s="736"/>
      <c r="U80" s="737"/>
      <c r="V80" s="746"/>
      <c r="W80" s="747"/>
      <c r="Y80" s="321"/>
      <c r="Z80" s="751" t="s">
        <v>629</v>
      </c>
      <c r="AA80" s="752"/>
      <c r="AB80" s="752"/>
      <c r="AC80" s="752"/>
      <c r="AD80" s="752"/>
      <c r="AE80" s="752"/>
      <c r="AF80" s="753"/>
      <c r="AG80" s="757"/>
      <c r="AH80" s="748"/>
      <c r="AI80" s="735"/>
      <c r="AJ80" s="736"/>
      <c r="AK80" s="736"/>
      <c r="AL80" s="736"/>
      <c r="AM80" s="736"/>
      <c r="AN80" s="736"/>
      <c r="AO80" s="736"/>
      <c r="AP80" s="736"/>
      <c r="AQ80" s="737"/>
      <c r="AR80" s="746"/>
      <c r="AS80" s="747"/>
      <c r="BD80" s="317"/>
      <c r="BE80" s="317"/>
      <c r="BF80" s="735"/>
      <c r="BG80" s="736"/>
      <c r="BH80" s="736"/>
      <c r="BI80" s="736"/>
      <c r="BJ80" s="736"/>
      <c r="BK80" s="736"/>
      <c r="BL80" s="736"/>
      <c r="BM80" s="736"/>
      <c r="BN80" s="737"/>
      <c r="BO80" s="746"/>
      <c r="BP80" s="747"/>
      <c r="BQ80" s="581"/>
      <c r="CE80" s="315"/>
      <c r="CF80" s="321"/>
      <c r="CG80" s="751" t="s">
        <v>634</v>
      </c>
      <c r="CH80" s="752"/>
      <c r="CI80" s="752"/>
      <c r="CJ80" s="752"/>
      <c r="CK80" s="752"/>
      <c r="CL80" s="752"/>
      <c r="CM80" s="753"/>
      <c r="CN80" s="757"/>
      <c r="DK80" s="318"/>
      <c r="DM80" s="317"/>
      <c r="DN80" s="317"/>
      <c r="DO80" s="352"/>
      <c r="DP80" s="762" t="s">
        <v>726</v>
      </c>
      <c r="DQ80" s="762"/>
      <c r="DR80" s="762"/>
      <c r="DS80" s="762"/>
      <c r="DT80" s="762"/>
      <c r="DV80" s="317"/>
      <c r="DW80" s="317"/>
      <c r="EF80" s="584"/>
      <c r="FD80" s="317"/>
      <c r="FE80" s="317"/>
      <c r="FF80" s="317"/>
      <c r="FN80" s="317"/>
      <c r="FO80" s="317"/>
      <c r="FX80" s="747"/>
      <c r="FY80" s="317"/>
      <c r="FZ80" s="801"/>
      <c r="GA80" s="801"/>
      <c r="GB80" s="801"/>
      <c r="GC80" s="801"/>
      <c r="GD80" s="801"/>
      <c r="GE80" s="801"/>
      <c r="GF80" s="801"/>
      <c r="GG80" s="801"/>
      <c r="GH80" s="801"/>
      <c r="GI80" s="801"/>
      <c r="GJ80" s="801"/>
      <c r="GK80" s="801"/>
      <c r="GL80" s="801"/>
      <c r="GM80" s="801"/>
      <c r="GN80" s="801"/>
      <c r="GO80" s="801"/>
      <c r="GP80" s="801"/>
      <c r="GQ80" s="801"/>
      <c r="GR80" s="801"/>
      <c r="GS80" s="801"/>
      <c r="GT80" s="759"/>
      <c r="GU80" s="317"/>
      <c r="GV80" s="317"/>
      <c r="GW80" s="317"/>
      <c r="GX80" s="317"/>
    </row>
    <row r="81" spans="1:206" ht="12" customHeight="1" thickBot="1" x14ac:dyDescent="0.2">
      <c r="A81" s="738"/>
      <c r="B81" s="739"/>
      <c r="C81" s="739"/>
      <c r="D81" s="739"/>
      <c r="E81" s="739"/>
      <c r="F81" s="739"/>
      <c r="G81" s="739"/>
      <c r="H81" s="739"/>
      <c r="I81" s="740"/>
      <c r="J81" s="746"/>
      <c r="K81" s="747"/>
      <c r="L81" s="580"/>
      <c r="M81" s="738"/>
      <c r="N81" s="739"/>
      <c r="O81" s="739"/>
      <c r="P81" s="739"/>
      <c r="Q81" s="739"/>
      <c r="R81" s="739"/>
      <c r="S81" s="739"/>
      <c r="T81" s="739"/>
      <c r="U81" s="740"/>
      <c r="V81" s="746"/>
      <c r="W81" s="747"/>
      <c r="Z81" s="754"/>
      <c r="AA81" s="755"/>
      <c r="AB81" s="755"/>
      <c r="AC81" s="755"/>
      <c r="AD81" s="755"/>
      <c r="AE81" s="755"/>
      <c r="AF81" s="756"/>
      <c r="AG81" s="757"/>
      <c r="AH81" s="748"/>
      <c r="AI81" s="738"/>
      <c r="AJ81" s="739"/>
      <c r="AK81" s="739"/>
      <c r="AL81" s="739"/>
      <c r="AM81" s="739"/>
      <c r="AN81" s="739"/>
      <c r="AO81" s="739"/>
      <c r="AP81" s="739"/>
      <c r="AQ81" s="740"/>
      <c r="AR81" s="746"/>
      <c r="AS81" s="747"/>
      <c r="BD81" s="317"/>
      <c r="BE81" s="317"/>
      <c r="BF81" s="738"/>
      <c r="BG81" s="739"/>
      <c r="BH81" s="739"/>
      <c r="BI81" s="739"/>
      <c r="BJ81" s="739"/>
      <c r="BK81" s="739"/>
      <c r="BL81" s="739"/>
      <c r="BM81" s="739"/>
      <c r="BN81" s="740"/>
      <c r="BO81" s="746"/>
      <c r="BP81" s="747"/>
      <c r="BQ81" s="581"/>
      <c r="CE81" s="315"/>
      <c r="CF81" s="319"/>
      <c r="CG81" s="754"/>
      <c r="CH81" s="755"/>
      <c r="CI81" s="755"/>
      <c r="CJ81" s="755"/>
      <c r="CK81" s="755"/>
      <c r="CL81" s="755"/>
      <c r="CM81" s="756"/>
      <c r="CN81" s="757"/>
      <c r="DM81" s="317"/>
      <c r="DN81" s="317"/>
      <c r="DO81" s="349"/>
      <c r="DP81" s="762"/>
      <c r="DQ81" s="762"/>
      <c r="DR81" s="762"/>
      <c r="DS81" s="762"/>
      <c r="DT81" s="762"/>
      <c r="DV81" s="317"/>
      <c r="DW81" s="317"/>
      <c r="FD81" s="317"/>
      <c r="FM81" s="317"/>
      <c r="FN81" s="317"/>
      <c r="FO81" s="317"/>
      <c r="FX81" s="317"/>
      <c r="FY81" s="317"/>
      <c r="FZ81" s="801"/>
      <c r="GA81" s="801"/>
      <c r="GB81" s="801"/>
      <c r="GC81" s="801"/>
      <c r="GD81" s="801"/>
      <c r="GE81" s="801"/>
      <c r="GF81" s="801"/>
      <c r="GG81" s="801"/>
      <c r="GH81" s="801"/>
      <c r="GI81" s="801"/>
      <c r="GJ81" s="801"/>
      <c r="GK81" s="801"/>
      <c r="GL81" s="801"/>
      <c r="GM81" s="801"/>
      <c r="GN81" s="801"/>
      <c r="GO81" s="801"/>
      <c r="GP81" s="801"/>
      <c r="GQ81" s="801"/>
      <c r="GR81" s="801"/>
      <c r="GS81" s="801"/>
      <c r="GU81" s="317"/>
      <c r="GV81" s="317"/>
      <c r="GW81" s="317"/>
      <c r="GX81" s="317"/>
    </row>
    <row r="82" spans="1:206" ht="12" customHeight="1" x14ac:dyDescent="0.15">
      <c r="I82" s="317"/>
      <c r="J82" s="317"/>
      <c r="K82" s="317"/>
      <c r="L82" s="317"/>
      <c r="M82" s="317"/>
      <c r="N82" s="370"/>
      <c r="V82" s="318"/>
      <c r="AJ82" s="317"/>
      <c r="AR82" s="318"/>
      <c r="AS82" s="318"/>
      <c r="AT82" s="318"/>
      <c r="AU82" s="318"/>
      <c r="AV82" s="318"/>
      <c r="AW82" s="318"/>
      <c r="AX82" s="318"/>
      <c r="AY82" s="318"/>
      <c r="AZ82" s="318"/>
      <c r="BA82" s="318"/>
      <c r="BB82" s="318"/>
      <c r="BO82" s="316"/>
      <c r="BP82" s="316"/>
      <c r="BQ82" s="316"/>
      <c r="CE82" s="315"/>
      <c r="CF82" s="315"/>
      <c r="CH82" s="317"/>
      <c r="CI82" s="317"/>
      <c r="CJ82" s="317"/>
      <c r="CK82" s="317"/>
      <c r="CL82" s="317"/>
      <c r="CM82" s="317"/>
      <c r="CN82" s="316"/>
      <c r="DM82" s="317"/>
      <c r="DN82" s="317"/>
      <c r="DO82" s="315"/>
      <c r="DV82" s="317"/>
      <c r="DW82" s="317"/>
      <c r="EF82" s="584"/>
      <c r="FD82" s="317"/>
      <c r="FM82" s="747"/>
      <c r="FN82" s="317"/>
      <c r="FO82" s="317"/>
      <c r="FX82" s="317"/>
      <c r="FY82" s="317"/>
      <c r="FZ82" s="801"/>
      <c r="GA82" s="801"/>
      <c r="GB82" s="801"/>
      <c r="GC82" s="801"/>
      <c r="GD82" s="801"/>
      <c r="GE82" s="801"/>
      <c r="GF82" s="801"/>
      <c r="GG82" s="801"/>
      <c r="GH82" s="801"/>
      <c r="GI82" s="801"/>
      <c r="GJ82" s="864"/>
      <c r="GK82" s="864"/>
      <c r="GL82" s="864"/>
      <c r="GM82" s="864"/>
      <c r="GN82" s="864"/>
      <c r="GO82" s="864"/>
      <c r="GP82" s="864"/>
      <c r="GQ82" s="864"/>
      <c r="GR82" s="864"/>
      <c r="GS82" s="864"/>
      <c r="GU82" s="317"/>
      <c r="GV82" s="317"/>
      <c r="GW82" s="317"/>
      <c r="GX82" s="317"/>
    </row>
    <row r="83" spans="1:206" ht="12" customHeight="1" x14ac:dyDescent="0.15">
      <c r="I83" s="317"/>
      <c r="J83" s="316"/>
      <c r="K83" s="317"/>
      <c r="L83" s="317"/>
      <c r="M83" s="317"/>
      <c r="N83" s="321"/>
      <c r="O83" s="751" t="s">
        <v>724</v>
      </c>
      <c r="P83" s="752"/>
      <c r="Q83" s="752"/>
      <c r="R83" s="752"/>
      <c r="S83" s="752"/>
      <c r="T83" s="752"/>
      <c r="U83" s="753"/>
      <c r="V83" s="757"/>
      <c r="AJ83" s="317"/>
      <c r="AR83" s="759"/>
      <c r="AS83" s="318"/>
      <c r="CE83" s="315"/>
      <c r="CF83" s="315"/>
      <c r="CH83" s="317"/>
      <c r="CI83" s="344"/>
      <c r="CJ83" s="344"/>
      <c r="CK83" s="344"/>
      <c r="CL83" s="344"/>
      <c r="CM83" s="344"/>
      <c r="CN83" s="316"/>
      <c r="CO83" s="581"/>
      <c r="DM83" s="317"/>
      <c r="DN83" s="317"/>
      <c r="DO83" s="321"/>
      <c r="DP83" s="762" t="s">
        <v>727</v>
      </c>
      <c r="DQ83" s="762"/>
      <c r="DR83" s="762"/>
      <c r="DS83" s="762"/>
      <c r="DT83" s="762"/>
      <c r="DV83" s="317"/>
      <c r="DW83" s="317"/>
      <c r="EF83" s="584"/>
      <c r="FD83" s="317"/>
      <c r="FM83" s="747"/>
      <c r="FN83" s="317"/>
      <c r="FO83" s="317"/>
      <c r="FX83" s="317"/>
      <c r="FY83" s="317"/>
      <c r="FZ83" s="317"/>
      <c r="GU83" s="317"/>
      <c r="GV83" s="317"/>
      <c r="GW83" s="317"/>
      <c r="GX83" s="317"/>
    </row>
    <row r="84" spans="1:206" ht="12" customHeight="1" x14ac:dyDescent="0.15">
      <c r="I84" s="317"/>
      <c r="J84" s="316"/>
      <c r="K84" s="317"/>
      <c r="L84" s="317"/>
      <c r="M84" s="317"/>
      <c r="O84" s="754"/>
      <c r="P84" s="755"/>
      <c r="Q84" s="755"/>
      <c r="R84" s="755"/>
      <c r="S84" s="755"/>
      <c r="T84" s="755"/>
      <c r="U84" s="756"/>
      <c r="V84" s="757"/>
      <c r="AJ84" s="317"/>
      <c r="AR84" s="759"/>
      <c r="AS84" s="318"/>
      <c r="CE84" s="315"/>
      <c r="CF84" s="321"/>
      <c r="CG84" s="751" t="s">
        <v>570</v>
      </c>
      <c r="CH84" s="752"/>
      <c r="CI84" s="752"/>
      <c r="CJ84" s="752"/>
      <c r="CK84" s="752"/>
      <c r="CL84" s="752"/>
      <c r="CM84" s="753"/>
      <c r="CN84" s="757"/>
      <c r="CO84" s="581"/>
      <c r="DM84" s="317"/>
      <c r="DN84" s="317"/>
      <c r="DO84" s="315"/>
      <c r="DP84" s="762"/>
      <c r="DQ84" s="762"/>
      <c r="DR84" s="762"/>
      <c r="DS84" s="762"/>
      <c r="DT84" s="762"/>
      <c r="DV84" s="317"/>
      <c r="DW84" s="317"/>
      <c r="FD84" s="317"/>
      <c r="FM84" s="747"/>
      <c r="FN84" s="317"/>
      <c r="FO84" s="317"/>
      <c r="FX84" s="317"/>
      <c r="FY84" s="317"/>
      <c r="FZ84" s="317"/>
      <c r="GU84" s="317"/>
      <c r="GV84" s="317"/>
      <c r="GW84" s="317"/>
      <c r="GX84" s="317"/>
    </row>
    <row r="85" spans="1:206" ht="12" customHeight="1" x14ac:dyDescent="0.15"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AJ85" s="317"/>
      <c r="AL85" s="317"/>
      <c r="AM85" s="317"/>
      <c r="AN85" s="317"/>
      <c r="AO85" s="317"/>
      <c r="AP85" s="317"/>
      <c r="AQ85" s="317"/>
      <c r="AR85" s="317"/>
      <c r="CE85" s="315"/>
      <c r="CF85" s="319"/>
      <c r="CG85" s="754"/>
      <c r="CH85" s="755"/>
      <c r="CI85" s="755"/>
      <c r="CJ85" s="755"/>
      <c r="CK85" s="755"/>
      <c r="CL85" s="755"/>
      <c r="CM85" s="756"/>
      <c r="CN85" s="757"/>
      <c r="CO85" s="581"/>
      <c r="DM85" s="317"/>
      <c r="DN85" s="317"/>
      <c r="DO85" s="349"/>
      <c r="DP85" s="316"/>
      <c r="DQ85" s="316"/>
      <c r="DR85" s="316"/>
      <c r="DS85" s="316"/>
      <c r="DT85" s="316"/>
      <c r="DV85" s="317"/>
      <c r="DW85" s="317"/>
      <c r="EF85" s="584"/>
      <c r="FD85" s="317"/>
      <c r="FM85" s="316"/>
      <c r="FN85" s="317"/>
      <c r="FO85" s="317"/>
      <c r="FX85" s="317"/>
      <c r="FY85" s="317"/>
      <c r="FZ85" s="317"/>
      <c r="GU85" s="317"/>
      <c r="GV85" s="317"/>
      <c r="GW85" s="317"/>
      <c r="GX85" s="317"/>
    </row>
    <row r="86" spans="1:206" ht="12" customHeight="1" x14ac:dyDescent="0.15">
      <c r="D86" s="317"/>
      <c r="E86" s="344"/>
      <c r="F86" s="344"/>
      <c r="G86" s="344"/>
      <c r="H86" s="344"/>
      <c r="I86" s="344"/>
      <c r="J86" s="316"/>
      <c r="AJ86" s="317"/>
      <c r="AL86" s="317"/>
      <c r="AM86" s="317"/>
      <c r="AN86" s="317"/>
      <c r="AO86" s="317"/>
      <c r="AP86" s="317"/>
      <c r="AQ86" s="317"/>
      <c r="AR86" s="316"/>
      <c r="AS86" s="318"/>
      <c r="CE86" s="315"/>
      <c r="CF86" s="315"/>
      <c r="CH86" s="317"/>
      <c r="CI86" s="357"/>
      <c r="CJ86" s="357"/>
      <c r="CK86" s="357"/>
      <c r="CL86" s="357"/>
      <c r="CM86" s="357"/>
      <c r="CN86" s="316"/>
      <c r="CO86" s="316"/>
      <c r="DM86" s="317"/>
      <c r="DN86" s="317"/>
      <c r="DO86" s="321"/>
      <c r="DP86" s="762" t="s">
        <v>729</v>
      </c>
      <c r="DQ86" s="762"/>
      <c r="DR86" s="762"/>
      <c r="DS86" s="762"/>
      <c r="DT86" s="762"/>
      <c r="DV86" s="317"/>
      <c r="DW86" s="317"/>
      <c r="EF86" s="584"/>
      <c r="FD86" s="317"/>
      <c r="FM86" s="317"/>
      <c r="FN86" s="317"/>
      <c r="FO86" s="317"/>
      <c r="FX86" s="317"/>
      <c r="FY86" s="317"/>
      <c r="FZ86" s="317"/>
      <c r="GK86" s="317"/>
      <c r="GU86" s="317"/>
      <c r="GV86" s="317"/>
      <c r="GW86" s="317"/>
      <c r="GX86" s="317"/>
    </row>
    <row r="87" spans="1:206" ht="12" customHeight="1" x14ac:dyDescent="0.15">
      <c r="D87" s="317"/>
      <c r="E87" s="344"/>
      <c r="F87" s="344"/>
      <c r="G87" s="344"/>
      <c r="H87" s="344"/>
      <c r="I87" s="344"/>
      <c r="J87" s="316"/>
      <c r="AJ87" s="317"/>
      <c r="AL87" s="317"/>
      <c r="AM87" s="317"/>
      <c r="AN87" s="317"/>
      <c r="AO87" s="317"/>
      <c r="AP87" s="317"/>
      <c r="AQ87" s="317"/>
      <c r="AR87" s="316"/>
      <c r="AS87" s="318"/>
      <c r="CE87" s="315"/>
      <c r="CF87" s="315"/>
      <c r="CH87" s="317"/>
      <c r="CI87" s="317"/>
      <c r="CJ87" s="317"/>
      <c r="CK87" s="317"/>
      <c r="CL87" s="317"/>
      <c r="CM87" s="317"/>
      <c r="CN87" s="317"/>
      <c r="CO87" s="316"/>
      <c r="DM87" s="317"/>
      <c r="DN87" s="317"/>
      <c r="DO87" s="374"/>
      <c r="DP87" s="762"/>
      <c r="DQ87" s="762"/>
      <c r="DR87" s="762"/>
      <c r="DS87" s="762"/>
      <c r="DT87" s="762"/>
      <c r="DV87" s="317"/>
      <c r="DW87" s="317"/>
      <c r="EF87" s="584"/>
      <c r="FD87" s="317"/>
      <c r="FM87" s="316"/>
      <c r="FN87" s="373"/>
      <c r="FO87" s="317"/>
      <c r="FX87" s="317"/>
      <c r="FY87" s="317"/>
      <c r="FZ87" s="317"/>
      <c r="GK87" s="317"/>
      <c r="GU87" s="317"/>
      <c r="GV87" s="317"/>
      <c r="GW87" s="317"/>
      <c r="GX87" s="317"/>
    </row>
    <row r="88" spans="1:206" ht="12" customHeight="1" x14ac:dyDescent="0.15">
      <c r="D88" s="317"/>
      <c r="E88" s="317"/>
      <c r="F88" s="317"/>
      <c r="G88" s="317"/>
      <c r="H88" s="317"/>
      <c r="I88" s="317"/>
      <c r="J88" s="317"/>
      <c r="AJ88" s="317"/>
      <c r="AL88" s="317"/>
      <c r="AM88" s="317"/>
      <c r="AN88" s="317"/>
      <c r="AO88" s="317"/>
      <c r="AP88" s="317"/>
      <c r="AQ88" s="317"/>
      <c r="AR88" s="317"/>
      <c r="CE88" s="315"/>
      <c r="CF88" s="321"/>
      <c r="CG88" s="751" t="s">
        <v>572</v>
      </c>
      <c r="CH88" s="752"/>
      <c r="CI88" s="752"/>
      <c r="CJ88" s="752"/>
      <c r="CK88" s="752"/>
      <c r="CL88" s="752"/>
      <c r="CM88" s="753"/>
      <c r="CN88" s="757"/>
      <c r="CO88" s="317"/>
      <c r="DM88" s="317"/>
      <c r="DN88" s="317"/>
      <c r="DO88" s="374"/>
      <c r="DP88" s="344"/>
      <c r="DQ88" s="344"/>
      <c r="DR88" s="344"/>
      <c r="DS88" s="344"/>
      <c r="DT88" s="344"/>
      <c r="DV88" s="317"/>
      <c r="DW88" s="317"/>
      <c r="FD88" s="317"/>
      <c r="FM88" s="316"/>
      <c r="FN88" s="373"/>
      <c r="FO88" s="317"/>
      <c r="FX88" s="317"/>
      <c r="FY88" s="317"/>
      <c r="FZ88" s="317"/>
      <c r="GK88" s="317"/>
      <c r="GU88" s="317"/>
      <c r="GV88" s="317"/>
      <c r="GW88" s="317"/>
      <c r="GX88" s="317"/>
    </row>
    <row r="89" spans="1:206" ht="12" customHeight="1" x14ac:dyDescent="0.15">
      <c r="D89" s="317"/>
      <c r="E89" s="344"/>
      <c r="F89" s="344"/>
      <c r="G89" s="344"/>
      <c r="H89" s="344"/>
      <c r="I89" s="344"/>
      <c r="J89" s="316"/>
      <c r="AJ89" s="317"/>
      <c r="AL89" s="317"/>
      <c r="AM89" s="344"/>
      <c r="AN89" s="344"/>
      <c r="AO89" s="344"/>
      <c r="AP89" s="344"/>
      <c r="AQ89" s="344"/>
      <c r="AR89" s="316"/>
      <c r="AS89" s="318"/>
      <c r="CE89" s="315"/>
      <c r="CF89" s="319"/>
      <c r="CG89" s="754"/>
      <c r="CH89" s="755"/>
      <c r="CI89" s="755"/>
      <c r="CJ89" s="755"/>
      <c r="CK89" s="755"/>
      <c r="CL89" s="755"/>
      <c r="CM89" s="756"/>
      <c r="CN89" s="757"/>
      <c r="CO89" s="316"/>
      <c r="DM89" s="317"/>
      <c r="DN89" s="317"/>
      <c r="DO89" s="321"/>
      <c r="DP89" s="762" t="s">
        <v>730</v>
      </c>
      <c r="DQ89" s="762"/>
      <c r="DR89" s="762"/>
      <c r="DS89" s="762"/>
      <c r="DT89" s="762"/>
      <c r="DV89" s="317"/>
      <c r="DW89" s="317"/>
      <c r="EF89" s="584"/>
      <c r="FD89" s="317"/>
      <c r="FM89" s="316"/>
      <c r="FN89" s="317"/>
      <c r="FO89" s="317"/>
      <c r="FX89" s="317"/>
      <c r="FY89" s="317"/>
      <c r="FZ89" s="317"/>
      <c r="GK89" s="317"/>
      <c r="GU89" s="317"/>
      <c r="GV89" s="317"/>
      <c r="GW89" s="317"/>
      <c r="GX89" s="317"/>
    </row>
    <row r="90" spans="1:206" ht="12" customHeight="1" x14ac:dyDescent="0.15">
      <c r="D90" s="317"/>
      <c r="E90" s="344"/>
      <c r="F90" s="344"/>
      <c r="G90" s="344"/>
      <c r="H90" s="344"/>
      <c r="I90" s="344"/>
      <c r="J90" s="316"/>
      <c r="AJ90" s="317"/>
      <c r="AL90" s="317"/>
      <c r="AM90" s="344"/>
      <c r="AN90" s="344"/>
      <c r="AO90" s="344"/>
      <c r="AP90" s="344"/>
      <c r="AQ90" s="344"/>
      <c r="AR90" s="316"/>
      <c r="AS90" s="318"/>
      <c r="CE90" s="315"/>
      <c r="CF90" s="315"/>
      <c r="CH90" s="317"/>
      <c r="CI90" s="317"/>
      <c r="CJ90" s="317"/>
      <c r="CK90" s="317"/>
      <c r="CL90" s="317"/>
      <c r="CM90" s="317"/>
      <c r="CN90" s="317"/>
      <c r="CO90" s="316"/>
      <c r="DM90" s="317"/>
      <c r="DN90" s="317"/>
      <c r="DO90" s="374"/>
      <c r="DP90" s="762"/>
      <c r="DQ90" s="762"/>
      <c r="DR90" s="762"/>
      <c r="DS90" s="762"/>
      <c r="DT90" s="762"/>
      <c r="DV90" s="317"/>
      <c r="DW90" s="317"/>
      <c r="EF90" s="584"/>
      <c r="FD90" s="317"/>
      <c r="FM90" s="316"/>
      <c r="FN90" s="317"/>
      <c r="FO90" s="317"/>
      <c r="FX90" s="317"/>
      <c r="FY90" s="317"/>
      <c r="FZ90" s="317"/>
      <c r="GK90" s="317"/>
      <c r="GU90" s="317"/>
      <c r="GV90" s="317"/>
      <c r="GW90" s="317"/>
      <c r="GX90" s="317"/>
    </row>
    <row r="91" spans="1:206" ht="12" customHeight="1" x14ac:dyDescent="0.15">
      <c r="D91" s="317"/>
      <c r="E91" s="317"/>
      <c r="F91" s="317"/>
      <c r="G91" s="317"/>
      <c r="H91" s="317"/>
      <c r="I91" s="317"/>
      <c r="J91" s="317"/>
      <c r="AJ91" s="317"/>
      <c r="AL91" s="317"/>
      <c r="AM91" s="317"/>
      <c r="AN91" s="317"/>
      <c r="AO91" s="317"/>
      <c r="AP91" s="317"/>
      <c r="AQ91" s="317"/>
      <c r="AR91" s="317"/>
      <c r="CE91" s="315"/>
      <c r="CF91" s="315"/>
      <c r="CH91" s="317"/>
      <c r="CI91" s="344"/>
      <c r="CJ91" s="344"/>
      <c r="CK91" s="344"/>
      <c r="CL91" s="344"/>
      <c r="CM91" s="344"/>
      <c r="CN91" s="316"/>
      <c r="CO91" s="317"/>
      <c r="DM91" s="317"/>
      <c r="DN91" s="317"/>
      <c r="DO91" s="374"/>
      <c r="DP91" s="344"/>
      <c r="DQ91" s="344"/>
      <c r="DR91" s="344"/>
      <c r="DS91" s="344"/>
      <c r="DT91" s="344"/>
      <c r="DU91" s="317"/>
      <c r="DV91" s="317"/>
      <c r="DW91" s="317"/>
      <c r="EF91" s="584"/>
      <c r="EG91" s="317"/>
      <c r="EH91" s="317"/>
      <c r="ES91" s="317"/>
      <c r="FC91" s="317"/>
      <c r="FD91" s="317"/>
      <c r="FM91" s="316"/>
      <c r="FN91" s="317"/>
      <c r="FO91" s="317"/>
      <c r="FP91" s="317"/>
      <c r="FQ91" s="317"/>
      <c r="FR91" s="317"/>
      <c r="FS91" s="317"/>
      <c r="FT91" s="317"/>
      <c r="FU91" s="317"/>
      <c r="FV91" s="317"/>
      <c r="FW91" s="317"/>
      <c r="FX91" s="317"/>
      <c r="FY91" s="317"/>
      <c r="FZ91" s="317"/>
      <c r="GK91" s="317"/>
      <c r="GU91" s="317"/>
      <c r="GV91" s="317"/>
      <c r="GW91" s="317"/>
      <c r="GX91" s="317"/>
    </row>
    <row r="92" spans="1:206" ht="12" customHeight="1" x14ac:dyDescent="0.15">
      <c r="D92" s="317"/>
      <c r="E92" s="344"/>
      <c r="F92" s="344"/>
      <c r="G92" s="344"/>
      <c r="H92" s="344"/>
      <c r="I92" s="344"/>
      <c r="J92" s="316"/>
      <c r="AJ92" s="317"/>
      <c r="AL92" s="317"/>
      <c r="AM92" s="317"/>
      <c r="AN92" s="317"/>
      <c r="AO92" s="317"/>
      <c r="AP92" s="317"/>
      <c r="AQ92" s="317"/>
      <c r="AR92" s="316"/>
      <c r="AS92" s="318"/>
      <c r="CE92" s="315"/>
      <c r="CF92" s="321"/>
      <c r="CG92" s="751" t="s">
        <v>576</v>
      </c>
      <c r="CH92" s="752"/>
      <c r="CI92" s="752"/>
      <c r="CJ92" s="752"/>
      <c r="CK92" s="752"/>
      <c r="CL92" s="752"/>
      <c r="CM92" s="753"/>
      <c r="CN92" s="757"/>
      <c r="CO92" s="316"/>
      <c r="DM92" s="317"/>
      <c r="DN92" s="317"/>
      <c r="DO92" s="321"/>
      <c r="DP92" s="762" t="s">
        <v>653</v>
      </c>
      <c r="DQ92" s="762"/>
      <c r="DR92" s="762"/>
      <c r="DS92" s="762"/>
      <c r="DT92" s="762"/>
      <c r="DV92" s="317"/>
      <c r="DW92" s="317"/>
      <c r="ES92" s="314"/>
      <c r="FC92" s="317"/>
      <c r="FD92" s="317"/>
      <c r="FM92" s="316"/>
      <c r="FN92" s="317"/>
      <c r="FO92" s="317"/>
      <c r="FP92" s="317"/>
      <c r="FQ92" s="317"/>
      <c r="FR92" s="317"/>
      <c r="FS92" s="317"/>
      <c r="FT92" s="317"/>
      <c r="FU92" s="317"/>
      <c r="FV92" s="317"/>
      <c r="FW92" s="317"/>
      <c r="FX92" s="317"/>
      <c r="FY92" s="317"/>
      <c r="FZ92" s="317"/>
      <c r="GK92" s="317"/>
      <c r="GU92" s="317"/>
      <c r="GV92" s="317"/>
      <c r="GW92" s="317"/>
      <c r="GX92" s="317"/>
    </row>
    <row r="93" spans="1:206" ht="12" customHeight="1" x14ac:dyDescent="0.15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586"/>
      <c r="S93" s="586"/>
      <c r="T93" s="586"/>
      <c r="U93" s="586"/>
      <c r="V93" s="586"/>
      <c r="W93" s="586"/>
      <c r="X93" s="586"/>
      <c r="Y93" s="586"/>
      <c r="Z93" s="586"/>
      <c r="AA93" s="586"/>
      <c r="AB93" s="586"/>
      <c r="AC93" s="586"/>
      <c r="AD93" s="586"/>
      <c r="AE93" s="586"/>
      <c r="AF93" s="586"/>
      <c r="AG93" s="586"/>
      <c r="AH93" s="586"/>
      <c r="AI93" s="586"/>
      <c r="AJ93" s="586"/>
      <c r="AK93" s="586"/>
      <c r="AL93" s="586"/>
      <c r="AM93" s="586"/>
      <c r="AN93" s="586"/>
      <c r="AO93" s="586"/>
      <c r="AP93" s="586"/>
      <c r="AQ93" s="586"/>
      <c r="AR93" s="586"/>
      <c r="AS93" s="586"/>
      <c r="AT93" s="586"/>
      <c r="AU93" s="586"/>
      <c r="AV93" s="586"/>
      <c r="AW93" s="586"/>
      <c r="AX93" s="586"/>
      <c r="AY93" s="586"/>
      <c r="AZ93" s="586"/>
      <c r="BA93" s="586"/>
      <c r="BB93" s="586"/>
      <c r="CE93" s="315"/>
      <c r="CF93" s="319"/>
      <c r="CG93" s="754"/>
      <c r="CH93" s="755"/>
      <c r="CI93" s="755"/>
      <c r="CJ93" s="755"/>
      <c r="CK93" s="755"/>
      <c r="CL93" s="755"/>
      <c r="CM93" s="756"/>
      <c r="CN93" s="757"/>
      <c r="CO93" s="316"/>
      <c r="DM93" s="317"/>
      <c r="DN93" s="317"/>
      <c r="DO93" s="374"/>
      <c r="DP93" s="762"/>
      <c r="DQ93" s="762"/>
      <c r="DR93" s="762"/>
      <c r="DS93" s="762"/>
      <c r="DT93" s="762"/>
      <c r="DV93" s="317"/>
      <c r="DW93" s="317"/>
      <c r="EF93" s="584"/>
      <c r="ES93" s="314"/>
      <c r="FC93" s="317"/>
      <c r="FD93" s="317"/>
      <c r="FM93" s="316"/>
      <c r="FN93" s="317"/>
      <c r="FO93" s="317"/>
      <c r="FP93" s="317"/>
      <c r="FQ93" s="317"/>
      <c r="FR93" s="317"/>
      <c r="FS93" s="317"/>
      <c r="FT93" s="317"/>
      <c r="FU93" s="317"/>
      <c r="FV93" s="317"/>
      <c r="FW93" s="317"/>
      <c r="FX93" s="317"/>
      <c r="FY93" s="317"/>
      <c r="FZ93" s="317"/>
      <c r="GK93" s="317"/>
    </row>
    <row r="94" spans="1:206" ht="12" customHeight="1" x14ac:dyDescent="0.15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586"/>
      <c r="S94" s="586"/>
      <c r="T94" s="586"/>
      <c r="U94" s="586"/>
      <c r="V94" s="586"/>
      <c r="W94" s="586"/>
      <c r="X94" s="586"/>
      <c r="Y94" s="586"/>
      <c r="Z94" s="586"/>
      <c r="AA94" s="586"/>
      <c r="AB94" s="586"/>
      <c r="AC94" s="586"/>
      <c r="AD94" s="586"/>
      <c r="AE94" s="586"/>
      <c r="AF94" s="586"/>
      <c r="AG94" s="586"/>
      <c r="AH94" s="586"/>
      <c r="AI94" s="586"/>
      <c r="AJ94" s="586"/>
      <c r="AK94" s="586"/>
      <c r="AL94" s="586"/>
      <c r="AM94" s="586"/>
      <c r="AN94" s="586"/>
      <c r="AO94" s="586"/>
      <c r="AP94" s="586"/>
      <c r="AQ94" s="586"/>
      <c r="AR94" s="586"/>
      <c r="AS94" s="586"/>
      <c r="AT94" s="586"/>
      <c r="AU94" s="586"/>
      <c r="AV94" s="586"/>
      <c r="AW94" s="586"/>
      <c r="AX94" s="586"/>
      <c r="AY94" s="586"/>
      <c r="AZ94" s="586"/>
      <c r="BA94" s="586"/>
      <c r="BB94" s="586"/>
      <c r="CE94" s="315"/>
      <c r="CF94" s="315"/>
      <c r="CN94" s="316"/>
      <c r="CO94" s="317"/>
      <c r="DM94" s="317"/>
      <c r="DN94" s="317"/>
      <c r="DO94" s="374"/>
      <c r="DP94" s="762"/>
      <c r="DQ94" s="762"/>
      <c r="DR94" s="762"/>
      <c r="DS94" s="762"/>
      <c r="DT94" s="762"/>
      <c r="DV94" s="317"/>
      <c r="DW94" s="317"/>
      <c r="EF94" s="584"/>
      <c r="ES94" s="314"/>
      <c r="FC94" s="317"/>
      <c r="FD94" s="317"/>
      <c r="FM94" s="317"/>
      <c r="FN94" s="317"/>
      <c r="FO94" s="317"/>
      <c r="FP94" s="317"/>
      <c r="FQ94" s="317"/>
      <c r="FR94" s="317"/>
      <c r="FS94" s="317"/>
      <c r="GK94" s="317"/>
    </row>
    <row r="95" spans="1:206" ht="12" customHeight="1" x14ac:dyDescent="0.15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586"/>
      <c r="S95" s="586"/>
      <c r="T95" s="586"/>
      <c r="U95" s="586"/>
      <c r="V95" s="586"/>
      <c r="W95" s="586"/>
      <c r="X95" s="586"/>
      <c r="Y95" s="586"/>
      <c r="Z95" s="586"/>
      <c r="AA95" s="586"/>
      <c r="AB95" s="586"/>
      <c r="AC95" s="586"/>
      <c r="AD95" s="586"/>
      <c r="AE95" s="586"/>
      <c r="AF95" s="586"/>
      <c r="AG95" s="586"/>
      <c r="AH95" s="586"/>
      <c r="AI95" s="586"/>
      <c r="AJ95" s="586"/>
      <c r="AK95" s="586"/>
      <c r="AL95" s="586"/>
      <c r="AM95" s="586"/>
      <c r="AN95" s="586"/>
      <c r="AO95" s="586"/>
      <c r="AP95" s="586"/>
      <c r="AQ95" s="586"/>
      <c r="AR95" s="586"/>
      <c r="AS95" s="586"/>
      <c r="AT95" s="586"/>
      <c r="AU95" s="586"/>
      <c r="AV95" s="586"/>
      <c r="AW95" s="586"/>
      <c r="AX95" s="586"/>
      <c r="AY95" s="586"/>
      <c r="AZ95" s="586"/>
      <c r="BA95" s="586"/>
      <c r="BB95" s="586"/>
      <c r="CE95" s="315"/>
      <c r="CF95" s="315"/>
      <c r="CN95" s="316"/>
      <c r="CO95" s="316"/>
      <c r="DM95" s="317"/>
      <c r="DN95" s="317"/>
      <c r="DO95" s="315"/>
      <c r="DP95" s="344"/>
      <c r="DQ95" s="344"/>
      <c r="DR95" s="344"/>
      <c r="DS95" s="344"/>
      <c r="DT95" s="344"/>
      <c r="DV95" s="317"/>
      <c r="DW95" s="317"/>
      <c r="ES95" s="317"/>
      <c r="FC95" s="317"/>
      <c r="FD95" s="317"/>
      <c r="FM95" s="316"/>
      <c r="FN95" s="317"/>
      <c r="FO95" s="317"/>
      <c r="FP95" s="317"/>
      <c r="FQ95" s="317"/>
      <c r="FR95" s="317"/>
      <c r="FS95" s="317"/>
      <c r="GK95" s="317"/>
    </row>
    <row r="96" spans="1:206" ht="12" customHeight="1" x14ac:dyDescent="0.15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586"/>
      <c r="S96" s="586"/>
      <c r="T96" s="586"/>
      <c r="U96" s="586"/>
      <c r="V96" s="586"/>
      <c r="W96" s="586"/>
      <c r="X96" s="586"/>
      <c r="Y96" s="586"/>
      <c r="Z96" s="586"/>
      <c r="AA96" s="586"/>
      <c r="AB96" s="586"/>
      <c r="AC96" s="586"/>
      <c r="AD96" s="586"/>
      <c r="AE96" s="586"/>
      <c r="AF96" s="586"/>
      <c r="AG96" s="586"/>
      <c r="AH96" s="586"/>
      <c r="AI96" s="586"/>
      <c r="AJ96" s="586"/>
      <c r="AK96" s="586"/>
      <c r="AL96" s="586"/>
      <c r="AM96" s="586"/>
      <c r="AN96" s="586"/>
      <c r="AO96" s="586"/>
      <c r="AP96" s="586"/>
      <c r="AQ96" s="586"/>
      <c r="AR96" s="586"/>
      <c r="AS96" s="586"/>
      <c r="AT96" s="586"/>
      <c r="AU96" s="586"/>
      <c r="AV96" s="586"/>
      <c r="AW96" s="586"/>
      <c r="AX96" s="586"/>
      <c r="AY96" s="586"/>
      <c r="AZ96" s="586"/>
      <c r="BA96" s="586"/>
      <c r="BB96" s="586"/>
      <c r="CE96" s="315"/>
      <c r="CF96" s="321"/>
      <c r="CG96" s="751" t="s">
        <v>573</v>
      </c>
      <c r="CH96" s="752"/>
      <c r="CI96" s="752"/>
      <c r="CJ96" s="752"/>
      <c r="CK96" s="752"/>
      <c r="CL96" s="752"/>
      <c r="CM96" s="753"/>
      <c r="CN96" s="757"/>
      <c r="CO96" s="317"/>
      <c r="DM96" s="317"/>
      <c r="DN96" s="355"/>
      <c r="DO96" s="376"/>
      <c r="DP96" s="762" t="s">
        <v>733</v>
      </c>
      <c r="DQ96" s="762"/>
      <c r="DR96" s="762"/>
      <c r="DS96" s="762"/>
      <c r="DT96" s="762"/>
      <c r="DV96" s="317"/>
      <c r="DW96" s="317"/>
      <c r="EF96" s="584"/>
      <c r="ES96" s="317"/>
      <c r="FC96" s="317"/>
      <c r="FD96" s="317"/>
      <c r="FM96" s="316"/>
      <c r="FN96" s="317"/>
      <c r="FO96" s="317"/>
      <c r="FP96" s="317"/>
      <c r="FQ96" s="317"/>
      <c r="FR96" s="317"/>
      <c r="FS96" s="317"/>
      <c r="GK96" s="317"/>
    </row>
    <row r="97" spans="1:193" ht="12" customHeight="1" x14ac:dyDescent="0.15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586"/>
      <c r="S97" s="586"/>
      <c r="T97" s="586"/>
      <c r="U97" s="586"/>
      <c r="V97" s="586"/>
      <c r="W97" s="586"/>
      <c r="X97" s="586"/>
      <c r="Y97" s="586"/>
      <c r="Z97" s="586"/>
      <c r="AA97" s="586"/>
      <c r="AB97" s="586"/>
      <c r="AC97" s="586"/>
      <c r="AD97" s="586"/>
      <c r="AE97" s="586"/>
      <c r="AF97" s="586"/>
      <c r="AG97" s="586"/>
      <c r="AH97" s="586"/>
      <c r="AI97" s="586"/>
      <c r="AJ97" s="586"/>
      <c r="AK97" s="586"/>
      <c r="AL97" s="586"/>
      <c r="AM97" s="586"/>
      <c r="AN97" s="586"/>
      <c r="AO97" s="586"/>
      <c r="AP97" s="586"/>
      <c r="AQ97" s="586"/>
      <c r="AR97" s="586"/>
      <c r="AS97" s="586"/>
      <c r="AT97" s="586"/>
      <c r="AU97" s="586"/>
      <c r="AV97" s="586"/>
      <c r="AW97" s="586"/>
      <c r="AX97" s="586"/>
      <c r="AY97" s="586"/>
      <c r="AZ97" s="586"/>
      <c r="BA97" s="586"/>
      <c r="BB97" s="586"/>
      <c r="CE97" s="315"/>
      <c r="CF97" s="320"/>
      <c r="CG97" s="754"/>
      <c r="CH97" s="755"/>
      <c r="CI97" s="755"/>
      <c r="CJ97" s="755"/>
      <c r="CK97" s="755"/>
      <c r="CL97" s="755"/>
      <c r="CM97" s="756"/>
      <c r="CN97" s="757"/>
      <c r="CO97" s="317"/>
      <c r="DM97" s="317"/>
      <c r="DN97" s="355"/>
      <c r="DO97" s="374"/>
      <c r="DP97" s="762"/>
      <c r="DQ97" s="762"/>
      <c r="DR97" s="762"/>
      <c r="DS97" s="762"/>
      <c r="DT97" s="762"/>
      <c r="DV97" s="317"/>
      <c r="DW97" s="317"/>
      <c r="EF97" s="584"/>
      <c r="ES97" s="317"/>
      <c r="FC97" s="317"/>
      <c r="FD97" s="317"/>
      <c r="FM97" s="316"/>
      <c r="FN97" s="317"/>
      <c r="FO97" s="317"/>
      <c r="FP97" s="317"/>
      <c r="FQ97" s="317"/>
      <c r="FR97" s="317"/>
      <c r="FS97" s="317"/>
      <c r="GK97" s="317"/>
    </row>
    <row r="98" spans="1:193" ht="12" customHeight="1" x14ac:dyDescent="0.15">
      <c r="A98" s="586"/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586"/>
      <c r="S98" s="586"/>
      <c r="T98" s="586"/>
      <c r="U98" s="586"/>
      <c r="V98" s="586"/>
      <c r="W98" s="586"/>
      <c r="X98" s="586"/>
      <c r="Y98" s="586"/>
      <c r="Z98" s="586"/>
      <c r="AA98" s="586"/>
      <c r="AB98" s="586"/>
      <c r="AC98" s="586"/>
      <c r="AD98" s="586"/>
      <c r="AE98" s="586"/>
      <c r="AF98" s="586"/>
      <c r="AG98" s="586"/>
      <c r="AH98" s="586"/>
      <c r="AI98" s="586"/>
      <c r="AJ98" s="586"/>
      <c r="AK98" s="586"/>
      <c r="AL98" s="586"/>
      <c r="AM98" s="586"/>
      <c r="AN98" s="586"/>
      <c r="AO98" s="586"/>
      <c r="AP98" s="586"/>
      <c r="AQ98" s="586"/>
      <c r="AR98" s="586"/>
      <c r="AS98" s="586"/>
      <c r="AT98" s="586"/>
      <c r="AU98" s="586"/>
      <c r="AV98" s="586"/>
      <c r="AW98" s="586"/>
      <c r="AX98" s="586"/>
      <c r="AY98" s="586"/>
      <c r="AZ98" s="586"/>
      <c r="BA98" s="586"/>
      <c r="BB98" s="586"/>
      <c r="CE98" s="315"/>
      <c r="CF98" s="317"/>
      <c r="CH98" s="317"/>
      <c r="CI98" s="344"/>
      <c r="CJ98" s="344"/>
      <c r="CK98" s="344"/>
      <c r="CL98" s="344"/>
      <c r="CM98" s="344"/>
      <c r="CN98" s="316"/>
      <c r="CO98" s="317"/>
      <c r="DM98" s="317"/>
      <c r="DN98" s="317"/>
      <c r="DO98" s="315"/>
      <c r="DP98" s="317"/>
      <c r="DQ98" s="317"/>
      <c r="DR98" s="317"/>
      <c r="DS98" s="317"/>
      <c r="DT98" s="317"/>
      <c r="DV98" s="317"/>
      <c r="DW98" s="317"/>
      <c r="ES98" s="317"/>
      <c r="FC98" s="317"/>
      <c r="FD98" s="317"/>
      <c r="FM98" s="316"/>
      <c r="FN98" s="317"/>
      <c r="FO98" s="317"/>
      <c r="FP98" s="317"/>
      <c r="FQ98" s="317"/>
      <c r="FR98" s="317"/>
      <c r="FS98" s="317"/>
      <c r="GK98" s="317"/>
    </row>
    <row r="99" spans="1:193" ht="12" customHeight="1" x14ac:dyDescent="0.15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586"/>
      <c r="S99" s="586"/>
      <c r="T99" s="586"/>
      <c r="U99" s="586"/>
      <c r="V99" s="586"/>
      <c r="W99" s="586"/>
      <c r="X99" s="586"/>
      <c r="Y99" s="586"/>
      <c r="Z99" s="586"/>
      <c r="AA99" s="586"/>
      <c r="AB99" s="586"/>
      <c r="AC99" s="586"/>
      <c r="AD99" s="586"/>
      <c r="AE99" s="586"/>
      <c r="AF99" s="586"/>
      <c r="AG99" s="586"/>
      <c r="AH99" s="586"/>
      <c r="AI99" s="586"/>
      <c r="AJ99" s="586"/>
      <c r="AK99" s="586"/>
      <c r="AL99" s="586"/>
      <c r="AM99" s="586"/>
      <c r="AN99" s="586"/>
      <c r="AO99" s="586"/>
      <c r="AP99" s="586"/>
      <c r="AQ99" s="586"/>
      <c r="AR99" s="586"/>
      <c r="AS99" s="586"/>
      <c r="AT99" s="586"/>
      <c r="AU99" s="586"/>
      <c r="AV99" s="586"/>
      <c r="AW99" s="586"/>
      <c r="AX99" s="586"/>
      <c r="AY99" s="586"/>
      <c r="AZ99" s="586"/>
      <c r="BA99" s="586"/>
      <c r="BB99" s="586"/>
      <c r="BC99" s="317"/>
      <c r="BD99" s="317"/>
      <c r="BE99" s="317"/>
      <c r="CE99" s="315"/>
      <c r="CF99" s="317"/>
      <c r="CG99" s="317"/>
      <c r="CH99" s="317"/>
      <c r="CI99" s="317"/>
      <c r="CJ99" s="317"/>
      <c r="CK99" s="317"/>
      <c r="CL99" s="317"/>
      <c r="CM99" s="317"/>
      <c r="CN99" s="317"/>
      <c r="CO99" s="317"/>
      <c r="DM99" s="317"/>
      <c r="DN99" s="355"/>
      <c r="DO99" s="371"/>
      <c r="DP99" s="779" t="s">
        <v>735</v>
      </c>
      <c r="DQ99" s="779"/>
      <c r="DR99" s="779"/>
      <c r="DS99" s="779"/>
      <c r="DT99" s="779"/>
      <c r="DV99" s="317"/>
      <c r="DW99" s="317"/>
      <c r="ES99" s="317"/>
      <c r="FC99" s="317"/>
      <c r="FD99" s="317"/>
      <c r="FM99" s="316"/>
      <c r="FN99" s="317"/>
      <c r="FO99" s="317"/>
      <c r="FP99" s="317"/>
      <c r="FQ99" s="317"/>
      <c r="FR99" s="317"/>
      <c r="FS99" s="317"/>
      <c r="GK99" s="317"/>
    </row>
    <row r="100" spans="1:193" ht="12" customHeight="1" x14ac:dyDescent="0.15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586"/>
      <c r="S100" s="586"/>
      <c r="T100" s="586"/>
      <c r="U100" s="586"/>
      <c r="V100" s="586"/>
      <c r="W100" s="586"/>
      <c r="X100" s="586"/>
      <c r="Y100" s="586"/>
      <c r="Z100" s="586"/>
      <c r="AA100" s="586"/>
      <c r="AB100" s="586"/>
      <c r="AC100" s="586"/>
      <c r="AD100" s="586"/>
      <c r="AE100" s="586"/>
      <c r="AF100" s="586"/>
      <c r="AG100" s="586"/>
      <c r="AH100" s="586"/>
      <c r="AI100" s="586"/>
      <c r="AJ100" s="586"/>
      <c r="AK100" s="586"/>
      <c r="AL100" s="586"/>
      <c r="AM100" s="586"/>
      <c r="AN100" s="586"/>
      <c r="AO100" s="586"/>
      <c r="AP100" s="586"/>
      <c r="AQ100" s="586"/>
      <c r="AR100" s="586"/>
      <c r="AS100" s="586"/>
      <c r="AT100" s="586"/>
      <c r="AU100" s="586"/>
      <c r="AV100" s="586"/>
      <c r="AW100" s="586"/>
      <c r="AX100" s="586"/>
      <c r="AY100" s="586"/>
      <c r="AZ100" s="586"/>
      <c r="BA100" s="586"/>
      <c r="BB100" s="586"/>
      <c r="BC100" s="317"/>
      <c r="BD100" s="317"/>
      <c r="BE100" s="317"/>
      <c r="CE100" s="321"/>
      <c r="CF100" s="329"/>
      <c r="CG100" s="751" t="s">
        <v>728</v>
      </c>
      <c r="CH100" s="752"/>
      <c r="CI100" s="752"/>
      <c r="CJ100" s="752"/>
      <c r="CK100" s="752"/>
      <c r="CL100" s="752"/>
      <c r="CM100" s="753"/>
      <c r="CN100" s="757"/>
      <c r="CO100" s="317"/>
      <c r="DM100" s="317"/>
      <c r="DN100" s="355"/>
      <c r="DO100" s="355"/>
      <c r="DP100" s="779"/>
      <c r="DQ100" s="779"/>
      <c r="DR100" s="779"/>
      <c r="DS100" s="779"/>
      <c r="DT100" s="779"/>
      <c r="DV100" s="317"/>
      <c r="DW100" s="317"/>
      <c r="ES100" s="317"/>
      <c r="FC100" s="375"/>
      <c r="GK100" s="317"/>
    </row>
    <row r="101" spans="1:193" ht="12" customHeight="1" x14ac:dyDescent="0.15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586"/>
      <c r="S101" s="586"/>
      <c r="T101" s="586"/>
      <c r="U101" s="586"/>
      <c r="V101" s="586"/>
      <c r="W101" s="586"/>
      <c r="X101" s="586"/>
      <c r="Y101" s="586"/>
      <c r="Z101" s="586"/>
      <c r="AA101" s="586"/>
      <c r="AB101" s="586"/>
      <c r="AC101" s="586"/>
      <c r="AD101" s="586"/>
      <c r="AE101" s="586"/>
      <c r="AF101" s="586"/>
      <c r="AG101" s="586"/>
      <c r="AH101" s="586"/>
      <c r="AI101" s="586"/>
      <c r="AJ101" s="586"/>
      <c r="AK101" s="586"/>
      <c r="AL101" s="586"/>
      <c r="AM101" s="586"/>
      <c r="AN101" s="586"/>
      <c r="AO101" s="586"/>
      <c r="AP101" s="586"/>
      <c r="AQ101" s="586"/>
      <c r="AR101" s="586"/>
      <c r="AS101" s="586"/>
      <c r="AT101" s="586"/>
      <c r="AU101" s="586"/>
      <c r="AV101" s="586"/>
      <c r="AW101" s="586"/>
      <c r="AX101" s="586"/>
      <c r="AY101" s="586"/>
      <c r="AZ101" s="586"/>
      <c r="BA101" s="586"/>
      <c r="BB101" s="586"/>
      <c r="BC101" s="317"/>
      <c r="BD101" s="317"/>
      <c r="BE101" s="317"/>
      <c r="CF101" s="317"/>
      <c r="CG101" s="754"/>
      <c r="CH101" s="755"/>
      <c r="CI101" s="755"/>
      <c r="CJ101" s="755"/>
      <c r="CK101" s="755"/>
      <c r="CL101" s="755"/>
      <c r="CM101" s="756"/>
      <c r="CN101" s="757"/>
      <c r="CO101" s="317"/>
      <c r="DV101" s="317"/>
      <c r="DW101" s="317"/>
      <c r="ES101" s="317"/>
      <c r="FC101" s="375"/>
      <c r="GK101" s="317"/>
    </row>
    <row r="102" spans="1:193" ht="12" customHeight="1" x14ac:dyDescent="0.15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586"/>
      <c r="S102" s="586"/>
      <c r="T102" s="586"/>
      <c r="U102" s="586"/>
      <c r="V102" s="586"/>
      <c r="W102" s="586"/>
      <c r="X102" s="586"/>
      <c r="Y102" s="586"/>
      <c r="Z102" s="586"/>
      <c r="AA102" s="586"/>
      <c r="AB102" s="586"/>
      <c r="AC102" s="586"/>
      <c r="AD102" s="586"/>
      <c r="AE102" s="586"/>
      <c r="AF102" s="586"/>
      <c r="AG102" s="586"/>
      <c r="AH102" s="586"/>
      <c r="AI102" s="586"/>
      <c r="AJ102" s="586"/>
      <c r="AK102" s="586"/>
      <c r="AL102" s="586"/>
      <c r="AM102" s="586"/>
      <c r="AN102" s="586"/>
      <c r="AO102" s="586"/>
      <c r="AP102" s="586"/>
      <c r="AQ102" s="586"/>
      <c r="AR102" s="586"/>
      <c r="AS102" s="586"/>
      <c r="AT102" s="586"/>
      <c r="AU102" s="586"/>
      <c r="AV102" s="586"/>
      <c r="AW102" s="586"/>
      <c r="AX102" s="586"/>
      <c r="AY102" s="586"/>
      <c r="AZ102" s="586"/>
      <c r="BA102" s="586"/>
      <c r="BB102" s="586"/>
      <c r="BC102" s="316"/>
      <c r="BD102" s="316"/>
      <c r="BE102" s="316"/>
      <c r="CF102" s="317"/>
      <c r="CH102" s="363"/>
      <c r="CI102" s="317"/>
      <c r="CJ102" s="317"/>
      <c r="CK102" s="317"/>
      <c r="CL102" s="317"/>
      <c r="CM102" s="317"/>
      <c r="CN102" s="317"/>
      <c r="DV102" s="317"/>
      <c r="DW102" s="317"/>
      <c r="ES102" s="317"/>
      <c r="FC102" s="317"/>
      <c r="GK102" s="317"/>
    </row>
    <row r="103" spans="1:193" ht="12" customHeight="1" x14ac:dyDescent="0.15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586"/>
      <c r="S103" s="586"/>
      <c r="T103" s="586"/>
      <c r="U103" s="586"/>
      <c r="V103" s="586"/>
      <c r="W103" s="586"/>
      <c r="X103" s="586"/>
      <c r="Y103" s="586"/>
      <c r="Z103" s="586"/>
      <c r="AA103" s="586"/>
      <c r="AB103" s="586"/>
      <c r="AC103" s="586"/>
      <c r="AD103" s="586"/>
      <c r="AE103" s="586"/>
      <c r="AF103" s="586"/>
      <c r="AG103" s="586"/>
      <c r="AH103" s="586"/>
      <c r="AI103" s="586"/>
      <c r="AJ103" s="586"/>
      <c r="AK103" s="586"/>
      <c r="AL103" s="586"/>
      <c r="AM103" s="586"/>
      <c r="AN103" s="586"/>
      <c r="AO103" s="586"/>
      <c r="AP103" s="586"/>
      <c r="AQ103" s="586"/>
      <c r="AR103" s="586"/>
      <c r="AS103" s="586"/>
      <c r="AT103" s="586"/>
      <c r="AU103" s="586"/>
      <c r="AV103" s="586"/>
      <c r="AW103" s="586"/>
      <c r="AX103" s="586"/>
      <c r="AY103" s="586"/>
      <c r="AZ103" s="586"/>
      <c r="BA103" s="586"/>
      <c r="BB103" s="586"/>
      <c r="CF103" s="317"/>
      <c r="CH103" s="341"/>
      <c r="CI103" s="762" t="s">
        <v>580</v>
      </c>
      <c r="CJ103" s="762"/>
      <c r="CK103" s="762"/>
      <c r="CL103" s="762"/>
      <c r="CM103" s="762"/>
      <c r="CN103" s="747"/>
      <c r="DV103" s="317"/>
      <c r="DW103" s="317"/>
      <c r="ES103" s="314"/>
      <c r="FC103" s="317"/>
    </row>
    <row r="104" spans="1:193" ht="12" customHeight="1" x14ac:dyDescent="0.15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586"/>
      <c r="S104" s="586"/>
      <c r="T104" s="586"/>
      <c r="U104" s="586"/>
      <c r="V104" s="586"/>
      <c r="W104" s="586"/>
      <c r="X104" s="586"/>
      <c r="Y104" s="586"/>
      <c r="Z104" s="586"/>
      <c r="AA104" s="586"/>
      <c r="AB104" s="586"/>
      <c r="AC104" s="586"/>
      <c r="AD104" s="586"/>
      <c r="AE104" s="586"/>
      <c r="AF104" s="586"/>
      <c r="AG104" s="586"/>
      <c r="AH104" s="586"/>
      <c r="AI104" s="586"/>
      <c r="AJ104" s="586"/>
      <c r="AK104" s="586"/>
      <c r="AL104" s="586"/>
      <c r="AM104" s="586"/>
      <c r="AN104" s="586"/>
      <c r="AO104" s="586"/>
      <c r="AP104" s="586"/>
      <c r="AQ104" s="586"/>
      <c r="AR104" s="586"/>
      <c r="AS104" s="586"/>
      <c r="AT104" s="586"/>
      <c r="AU104" s="586"/>
      <c r="AV104" s="586"/>
      <c r="AW104" s="586"/>
      <c r="AX104" s="586"/>
      <c r="AY104" s="586"/>
      <c r="AZ104" s="586"/>
      <c r="BA104" s="586"/>
      <c r="BB104" s="586"/>
      <c r="CF104" s="317"/>
      <c r="CH104" s="346"/>
      <c r="CI104" s="762"/>
      <c r="CJ104" s="762"/>
      <c r="CK104" s="762"/>
      <c r="CL104" s="762"/>
      <c r="CM104" s="762"/>
      <c r="CN104" s="747"/>
      <c r="DV104" s="317"/>
      <c r="DW104" s="317"/>
      <c r="ES104" s="314"/>
      <c r="ET104" s="314"/>
      <c r="EU104" s="314"/>
      <c r="EV104" s="314"/>
      <c r="EW104" s="314"/>
      <c r="EX104" s="314"/>
      <c r="EY104" s="314"/>
      <c r="EZ104" s="314"/>
      <c r="FA104" s="314"/>
      <c r="FB104" s="314"/>
      <c r="FC104" s="317"/>
      <c r="FE104" s="317"/>
      <c r="FF104" s="317"/>
      <c r="FG104" s="317"/>
      <c r="FH104" s="317"/>
      <c r="FI104" s="317"/>
      <c r="FJ104" s="317"/>
      <c r="FK104" s="317"/>
      <c r="FL104" s="317"/>
    </row>
    <row r="105" spans="1:193" ht="12" customHeight="1" x14ac:dyDescent="0.15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586"/>
      <c r="S105" s="586"/>
      <c r="T105" s="586"/>
      <c r="U105" s="586"/>
      <c r="V105" s="586"/>
      <c r="W105" s="586"/>
      <c r="X105" s="586"/>
      <c r="Y105" s="586"/>
      <c r="Z105" s="586"/>
      <c r="AA105" s="586"/>
      <c r="AB105" s="586"/>
      <c r="AC105" s="586"/>
      <c r="AD105" s="586"/>
      <c r="AE105" s="586"/>
      <c r="AF105" s="586"/>
      <c r="AG105" s="586"/>
      <c r="AH105" s="586"/>
      <c r="AI105" s="586"/>
      <c r="AJ105" s="586"/>
      <c r="AK105" s="586"/>
      <c r="AL105" s="586"/>
      <c r="AM105" s="586"/>
      <c r="AN105" s="586"/>
      <c r="AO105" s="586"/>
      <c r="AP105" s="586"/>
      <c r="AQ105" s="586"/>
      <c r="AR105" s="586"/>
      <c r="AS105" s="586"/>
      <c r="AT105" s="586"/>
      <c r="AU105" s="586"/>
      <c r="AV105" s="586"/>
      <c r="AW105" s="586"/>
      <c r="AX105" s="586"/>
      <c r="AY105" s="586"/>
      <c r="AZ105" s="586"/>
      <c r="BA105" s="586"/>
      <c r="BB105" s="586"/>
      <c r="CC105" s="317"/>
      <c r="CD105" s="317"/>
      <c r="CE105" s="317"/>
      <c r="CF105" s="317"/>
      <c r="CH105" s="341"/>
      <c r="CI105" s="317"/>
      <c r="CJ105" s="317"/>
      <c r="CK105" s="317"/>
      <c r="CL105" s="317"/>
      <c r="CM105" s="317"/>
      <c r="CN105" s="317"/>
      <c r="ES105" s="314"/>
      <c r="ET105" s="314"/>
      <c r="EU105" s="314"/>
      <c r="EV105" s="314"/>
      <c r="EW105" s="314"/>
      <c r="EX105" s="314"/>
      <c r="EY105" s="314"/>
      <c r="EZ105" s="314"/>
      <c r="FA105" s="314"/>
      <c r="FB105" s="314"/>
      <c r="FC105" s="317"/>
      <c r="FE105" s="317"/>
      <c r="FF105" s="317"/>
      <c r="FG105" s="317"/>
      <c r="FH105" s="317"/>
      <c r="FI105" s="317"/>
      <c r="FJ105" s="317"/>
      <c r="FK105" s="317"/>
      <c r="FL105" s="317"/>
    </row>
    <row r="106" spans="1:193" ht="12" customHeight="1" x14ac:dyDescent="0.15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586"/>
      <c r="S106" s="586"/>
      <c r="T106" s="586"/>
      <c r="U106" s="586"/>
      <c r="V106" s="586"/>
      <c r="W106" s="586"/>
      <c r="X106" s="586"/>
      <c r="Y106" s="586"/>
      <c r="Z106" s="586"/>
      <c r="AA106" s="586"/>
      <c r="AB106" s="586"/>
      <c r="AC106" s="586"/>
      <c r="AD106" s="586"/>
      <c r="AE106" s="586"/>
      <c r="AF106" s="586"/>
      <c r="AG106" s="586"/>
      <c r="AH106" s="586"/>
      <c r="AI106" s="586"/>
      <c r="AJ106" s="586"/>
      <c r="AK106" s="586"/>
      <c r="AL106" s="586"/>
      <c r="AM106" s="586"/>
      <c r="AN106" s="586"/>
      <c r="AO106" s="586"/>
      <c r="AP106" s="586"/>
      <c r="AQ106" s="586"/>
      <c r="AR106" s="586"/>
      <c r="AS106" s="586"/>
      <c r="AT106" s="586"/>
      <c r="AU106" s="586"/>
      <c r="AV106" s="586"/>
      <c r="AW106" s="586"/>
      <c r="AX106" s="586"/>
      <c r="AY106" s="586"/>
      <c r="AZ106" s="586"/>
      <c r="BA106" s="586"/>
      <c r="BB106" s="586"/>
      <c r="CC106" s="317"/>
      <c r="CD106" s="317"/>
      <c r="CE106" s="317"/>
      <c r="CF106" s="317"/>
      <c r="CH106" s="341"/>
      <c r="CI106" s="762" t="s">
        <v>582</v>
      </c>
      <c r="CJ106" s="762"/>
      <c r="CK106" s="762"/>
      <c r="CL106" s="762"/>
      <c r="CM106" s="762"/>
      <c r="CN106" s="747"/>
      <c r="ES106" s="317"/>
      <c r="ET106" s="317"/>
      <c r="EU106" s="317"/>
      <c r="EV106" s="317"/>
      <c r="EW106" s="317"/>
      <c r="EX106" s="317"/>
      <c r="EY106" s="317"/>
      <c r="EZ106" s="317"/>
      <c r="FA106" s="317"/>
      <c r="FB106" s="317"/>
      <c r="FC106" s="317"/>
      <c r="FE106" s="317"/>
      <c r="FF106" s="317"/>
      <c r="FG106" s="317"/>
      <c r="FH106" s="317"/>
      <c r="FI106" s="317"/>
      <c r="FJ106" s="317"/>
      <c r="FK106" s="317"/>
      <c r="FL106" s="317"/>
      <c r="GJ106" s="317"/>
    </row>
    <row r="107" spans="1:193" ht="12" customHeight="1" x14ac:dyDescent="0.15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586"/>
      <c r="S107" s="586"/>
      <c r="T107" s="586"/>
      <c r="U107" s="586"/>
      <c r="V107" s="586"/>
      <c r="W107" s="586"/>
      <c r="X107" s="586"/>
      <c r="Y107" s="586"/>
      <c r="Z107" s="586"/>
      <c r="AA107" s="586"/>
      <c r="AB107" s="586"/>
      <c r="AC107" s="586"/>
      <c r="AD107" s="586"/>
      <c r="AE107" s="586"/>
      <c r="AF107" s="586"/>
      <c r="AG107" s="586"/>
      <c r="AH107" s="586"/>
      <c r="AI107" s="586"/>
      <c r="AJ107" s="586"/>
      <c r="AK107" s="586"/>
      <c r="AL107" s="586"/>
      <c r="AM107" s="586"/>
      <c r="AN107" s="586"/>
      <c r="AO107" s="586"/>
      <c r="AP107" s="586"/>
      <c r="AQ107" s="586"/>
      <c r="AR107" s="586"/>
      <c r="AS107" s="586"/>
      <c r="AT107" s="586"/>
      <c r="AU107" s="586"/>
      <c r="AV107" s="586"/>
      <c r="AW107" s="586"/>
      <c r="AX107" s="586"/>
      <c r="AY107" s="586"/>
      <c r="AZ107" s="586"/>
      <c r="BA107" s="586"/>
      <c r="BB107" s="586"/>
      <c r="CF107" s="317"/>
      <c r="CH107" s="346"/>
      <c r="CI107" s="762"/>
      <c r="CJ107" s="762"/>
      <c r="CK107" s="762"/>
      <c r="CL107" s="762"/>
      <c r="CM107" s="762"/>
      <c r="CN107" s="747"/>
      <c r="EQ107" s="317"/>
      <c r="ER107" s="317"/>
      <c r="ES107" s="317"/>
      <c r="ET107" s="317"/>
      <c r="EU107" s="317"/>
      <c r="EV107" s="317"/>
      <c r="EW107" s="317"/>
      <c r="EX107" s="317"/>
      <c r="EY107" s="317"/>
      <c r="EZ107" s="317"/>
      <c r="FA107" s="317"/>
      <c r="FB107" s="317"/>
      <c r="FC107" s="317"/>
      <c r="FE107" s="317"/>
      <c r="FF107" s="317"/>
      <c r="FG107" s="317"/>
      <c r="FH107" s="317"/>
      <c r="FI107" s="317"/>
      <c r="FJ107" s="317"/>
      <c r="FK107" s="317"/>
      <c r="FL107" s="317"/>
    </row>
    <row r="108" spans="1:193" ht="12" customHeight="1" x14ac:dyDescent="0.15">
      <c r="CF108" s="317"/>
      <c r="CH108" s="341"/>
      <c r="CI108" s="317"/>
      <c r="CJ108" s="317"/>
      <c r="CK108" s="317"/>
      <c r="CL108" s="317"/>
      <c r="CM108" s="317"/>
      <c r="CN108" s="317"/>
      <c r="CO108" s="581"/>
      <c r="EQ108" s="317"/>
      <c r="ER108" s="317"/>
      <c r="ES108" s="317"/>
      <c r="ET108" s="317"/>
      <c r="EU108" s="317"/>
      <c r="EV108" s="317"/>
      <c r="EW108" s="317"/>
      <c r="EX108" s="317"/>
      <c r="EY108" s="317"/>
      <c r="EZ108" s="317"/>
      <c r="FA108" s="317"/>
      <c r="FB108" s="317"/>
      <c r="FC108" s="317"/>
      <c r="FE108" s="317"/>
      <c r="FF108" s="317"/>
      <c r="FG108" s="317"/>
      <c r="FH108" s="317"/>
      <c r="FI108" s="317"/>
      <c r="FJ108" s="317"/>
      <c r="FK108" s="317"/>
      <c r="FL108" s="317"/>
    </row>
    <row r="109" spans="1:193" ht="12" customHeight="1" x14ac:dyDescent="0.15">
      <c r="A109" s="317"/>
      <c r="B109" s="317"/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  <c r="AY109" s="317"/>
      <c r="AZ109" s="317"/>
      <c r="BA109" s="317"/>
      <c r="BB109" s="317"/>
      <c r="BC109" s="317"/>
      <c r="BD109" s="317"/>
      <c r="BE109" s="317"/>
      <c r="CF109" s="317"/>
      <c r="CH109" s="341"/>
      <c r="CI109" s="762" t="s">
        <v>731</v>
      </c>
      <c r="CJ109" s="762"/>
      <c r="CK109" s="762"/>
      <c r="CL109" s="762"/>
      <c r="CM109" s="762"/>
      <c r="CN109" s="747"/>
      <c r="CO109" s="581"/>
      <c r="EQ109" s="317"/>
      <c r="ER109" s="317"/>
      <c r="ES109" s="317"/>
      <c r="ET109" s="317"/>
      <c r="EU109" s="317"/>
      <c r="EV109" s="317"/>
      <c r="EW109" s="317"/>
      <c r="EX109" s="317"/>
      <c r="EY109" s="317"/>
      <c r="EZ109" s="317"/>
      <c r="FA109" s="317"/>
      <c r="FB109" s="317"/>
      <c r="FC109" s="317"/>
      <c r="FE109" s="317"/>
      <c r="FF109" s="317"/>
      <c r="FG109" s="317"/>
      <c r="FH109" s="317"/>
      <c r="FI109" s="317"/>
      <c r="FJ109" s="317"/>
      <c r="FK109" s="317"/>
      <c r="FL109" s="317"/>
    </row>
    <row r="110" spans="1:193" ht="12" customHeight="1" x14ac:dyDescent="0.15">
      <c r="A110" s="317"/>
      <c r="B110" s="317"/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  <c r="AY110" s="317"/>
      <c r="AZ110" s="317"/>
      <c r="BA110" s="317"/>
      <c r="BB110" s="317"/>
      <c r="BC110" s="317"/>
      <c r="BD110" s="317"/>
      <c r="BE110" s="317"/>
      <c r="CF110" s="317"/>
      <c r="CH110" s="346"/>
      <c r="CI110" s="762"/>
      <c r="CJ110" s="762"/>
      <c r="CK110" s="762"/>
      <c r="CL110" s="762"/>
      <c r="CM110" s="762"/>
      <c r="CN110" s="747"/>
      <c r="EQ110" s="317"/>
      <c r="ER110" s="317"/>
      <c r="ES110" s="317"/>
      <c r="ET110" s="317"/>
      <c r="EU110" s="317"/>
      <c r="EV110" s="317"/>
      <c r="EW110" s="317"/>
      <c r="EX110" s="317"/>
      <c r="EY110" s="317"/>
      <c r="EZ110" s="317"/>
      <c r="FA110" s="317"/>
      <c r="FB110" s="317"/>
      <c r="FC110" s="317"/>
      <c r="FE110" s="317"/>
      <c r="FF110" s="317"/>
      <c r="FG110" s="317"/>
      <c r="FH110" s="317"/>
      <c r="FI110" s="317"/>
      <c r="FJ110" s="317"/>
      <c r="FK110" s="317"/>
      <c r="FL110" s="317"/>
    </row>
    <row r="111" spans="1:193" ht="12" customHeight="1" x14ac:dyDescent="0.15">
      <c r="A111" s="317"/>
      <c r="B111" s="317"/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  <c r="AW111" s="317"/>
      <c r="AX111" s="317"/>
      <c r="AY111" s="317"/>
      <c r="AZ111" s="317"/>
      <c r="BA111" s="317"/>
      <c r="BB111" s="317"/>
      <c r="BC111" s="317"/>
      <c r="BD111" s="317"/>
      <c r="BE111" s="317"/>
      <c r="CF111" s="317"/>
      <c r="CH111" s="341"/>
      <c r="CI111" s="317"/>
      <c r="CJ111" s="317"/>
      <c r="CK111" s="317"/>
      <c r="CL111" s="317"/>
      <c r="CM111" s="317"/>
      <c r="CN111" s="317"/>
      <c r="DU111" s="317"/>
      <c r="DV111" s="317"/>
      <c r="DW111" s="317"/>
      <c r="EF111" s="317"/>
      <c r="EG111" s="317"/>
      <c r="EH111" s="317"/>
      <c r="EI111" s="317"/>
      <c r="EJ111" s="317"/>
      <c r="EQ111" s="317"/>
      <c r="ER111" s="317"/>
      <c r="ES111" s="317"/>
      <c r="ET111" s="317"/>
      <c r="EU111" s="317"/>
      <c r="EV111" s="317"/>
      <c r="EW111" s="317"/>
      <c r="EX111" s="317"/>
      <c r="EY111" s="317"/>
      <c r="EZ111" s="317"/>
      <c r="FA111" s="317"/>
      <c r="FB111" s="317"/>
      <c r="FC111" s="317"/>
      <c r="FE111" s="317"/>
      <c r="FF111" s="317"/>
      <c r="FG111" s="317"/>
      <c r="FH111" s="317"/>
      <c r="FI111" s="317"/>
      <c r="FJ111" s="317"/>
      <c r="FK111" s="317"/>
      <c r="FL111" s="317"/>
    </row>
    <row r="112" spans="1:193" ht="12" customHeight="1" x14ac:dyDescent="0.15">
      <c r="A112" s="317"/>
      <c r="B112" s="317"/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  <c r="AW112" s="317"/>
      <c r="AX112" s="317"/>
      <c r="AY112" s="317"/>
      <c r="AZ112" s="317"/>
      <c r="BA112" s="317"/>
      <c r="BB112" s="317"/>
      <c r="BC112" s="317"/>
      <c r="BD112" s="317"/>
      <c r="BE112" s="317"/>
      <c r="CF112" s="317"/>
      <c r="CH112" s="341"/>
      <c r="CI112" s="762" t="s">
        <v>732</v>
      </c>
      <c r="CJ112" s="762"/>
      <c r="CK112" s="762"/>
      <c r="CL112" s="762"/>
      <c r="CM112" s="762"/>
      <c r="CN112" s="747"/>
      <c r="DU112" s="314"/>
      <c r="DV112" s="314"/>
      <c r="DW112" s="314"/>
      <c r="EF112" s="314"/>
      <c r="EG112" s="314"/>
      <c r="EH112" s="314"/>
      <c r="EI112" s="314"/>
      <c r="EJ112" s="314"/>
      <c r="EQ112" s="317"/>
      <c r="ER112" s="317"/>
      <c r="ES112" s="317"/>
      <c r="ET112" s="317"/>
      <c r="EU112" s="317"/>
      <c r="EV112" s="317"/>
      <c r="EW112" s="317"/>
      <c r="EX112" s="317"/>
      <c r="EY112" s="317"/>
      <c r="EZ112" s="317"/>
      <c r="FA112" s="317"/>
      <c r="FB112" s="317"/>
      <c r="FC112" s="317"/>
      <c r="FE112" s="317"/>
      <c r="FF112" s="317"/>
      <c r="FG112" s="317"/>
      <c r="FH112" s="317"/>
      <c r="FI112" s="317"/>
      <c r="FJ112" s="317"/>
      <c r="FK112" s="317"/>
      <c r="FL112" s="317"/>
    </row>
    <row r="113" spans="1:217" ht="12" customHeight="1" x14ac:dyDescent="0.15">
      <c r="A113" s="317"/>
      <c r="B113" s="317"/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  <c r="AY113" s="317"/>
      <c r="AZ113" s="317"/>
      <c r="BA113" s="317"/>
      <c r="BB113" s="317"/>
      <c r="BC113" s="317"/>
      <c r="BD113" s="317"/>
      <c r="BE113" s="317"/>
      <c r="CF113" s="317"/>
      <c r="CH113" s="346"/>
      <c r="CI113" s="762"/>
      <c r="CJ113" s="762"/>
      <c r="CK113" s="762"/>
      <c r="CL113" s="762"/>
      <c r="CM113" s="762"/>
      <c r="CN113" s="747"/>
      <c r="DU113" s="314"/>
      <c r="DV113" s="314"/>
      <c r="DW113" s="314"/>
      <c r="EF113" s="314"/>
      <c r="EG113" s="314"/>
      <c r="EH113" s="314"/>
      <c r="EI113" s="314"/>
      <c r="EJ113" s="314"/>
      <c r="EQ113" s="317"/>
      <c r="ER113" s="317"/>
      <c r="ES113" s="317"/>
      <c r="ET113" s="317"/>
      <c r="EU113" s="317"/>
      <c r="EV113" s="317"/>
      <c r="EW113" s="317"/>
      <c r="EX113" s="317"/>
      <c r="EY113" s="317"/>
      <c r="EZ113" s="317"/>
      <c r="FA113" s="317"/>
      <c r="FB113" s="317"/>
      <c r="FC113" s="317"/>
      <c r="FE113" s="317"/>
      <c r="FF113" s="317"/>
      <c r="FG113" s="317"/>
      <c r="FH113" s="317"/>
      <c r="FI113" s="317"/>
      <c r="FJ113" s="317"/>
      <c r="FK113" s="317"/>
      <c r="FL113" s="317"/>
    </row>
    <row r="114" spans="1:217" ht="12" customHeight="1" x14ac:dyDescent="0.15">
      <c r="A114" s="317"/>
      <c r="B114" s="317"/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7"/>
      <c r="AR114" s="317"/>
      <c r="AS114" s="317"/>
      <c r="AT114" s="317"/>
      <c r="AU114" s="317"/>
      <c r="AV114" s="317"/>
      <c r="AW114" s="317"/>
      <c r="AX114" s="317"/>
      <c r="AY114" s="317"/>
      <c r="AZ114" s="317"/>
      <c r="BA114" s="317"/>
      <c r="BB114" s="317"/>
      <c r="BC114" s="317"/>
      <c r="BD114" s="317"/>
      <c r="BE114" s="317"/>
      <c r="CF114" s="317"/>
      <c r="CH114" s="341"/>
      <c r="CI114" s="317"/>
      <c r="CJ114" s="317"/>
      <c r="CK114" s="317"/>
      <c r="CL114" s="317"/>
      <c r="CM114" s="317"/>
      <c r="CN114" s="317"/>
      <c r="DU114" s="314"/>
      <c r="DV114" s="314"/>
      <c r="DW114" s="314"/>
      <c r="EF114" s="314"/>
      <c r="EG114" s="314"/>
      <c r="EH114" s="314"/>
      <c r="EI114" s="314"/>
      <c r="EJ114" s="314"/>
      <c r="EK114" s="314"/>
      <c r="EL114" s="314"/>
      <c r="EM114" s="314"/>
      <c r="EN114" s="314"/>
      <c r="EO114" s="317"/>
      <c r="EP114" s="317"/>
      <c r="EQ114" s="317"/>
      <c r="ER114" s="317"/>
      <c r="ES114" s="317"/>
      <c r="ET114" s="317"/>
      <c r="EU114" s="317"/>
      <c r="EV114" s="317"/>
      <c r="EW114" s="317"/>
      <c r="EX114" s="317"/>
      <c r="EY114" s="317"/>
      <c r="EZ114" s="317"/>
      <c r="FA114" s="317"/>
      <c r="FB114" s="317"/>
      <c r="FC114" s="317"/>
      <c r="FE114" s="317"/>
      <c r="FF114" s="317"/>
      <c r="FG114" s="317"/>
      <c r="FH114" s="317"/>
      <c r="FI114" s="317"/>
      <c r="FJ114" s="317"/>
      <c r="FK114" s="317"/>
      <c r="FL114" s="317"/>
      <c r="GZ114" s="797" t="s">
        <v>884</v>
      </c>
      <c r="HA114" s="797"/>
      <c r="HB114" s="797"/>
      <c r="HC114" s="797"/>
      <c r="HD114" s="797"/>
      <c r="HE114" s="797"/>
      <c r="HF114" s="797"/>
      <c r="HG114" s="797"/>
      <c r="HH114" s="797"/>
      <c r="HI114" s="797"/>
    </row>
    <row r="115" spans="1:217" ht="12" customHeight="1" x14ac:dyDescent="0.15">
      <c r="A115" s="317"/>
      <c r="B115" s="317"/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7"/>
      <c r="AR115" s="317"/>
      <c r="AS115" s="317"/>
      <c r="AT115" s="317"/>
      <c r="AU115" s="317"/>
      <c r="AV115" s="317"/>
      <c r="AW115" s="317"/>
      <c r="AX115" s="317"/>
      <c r="AY115" s="317"/>
      <c r="AZ115" s="317"/>
      <c r="BA115" s="317"/>
      <c r="BB115" s="317"/>
      <c r="BC115" s="317"/>
      <c r="BD115" s="317"/>
      <c r="BE115" s="317"/>
      <c r="CF115" s="317"/>
      <c r="CH115" s="345"/>
      <c r="CI115" s="762" t="s">
        <v>734</v>
      </c>
      <c r="CJ115" s="762"/>
      <c r="CK115" s="762"/>
      <c r="CL115" s="762"/>
      <c r="CM115" s="762"/>
      <c r="CN115" s="747"/>
      <c r="DU115" s="317"/>
      <c r="DV115" s="317"/>
      <c r="DW115" s="317"/>
      <c r="EF115" s="317"/>
      <c r="EG115" s="317"/>
      <c r="EH115" s="317"/>
      <c r="EI115" s="317"/>
      <c r="EJ115" s="317"/>
      <c r="EK115" s="317"/>
      <c r="EL115" s="317"/>
      <c r="EM115" s="317"/>
      <c r="EN115" s="317"/>
      <c r="EO115" s="317"/>
      <c r="EP115" s="317"/>
      <c r="EQ115" s="317"/>
      <c r="ER115" s="317"/>
      <c r="ES115" s="317"/>
      <c r="ET115" s="317"/>
      <c r="EU115" s="317"/>
      <c r="EV115" s="317"/>
      <c r="EW115" s="317"/>
      <c r="EX115" s="317"/>
      <c r="EY115" s="317"/>
      <c r="EZ115" s="317"/>
      <c r="FA115" s="317"/>
      <c r="FB115" s="317"/>
      <c r="FC115" s="317"/>
      <c r="FE115" s="317"/>
      <c r="FF115" s="317"/>
      <c r="FG115" s="317"/>
      <c r="FH115" s="317"/>
      <c r="FI115" s="317"/>
      <c r="FJ115" s="317"/>
      <c r="FK115" s="317"/>
      <c r="FL115" s="317"/>
      <c r="GZ115" s="797"/>
      <c r="HA115" s="797"/>
      <c r="HB115" s="797"/>
      <c r="HC115" s="797"/>
      <c r="HD115" s="797"/>
      <c r="HE115" s="797"/>
      <c r="HF115" s="797"/>
      <c r="HG115" s="797"/>
      <c r="HH115" s="797"/>
      <c r="HI115" s="797"/>
    </row>
    <row r="116" spans="1:217" ht="12" customHeight="1" x14ac:dyDescent="0.15">
      <c r="A116" s="317"/>
      <c r="B116" s="317"/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7"/>
      <c r="AR116" s="317"/>
      <c r="AS116" s="317"/>
      <c r="AT116" s="317"/>
      <c r="AU116" s="317"/>
      <c r="AV116" s="317"/>
      <c r="AW116" s="317"/>
      <c r="AX116" s="317"/>
      <c r="AY116" s="317"/>
      <c r="AZ116" s="317"/>
      <c r="BA116" s="317"/>
      <c r="BB116" s="317"/>
      <c r="BC116" s="317"/>
      <c r="BD116" s="317"/>
      <c r="BE116" s="317"/>
      <c r="CF116" s="317"/>
      <c r="CH116" s="317"/>
      <c r="CI116" s="762"/>
      <c r="CJ116" s="762"/>
      <c r="CK116" s="762"/>
      <c r="CL116" s="762"/>
      <c r="CM116" s="762"/>
      <c r="CN116" s="747"/>
      <c r="DU116" s="317"/>
      <c r="DV116" s="317"/>
      <c r="DW116" s="317"/>
      <c r="EF116" s="317"/>
      <c r="EG116" s="317"/>
      <c r="EH116" s="317"/>
      <c r="EI116" s="317"/>
      <c r="EJ116" s="317"/>
      <c r="EK116" s="317"/>
      <c r="EL116" s="317"/>
      <c r="EM116" s="317"/>
      <c r="EN116" s="317"/>
      <c r="EO116" s="317"/>
      <c r="EP116" s="317"/>
      <c r="EQ116" s="317"/>
      <c r="ER116" s="317"/>
      <c r="ES116" s="317"/>
      <c r="ET116" s="317"/>
      <c r="EU116" s="317"/>
      <c r="EV116" s="317"/>
      <c r="EW116" s="317"/>
      <c r="EX116" s="317"/>
      <c r="EY116" s="317"/>
      <c r="EZ116" s="317"/>
      <c r="FA116" s="317"/>
      <c r="FB116" s="317"/>
      <c r="FC116" s="317"/>
      <c r="FE116" s="317"/>
      <c r="FF116" s="317"/>
      <c r="FG116" s="317"/>
      <c r="FH116" s="317"/>
      <c r="FI116" s="317"/>
      <c r="FJ116" s="317"/>
      <c r="FK116" s="317"/>
      <c r="FL116" s="317"/>
      <c r="GZ116" s="797"/>
      <c r="HA116" s="797"/>
      <c r="HB116" s="797"/>
      <c r="HC116" s="797"/>
      <c r="HD116" s="797"/>
      <c r="HE116" s="797"/>
      <c r="HF116" s="797"/>
      <c r="HG116" s="797"/>
      <c r="HH116" s="797"/>
      <c r="HI116" s="797"/>
    </row>
    <row r="117" spans="1:217" ht="12" customHeight="1" x14ac:dyDescent="0.15">
      <c r="A117" s="317"/>
      <c r="B117" s="317"/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7"/>
      <c r="AR117" s="317"/>
      <c r="AS117" s="317"/>
      <c r="AT117" s="317"/>
      <c r="AU117" s="317"/>
      <c r="AV117" s="317"/>
      <c r="AW117" s="317"/>
      <c r="AX117" s="317"/>
      <c r="AY117" s="317"/>
      <c r="AZ117" s="317"/>
      <c r="BA117" s="317"/>
      <c r="BB117" s="317"/>
      <c r="BC117" s="317"/>
      <c r="BD117" s="317"/>
      <c r="BE117" s="317"/>
      <c r="BR117" s="317"/>
      <c r="BS117" s="317"/>
      <c r="BT117" s="317"/>
      <c r="BU117" s="317"/>
      <c r="CZ117" s="317"/>
      <c r="DJ117" s="317"/>
      <c r="DU117" s="317"/>
      <c r="DV117" s="317"/>
      <c r="DW117" s="317"/>
      <c r="EF117" s="317"/>
      <c r="EG117" s="316"/>
      <c r="EH117" s="316"/>
      <c r="EI117" s="316"/>
      <c r="EJ117" s="316"/>
      <c r="EK117" s="316"/>
      <c r="EL117" s="316"/>
      <c r="EM117" s="316"/>
      <c r="EN117" s="316"/>
      <c r="EO117" s="317"/>
      <c r="EP117" s="317"/>
      <c r="EQ117" s="317"/>
      <c r="ER117" s="317"/>
      <c r="ES117" s="317"/>
      <c r="ET117" s="317"/>
      <c r="EU117" s="317"/>
      <c r="EV117" s="317"/>
      <c r="EW117" s="317"/>
      <c r="EX117" s="317"/>
      <c r="EY117" s="317"/>
      <c r="EZ117" s="317"/>
      <c r="FA117" s="317"/>
      <c r="FB117" s="317"/>
      <c r="FC117" s="317"/>
      <c r="FE117" s="317"/>
      <c r="FF117" s="317"/>
      <c r="FG117" s="317"/>
      <c r="FH117" s="317"/>
      <c r="FI117" s="317"/>
      <c r="FJ117" s="317"/>
      <c r="FK117" s="317"/>
      <c r="FL117" s="317"/>
      <c r="GZ117" s="797"/>
      <c r="HA117" s="797"/>
      <c r="HB117" s="797"/>
      <c r="HC117" s="797"/>
      <c r="HD117" s="797"/>
      <c r="HE117" s="797"/>
      <c r="HF117" s="797"/>
      <c r="HG117" s="797"/>
      <c r="HH117" s="797"/>
      <c r="HI117" s="797"/>
    </row>
    <row r="118" spans="1:217" ht="12" customHeight="1" x14ac:dyDescent="0.15">
      <c r="A118" s="317"/>
      <c r="B118" s="317"/>
      <c r="C118" s="317"/>
      <c r="D118" s="317"/>
      <c r="E118" s="344"/>
      <c r="F118" s="344"/>
      <c r="G118" s="344"/>
      <c r="H118" s="344"/>
      <c r="I118" s="344"/>
      <c r="J118" s="316"/>
      <c r="K118" s="317"/>
      <c r="L118" s="317"/>
      <c r="M118" s="317"/>
      <c r="N118" s="317"/>
      <c r="O118" s="355"/>
      <c r="P118" s="355"/>
      <c r="Q118" s="355"/>
      <c r="R118" s="355"/>
      <c r="S118" s="355"/>
      <c r="T118" s="355"/>
      <c r="U118" s="355"/>
      <c r="V118" s="316"/>
      <c r="W118" s="317"/>
      <c r="X118" s="317"/>
      <c r="Y118" s="317"/>
      <c r="Z118" s="317"/>
      <c r="AA118" s="317"/>
      <c r="AB118" s="344"/>
      <c r="AC118" s="344"/>
      <c r="AD118" s="344"/>
      <c r="AE118" s="344"/>
      <c r="AF118" s="344"/>
      <c r="AG118" s="316"/>
      <c r="AH118" s="317"/>
      <c r="AI118" s="317"/>
      <c r="AJ118" s="317"/>
      <c r="AK118" s="355"/>
      <c r="AL118" s="355"/>
      <c r="AM118" s="344"/>
      <c r="AN118" s="344"/>
      <c r="AO118" s="344"/>
      <c r="AP118" s="344"/>
      <c r="AQ118" s="344"/>
      <c r="AR118" s="316"/>
      <c r="AS118" s="317"/>
      <c r="AT118" s="317"/>
      <c r="AU118" s="317"/>
      <c r="AV118" s="317"/>
      <c r="AW118" s="317"/>
      <c r="AX118" s="317"/>
      <c r="AY118" s="317"/>
      <c r="AZ118" s="317"/>
      <c r="BA118" s="317"/>
      <c r="BB118" s="317"/>
      <c r="BC118" s="317"/>
      <c r="BD118" s="317"/>
      <c r="BE118" s="317"/>
      <c r="BR118" s="317"/>
      <c r="BS118" s="317"/>
      <c r="BT118" s="317"/>
      <c r="BU118" s="317"/>
      <c r="CZ118" s="317"/>
      <c r="DH118" s="317"/>
      <c r="DI118" s="317"/>
      <c r="DJ118" s="317"/>
      <c r="DU118" s="317"/>
      <c r="DV118" s="317"/>
      <c r="DW118" s="317"/>
      <c r="EF118" s="317"/>
      <c r="EG118" s="316"/>
      <c r="EH118" s="316"/>
      <c r="EI118" s="316"/>
      <c r="EJ118" s="316"/>
      <c r="EK118" s="316"/>
      <c r="EL118" s="316"/>
      <c r="EM118" s="316"/>
      <c r="EN118" s="316"/>
      <c r="EO118" s="317"/>
      <c r="EP118" s="317"/>
      <c r="EQ118" s="317"/>
      <c r="ER118" s="317"/>
      <c r="ES118" s="317"/>
      <c r="ET118" s="317"/>
      <c r="EU118" s="317"/>
      <c r="EV118" s="317"/>
      <c r="EW118" s="317"/>
      <c r="EX118" s="317"/>
      <c r="EY118" s="317"/>
      <c r="EZ118" s="317"/>
      <c r="FA118" s="317"/>
      <c r="FB118" s="317"/>
      <c r="FC118" s="317"/>
      <c r="FE118" s="317"/>
      <c r="FF118" s="317"/>
      <c r="FG118" s="317"/>
      <c r="FH118" s="317"/>
      <c r="FI118" s="317"/>
      <c r="FJ118" s="317"/>
      <c r="FK118" s="317"/>
      <c r="FL118" s="317"/>
      <c r="GZ118" s="797"/>
      <c r="HA118" s="797"/>
      <c r="HB118" s="797"/>
      <c r="HC118" s="797"/>
      <c r="HD118" s="797"/>
      <c r="HE118" s="797"/>
      <c r="HF118" s="797"/>
      <c r="HG118" s="797"/>
      <c r="HH118" s="797"/>
      <c r="HI118" s="797"/>
    </row>
    <row r="119" spans="1:217" ht="12" customHeight="1" x14ac:dyDescent="0.15">
      <c r="A119" s="317"/>
      <c r="B119" s="317"/>
      <c r="C119" s="317"/>
      <c r="D119" s="317"/>
      <c r="E119" s="344"/>
      <c r="F119" s="344"/>
      <c r="G119" s="344"/>
      <c r="H119" s="344"/>
      <c r="I119" s="344"/>
      <c r="J119" s="316"/>
      <c r="K119" s="317"/>
      <c r="L119" s="317"/>
      <c r="M119" s="317"/>
      <c r="N119" s="317"/>
      <c r="O119" s="355"/>
      <c r="P119" s="355"/>
      <c r="Q119" s="355"/>
      <c r="R119" s="355"/>
      <c r="S119" s="355"/>
      <c r="T119" s="355"/>
      <c r="U119" s="355"/>
      <c r="V119" s="316"/>
      <c r="W119" s="317"/>
      <c r="X119" s="317"/>
      <c r="Y119" s="317"/>
      <c r="Z119" s="317"/>
      <c r="AA119" s="317"/>
      <c r="AB119" s="344"/>
      <c r="AC119" s="344"/>
      <c r="AD119" s="344"/>
      <c r="AE119" s="344"/>
      <c r="AF119" s="344"/>
      <c r="AG119" s="316"/>
      <c r="AH119" s="317"/>
      <c r="AI119" s="317"/>
      <c r="AJ119" s="317"/>
      <c r="AK119" s="355"/>
      <c r="AL119" s="355"/>
      <c r="AM119" s="344"/>
      <c r="AN119" s="344"/>
      <c r="AO119" s="344"/>
      <c r="AP119" s="344"/>
      <c r="AQ119" s="344"/>
      <c r="AR119" s="316"/>
      <c r="AS119" s="317"/>
      <c r="AT119" s="317"/>
      <c r="AU119" s="317"/>
      <c r="AV119" s="317"/>
      <c r="AW119" s="317"/>
      <c r="AX119" s="317"/>
      <c r="AY119" s="317"/>
      <c r="AZ119" s="317"/>
      <c r="BA119" s="317"/>
      <c r="BB119" s="317"/>
      <c r="BC119" s="317"/>
      <c r="BD119" s="317"/>
      <c r="BE119" s="317"/>
      <c r="BR119" s="317"/>
      <c r="BS119" s="317"/>
      <c r="BT119" s="317"/>
      <c r="BU119" s="317"/>
      <c r="CZ119" s="317"/>
      <c r="DH119" s="317"/>
      <c r="DI119" s="317"/>
      <c r="DJ119" s="317"/>
      <c r="DU119" s="317"/>
      <c r="DV119" s="317"/>
      <c r="DW119" s="317"/>
      <c r="EF119" s="317"/>
      <c r="EG119" s="317"/>
      <c r="EH119" s="317"/>
      <c r="EI119" s="317"/>
      <c r="EJ119" s="317"/>
      <c r="EK119" s="317"/>
      <c r="EL119" s="317"/>
      <c r="EM119" s="317"/>
      <c r="EN119" s="317"/>
      <c r="EO119" s="317"/>
      <c r="EP119" s="317"/>
      <c r="EQ119" s="317"/>
      <c r="ER119" s="317"/>
      <c r="ES119" s="317"/>
      <c r="ET119" s="317"/>
      <c r="EU119" s="317"/>
      <c r="EV119" s="317"/>
      <c r="EW119" s="317"/>
      <c r="EX119" s="317"/>
      <c r="EY119" s="317"/>
      <c r="EZ119" s="317"/>
      <c r="FA119" s="317"/>
      <c r="FB119" s="317"/>
      <c r="FC119" s="317"/>
      <c r="FE119" s="317"/>
      <c r="FF119" s="317"/>
      <c r="FG119" s="317"/>
      <c r="FH119" s="317"/>
      <c r="FI119" s="317"/>
      <c r="FJ119" s="317"/>
      <c r="FK119" s="317"/>
      <c r="FL119" s="317"/>
      <c r="GZ119" s="797"/>
      <c r="HA119" s="797"/>
      <c r="HB119" s="797"/>
      <c r="HC119" s="797"/>
      <c r="HD119" s="797"/>
      <c r="HE119" s="797"/>
      <c r="HF119" s="797"/>
      <c r="HG119" s="797"/>
      <c r="HH119" s="797"/>
      <c r="HI119" s="797"/>
    </row>
    <row r="120" spans="1:217" ht="12" customHeight="1" x14ac:dyDescent="0.15">
      <c r="A120" s="317"/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7"/>
      <c r="AR120" s="317"/>
      <c r="AS120" s="317"/>
      <c r="AT120" s="317"/>
      <c r="AU120" s="317"/>
      <c r="AV120" s="317"/>
      <c r="AW120" s="317"/>
      <c r="AX120" s="317"/>
      <c r="AY120" s="317"/>
      <c r="AZ120" s="317"/>
      <c r="BA120" s="317"/>
      <c r="BB120" s="317"/>
      <c r="BC120" s="317"/>
      <c r="BD120" s="317"/>
      <c r="BE120" s="317"/>
      <c r="BR120" s="317"/>
      <c r="BS120" s="317"/>
      <c r="BT120" s="317"/>
      <c r="BU120" s="317"/>
      <c r="CZ120" s="317"/>
      <c r="DH120" s="317"/>
      <c r="DI120" s="317"/>
      <c r="DJ120" s="317"/>
      <c r="DT120" s="317"/>
      <c r="DU120" s="317"/>
      <c r="DV120" s="317"/>
      <c r="DW120" s="317"/>
      <c r="EF120" s="317"/>
      <c r="EG120" s="317"/>
      <c r="EH120" s="316"/>
      <c r="EI120" s="316"/>
      <c r="EJ120" s="316"/>
      <c r="EK120" s="316"/>
      <c r="EL120" s="316"/>
      <c r="EM120" s="316"/>
      <c r="EN120" s="316"/>
      <c r="EO120" s="317"/>
      <c r="EP120" s="317"/>
      <c r="EQ120" s="317"/>
      <c r="ER120" s="317"/>
      <c r="ES120" s="317"/>
      <c r="ET120" s="317"/>
      <c r="EU120" s="317"/>
      <c r="EV120" s="317"/>
      <c r="EW120" s="317"/>
      <c r="EX120" s="317"/>
      <c r="EY120" s="317"/>
      <c r="EZ120" s="317"/>
      <c r="FA120" s="317"/>
      <c r="FB120" s="317"/>
      <c r="FC120" s="317"/>
      <c r="FE120" s="317"/>
      <c r="FF120" s="317"/>
      <c r="FG120" s="317"/>
      <c r="FH120" s="317"/>
      <c r="FI120" s="317"/>
      <c r="FJ120" s="317"/>
      <c r="FK120" s="317"/>
      <c r="FL120" s="317"/>
    </row>
    <row r="121" spans="1:217" ht="12" customHeight="1" x14ac:dyDescent="0.15">
      <c r="A121" s="317"/>
      <c r="B121" s="317"/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44"/>
      <c r="R121" s="344"/>
      <c r="S121" s="344"/>
      <c r="T121" s="344"/>
      <c r="U121" s="344"/>
      <c r="V121" s="316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7"/>
      <c r="AR121" s="317"/>
      <c r="AS121" s="317"/>
      <c r="AT121" s="317"/>
      <c r="AU121" s="317"/>
      <c r="AV121" s="317"/>
      <c r="AW121" s="317"/>
      <c r="AX121" s="317"/>
      <c r="AY121" s="317"/>
      <c r="AZ121" s="317"/>
      <c r="BA121" s="317"/>
      <c r="BB121" s="317"/>
      <c r="BC121" s="317"/>
      <c r="BD121" s="317"/>
      <c r="BE121" s="317"/>
      <c r="BR121" s="317"/>
      <c r="BS121" s="317"/>
      <c r="BT121" s="317"/>
      <c r="BU121" s="317"/>
      <c r="CZ121" s="317"/>
      <c r="DH121" s="317"/>
      <c r="DI121" s="317"/>
      <c r="DJ121" s="317"/>
      <c r="DT121" s="317"/>
      <c r="DU121" s="317"/>
      <c r="DV121" s="317"/>
      <c r="DW121" s="317"/>
      <c r="EF121" s="317"/>
      <c r="EG121" s="317"/>
      <c r="EH121" s="316"/>
      <c r="EI121" s="316"/>
      <c r="EJ121" s="316"/>
      <c r="EK121" s="316"/>
      <c r="EL121" s="316"/>
      <c r="EM121" s="316"/>
      <c r="EN121" s="316"/>
      <c r="EO121" s="317"/>
      <c r="EP121" s="317"/>
      <c r="EQ121" s="317"/>
      <c r="ER121" s="317"/>
      <c r="ES121" s="317"/>
      <c r="ET121" s="317"/>
      <c r="EU121" s="317"/>
      <c r="EV121" s="317"/>
      <c r="EW121" s="317"/>
      <c r="EX121" s="317"/>
      <c r="EY121" s="317"/>
      <c r="EZ121" s="317"/>
      <c r="FA121" s="317"/>
      <c r="FB121" s="317"/>
      <c r="FC121" s="317"/>
      <c r="FE121" s="317"/>
      <c r="FF121" s="317"/>
      <c r="FG121" s="317"/>
      <c r="FH121" s="317"/>
      <c r="FI121" s="317"/>
      <c r="FJ121" s="317"/>
      <c r="FK121" s="317"/>
      <c r="FL121" s="317"/>
    </row>
    <row r="122" spans="1:217" ht="12" customHeight="1" x14ac:dyDescent="0.15">
      <c r="A122" s="317"/>
      <c r="B122" s="317"/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44"/>
      <c r="R122" s="344"/>
      <c r="S122" s="344"/>
      <c r="T122" s="344"/>
      <c r="U122" s="344"/>
      <c r="V122" s="316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7"/>
      <c r="AR122" s="317"/>
      <c r="AS122" s="317"/>
      <c r="AT122" s="317"/>
      <c r="AU122" s="317"/>
      <c r="AV122" s="317"/>
      <c r="AW122" s="317"/>
      <c r="AX122" s="317"/>
      <c r="AY122" s="317"/>
      <c r="AZ122" s="317"/>
      <c r="BA122" s="317"/>
      <c r="BB122" s="317"/>
      <c r="BC122" s="317"/>
      <c r="BD122" s="317"/>
      <c r="BE122" s="317"/>
      <c r="BR122" s="317"/>
      <c r="BS122" s="317"/>
      <c r="BT122" s="317"/>
      <c r="BU122" s="317"/>
      <c r="CZ122" s="317"/>
      <c r="DH122" s="317"/>
      <c r="DI122" s="317"/>
      <c r="DJ122" s="317"/>
      <c r="DT122" s="317"/>
      <c r="DU122" s="317"/>
      <c r="DV122" s="317"/>
      <c r="DW122" s="317"/>
      <c r="EF122" s="317"/>
      <c r="EG122" s="317"/>
      <c r="EH122" s="317"/>
      <c r="EI122" s="317"/>
      <c r="EJ122" s="317"/>
      <c r="EK122" s="317"/>
      <c r="EL122" s="317"/>
      <c r="EM122" s="317"/>
      <c r="EN122" s="317"/>
      <c r="EO122" s="317"/>
      <c r="EP122" s="317"/>
      <c r="EQ122" s="317"/>
      <c r="ER122" s="317"/>
      <c r="ES122" s="317"/>
      <c r="ET122" s="317"/>
      <c r="EU122" s="317"/>
      <c r="EV122" s="317"/>
      <c r="EW122" s="317"/>
      <c r="EX122" s="317"/>
      <c r="EY122" s="317"/>
      <c r="EZ122" s="317"/>
      <c r="FA122" s="317"/>
      <c r="FB122" s="317"/>
      <c r="FC122" s="317"/>
      <c r="FE122" s="317"/>
      <c r="FF122" s="317"/>
      <c r="FG122" s="317"/>
      <c r="FH122" s="317"/>
      <c r="FI122" s="317"/>
      <c r="FJ122" s="317"/>
      <c r="FK122" s="317"/>
      <c r="FL122" s="317"/>
      <c r="FM122" s="317"/>
    </row>
    <row r="123" spans="1:217" ht="12" customHeight="1" x14ac:dyDescent="0.15">
      <c r="CN123" s="316"/>
      <c r="CO123" s="317"/>
      <c r="CZ123" s="318"/>
      <c r="DA123" s="318"/>
      <c r="DB123" s="318"/>
      <c r="DC123" s="318"/>
      <c r="DD123" s="318"/>
      <c r="DE123" s="318"/>
      <c r="DF123" s="318"/>
      <c r="DG123" s="318"/>
      <c r="DH123" s="318"/>
      <c r="DI123" s="318"/>
      <c r="DJ123" s="318"/>
      <c r="DT123" s="317"/>
      <c r="DU123" s="317"/>
      <c r="DV123" s="317"/>
      <c r="DW123" s="317"/>
      <c r="DX123" s="317"/>
      <c r="DY123" s="317"/>
      <c r="DZ123" s="317"/>
      <c r="EA123" s="317"/>
      <c r="EB123" s="317"/>
      <c r="EC123" s="317"/>
      <c r="ED123" s="317"/>
      <c r="EE123" s="317"/>
      <c r="EF123" s="317"/>
      <c r="EG123" s="317"/>
      <c r="EH123" s="317"/>
      <c r="EI123" s="317"/>
      <c r="EJ123" s="317"/>
      <c r="EK123" s="317"/>
      <c r="EL123" s="317"/>
      <c r="EM123" s="317"/>
      <c r="EN123" s="317"/>
      <c r="EO123" s="317"/>
      <c r="EP123" s="317"/>
      <c r="EQ123" s="317"/>
      <c r="ER123" s="317"/>
      <c r="ES123" s="317"/>
      <c r="ET123" s="317"/>
      <c r="EU123" s="317"/>
      <c r="EV123" s="317"/>
      <c r="EW123" s="317"/>
      <c r="EX123" s="317"/>
      <c r="EY123" s="317"/>
      <c r="EZ123" s="317"/>
      <c r="FA123" s="317"/>
      <c r="FB123" s="317"/>
      <c r="FC123" s="317"/>
      <c r="FE123" s="317"/>
      <c r="FF123" s="317"/>
      <c r="FG123" s="317"/>
      <c r="FH123" s="317"/>
      <c r="FI123" s="317"/>
      <c r="FJ123" s="317"/>
      <c r="FK123" s="317"/>
      <c r="FL123" s="317"/>
      <c r="FM123" s="316"/>
    </row>
    <row r="124" spans="1:217" ht="12" customHeight="1" x14ac:dyDescent="0.15">
      <c r="CN124" s="317"/>
      <c r="CO124" s="317"/>
      <c r="CZ124" s="318"/>
      <c r="DA124" s="318"/>
      <c r="DB124" s="318"/>
      <c r="DC124" s="318"/>
      <c r="DD124" s="318"/>
      <c r="DE124" s="318"/>
      <c r="DF124" s="318"/>
      <c r="DG124" s="318"/>
      <c r="DH124" s="318"/>
      <c r="DI124" s="318"/>
      <c r="DJ124" s="318"/>
      <c r="DT124" s="317"/>
      <c r="DU124" s="317"/>
      <c r="DV124" s="317"/>
      <c r="DW124" s="317"/>
      <c r="DX124" s="317"/>
      <c r="DY124" s="317"/>
      <c r="DZ124" s="317"/>
      <c r="EA124" s="317"/>
      <c r="EB124" s="317"/>
      <c r="EC124" s="317"/>
      <c r="ED124" s="317"/>
      <c r="EE124" s="317"/>
      <c r="EF124" s="317"/>
      <c r="EG124" s="316"/>
      <c r="EH124" s="316"/>
      <c r="EI124" s="316"/>
      <c r="EJ124" s="316"/>
      <c r="EK124" s="316"/>
      <c r="EL124" s="316"/>
      <c r="EM124" s="316"/>
      <c r="EN124" s="316"/>
      <c r="EO124" s="317"/>
      <c r="EP124" s="317"/>
      <c r="EQ124" s="317"/>
      <c r="ER124" s="317"/>
      <c r="ES124" s="317"/>
      <c r="ET124" s="317"/>
      <c r="EU124" s="317"/>
      <c r="EV124" s="317"/>
      <c r="EW124" s="317"/>
      <c r="EX124" s="317"/>
      <c r="EY124" s="317"/>
      <c r="EZ124" s="317"/>
      <c r="FA124" s="317"/>
      <c r="FB124" s="317"/>
      <c r="FC124" s="317"/>
      <c r="FE124" s="317"/>
      <c r="FF124" s="317"/>
      <c r="FG124" s="317"/>
      <c r="FH124" s="317"/>
      <c r="FI124" s="317"/>
      <c r="FJ124" s="317"/>
      <c r="FK124" s="317"/>
      <c r="FL124" s="317"/>
      <c r="FM124" s="317"/>
    </row>
    <row r="125" spans="1:217" ht="12" customHeight="1" x14ac:dyDescent="0.15">
      <c r="CN125" s="316"/>
      <c r="CO125" s="317"/>
      <c r="CZ125" s="317"/>
      <c r="DA125" s="317"/>
      <c r="DB125" s="317"/>
      <c r="DC125" s="317"/>
      <c r="DD125" s="317"/>
      <c r="DE125" s="317"/>
      <c r="DF125" s="317"/>
      <c r="DG125" s="317"/>
      <c r="DH125" s="317"/>
      <c r="DI125" s="317"/>
      <c r="DJ125" s="317"/>
      <c r="DT125" s="317"/>
      <c r="DU125" s="317"/>
      <c r="DV125" s="317"/>
      <c r="DW125" s="317"/>
      <c r="DX125" s="317"/>
      <c r="DY125" s="317"/>
      <c r="DZ125" s="317"/>
      <c r="EA125" s="317"/>
      <c r="EB125" s="317"/>
      <c r="EC125" s="317"/>
      <c r="ED125" s="317"/>
      <c r="EE125" s="317"/>
      <c r="EF125" s="317"/>
      <c r="EG125" s="316"/>
      <c r="EH125" s="316"/>
      <c r="EI125" s="316"/>
      <c r="EJ125" s="316"/>
      <c r="EK125" s="316"/>
      <c r="EL125" s="316"/>
      <c r="EM125" s="316"/>
      <c r="EN125" s="316"/>
      <c r="EO125" s="317"/>
      <c r="EP125" s="317"/>
      <c r="EQ125" s="317"/>
      <c r="ER125" s="317"/>
      <c r="ES125" s="317"/>
      <c r="ET125" s="317"/>
      <c r="EU125" s="317"/>
      <c r="EV125" s="317"/>
      <c r="EW125" s="317"/>
      <c r="EX125" s="317"/>
      <c r="EY125" s="317"/>
      <c r="EZ125" s="317"/>
      <c r="FA125" s="317"/>
      <c r="FB125" s="317"/>
      <c r="FC125" s="317"/>
      <c r="FE125" s="317"/>
      <c r="FF125" s="317"/>
      <c r="FG125" s="317"/>
      <c r="FH125" s="317"/>
      <c r="FI125" s="317"/>
      <c r="FJ125" s="317"/>
      <c r="FK125" s="317"/>
      <c r="FL125" s="317"/>
      <c r="FM125" s="316"/>
    </row>
    <row r="126" spans="1:217" ht="12" customHeight="1" x14ac:dyDescent="0.15">
      <c r="CN126" s="316"/>
      <c r="CO126" s="317"/>
      <c r="CZ126" s="317"/>
      <c r="DA126" s="317"/>
      <c r="DB126" s="317"/>
      <c r="DC126" s="317"/>
      <c r="DD126" s="317"/>
      <c r="DE126" s="317"/>
      <c r="DF126" s="317"/>
      <c r="DG126" s="317"/>
      <c r="DH126" s="317"/>
      <c r="DI126" s="317"/>
      <c r="DJ126" s="317"/>
      <c r="DT126" s="317"/>
      <c r="DU126" s="317"/>
      <c r="DV126" s="317"/>
      <c r="DW126" s="317"/>
      <c r="DX126" s="317"/>
      <c r="DY126" s="317"/>
      <c r="DZ126" s="317"/>
      <c r="EA126" s="317"/>
      <c r="EB126" s="317"/>
      <c r="EC126" s="317"/>
      <c r="ED126" s="317"/>
      <c r="EE126" s="317"/>
      <c r="EF126" s="317"/>
      <c r="EG126" s="317"/>
      <c r="EH126" s="317"/>
      <c r="EI126" s="317"/>
      <c r="EJ126" s="317"/>
      <c r="EK126" s="317"/>
      <c r="EL126" s="317"/>
      <c r="EM126" s="317"/>
      <c r="EN126" s="317"/>
      <c r="EO126" s="317"/>
      <c r="EP126" s="317"/>
      <c r="EQ126" s="317"/>
      <c r="ER126" s="317"/>
      <c r="ES126" s="317"/>
      <c r="ET126" s="317"/>
      <c r="EU126" s="317"/>
      <c r="EV126" s="317"/>
      <c r="EW126" s="317"/>
      <c r="EX126" s="317"/>
      <c r="EY126" s="317"/>
      <c r="EZ126" s="317"/>
      <c r="FA126" s="317"/>
      <c r="FB126" s="317"/>
      <c r="FC126" s="317"/>
      <c r="FE126" s="317"/>
      <c r="FF126" s="317"/>
      <c r="FG126" s="317"/>
      <c r="FH126" s="317"/>
      <c r="FI126" s="317"/>
      <c r="FJ126" s="317"/>
      <c r="FK126" s="317"/>
      <c r="FL126" s="317"/>
      <c r="FM126" s="316"/>
    </row>
    <row r="127" spans="1:217" ht="12" customHeight="1" x14ac:dyDescent="0.15">
      <c r="CN127" s="317"/>
      <c r="CO127" s="317"/>
      <c r="CZ127" s="317"/>
      <c r="DA127" s="317"/>
      <c r="DB127" s="317"/>
      <c r="DC127" s="317"/>
      <c r="DD127" s="317"/>
      <c r="DE127" s="317"/>
      <c r="DF127" s="317"/>
      <c r="DG127" s="317"/>
      <c r="DH127" s="317"/>
      <c r="DI127" s="317"/>
      <c r="DJ127" s="317"/>
      <c r="DT127" s="317"/>
      <c r="DU127" s="317"/>
      <c r="DV127" s="317"/>
      <c r="DW127" s="317"/>
      <c r="DX127" s="317"/>
      <c r="DY127" s="317"/>
      <c r="DZ127" s="317"/>
      <c r="EA127" s="317"/>
      <c r="EB127" s="317"/>
      <c r="EC127" s="317"/>
      <c r="ED127" s="317"/>
      <c r="EE127" s="317"/>
      <c r="EF127" s="317"/>
      <c r="EG127" s="316"/>
      <c r="EH127" s="316"/>
      <c r="EI127" s="316"/>
      <c r="EJ127" s="316"/>
      <c r="EK127" s="316"/>
      <c r="EL127" s="316"/>
      <c r="EM127" s="316"/>
      <c r="EN127" s="316"/>
      <c r="EO127" s="317"/>
      <c r="EP127" s="317"/>
      <c r="EQ127" s="317"/>
      <c r="ER127" s="317"/>
      <c r="ES127" s="317"/>
      <c r="ET127" s="317"/>
      <c r="EU127" s="317"/>
      <c r="EV127" s="317"/>
      <c r="EW127" s="317"/>
      <c r="EX127" s="317"/>
      <c r="EY127" s="317"/>
      <c r="EZ127" s="317"/>
      <c r="FA127" s="317"/>
      <c r="FB127" s="317"/>
      <c r="FC127" s="317"/>
      <c r="FE127" s="317"/>
      <c r="FF127" s="317"/>
      <c r="FG127" s="317"/>
      <c r="FH127" s="317"/>
      <c r="FI127" s="317"/>
      <c r="FJ127" s="317"/>
      <c r="FK127" s="317"/>
      <c r="FL127" s="317"/>
      <c r="FM127" s="317"/>
    </row>
    <row r="128" spans="1:217" ht="12" customHeight="1" x14ac:dyDescent="0.15">
      <c r="CN128" s="317"/>
      <c r="CO128" s="317"/>
      <c r="CZ128" s="317"/>
      <c r="DA128" s="317"/>
      <c r="DB128" s="317"/>
      <c r="DC128" s="317"/>
      <c r="DD128" s="317"/>
      <c r="DE128" s="317"/>
      <c r="DF128" s="317"/>
      <c r="DG128" s="317"/>
      <c r="DH128" s="317"/>
      <c r="DI128" s="317"/>
      <c r="DJ128" s="317"/>
      <c r="DT128" s="317"/>
      <c r="DU128" s="317"/>
      <c r="DV128" s="317"/>
      <c r="DW128" s="317"/>
      <c r="DX128" s="317"/>
      <c r="DY128" s="317"/>
      <c r="DZ128" s="317"/>
      <c r="EA128" s="317"/>
      <c r="EB128" s="317"/>
      <c r="EC128" s="317"/>
      <c r="ED128" s="317"/>
      <c r="EE128" s="317"/>
      <c r="EF128" s="317"/>
      <c r="EG128" s="316"/>
      <c r="EH128" s="316"/>
      <c r="EI128" s="316"/>
      <c r="EJ128" s="316"/>
      <c r="EK128" s="316"/>
      <c r="EL128" s="316"/>
      <c r="EM128" s="316"/>
      <c r="EN128" s="316"/>
      <c r="EO128" s="317"/>
      <c r="EP128" s="317"/>
      <c r="EQ128" s="317"/>
      <c r="ER128" s="317"/>
      <c r="ES128" s="317"/>
      <c r="ET128" s="317"/>
      <c r="EU128" s="317"/>
      <c r="EV128" s="317"/>
      <c r="EW128" s="317"/>
      <c r="EX128" s="317"/>
      <c r="EY128" s="317"/>
      <c r="EZ128" s="317"/>
      <c r="FA128" s="317"/>
      <c r="FB128" s="317"/>
      <c r="FC128" s="317"/>
      <c r="FE128" s="317"/>
      <c r="FF128" s="317"/>
      <c r="FG128" s="317"/>
      <c r="FH128" s="317"/>
      <c r="FI128" s="317"/>
      <c r="FJ128" s="317"/>
      <c r="FK128" s="317"/>
      <c r="FL128" s="317"/>
      <c r="FM128" s="316"/>
    </row>
    <row r="129" spans="54:169" ht="12" customHeight="1" x14ac:dyDescent="0.15">
      <c r="CN129" s="317"/>
      <c r="CO129" s="317"/>
      <c r="CZ129" s="317"/>
      <c r="DA129" s="317"/>
      <c r="DB129" s="317"/>
      <c r="DC129" s="317"/>
      <c r="DD129" s="317"/>
      <c r="DE129" s="317"/>
      <c r="DF129" s="317"/>
      <c r="DG129" s="317"/>
      <c r="DH129" s="317"/>
      <c r="DI129" s="317"/>
      <c r="DJ129" s="317"/>
      <c r="DT129" s="317"/>
      <c r="DU129" s="317"/>
      <c r="DV129" s="317"/>
      <c r="DW129" s="317"/>
      <c r="DX129" s="317"/>
      <c r="DY129" s="317"/>
      <c r="DZ129" s="317"/>
      <c r="EA129" s="317"/>
      <c r="EB129" s="317"/>
      <c r="EC129" s="317"/>
      <c r="ED129" s="317"/>
      <c r="EE129" s="317"/>
      <c r="EF129" s="317"/>
      <c r="EG129" s="317"/>
      <c r="EH129" s="317"/>
      <c r="EI129" s="317"/>
      <c r="EJ129" s="317"/>
      <c r="EK129" s="317"/>
      <c r="EL129" s="317"/>
      <c r="EM129" s="317"/>
      <c r="EN129" s="317"/>
      <c r="EO129" s="317"/>
      <c r="EP129" s="317"/>
      <c r="EQ129" s="317"/>
      <c r="ER129" s="317"/>
      <c r="ES129" s="317"/>
      <c r="ET129" s="317"/>
      <c r="EU129" s="317"/>
      <c r="EV129" s="317"/>
      <c r="EW129" s="317"/>
      <c r="EX129" s="317"/>
      <c r="EY129" s="317"/>
      <c r="EZ129" s="317"/>
      <c r="FA129" s="317"/>
      <c r="FB129" s="317"/>
      <c r="FC129" s="317"/>
      <c r="FE129" s="317"/>
      <c r="FF129" s="317"/>
      <c r="FG129" s="317"/>
      <c r="FH129" s="317"/>
      <c r="FI129" s="317"/>
      <c r="FJ129" s="317"/>
      <c r="FK129" s="317"/>
      <c r="FL129" s="317"/>
      <c r="FM129" s="316"/>
    </row>
    <row r="130" spans="54:169" ht="12" customHeight="1" x14ac:dyDescent="0.15">
      <c r="CN130" s="317"/>
      <c r="CO130" s="317"/>
      <c r="CZ130" s="317"/>
      <c r="DA130" s="317"/>
      <c r="DB130" s="317"/>
      <c r="DC130" s="317"/>
      <c r="DD130" s="317"/>
      <c r="DE130" s="317"/>
      <c r="DF130" s="317"/>
      <c r="DG130" s="317"/>
      <c r="DH130" s="317"/>
      <c r="DI130" s="317"/>
      <c r="DJ130" s="317"/>
      <c r="DT130" s="317"/>
      <c r="DU130" s="317"/>
      <c r="DV130" s="317"/>
      <c r="DW130" s="317"/>
      <c r="DX130" s="317"/>
      <c r="DY130" s="317"/>
      <c r="DZ130" s="317"/>
      <c r="EA130" s="317"/>
      <c r="EB130" s="317"/>
      <c r="EC130" s="317"/>
      <c r="ED130" s="317"/>
      <c r="EE130" s="317"/>
      <c r="EF130" s="317"/>
      <c r="EG130" s="317"/>
      <c r="EH130" s="316"/>
      <c r="EI130" s="316"/>
      <c r="EJ130" s="316"/>
      <c r="EK130" s="316"/>
      <c r="EL130" s="316"/>
      <c r="EM130" s="316"/>
      <c r="EN130" s="316"/>
      <c r="EO130" s="317"/>
      <c r="EP130" s="317"/>
      <c r="EQ130" s="317"/>
      <c r="ER130" s="317"/>
      <c r="ES130" s="317"/>
      <c r="ET130" s="317"/>
      <c r="EU130" s="317"/>
      <c r="EV130" s="317"/>
      <c r="EW130" s="317"/>
      <c r="EX130" s="317"/>
      <c r="EY130" s="317"/>
      <c r="EZ130" s="317"/>
      <c r="FA130" s="317"/>
      <c r="FB130" s="317"/>
      <c r="FC130" s="317"/>
      <c r="FE130" s="317"/>
      <c r="FF130" s="317"/>
      <c r="FG130" s="317"/>
      <c r="FH130" s="317"/>
      <c r="FI130" s="317"/>
      <c r="FJ130" s="317"/>
      <c r="FK130" s="317"/>
      <c r="FL130" s="317"/>
      <c r="FM130" s="317"/>
    </row>
    <row r="131" spans="54:169" ht="12" customHeight="1" x14ac:dyDescent="0.15">
      <c r="CZ131" s="317"/>
      <c r="DA131" s="317"/>
      <c r="DB131" s="317"/>
      <c r="DC131" s="317"/>
      <c r="DD131" s="317"/>
      <c r="DE131" s="317"/>
      <c r="DF131" s="317"/>
      <c r="DG131" s="317"/>
      <c r="DH131" s="317"/>
      <c r="DI131" s="317"/>
      <c r="DJ131" s="317"/>
      <c r="DT131" s="317"/>
      <c r="DU131" s="317"/>
      <c r="DV131" s="317"/>
      <c r="DW131" s="317"/>
      <c r="DX131" s="317"/>
      <c r="DY131" s="317"/>
      <c r="DZ131" s="317"/>
      <c r="EA131" s="317"/>
      <c r="EB131" s="317"/>
      <c r="EC131" s="317"/>
      <c r="ED131" s="317"/>
      <c r="EE131" s="317"/>
      <c r="EF131" s="317"/>
      <c r="EG131" s="317"/>
      <c r="EH131" s="316"/>
      <c r="EI131" s="316"/>
      <c r="EJ131" s="316"/>
      <c r="EK131" s="316"/>
      <c r="EL131" s="316"/>
      <c r="EM131" s="316"/>
      <c r="EN131" s="316"/>
      <c r="EO131" s="317"/>
      <c r="EP131" s="317"/>
      <c r="EQ131" s="317"/>
      <c r="ER131" s="317"/>
      <c r="ES131" s="317"/>
      <c r="ET131" s="317"/>
      <c r="EU131" s="317"/>
      <c r="EV131" s="317"/>
      <c r="EW131" s="317"/>
      <c r="EX131" s="317"/>
      <c r="EY131" s="317"/>
      <c r="EZ131" s="317"/>
      <c r="FA131" s="317"/>
      <c r="FB131" s="317"/>
      <c r="FC131" s="317"/>
      <c r="FE131" s="317"/>
      <c r="FF131" s="317"/>
      <c r="FG131" s="317"/>
      <c r="FH131" s="317"/>
      <c r="FI131" s="317"/>
      <c r="FJ131" s="317"/>
      <c r="FK131" s="317"/>
      <c r="FL131" s="317"/>
      <c r="FM131" s="316"/>
    </row>
    <row r="132" spans="54:169" ht="12" customHeight="1" x14ac:dyDescent="0.15">
      <c r="CZ132" s="317"/>
      <c r="DA132" s="317"/>
      <c r="DB132" s="317"/>
      <c r="DC132" s="317"/>
      <c r="DD132" s="317"/>
      <c r="DE132" s="317"/>
      <c r="DF132" s="317"/>
      <c r="DG132" s="317"/>
      <c r="DH132" s="317"/>
      <c r="DI132" s="317"/>
      <c r="DJ132" s="317"/>
      <c r="DT132" s="317"/>
      <c r="DU132" s="317"/>
      <c r="DV132" s="317"/>
      <c r="DW132" s="317"/>
      <c r="DX132" s="317"/>
      <c r="DY132" s="317"/>
      <c r="DZ132" s="317"/>
      <c r="EA132" s="317"/>
      <c r="EB132" s="317"/>
      <c r="EC132" s="317"/>
      <c r="ED132" s="317"/>
      <c r="EE132" s="317"/>
      <c r="EF132" s="317"/>
      <c r="EG132" s="317"/>
      <c r="EH132" s="317"/>
      <c r="EI132" s="317"/>
      <c r="EJ132" s="317"/>
      <c r="EK132" s="317"/>
      <c r="EL132" s="317"/>
      <c r="EM132" s="317"/>
      <c r="EN132" s="317"/>
      <c r="EO132" s="317"/>
      <c r="EP132" s="317"/>
      <c r="EQ132" s="317"/>
      <c r="ER132" s="317"/>
      <c r="ES132" s="317"/>
      <c r="ET132" s="317"/>
      <c r="EU132" s="317"/>
      <c r="EV132" s="317"/>
      <c r="EW132" s="317"/>
      <c r="EX132" s="317"/>
      <c r="EY132" s="317"/>
      <c r="EZ132" s="317"/>
      <c r="FA132" s="317"/>
      <c r="FB132" s="317"/>
      <c r="FC132" s="317"/>
      <c r="FE132" s="317"/>
      <c r="FF132" s="317"/>
      <c r="FG132" s="317"/>
      <c r="FH132" s="317"/>
      <c r="FI132" s="317"/>
      <c r="FJ132" s="317"/>
      <c r="FK132" s="317"/>
      <c r="FL132" s="317"/>
      <c r="FM132" s="316"/>
    </row>
    <row r="133" spans="54:169" ht="12" customHeight="1" x14ac:dyDescent="0.15">
      <c r="CX133" s="317"/>
      <c r="CY133" s="317"/>
      <c r="CZ133" s="317"/>
      <c r="DA133" s="317"/>
      <c r="DB133" s="317"/>
      <c r="DC133" s="317"/>
      <c r="DD133" s="317"/>
      <c r="DE133" s="317"/>
      <c r="DF133" s="317"/>
      <c r="DG133" s="317"/>
      <c r="DH133" s="317"/>
      <c r="DI133" s="317"/>
      <c r="DJ133" s="317"/>
      <c r="DT133" s="317"/>
      <c r="DU133" s="314"/>
      <c r="DV133" s="314"/>
      <c r="DW133" s="314"/>
      <c r="DX133" s="314"/>
      <c r="DY133" s="314"/>
      <c r="DZ133" s="314"/>
      <c r="EA133" s="314"/>
      <c r="EB133" s="314"/>
      <c r="EC133" s="314"/>
      <c r="ED133" s="314"/>
      <c r="EE133" s="314"/>
      <c r="EF133" s="314"/>
      <c r="EG133" s="314"/>
      <c r="EH133" s="314"/>
      <c r="EI133" s="314"/>
      <c r="EJ133" s="314"/>
      <c r="EK133" s="314"/>
      <c r="EL133" s="314"/>
      <c r="EM133" s="314"/>
      <c r="EN133" s="314"/>
      <c r="EO133" s="317"/>
      <c r="EP133" s="317"/>
      <c r="EQ133" s="317"/>
      <c r="ER133" s="317"/>
      <c r="ES133" s="317"/>
      <c r="ET133" s="317"/>
      <c r="EU133" s="317"/>
      <c r="EV133" s="317"/>
      <c r="EW133" s="317"/>
      <c r="EX133" s="317"/>
      <c r="EY133" s="317"/>
      <c r="EZ133" s="317"/>
      <c r="FA133" s="317"/>
      <c r="FB133" s="317"/>
      <c r="FC133" s="317"/>
      <c r="FM133" s="317"/>
    </row>
    <row r="134" spans="54:169" ht="12" customHeight="1" x14ac:dyDescent="0.15">
      <c r="CX134" s="317"/>
      <c r="CY134" s="317"/>
      <c r="CZ134" s="317"/>
      <c r="DA134" s="317"/>
      <c r="DB134" s="317"/>
      <c r="DC134" s="317"/>
      <c r="DD134" s="317"/>
      <c r="DE134" s="317"/>
      <c r="DF134" s="317"/>
      <c r="DG134" s="317"/>
      <c r="DH134" s="317"/>
      <c r="DI134" s="317"/>
      <c r="DJ134" s="317"/>
      <c r="DT134" s="317"/>
      <c r="DU134" s="314"/>
      <c r="DV134" s="314"/>
      <c r="DW134" s="314"/>
      <c r="DX134" s="314"/>
      <c r="DY134" s="314"/>
      <c r="DZ134" s="314"/>
      <c r="EA134" s="314"/>
      <c r="EB134" s="314"/>
      <c r="EC134" s="314"/>
      <c r="ED134" s="314"/>
      <c r="EE134" s="314"/>
      <c r="EF134" s="314"/>
      <c r="EG134" s="314"/>
      <c r="EH134" s="314"/>
      <c r="EI134" s="314"/>
      <c r="EJ134" s="314"/>
      <c r="EK134" s="314"/>
      <c r="EL134" s="314"/>
      <c r="EM134" s="314"/>
      <c r="EN134" s="314"/>
      <c r="EO134" s="317"/>
      <c r="EP134" s="317"/>
      <c r="EQ134" s="317"/>
      <c r="ER134" s="317"/>
      <c r="ES134" s="317"/>
      <c r="ET134" s="317"/>
      <c r="EU134" s="317"/>
      <c r="EV134" s="317"/>
      <c r="EW134" s="317"/>
      <c r="EX134" s="317"/>
      <c r="EY134" s="317"/>
      <c r="EZ134" s="317"/>
      <c r="FA134" s="317"/>
      <c r="FB134" s="317"/>
      <c r="FC134" s="317"/>
      <c r="FM134" s="316"/>
    </row>
    <row r="135" spans="54:169" ht="12" customHeight="1" x14ac:dyDescent="0.15">
      <c r="CX135" s="317"/>
      <c r="CY135" s="317"/>
      <c r="CZ135" s="317"/>
      <c r="DA135" s="317"/>
      <c r="DB135" s="317"/>
      <c r="DC135" s="317"/>
      <c r="DD135" s="317"/>
      <c r="DE135" s="317"/>
      <c r="DF135" s="317"/>
      <c r="DG135" s="317"/>
      <c r="DH135" s="317"/>
      <c r="DI135" s="317"/>
      <c r="DJ135" s="317"/>
      <c r="DT135" s="317"/>
      <c r="DU135" s="314"/>
      <c r="DV135" s="314"/>
      <c r="DW135" s="314"/>
      <c r="DX135" s="314"/>
      <c r="DY135" s="314"/>
      <c r="DZ135" s="314"/>
      <c r="EA135" s="314"/>
      <c r="EB135" s="314"/>
      <c r="EC135" s="314"/>
      <c r="ED135" s="314"/>
      <c r="EE135" s="314"/>
      <c r="EF135" s="314"/>
      <c r="EG135" s="314"/>
      <c r="EH135" s="314"/>
      <c r="EI135" s="314"/>
      <c r="EJ135" s="314"/>
      <c r="EK135" s="314"/>
      <c r="EL135" s="314"/>
      <c r="EM135" s="314"/>
      <c r="EN135" s="314"/>
      <c r="EO135" s="317"/>
      <c r="EP135" s="317"/>
      <c r="EQ135" s="317"/>
      <c r="ER135" s="317"/>
      <c r="ES135" s="317"/>
      <c r="ET135" s="317"/>
      <c r="EU135" s="317"/>
      <c r="EV135" s="317"/>
      <c r="EW135" s="317"/>
      <c r="EX135" s="317"/>
      <c r="EY135" s="317"/>
      <c r="EZ135" s="317"/>
      <c r="FA135" s="317"/>
      <c r="FB135" s="317"/>
      <c r="FC135" s="317"/>
      <c r="FM135" s="316"/>
    </row>
    <row r="136" spans="54:169" ht="12" customHeight="1" x14ac:dyDescent="0.15">
      <c r="CX136" s="317"/>
      <c r="CY136" s="317"/>
      <c r="CZ136" s="317"/>
      <c r="DA136" s="317"/>
      <c r="DB136" s="317"/>
      <c r="DC136" s="317"/>
      <c r="DD136" s="317"/>
      <c r="DE136" s="317"/>
      <c r="DF136" s="317"/>
      <c r="DG136" s="317"/>
      <c r="DH136" s="317"/>
      <c r="DI136" s="317"/>
      <c r="DJ136" s="317"/>
      <c r="DT136" s="317"/>
      <c r="DU136" s="317"/>
      <c r="DV136" s="317"/>
      <c r="DW136" s="317"/>
      <c r="DX136" s="317"/>
      <c r="DY136" s="317"/>
      <c r="DZ136" s="317"/>
      <c r="EA136" s="317"/>
      <c r="EB136" s="317"/>
      <c r="EC136" s="317"/>
      <c r="ED136" s="317"/>
      <c r="EE136" s="317"/>
      <c r="EF136" s="317"/>
      <c r="EG136" s="317"/>
      <c r="EH136" s="317"/>
      <c r="EI136" s="317"/>
      <c r="EJ136" s="317"/>
      <c r="EK136" s="317"/>
      <c r="EL136" s="317"/>
      <c r="EM136" s="317"/>
      <c r="EN136" s="317"/>
      <c r="EO136" s="317"/>
      <c r="EP136" s="317"/>
      <c r="EQ136" s="317"/>
      <c r="ER136" s="317"/>
      <c r="ES136" s="317"/>
      <c r="ET136" s="317"/>
      <c r="EU136" s="317"/>
      <c r="EV136" s="317"/>
      <c r="EW136" s="317"/>
      <c r="EX136" s="317"/>
      <c r="EY136" s="317"/>
      <c r="EZ136" s="317"/>
      <c r="FA136" s="317"/>
      <c r="FB136" s="317"/>
      <c r="FC136" s="317"/>
      <c r="FM136" s="317"/>
    </row>
    <row r="137" spans="54:169" ht="12" customHeight="1" x14ac:dyDescent="0.15">
      <c r="CX137" s="317"/>
      <c r="CY137" s="317"/>
      <c r="CZ137" s="317"/>
      <c r="DA137" s="317"/>
      <c r="DB137" s="317"/>
      <c r="DC137" s="317"/>
      <c r="DD137" s="317"/>
      <c r="DE137" s="317"/>
      <c r="DF137" s="317"/>
      <c r="DG137" s="317"/>
      <c r="DH137" s="317"/>
      <c r="DI137" s="317"/>
      <c r="DJ137" s="317"/>
      <c r="DT137" s="317"/>
      <c r="DU137" s="317"/>
      <c r="DV137" s="317"/>
      <c r="DW137" s="317"/>
      <c r="DX137" s="317"/>
      <c r="DY137" s="317"/>
      <c r="DZ137" s="317"/>
      <c r="EA137" s="317"/>
      <c r="EB137" s="317"/>
      <c r="EC137" s="317"/>
      <c r="ED137" s="317"/>
      <c r="EE137" s="317"/>
      <c r="EF137" s="317"/>
      <c r="EG137" s="317"/>
      <c r="EH137" s="317"/>
      <c r="EI137" s="317"/>
      <c r="EJ137" s="317"/>
      <c r="EK137" s="317"/>
      <c r="EL137" s="317"/>
      <c r="EM137" s="317"/>
      <c r="EN137" s="317"/>
      <c r="EO137" s="317"/>
      <c r="EP137" s="317"/>
      <c r="EQ137" s="317"/>
      <c r="ER137" s="317"/>
      <c r="ES137" s="317"/>
      <c r="ET137" s="317"/>
      <c r="EU137" s="317"/>
      <c r="EV137" s="317"/>
      <c r="EW137" s="317"/>
      <c r="EX137" s="317"/>
      <c r="EY137" s="317"/>
      <c r="EZ137" s="317"/>
      <c r="FA137" s="317"/>
      <c r="FB137" s="317"/>
      <c r="FC137" s="317"/>
      <c r="FM137" s="316"/>
    </row>
    <row r="138" spans="54:169" ht="12" customHeight="1" x14ac:dyDescent="0.15">
      <c r="BB138" s="317"/>
      <c r="BC138" s="317"/>
      <c r="BD138" s="317"/>
      <c r="BE138" s="317"/>
      <c r="BF138" s="317"/>
      <c r="BG138" s="317"/>
      <c r="BH138" s="317"/>
      <c r="BI138" s="317"/>
      <c r="BJ138" s="317"/>
      <c r="BK138" s="317"/>
      <c r="CX138" s="317"/>
      <c r="CY138" s="317"/>
      <c r="CZ138" s="317"/>
      <c r="DA138" s="317"/>
      <c r="DB138" s="317"/>
      <c r="DC138" s="317"/>
      <c r="DD138" s="317"/>
      <c r="DE138" s="317"/>
      <c r="DF138" s="317"/>
      <c r="DG138" s="317"/>
      <c r="DH138" s="317"/>
      <c r="DI138" s="317"/>
      <c r="DJ138" s="317"/>
      <c r="DT138" s="317"/>
      <c r="DU138" s="317"/>
      <c r="DV138" s="317"/>
      <c r="DW138" s="317"/>
      <c r="DX138" s="317"/>
      <c r="DY138" s="317"/>
      <c r="DZ138" s="317"/>
      <c r="EA138" s="317"/>
      <c r="EB138" s="317"/>
      <c r="EC138" s="317"/>
      <c r="ED138" s="317"/>
      <c r="EE138" s="317"/>
      <c r="EF138" s="317"/>
      <c r="EG138" s="316"/>
      <c r="EH138" s="316"/>
      <c r="EI138" s="316"/>
      <c r="EJ138" s="316"/>
      <c r="EK138" s="316"/>
      <c r="EL138" s="316"/>
      <c r="EM138" s="316"/>
      <c r="EN138" s="316"/>
      <c r="EO138" s="317"/>
      <c r="EP138" s="317"/>
      <c r="EQ138" s="317"/>
      <c r="ER138" s="317"/>
      <c r="ES138" s="317"/>
      <c r="ET138" s="317"/>
      <c r="EU138" s="317"/>
      <c r="EV138" s="317"/>
      <c r="EW138" s="317"/>
      <c r="EX138" s="317"/>
      <c r="EY138" s="317"/>
      <c r="EZ138" s="317"/>
      <c r="FA138" s="317"/>
      <c r="FB138" s="317"/>
      <c r="FC138" s="317"/>
      <c r="FM138" s="316"/>
    </row>
    <row r="139" spans="54:169" ht="12" customHeight="1" x14ac:dyDescent="0.15">
      <c r="BB139" s="317"/>
      <c r="BC139" s="317"/>
      <c r="BD139" s="317"/>
      <c r="BE139" s="317"/>
      <c r="BF139" s="317"/>
      <c r="BG139" s="317"/>
      <c r="BH139" s="317"/>
      <c r="BI139" s="317"/>
      <c r="BJ139" s="317"/>
      <c r="BK139" s="317"/>
      <c r="CX139" s="317"/>
      <c r="CY139" s="317"/>
      <c r="CZ139" s="317"/>
      <c r="DA139" s="317"/>
      <c r="DB139" s="317"/>
      <c r="DC139" s="317"/>
      <c r="DD139" s="317"/>
      <c r="DE139" s="317"/>
      <c r="DF139" s="317"/>
      <c r="DG139" s="317"/>
      <c r="DH139" s="317"/>
      <c r="DI139" s="317"/>
      <c r="DJ139" s="317"/>
      <c r="DK139" s="317"/>
      <c r="DL139" s="317"/>
      <c r="DT139" s="317"/>
      <c r="DU139" s="317"/>
      <c r="DV139" s="317"/>
      <c r="DW139" s="317"/>
      <c r="DX139" s="317"/>
      <c r="DY139" s="317"/>
      <c r="DZ139" s="317"/>
      <c r="EA139" s="317"/>
      <c r="EB139" s="317"/>
      <c r="EC139" s="317"/>
      <c r="ED139" s="317"/>
      <c r="EE139" s="317"/>
      <c r="EF139" s="317"/>
      <c r="EG139" s="316"/>
      <c r="EH139" s="316"/>
      <c r="EI139" s="316"/>
      <c r="EJ139" s="316"/>
      <c r="EK139" s="316"/>
      <c r="EL139" s="316"/>
      <c r="EM139" s="316"/>
      <c r="EN139" s="316"/>
      <c r="EO139" s="317"/>
      <c r="EP139" s="317"/>
      <c r="EQ139" s="317"/>
      <c r="ER139" s="317"/>
      <c r="ES139" s="317"/>
      <c r="ET139" s="317"/>
      <c r="EU139" s="317"/>
      <c r="EV139" s="317"/>
      <c r="EW139" s="317"/>
      <c r="EX139" s="317"/>
      <c r="EY139" s="317"/>
      <c r="EZ139" s="317"/>
      <c r="FA139" s="317"/>
      <c r="FB139" s="317"/>
      <c r="FC139" s="317"/>
    </row>
    <row r="140" spans="54:169" ht="12" customHeight="1" x14ac:dyDescent="0.15">
      <c r="BB140" s="317"/>
      <c r="BC140" s="317"/>
      <c r="BD140" s="317"/>
      <c r="BE140" s="317"/>
      <c r="BF140" s="317"/>
      <c r="BG140" s="317"/>
      <c r="BH140" s="317"/>
      <c r="BI140" s="317"/>
      <c r="BJ140" s="317"/>
      <c r="BK140" s="317"/>
      <c r="CX140" s="317"/>
      <c r="CY140" s="317"/>
      <c r="CZ140" s="317"/>
      <c r="DA140" s="317"/>
      <c r="DB140" s="317"/>
      <c r="DC140" s="317"/>
      <c r="DD140" s="317"/>
      <c r="DE140" s="317"/>
      <c r="DF140" s="317"/>
      <c r="DG140" s="317"/>
      <c r="DH140" s="317"/>
      <c r="DI140" s="317"/>
      <c r="DJ140" s="317"/>
      <c r="DK140" s="317"/>
      <c r="DL140" s="317"/>
      <c r="DT140" s="317"/>
      <c r="DU140" s="317"/>
      <c r="DV140" s="317"/>
      <c r="DW140" s="317"/>
      <c r="DX140" s="317"/>
      <c r="DY140" s="317"/>
      <c r="DZ140" s="317"/>
      <c r="EA140" s="317"/>
      <c r="EB140" s="317"/>
      <c r="EC140" s="317"/>
      <c r="ED140" s="317"/>
      <c r="EE140" s="317"/>
      <c r="EF140" s="317"/>
      <c r="EG140" s="317"/>
      <c r="EH140" s="317"/>
      <c r="EI140" s="317"/>
      <c r="EJ140" s="317"/>
      <c r="EK140" s="317"/>
      <c r="EL140" s="317"/>
      <c r="EM140" s="317"/>
      <c r="EN140" s="317"/>
      <c r="EO140" s="317"/>
      <c r="EP140" s="317"/>
      <c r="EQ140" s="317"/>
      <c r="ER140" s="317"/>
      <c r="ES140" s="317"/>
      <c r="ET140" s="317"/>
      <c r="EU140" s="317"/>
      <c r="EV140" s="317"/>
      <c r="EW140" s="317"/>
      <c r="EX140" s="317"/>
      <c r="EY140" s="317"/>
      <c r="EZ140" s="317"/>
      <c r="FA140" s="317"/>
      <c r="FB140" s="317"/>
      <c r="FC140" s="317"/>
    </row>
    <row r="141" spans="54:169" ht="12" customHeight="1" x14ac:dyDescent="0.15">
      <c r="BB141" s="317"/>
      <c r="BC141" s="317"/>
      <c r="BD141" s="317"/>
      <c r="BE141" s="317"/>
      <c r="BF141" s="317"/>
      <c r="BG141" s="317"/>
      <c r="BH141" s="317"/>
      <c r="BI141" s="317"/>
      <c r="BJ141" s="317"/>
      <c r="BK141" s="317"/>
      <c r="CX141" s="317"/>
      <c r="CY141" s="317"/>
      <c r="CZ141" s="317"/>
      <c r="DA141" s="317"/>
      <c r="DB141" s="317"/>
      <c r="DC141" s="317"/>
      <c r="DD141" s="317"/>
      <c r="DE141" s="317"/>
      <c r="DF141" s="317"/>
      <c r="DG141" s="317"/>
      <c r="DH141" s="317"/>
      <c r="DI141" s="317"/>
      <c r="DJ141" s="317"/>
      <c r="DK141" s="317"/>
      <c r="DL141" s="317"/>
      <c r="DT141" s="317"/>
      <c r="DU141" s="314"/>
      <c r="DV141" s="314"/>
      <c r="DW141" s="314"/>
      <c r="DX141" s="314"/>
      <c r="DY141" s="314"/>
      <c r="DZ141" s="314"/>
      <c r="EA141" s="314"/>
      <c r="EB141" s="314"/>
      <c r="EC141" s="314"/>
      <c r="ED141" s="314"/>
      <c r="EE141" s="314"/>
      <c r="EF141" s="314"/>
      <c r="EG141" s="314"/>
      <c r="EH141" s="314"/>
      <c r="EI141" s="314"/>
      <c r="EJ141" s="314"/>
      <c r="EK141" s="314"/>
      <c r="EL141" s="314"/>
      <c r="EM141" s="314"/>
      <c r="EN141" s="314"/>
      <c r="EO141" s="317"/>
      <c r="EP141" s="317"/>
      <c r="EQ141" s="317"/>
      <c r="ER141" s="317"/>
      <c r="ES141" s="317"/>
      <c r="ET141" s="317"/>
      <c r="EU141" s="317"/>
      <c r="EV141" s="317"/>
      <c r="EW141" s="317"/>
      <c r="EX141" s="317"/>
      <c r="EY141" s="317"/>
      <c r="EZ141" s="317"/>
      <c r="FA141" s="317"/>
      <c r="FB141" s="317"/>
      <c r="FC141" s="317"/>
    </row>
    <row r="142" spans="54:169" ht="12" customHeight="1" x14ac:dyDescent="0.15">
      <c r="BB142" s="317"/>
      <c r="BC142" s="317"/>
      <c r="BD142" s="317"/>
      <c r="BE142" s="317"/>
      <c r="BF142" s="317"/>
      <c r="BG142" s="317"/>
      <c r="BH142" s="317"/>
      <c r="BI142" s="317"/>
      <c r="BJ142" s="317"/>
      <c r="BK142" s="317"/>
      <c r="CX142" s="317"/>
      <c r="CY142" s="317"/>
      <c r="CZ142" s="317"/>
      <c r="DA142" s="317"/>
      <c r="DB142" s="317"/>
      <c r="DC142" s="317"/>
      <c r="DD142" s="317"/>
      <c r="DE142" s="317"/>
      <c r="DF142" s="317"/>
      <c r="DG142" s="317"/>
      <c r="DH142" s="317"/>
      <c r="DI142" s="317"/>
      <c r="DJ142" s="317"/>
      <c r="DK142" s="581"/>
      <c r="DL142" s="317"/>
      <c r="DT142" s="317"/>
      <c r="DU142" s="314"/>
      <c r="DV142" s="314"/>
      <c r="DW142" s="314"/>
      <c r="DX142" s="314"/>
      <c r="DY142" s="314"/>
      <c r="DZ142" s="314"/>
      <c r="EA142" s="314"/>
      <c r="EB142" s="314"/>
      <c r="EC142" s="314"/>
      <c r="ED142" s="314"/>
      <c r="EE142" s="314"/>
      <c r="EF142" s="314"/>
      <c r="EG142" s="314"/>
      <c r="EH142" s="314"/>
      <c r="EI142" s="314"/>
      <c r="EJ142" s="314"/>
      <c r="EK142" s="314"/>
      <c r="EL142" s="314"/>
      <c r="EM142" s="314"/>
      <c r="EN142" s="314"/>
      <c r="EO142" s="317"/>
      <c r="EP142" s="317"/>
      <c r="EQ142" s="317"/>
      <c r="ER142" s="317"/>
      <c r="ES142" s="317"/>
      <c r="ET142" s="317"/>
      <c r="EU142" s="317"/>
      <c r="EV142" s="317"/>
      <c r="EW142" s="317"/>
      <c r="EX142" s="317"/>
      <c r="EY142" s="317"/>
      <c r="EZ142" s="317"/>
      <c r="FA142" s="317"/>
      <c r="FB142" s="317"/>
      <c r="FC142" s="317"/>
    </row>
    <row r="143" spans="54:169" ht="12" customHeight="1" x14ac:dyDescent="0.15">
      <c r="BB143" s="317"/>
      <c r="BC143" s="317"/>
      <c r="BD143" s="317"/>
      <c r="BE143" s="317"/>
      <c r="BF143" s="317"/>
      <c r="BG143" s="317"/>
      <c r="BH143" s="317"/>
      <c r="BI143" s="317"/>
      <c r="BJ143" s="317"/>
      <c r="BK143" s="317"/>
      <c r="CX143" s="317"/>
      <c r="CY143" s="317"/>
      <c r="CZ143" s="317"/>
      <c r="DA143" s="317"/>
      <c r="DB143" s="317"/>
      <c r="DC143" s="317"/>
      <c r="DD143" s="317"/>
      <c r="DE143" s="317"/>
      <c r="DF143" s="317"/>
      <c r="DG143" s="317"/>
      <c r="DH143" s="317"/>
      <c r="DI143" s="317"/>
      <c r="DJ143" s="317"/>
      <c r="DK143" s="581"/>
      <c r="DL143" s="317"/>
      <c r="DT143" s="317"/>
      <c r="DU143" s="314"/>
      <c r="DV143" s="314"/>
      <c r="DW143" s="314"/>
      <c r="DX143" s="314"/>
      <c r="DY143" s="314"/>
      <c r="DZ143" s="314"/>
      <c r="EA143" s="314"/>
      <c r="EB143" s="314"/>
      <c r="EC143" s="314"/>
      <c r="ED143" s="314"/>
      <c r="EE143" s="314"/>
      <c r="EF143" s="314"/>
      <c r="EG143" s="314"/>
      <c r="EH143" s="314"/>
      <c r="EI143" s="314"/>
      <c r="EJ143" s="314"/>
      <c r="EK143" s="314"/>
      <c r="EL143" s="314"/>
      <c r="EM143" s="314"/>
      <c r="EN143" s="314"/>
      <c r="EO143" s="317"/>
      <c r="EP143" s="317"/>
      <c r="EQ143" s="317"/>
      <c r="ER143" s="317"/>
      <c r="ES143" s="317"/>
      <c r="ET143" s="317"/>
      <c r="EU143" s="317"/>
      <c r="EV143" s="317"/>
      <c r="EW143" s="317"/>
      <c r="EX143" s="317"/>
      <c r="EY143" s="317"/>
      <c r="EZ143" s="317"/>
      <c r="FA143" s="317"/>
      <c r="FB143" s="317"/>
      <c r="FC143" s="317"/>
    </row>
    <row r="144" spans="54:169" ht="12" customHeight="1" x14ac:dyDescent="0.15">
      <c r="BB144" s="317"/>
      <c r="BC144" s="317"/>
      <c r="BD144" s="317"/>
      <c r="BE144" s="317"/>
      <c r="BF144" s="317"/>
      <c r="BG144" s="317"/>
      <c r="BH144" s="317"/>
      <c r="BI144" s="317"/>
      <c r="BJ144" s="317"/>
      <c r="BK144" s="317"/>
      <c r="CX144" s="317"/>
      <c r="CY144" s="317"/>
      <c r="CZ144" s="317"/>
      <c r="DA144" s="317"/>
      <c r="DB144" s="317"/>
      <c r="DC144" s="317"/>
      <c r="DD144" s="317"/>
      <c r="DE144" s="317"/>
      <c r="DF144" s="317"/>
      <c r="DG144" s="317"/>
      <c r="DH144" s="317"/>
      <c r="DI144" s="317"/>
      <c r="DJ144" s="317"/>
      <c r="DK144" s="581"/>
      <c r="DL144" s="317"/>
      <c r="DT144" s="317"/>
      <c r="DU144" s="317"/>
      <c r="DV144" s="317"/>
      <c r="DW144" s="317"/>
      <c r="DX144" s="317"/>
      <c r="DY144" s="317"/>
      <c r="DZ144" s="317"/>
      <c r="EA144" s="317"/>
      <c r="EB144" s="317"/>
      <c r="EC144" s="317"/>
      <c r="ED144" s="317"/>
      <c r="EE144" s="317"/>
      <c r="EF144" s="317"/>
      <c r="EG144" s="317"/>
      <c r="EH144" s="317"/>
      <c r="EI144" s="317"/>
      <c r="EJ144" s="317"/>
      <c r="EK144" s="317"/>
      <c r="EL144" s="317"/>
      <c r="EM144" s="317"/>
      <c r="EN144" s="317"/>
      <c r="EO144" s="317"/>
      <c r="EP144" s="317"/>
      <c r="EQ144" s="317"/>
      <c r="ER144" s="317"/>
      <c r="ES144" s="317"/>
      <c r="ET144" s="317"/>
      <c r="EU144" s="317"/>
      <c r="EV144" s="317"/>
      <c r="EW144" s="317"/>
      <c r="EX144" s="317"/>
      <c r="EY144" s="317"/>
      <c r="EZ144" s="317"/>
      <c r="FA144" s="317"/>
      <c r="FB144" s="317"/>
      <c r="FC144" s="317"/>
    </row>
    <row r="145" spans="54:159" ht="12" customHeight="1" x14ac:dyDescent="0.15">
      <c r="BB145" s="317"/>
      <c r="BC145" s="317"/>
      <c r="BD145" s="317"/>
      <c r="BE145" s="317"/>
      <c r="BF145" s="317"/>
      <c r="BG145" s="317"/>
      <c r="BH145" s="317"/>
      <c r="BI145" s="317"/>
      <c r="BJ145" s="317"/>
      <c r="BK145" s="317"/>
      <c r="CX145" s="317"/>
      <c r="CY145" s="317"/>
      <c r="CZ145" s="317"/>
      <c r="DA145" s="317"/>
      <c r="DB145" s="317"/>
      <c r="DC145" s="317"/>
      <c r="DD145" s="317"/>
      <c r="DE145" s="317"/>
      <c r="DF145" s="317"/>
      <c r="DG145" s="317"/>
      <c r="DH145" s="317"/>
      <c r="DI145" s="317"/>
      <c r="DJ145" s="317"/>
      <c r="DK145" s="581"/>
      <c r="DL145" s="317"/>
      <c r="DT145" s="317"/>
      <c r="DU145" s="317"/>
      <c r="DV145" s="317"/>
      <c r="DW145" s="317"/>
      <c r="DX145" s="317"/>
      <c r="DY145" s="317"/>
      <c r="DZ145" s="317"/>
      <c r="EA145" s="317"/>
      <c r="EB145" s="317"/>
      <c r="EC145" s="317"/>
      <c r="ED145" s="317"/>
      <c r="EE145" s="317"/>
      <c r="EF145" s="317"/>
      <c r="EG145" s="317"/>
      <c r="EH145" s="317"/>
      <c r="EI145" s="317"/>
      <c r="EJ145" s="317"/>
      <c r="EK145" s="317"/>
      <c r="EL145" s="317"/>
      <c r="EM145" s="317"/>
      <c r="EN145" s="317"/>
      <c r="EO145" s="317"/>
      <c r="EP145" s="317"/>
      <c r="EQ145" s="317"/>
      <c r="ER145" s="317"/>
      <c r="ES145" s="317"/>
      <c r="ET145" s="317"/>
      <c r="EU145" s="317"/>
      <c r="EV145" s="317"/>
      <c r="EW145" s="317"/>
      <c r="EX145" s="317"/>
      <c r="EY145" s="317"/>
      <c r="EZ145" s="317"/>
      <c r="FA145" s="317"/>
      <c r="FB145" s="317"/>
      <c r="FC145" s="317"/>
    </row>
    <row r="146" spans="54:159" ht="12" customHeight="1" x14ac:dyDescent="0.15">
      <c r="BB146" s="317"/>
      <c r="BC146" s="317"/>
      <c r="BD146" s="317"/>
      <c r="BE146" s="317"/>
      <c r="BF146" s="317"/>
      <c r="BG146" s="317"/>
      <c r="BH146" s="317"/>
      <c r="BI146" s="317"/>
      <c r="BJ146" s="317"/>
      <c r="BK146" s="317"/>
      <c r="CX146" s="317"/>
      <c r="CY146" s="317"/>
      <c r="CZ146" s="317"/>
      <c r="DA146" s="317"/>
      <c r="DB146" s="317"/>
      <c r="DC146" s="317"/>
      <c r="DD146" s="317"/>
      <c r="DE146" s="317"/>
      <c r="DF146" s="317"/>
      <c r="DG146" s="317"/>
      <c r="DH146" s="317"/>
      <c r="DI146" s="317"/>
      <c r="DJ146" s="317"/>
      <c r="DK146" s="316"/>
      <c r="DL146" s="317"/>
      <c r="DT146" s="317"/>
      <c r="DU146" s="317"/>
      <c r="DV146" s="317"/>
      <c r="DW146" s="317"/>
      <c r="DX146" s="317"/>
      <c r="DY146" s="317"/>
      <c r="DZ146" s="317"/>
      <c r="EA146" s="317"/>
      <c r="EB146" s="317"/>
      <c r="EC146" s="317"/>
      <c r="ED146" s="317"/>
      <c r="EE146" s="317"/>
      <c r="EF146" s="317"/>
      <c r="EG146" s="316"/>
      <c r="EH146" s="316"/>
      <c r="EI146" s="316"/>
      <c r="EJ146" s="316"/>
      <c r="EK146" s="316"/>
      <c r="EL146" s="316"/>
      <c r="EM146" s="316"/>
      <c r="EN146" s="316"/>
      <c r="EO146" s="317"/>
      <c r="EP146" s="317"/>
      <c r="EQ146" s="317"/>
      <c r="ER146" s="317"/>
      <c r="ES146" s="317"/>
      <c r="ET146" s="317"/>
      <c r="EU146" s="317"/>
      <c r="EV146" s="317"/>
      <c r="EW146" s="317"/>
      <c r="EX146" s="317"/>
      <c r="EY146" s="317"/>
      <c r="EZ146" s="317"/>
      <c r="FA146" s="317"/>
      <c r="FB146" s="317"/>
      <c r="FC146" s="317"/>
    </row>
    <row r="147" spans="54:159" ht="12" customHeight="1" x14ac:dyDescent="0.15">
      <c r="BB147" s="317"/>
      <c r="BC147" s="317"/>
      <c r="BD147" s="317"/>
      <c r="BE147" s="317"/>
      <c r="BF147" s="317"/>
      <c r="BG147" s="317"/>
      <c r="BH147" s="317"/>
      <c r="BI147" s="317"/>
      <c r="BJ147" s="317"/>
      <c r="BK147" s="317"/>
      <c r="CX147" s="317"/>
      <c r="CY147" s="317"/>
      <c r="CZ147" s="317"/>
      <c r="DA147" s="317"/>
      <c r="DB147" s="317"/>
      <c r="DC147" s="317"/>
      <c r="DD147" s="317"/>
      <c r="DE147" s="317"/>
      <c r="DF147" s="317"/>
      <c r="DG147" s="317"/>
      <c r="DH147" s="317"/>
      <c r="DI147" s="317"/>
      <c r="DJ147" s="317"/>
      <c r="DK147" s="316"/>
      <c r="DL147" s="317"/>
      <c r="DT147" s="317"/>
      <c r="DU147" s="317"/>
      <c r="DV147" s="317"/>
      <c r="DW147" s="317"/>
      <c r="DX147" s="317"/>
      <c r="DY147" s="317"/>
      <c r="DZ147" s="317"/>
      <c r="EA147" s="317"/>
      <c r="EB147" s="317"/>
      <c r="EC147" s="317"/>
      <c r="ED147" s="317"/>
      <c r="EE147" s="317"/>
      <c r="EF147" s="317"/>
      <c r="EG147" s="316"/>
      <c r="EH147" s="316"/>
      <c r="EI147" s="316"/>
      <c r="EJ147" s="316"/>
      <c r="EK147" s="316"/>
      <c r="EL147" s="316"/>
      <c r="EM147" s="316"/>
      <c r="EN147" s="316"/>
      <c r="EO147" s="317"/>
      <c r="EP147" s="317"/>
      <c r="EQ147" s="317"/>
      <c r="ER147" s="317"/>
      <c r="ES147" s="317"/>
      <c r="ET147" s="317"/>
      <c r="EU147" s="317"/>
      <c r="EV147" s="317"/>
      <c r="EW147" s="317"/>
      <c r="EX147" s="317"/>
      <c r="EY147" s="317"/>
      <c r="EZ147" s="317"/>
      <c r="FA147" s="317"/>
      <c r="FB147" s="317"/>
      <c r="FC147" s="317"/>
    </row>
    <row r="148" spans="54:159" ht="12" customHeight="1" x14ac:dyDescent="0.15">
      <c r="BB148" s="317"/>
      <c r="BC148" s="317"/>
      <c r="BD148" s="317"/>
      <c r="BE148" s="317"/>
      <c r="BF148" s="317"/>
      <c r="BG148" s="317"/>
      <c r="BH148" s="317"/>
      <c r="BI148" s="317"/>
      <c r="BJ148" s="317"/>
      <c r="BK148" s="317"/>
      <c r="CX148" s="317"/>
      <c r="CY148" s="317"/>
      <c r="CZ148" s="317"/>
      <c r="DA148" s="317"/>
      <c r="DB148" s="317"/>
      <c r="DC148" s="317"/>
      <c r="DD148" s="317"/>
      <c r="DE148" s="317"/>
      <c r="DF148" s="317"/>
      <c r="DG148" s="317"/>
      <c r="DH148" s="317"/>
      <c r="DI148" s="317"/>
      <c r="DJ148" s="317"/>
      <c r="DK148" s="317"/>
      <c r="DL148" s="317"/>
      <c r="DT148" s="317"/>
      <c r="DU148" s="317"/>
      <c r="DV148" s="317"/>
      <c r="DW148" s="317"/>
      <c r="DX148" s="317"/>
      <c r="DY148" s="317"/>
      <c r="DZ148" s="317"/>
      <c r="EA148" s="317"/>
      <c r="EB148" s="317"/>
      <c r="EC148" s="317"/>
      <c r="ED148" s="317"/>
      <c r="EE148" s="317"/>
      <c r="EF148" s="317"/>
      <c r="EG148" s="317"/>
      <c r="EH148" s="317"/>
      <c r="EI148" s="317"/>
      <c r="EJ148" s="317"/>
      <c r="EK148" s="317"/>
      <c r="EL148" s="317"/>
      <c r="EM148" s="317"/>
      <c r="EN148" s="317"/>
      <c r="EO148" s="317"/>
      <c r="EP148" s="317"/>
      <c r="EQ148" s="317"/>
      <c r="ER148" s="317"/>
      <c r="ES148" s="317"/>
      <c r="ET148" s="317"/>
      <c r="EU148" s="317"/>
      <c r="EV148" s="317"/>
      <c r="EW148" s="317"/>
      <c r="EX148" s="317"/>
      <c r="EY148" s="317"/>
      <c r="EZ148" s="317"/>
      <c r="FA148" s="317"/>
      <c r="FB148" s="317"/>
      <c r="FC148" s="317"/>
    </row>
    <row r="149" spans="54:159" ht="12" customHeight="1" x14ac:dyDescent="0.15">
      <c r="BB149" s="317"/>
      <c r="BC149" s="317"/>
      <c r="BD149" s="317"/>
      <c r="BE149" s="317"/>
      <c r="BF149" s="317"/>
      <c r="BG149" s="317"/>
      <c r="BH149" s="317"/>
      <c r="BI149" s="317"/>
      <c r="BJ149" s="317"/>
      <c r="BK149" s="317"/>
      <c r="BY149" s="317"/>
      <c r="CX149" s="317"/>
      <c r="CY149" s="317"/>
      <c r="CZ149" s="317"/>
      <c r="DA149" s="317"/>
      <c r="DB149" s="317"/>
      <c r="DC149" s="317"/>
      <c r="DD149" s="317"/>
      <c r="DE149" s="317"/>
      <c r="DF149" s="317"/>
      <c r="DG149" s="317"/>
      <c r="DH149" s="317"/>
      <c r="DI149" s="317"/>
      <c r="DJ149" s="317"/>
      <c r="DK149" s="317"/>
      <c r="DL149" s="317"/>
      <c r="DT149" s="317"/>
      <c r="DU149" s="317"/>
      <c r="DV149" s="317"/>
      <c r="DW149" s="317"/>
      <c r="DX149" s="317"/>
      <c r="DY149" s="317"/>
      <c r="DZ149" s="317"/>
      <c r="EA149" s="317"/>
      <c r="EB149" s="317"/>
      <c r="EC149" s="317"/>
      <c r="ED149" s="317"/>
      <c r="EE149" s="317"/>
      <c r="EF149" s="317"/>
      <c r="EG149" s="317"/>
      <c r="EH149" s="316"/>
      <c r="EI149" s="316"/>
      <c r="EJ149" s="316"/>
      <c r="EK149" s="316"/>
      <c r="EL149" s="316"/>
      <c r="EM149" s="316"/>
      <c r="EN149" s="316"/>
      <c r="EO149" s="317"/>
      <c r="EP149" s="317"/>
      <c r="EQ149" s="317"/>
      <c r="ER149" s="317"/>
      <c r="ES149" s="317"/>
      <c r="ET149" s="317"/>
      <c r="EU149" s="317"/>
      <c r="EV149" s="317"/>
      <c r="EW149" s="317"/>
      <c r="EX149" s="317"/>
      <c r="EY149" s="317"/>
      <c r="EZ149" s="317"/>
      <c r="FA149" s="317"/>
      <c r="FB149" s="317"/>
      <c r="FC149" s="317"/>
    </row>
    <row r="150" spans="54:159" ht="12" customHeight="1" x14ac:dyDescent="0.15">
      <c r="BB150" s="317"/>
      <c r="BC150" s="317"/>
      <c r="BD150" s="317"/>
      <c r="BE150" s="317"/>
      <c r="BF150" s="317"/>
      <c r="BG150" s="317"/>
      <c r="BH150" s="317"/>
      <c r="BI150" s="317"/>
      <c r="BJ150" s="317"/>
      <c r="BK150" s="317"/>
      <c r="BY150" s="317"/>
      <c r="CX150" s="317"/>
      <c r="CY150" s="317"/>
      <c r="CZ150" s="317"/>
      <c r="DA150" s="317"/>
      <c r="DB150" s="317"/>
      <c r="DC150" s="317"/>
      <c r="DD150" s="317"/>
      <c r="DE150" s="317"/>
      <c r="DF150" s="317"/>
      <c r="DG150" s="317"/>
      <c r="DH150" s="317"/>
      <c r="DI150" s="317"/>
      <c r="DJ150" s="317"/>
      <c r="DK150" s="317"/>
      <c r="DL150" s="317"/>
      <c r="DT150" s="317"/>
      <c r="DU150" s="317"/>
      <c r="DV150" s="317"/>
      <c r="DW150" s="317"/>
      <c r="DX150" s="317"/>
      <c r="DY150" s="317"/>
      <c r="DZ150" s="317"/>
      <c r="EA150" s="317"/>
      <c r="EB150" s="317"/>
      <c r="EC150" s="317"/>
      <c r="ED150" s="317"/>
      <c r="EE150" s="317"/>
      <c r="EF150" s="317"/>
      <c r="EG150" s="317"/>
      <c r="EH150" s="316"/>
      <c r="EI150" s="316"/>
      <c r="EJ150" s="316"/>
      <c r="EK150" s="316"/>
      <c r="EL150" s="316"/>
      <c r="EM150" s="316"/>
      <c r="EN150" s="316"/>
      <c r="EO150" s="317"/>
      <c r="EP150" s="317"/>
      <c r="EQ150" s="317"/>
      <c r="ER150" s="317"/>
      <c r="ES150" s="317"/>
      <c r="ET150" s="317"/>
      <c r="EU150" s="317"/>
      <c r="EV150" s="317"/>
      <c r="EW150" s="317"/>
      <c r="EX150" s="317"/>
      <c r="EY150" s="317"/>
      <c r="EZ150" s="317"/>
      <c r="FA150" s="317"/>
      <c r="FB150" s="317"/>
      <c r="FC150" s="317"/>
    </row>
    <row r="151" spans="54:159" ht="12" customHeight="1" x14ac:dyDescent="0.15">
      <c r="BB151" s="317"/>
      <c r="BC151" s="317"/>
      <c r="BD151" s="317"/>
      <c r="BE151" s="317"/>
      <c r="BF151" s="317"/>
      <c r="BG151" s="317"/>
      <c r="BH151" s="317"/>
      <c r="BI151" s="317"/>
      <c r="BJ151" s="317"/>
      <c r="BK151" s="317"/>
      <c r="BY151" s="317"/>
      <c r="CX151" s="317"/>
      <c r="CY151" s="317"/>
      <c r="CZ151" s="317"/>
      <c r="DA151" s="317"/>
      <c r="DB151" s="317"/>
      <c r="DC151" s="317"/>
      <c r="DD151" s="317"/>
      <c r="DE151" s="317"/>
      <c r="DF151" s="317"/>
      <c r="DG151" s="317"/>
      <c r="DH151" s="317"/>
      <c r="DI151" s="317"/>
      <c r="DJ151" s="317"/>
      <c r="DT151" s="317"/>
      <c r="DU151" s="317"/>
      <c r="DV151" s="317"/>
      <c r="DW151" s="317"/>
      <c r="DX151" s="317"/>
      <c r="DY151" s="317"/>
      <c r="DZ151" s="317"/>
      <c r="EA151" s="317"/>
      <c r="EB151" s="317"/>
      <c r="EC151" s="317"/>
      <c r="ED151" s="317"/>
      <c r="EE151" s="317"/>
      <c r="EF151" s="317"/>
      <c r="EG151" s="317"/>
      <c r="EH151" s="317"/>
      <c r="EI151" s="317"/>
      <c r="EJ151" s="317"/>
      <c r="EK151" s="317"/>
      <c r="EL151" s="317"/>
      <c r="EM151" s="317"/>
      <c r="EN151" s="317"/>
      <c r="EO151" s="317"/>
      <c r="EP151" s="317"/>
      <c r="EQ151" s="317"/>
      <c r="ER151" s="317"/>
      <c r="ES151" s="317"/>
      <c r="ET151" s="317"/>
      <c r="EU151" s="317"/>
      <c r="EV151" s="317"/>
      <c r="EW151" s="317"/>
      <c r="EX151" s="317"/>
      <c r="EY151" s="317"/>
      <c r="EZ151" s="317"/>
      <c r="FA151" s="317"/>
      <c r="FB151" s="317"/>
      <c r="FC151" s="317"/>
    </row>
    <row r="152" spans="54:159" ht="12" customHeight="1" x14ac:dyDescent="0.15">
      <c r="BB152" s="317"/>
      <c r="BC152" s="317"/>
      <c r="BD152" s="317"/>
      <c r="BE152" s="317"/>
      <c r="BF152" s="317"/>
      <c r="BG152" s="317"/>
      <c r="BH152" s="317"/>
      <c r="BI152" s="317"/>
      <c r="BJ152" s="317"/>
      <c r="BK152" s="317"/>
      <c r="BY152" s="317"/>
      <c r="CX152" s="317"/>
      <c r="CY152" s="317"/>
      <c r="CZ152" s="317"/>
      <c r="DA152" s="317"/>
      <c r="DB152" s="317"/>
      <c r="DC152" s="317"/>
      <c r="DD152" s="317"/>
      <c r="DE152" s="317"/>
      <c r="DF152" s="317"/>
      <c r="DG152" s="317"/>
      <c r="DH152" s="317"/>
      <c r="DI152" s="317"/>
      <c r="DJ152" s="317"/>
      <c r="DT152" s="317"/>
      <c r="DU152" s="314"/>
      <c r="DV152" s="314"/>
      <c r="DW152" s="314"/>
      <c r="DX152" s="314"/>
      <c r="DY152" s="314"/>
      <c r="DZ152" s="314"/>
      <c r="EA152" s="314"/>
      <c r="EB152" s="314"/>
      <c r="EC152" s="314"/>
      <c r="ED152" s="314"/>
      <c r="EE152" s="314"/>
      <c r="EF152" s="314"/>
      <c r="EG152" s="314"/>
      <c r="EH152" s="314"/>
      <c r="EI152" s="314"/>
      <c r="EJ152" s="314"/>
      <c r="EK152" s="314"/>
      <c r="EL152" s="314"/>
      <c r="EM152" s="314"/>
      <c r="EN152" s="314"/>
      <c r="EO152" s="317"/>
      <c r="EP152" s="317"/>
      <c r="EQ152" s="317"/>
      <c r="ER152" s="317"/>
      <c r="ES152" s="317"/>
      <c r="ET152" s="317"/>
      <c r="EU152" s="317"/>
      <c r="EV152" s="317"/>
      <c r="EW152" s="317"/>
      <c r="EX152" s="317"/>
      <c r="EY152" s="317"/>
      <c r="EZ152" s="317"/>
      <c r="FA152" s="317"/>
      <c r="FB152" s="317"/>
      <c r="FC152" s="317"/>
    </row>
    <row r="153" spans="54:159" ht="12" customHeight="1" x14ac:dyDescent="0.15">
      <c r="BB153" s="317"/>
      <c r="BC153" s="317"/>
      <c r="BD153" s="317"/>
      <c r="BE153" s="317"/>
      <c r="BF153" s="317"/>
      <c r="BG153" s="317"/>
      <c r="BH153" s="317"/>
      <c r="BI153" s="317"/>
      <c r="BJ153" s="317"/>
      <c r="BK153" s="317"/>
      <c r="BY153" s="317"/>
      <c r="CB153" s="377"/>
      <c r="CC153" s="317"/>
      <c r="CD153" s="317"/>
      <c r="CE153" s="317"/>
      <c r="CF153" s="317"/>
      <c r="CG153" s="317"/>
      <c r="CH153" s="317"/>
      <c r="CI153" s="317"/>
      <c r="CJ153" s="317"/>
      <c r="CK153" s="317"/>
      <c r="CL153" s="317"/>
      <c r="CM153" s="317"/>
      <c r="CN153" s="317"/>
      <c r="CO153" s="317"/>
      <c r="CP153" s="317"/>
      <c r="CQ153" s="317"/>
      <c r="CR153" s="317"/>
      <c r="CS153" s="317"/>
      <c r="CT153" s="317"/>
      <c r="CU153" s="317"/>
      <c r="CV153" s="317"/>
      <c r="CW153" s="317"/>
      <c r="CX153" s="317"/>
      <c r="CY153" s="317"/>
      <c r="CZ153" s="317"/>
      <c r="DA153" s="317"/>
      <c r="DB153" s="317"/>
      <c r="DC153" s="317"/>
      <c r="DD153" s="317"/>
      <c r="DE153" s="317"/>
      <c r="DF153" s="317"/>
      <c r="DG153" s="317"/>
      <c r="DH153" s="317"/>
      <c r="DI153" s="317"/>
      <c r="DJ153" s="317"/>
      <c r="DT153" s="317"/>
      <c r="DU153" s="314"/>
      <c r="DV153" s="314"/>
      <c r="DW153" s="314"/>
      <c r="DX153" s="314"/>
      <c r="DY153" s="314"/>
      <c r="DZ153" s="314"/>
      <c r="EA153" s="314"/>
      <c r="EB153" s="314"/>
      <c r="EC153" s="314"/>
      <c r="ED153" s="314"/>
      <c r="EE153" s="314"/>
      <c r="EF153" s="314"/>
      <c r="EG153" s="314"/>
      <c r="EH153" s="314"/>
      <c r="EI153" s="314"/>
      <c r="EJ153" s="314"/>
      <c r="EK153" s="314"/>
      <c r="EL153" s="314"/>
      <c r="EM153" s="314"/>
      <c r="EN153" s="314"/>
      <c r="EO153" s="317"/>
      <c r="EP153" s="317"/>
      <c r="EQ153" s="317"/>
      <c r="ER153" s="317"/>
      <c r="ES153" s="317"/>
      <c r="ET153" s="317"/>
      <c r="EU153" s="317"/>
      <c r="EV153" s="317"/>
      <c r="EW153" s="317"/>
      <c r="EX153" s="317"/>
      <c r="EY153" s="317"/>
      <c r="EZ153" s="317"/>
      <c r="FA153" s="317"/>
      <c r="FB153" s="317"/>
      <c r="FC153" s="317"/>
    </row>
    <row r="154" spans="54:159" ht="12" customHeight="1" x14ac:dyDescent="0.15">
      <c r="BB154" s="317"/>
      <c r="BC154" s="317"/>
      <c r="BD154" s="317"/>
      <c r="BE154" s="317"/>
      <c r="BF154" s="317"/>
      <c r="BG154" s="317"/>
      <c r="BH154" s="317"/>
      <c r="BI154" s="317"/>
      <c r="BJ154" s="317"/>
      <c r="BK154" s="317"/>
      <c r="BY154" s="317"/>
      <c r="CB154" s="377"/>
      <c r="CC154" s="317"/>
      <c r="CD154" s="317"/>
      <c r="CE154" s="317"/>
      <c r="CF154" s="317"/>
      <c r="CG154" s="317"/>
      <c r="CH154" s="317"/>
      <c r="CI154" s="317"/>
      <c r="CJ154" s="317"/>
      <c r="CK154" s="317"/>
      <c r="CL154" s="317"/>
      <c r="CM154" s="317"/>
      <c r="CN154" s="759"/>
      <c r="CO154" s="583"/>
      <c r="CP154" s="317"/>
      <c r="CQ154" s="317"/>
      <c r="CR154" s="317"/>
      <c r="CS154" s="317"/>
      <c r="CT154" s="317"/>
      <c r="CU154" s="317"/>
      <c r="CV154" s="317"/>
      <c r="CW154" s="317"/>
      <c r="CX154" s="317"/>
      <c r="CY154" s="317"/>
      <c r="CZ154" s="317"/>
      <c r="DA154" s="317"/>
      <c r="DB154" s="317"/>
      <c r="DC154" s="317"/>
      <c r="DD154" s="317"/>
      <c r="DE154" s="317"/>
      <c r="DF154" s="317"/>
      <c r="DG154" s="317"/>
      <c r="DH154" s="317"/>
      <c r="DI154" s="317"/>
      <c r="DJ154" s="317"/>
      <c r="DT154" s="317"/>
      <c r="DU154" s="314"/>
      <c r="DV154" s="314"/>
      <c r="DW154" s="314"/>
      <c r="DX154" s="314"/>
      <c r="DY154" s="314"/>
      <c r="DZ154" s="314"/>
      <c r="EA154" s="314"/>
      <c r="EB154" s="314"/>
      <c r="EC154" s="314"/>
      <c r="ED154" s="314"/>
      <c r="EE154" s="314"/>
      <c r="EF154" s="314"/>
      <c r="EG154" s="314"/>
      <c r="EH154" s="314"/>
      <c r="EI154" s="314"/>
      <c r="EJ154" s="314"/>
      <c r="EK154" s="314"/>
      <c r="EL154" s="314"/>
      <c r="EM154" s="314"/>
      <c r="EN154" s="314"/>
      <c r="EO154" s="317"/>
      <c r="EP154" s="317"/>
      <c r="EQ154" s="317"/>
      <c r="ER154" s="317"/>
      <c r="ES154" s="317"/>
      <c r="ET154" s="317"/>
      <c r="EU154" s="317"/>
      <c r="EV154" s="317"/>
      <c r="EW154" s="317"/>
      <c r="EX154" s="317"/>
      <c r="EY154" s="317"/>
      <c r="EZ154" s="317"/>
      <c r="FA154" s="317"/>
      <c r="FB154" s="317"/>
      <c r="FC154" s="317"/>
    </row>
    <row r="155" spans="54:159" ht="12" customHeight="1" x14ac:dyDescent="0.15">
      <c r="BB155" s="317"/>
      <c r="BC155" s="317"/>
      <c r="BD155" s="317"/>
      <c r="BE155" s="317"/>
      <c r="BF155" s="317"/>
      <c r="BG155" s="317"/>
      <c r="BH155" s="317"/>
      <c r="BI155" s="317"/>
      <c r="BJ155" s="317"/>
      <c r="BK155" s="317"/>
      <c r="BY155" s="317"/>
      <c r="CB155" s="377"/>
      <c r="CC155" s="317"/>
      <c r="CD155" s="317"/>
      <c r="CE155" s="317"/>
      <c r="CF155" s="317"/>
      <c r="CG155" s="317"/>
      <c r="CH155" s="317"/>
      <c r="CI155" s="317"/>
      <c r="CJ155" s="317"/>
      <c r="CK155" s="317"/>
      <c r="CL155" s="317"/>
      <c r="CM155" s="317"/>
      <c r="CN155" s="759"/>
      <c r="CO155" s="583"/>
      <c r="CP155" s="317"/>
      <c r="CQ155" s="317"/>
      <c r="CR155" s="317"/>
      <c r="CS155" s="317"/>
      <c r="CT155" s="317"/>
      <c r="CU155" s="317"/>
      <c r="CV155" s="317"/>
      <c r="CW155" s="317"/>
      <c r="CX155" s="317"/>
      <c r="CY155" s="317"/>
      <c r="CZ155" s="317"/>
      <c r="DA155" s="317"/>
      <c r="DB155" s="317"/>
      <c r="DC155" s="317"/>
      <c r="DD155" s="317"/>
      <c r="DE155" s="317"/>
      <c r="DF155" s="317"/>
      <c r="DG155" s="317"/>
      <c r="DH155" s="317"/>
      <c r="DI155" s="317"/>
      <c r="DJ155" s="317"/>
      <c r="DT155" s="317"/>
      <c r="DU155" s="317"/>
      <c r="DV155" s="317"/>
      <c r="DW155" s="317"/>
      <c r="DX155" s="317"/>
      <c r="DY155" s="317"/>
      <c r="DZ155" s="317"/>
      <c r="EA155" s="317"/>
      <c r="EB155" s="317"/>
      <c r="EC155" s="317"/>
      <c r="ED155" s="317"/>
      <c r="EE155" s="317"/>
      <c r="EF155" s="317"/>
      <c r="EG155" s="317"/>
      <c r="EH155" s="317"/>
      <c r="EI155" s="317"/>
      <c r="EJ155" s="317"/>
      <c r="EK155" s="317"/>
      <c r="EL155" s="317"/>
      <c r="EM155" s="317"/>
      <c r="EN155" s="317"/>
      <c r="EO155" s="317"/>
      <c r="EP155" s="317"/>
      <c r="EQ155" s="317"/>
      <c r="ER155" s="317"/>
      <c r="ES155" s="317"/>
      <c r="ET155" s="317"/>
      <c r="EU155" s="317"/>
      <c r="EV155" s="317"/>
      <c r="EW155" s="317"/>
      <c r="EX155" s="317"/>
      <c r="EY155" s="317"/>
      <c r="EZ155" s="317"/>
      <c r="FA155" s="317"/>
      <c r="FB155" s="317"/>
      <c r="FC155" s="317"/>
    </row>
    <row r="156" spans="54:159" ht="12" customHeight="1" x14ac:dyDescent="0.15">
      <c r="BB156" s="317"/>
      <c r="BC156" s="317"/>
      <c r="BD156" s="317"/>
      <c r="BE156" s="317"/>
      <c r="BF156" s="317"/>
      <c r="BG156" s="317"/>
      <c r="BH156" s="317"/>
      <c r="BI156" s="317"/>
      <c r="BJ156" s="317"/>
      <c r="BK156" s="317"/>
      <c r="BY156" s="317"/>
      <c r="CB156" s="377"/>
      <c r="CC156" s="317"/>
      <c r="CD156" s="317"/>
      <c r="CE156" s="317"/>
      <c r="CF156" s="317"/>
      <c r="CG156" s="317"/>
      <c r="CH156" s="317"/>
      <c r="CI156" s="317"/>
      <c r="CJ156" s="317"/>
      <c r="CK156" s="317"/>
      <c r="CL156" s="317"/>
      <c r="CM156" s="317"/>
      <c r="CN156" s="317"/>
      <c r="CO156" s="317"/>
      <c r="CP156" s="317"/>
      <c r="CQ156" s="317"/>
      <c r="CR156" s="317"/>
      <c r="CS156" s="317"/>
      <c r="CT156" s="317"/>
      <c r="CU156" s="317"/>
      <c r="CV156" s="317"/>
      <c r="CW156" s="317"/>
      <c r="CX156" s="317"/>
      <c r="CY156" s="317"/>
      <c r="CZ156" s="317"/>
      <c r="DA156" s="317"/>
      <c r="DB156" s="317"/>
      <c r="DC156" s="317"/>
      <c r="DD156" s="317"/>
      <c r="DE156" s="317"/>
      <c r="DF156" s="317"/>
      <c r="DG156" s="317"/>
      <c r="DH156" s="317"/>
      <c r="DI156" s="317"/>
      <c r="DJ156" s="317"/>
      <c r="DT156" s="317"/>
      <c r="DU156" s="317"/>
      <c r="DV156" s="317"/>
      <c r="DW156" s="317"/>
      <c r="DX156" s="317"/>
      <c r="DY156" s="317"/>
      <c r="DZ156" s="317"/>
      <c r="EA156" s="317"/>
      <c r="EB156" s="317"/>
      <c r="EC156" s="317"/>
      <c r="ED156" s="317"/>
      <c r="EE156" s="317"/>
      <c r="EF156" s="317"/>
      <c r="EG156" s="317"/>
      <c r="EH156" s="317"/>
      <c r="EI156" s="317"/>
      <c r="EJ156" s="317"/>
      <c r="EK156" s="317"/>
      <c r="EL156" s="317"/>
      <c r="EM156" s="317"/>
      <c r="EN156" s="317"/>
      <c r="EO156" s="317"/>
      <c r="EP156" s="317"/>
      <c r="EQ156" s="317"/>
      <c r="ER156" s="317"/>
      <c r="ES156" s="317"/>
      <c r="ET156" s="317"/>
      <c r="EU156" s="317"/>
      <c r="EV156" s="317"/>
      <c r="EW156" s="317"/>
      <c r="EX156" s="317"/>
      <c r="EY156" s="317"/>
      <c r="EZ156" s="317"/>
      <c r="FA156" s="317"/>
      <c r="FB156" s="317"/>
      <c r="FC156" s="317"/>
    </row>
    <row r="157" spans="54:159" ht="12" customHeight="1" x14ac:dyDescent="0.15">
      <c r="BB157" s="317"/>
      <c r="BC157" s="317"/>
      <c r="BD157" s="317"/>
      <c r="BE157" s="317"/>
      <c r="BF157" s="317"/>
      <c r="BG157" s="317"/>
      <c r="BH157" s="317"/>
      <c r="BI157" s="317"/>
      <c r="BJ157" s="317"/>
      <c r="BK157" s="317"/>
      <c r="CX157" s="317"/>
      <c r="CY157" s="317"/>
      <c r="CZ157" s="317"/>
      <c r="DA157" s="317"/>
      <c r="DB157" s="317"/>
      <c r="DC157" s="317"/>
      <c r="DD157" s="317"/>
      <c r="DE157" s="317"/>
      <c r="DF157" s="317"/>
      <c r="DG157" s="317"/>
      <c r="DH157" s="317"/>
      <c r="DI157" s="317"/>
      <c r="DJ157" s="317"/>
    </row>
    <row r="158" spans="54:159" ht="12" customHeight="1" x14ac:dyDescent="0.15">
      <c r="BB158" s="317"/>
      <c r="BC158" s="317"/>
      <c r="BD158" s="317"/>
      <c r="BE158" s="317"/>
      <c r="BF158" s="317"/>
      <c r="BG158" s="317"/>
      <c r="BH158" s="317"/>
      <c r="BI158" s="317"/>
      <c r="BJ158" s="317"/>
      <c r="BK158" s="317"/>
    </row>
    <row r="159" spans="54:159" ht="12" customHeight="1" x14ac:dyDescent="0.15">
      <c r="BB159" s="317"/>
      <c r="BC159" s="317"/>
      <c r="BD159" s="317"/>
      <c r="BE159" s="317"/>
      <c r="BF159" s="317"/>
      <c r="BG159" s="317"/>
      <c r="BH159" s="317"/>
      <c r="BI159" s="317"/>
      <c r="BJ159" s="317"/>
      <c r="BK159" s="317"/>
    </row>
  </sheetData>
  <mergeCells count="419">
    <mergeCell ref="CN154:CN155"/>
    <mergeCell ref="CI103:CM104"/>
    <mergeCell ref="CN103:CN104"/>
    <mergeCell ref="CI106:CM107"/>
    <mergeCell ref="CN106:CN107"/>
    <mergeCell ref="CI109:CM110"/>
    <mergeCell ref="CN109:CN110"/>
    <mergeCell ref="GZ114:HI119"/>
    <mergeCell ref="CI112:CM113"/>
    <mergeCell ref="CN112:CN113"/>
    <mergeCell ref="CI115:CM116"/>
    <mergeCell ref="CN115:CN116"/>
    <mergeCell ref="CG92:CM93"/>
    <mergeCell ref="CN92:CN93"/>
    <mergeCell ref="DP92:DT94"/>
    <mergeCell ref="CG96:CM97"/>
    <mergeCell ref="CN96:CN97"/>
    <mergeCell ref="DP96:DT97"/>
    <mergeCell ref="DP99:DT100"/>
    <mergeCell ref="CG100:CM101"/>
    <mergeCell ref="CN100:CN101"/>
    <mergeCell ref="FM82:FM84"/>
    <mergeCell ref="O83:U84"/>
    <mergeCell ref="V83:V84"/>
    <mergeCell ref="AR83:AR84"/>
    <mergeCell ref="DP83:DT84"/>
    <mergeCell ref="CG84:CM85"/>
    <mergeCell ref="CN84:CN85"/>
    <mergeCell ref="DP86:DT87"/>
    <mergeCell ref="CG88:CM89"/>
    <mergeCell ref="CN88:CN89"/>
    <mergeCell ref="DP89:DT90"/>
    <mergeCell ref="GT75:GT77"/>
    <mergeCell ref="DP77:DT78"/>
    <mergeCell ref="DP74:DT75"/>
    <mergeCell ref="A79:I81"/>
    <mergeCell ref="J79:K81"/>
    <mergeCell ref="M79:U81"/>
    <mergeCell ref="V79:W81"/>
    <mergeCell ref="AI79:AQ81"/>
    <mergeCell ref="AR79:AS81"/>
    <mergeCell ref="BF79:BN81"/>
    <mergeCell ref="BO79:BP81"/>
    <mergeCell ref="FX79:FX80"/>
    <mergeCell ref="GT79:GT80"/>
    <mergeCell ref="Z80:AF81"/>
    <mergeCell ref="AG80:AH81"/>
    <mergeCell ref="CG80:CM81"/>
    <mergeCell ref="CN80:CN81"/>
    <mergeCell ref="DP80:DT81"/>
    <mergeCell ref="A75:I77"/>
    <mergeCell ref="M75:U77"/>
    <mergeCell ref="X75:AF77"/>
    <mergeCell ref="AG75:AH77"/>
    <mergeCell ref="AI75:AQ77"/>
    <mergeCell ref="AR75:AS77"/>
    <mergeCell ref="BO75:BP77"/>
    <mergeCell ref="CC75:CM77"/>
    <mergeCell ref="CN75:CN77"/>
    <mergeCell ref="AG72:AG73"/>
    <mergeCell ref="FH62:FL63"/>
    <mergeCell ref="AX60:BB62"/>
    <mergeCell ref="BC61:BC62"/>
    <mergeCell ref="AR62:AR63"/>
    <mergeCell ref="DP62:DT63"/>
    <mergeCell ref="AT75:BB77"/>
    <mergeCell ref="BC75:BD77"/>
    <mergeCell ref="BF75:BN77"/>
    <mergeCell ref="AV68:BB70"/>
    <mergeCell ref="DP68:DT69"/>
    <mergeCell ref="FF68:FL69"/>
    <mergeCell ref="DP71:DT72"/>
    <mergeCell ref="GI62:GI63"/>
    <mergeCell ref="GT62:GT63"/>
    <mergeCell ref="GD59:GH60"/>
    <mergeCell ref="GI59:GI60"/>
    <mergeCell ref="GT59:GT60"/>
    <mergeCell ref="AR65:AR72"/>
    <mergeCell ref="DP65:DT66"/>
    <mergeCell ref="FH65:FL66"/>
    <mergeCell ref="GT65:GT73"/>
    <mergeCell ref="FM68:FM69"/>
    <mergeCell ref="GK65:GS67"/>
    <mergeCell ref="GK69:GS71"/>
    <mergeCell ref="GO73:GS74"/>
    <mergeCell ref="C59:I60"/>
    <mergeCell ref="J59:J60"/>
    <mergeCell ref="AR59:AR60"/>
    <mergeCell ref="DP59:DT60"/>
    <mergeCell ref="DY59:EE60"/>
    <mergeCell ref="AG60:AG61"/>
    <mergeCell ref="AK60:AQ61"/>
    <mergeCell ref="FM62:FM63"/>
    <mergeCell ref="GD62:GH63"/>
    <mergeCell ref="V58:V61"/>
    <mergeCell ref="FH58:FL60"/>
    <mergeCell ref="FM58:FM60"/>
    <mergeCell ref="V63:V65"/>
    <mergeCell ref="AG63:AG64"/>
    <mergeCell ref="AV64:BB65"/>
    <mergeCell ref="FX55:FX56"/>
    <mergeCell ref="GO55:GS57"/>
    <mergeCell ref="GT55:GT57"/>
    <mergeCell ref="AK56:AQ57"/>
    <mergeCell ref="AR56:AR57"/>
    <mergeCell ref="AV56:BB58"/>
    <mergeCell ref="DP56:DT57"/>
    <mergeCell ref="GD56:GH57"/>
    <mergeCell ref="GI56:GI57"/>
    <mergeCell ref="A55:I57"/>
    <mergeCell ref="J55:K57"/>
    <mergeCell ref="V55:V56"/>
    <mergeCell ref="BU55:CA56"/>
    <mergeCell ref="CB55:CB56"/>
    <mergeCell ref="DY55:EE56"/>
    <mergeCell ref="FF55:FL56"/>
    <mergeCell ref="FM55:FM56"/>
    <mergeCell ref="FQ55:FW56"/>
    <mergeCell ref="GM51:GS53"/>
    <mergeCell ref="GT51:GT53"/>
    <mergeCell ref="V52:V53"/>
    <mergeCell ref="BC52:BC53"/>
    <mergeCell ref="BW52:CA53"/>
    <mergeCell ref="AM53:AQ54"/>
    <mergeCell ref="AR53:AR54"/>
    <mergeCell ref="AX53:BB54"/>
    <mergeCell ref="DP53:DT54"/>
    <mergeCell ref="GB53:GH54"/>
    <mergeCell ref="GI53:GI54"/>
    <mergeCell ref="BW49:CA50"/>
    <mergeCell ref="AM50:AQ51"/>
    <mergeCell ref="AX50:BB51"/>
    <mergeCell ref="DP50:DT51"/>
    <mergeCell ref="GD50:GH51"/>
    <mergeCell ref="GI50:GI51"/>
    <mergeCell ref="FQ51:FW52"/>
    <mergeCell ref="A51:I53"/>
    <mergeCell ref="J51:K53"/>
    <mergeCell ref="CB51:CB52"/>
    <mergeCell ref="DY51:EE52"/>
    <mergeCell ref="FH51:FL53"/>
    <mergeCell ref="FM51:FM53"/>
    <mergeCell ref="FX51:FX52"/>
    <mergeCell ref="GO45:GS46"/>
    <mergeCell ref="CN47:CN49"/>
    <mergeCell ref="DP47:DT48"/>
    <mergeCell ref="DY47:EE48"/>
    <mergeCell ref="CB48:CB49"/>
    <mergeCell ref="GT45:GT46"/>
    <mergeCell ref="V46:V47"/>
    <mergeCell ref="BU46:CA47"/>
    <mergeCell ref="CB46:CB47"/>
    <mergeCell ref="Z47:AF48"/>
    <mergeCell ref="AG47:AG48"/>
    <mergeCell ref="AK47:AQ48"/>
    <mergeCell ref="AV47:BB48"/>
    <mergeCell ref="BC47:BC48"/>
    <mergeCell ref="CI47:CM49"/>
    <mergeCell ref="FH47:FL49"/>
    <mergeCell ref="FM47:FM49"/>
    <mergeCell ref="FQ47:FW48"/>
    <mergeCell ref="FX47:FX48"/>
    <mergeCell ref="GD47:GH48"/>
    <mergeCell ref="GI47:GI48"/>
    <mergeCell ref="GO48:GS49"/>
    <mergeCell ref="GT48:GT49"/>
    <mergeCell ref="V49:V50"/>
    <mergeCell ref="GD44:GH45"/>
    <mergeCell ref="GI44:GI45"/>
    <mergeCell ref="FM40:FM42"/>
    <mergeCell ref="CG40:CM41"/>
    <mergeCell ref="FS43:FW45"/>
    <mergeCell ref="FX43:FX45"/>
    <mergeCell ref="DN44:DT45"/>
    <mergeCell ref="FH44:FL45"/>
    <mergeCell ref="FM44:FM45"/>
    <mergeCell ref="C41:I43"/>
    <mergeCell ref="BC41:BC42"/>
    <mergeCell ref="BJ41:BN43"/>
    <mergeCell ref="DP41:DT42"/>
    <mergeCell ref="EQ41:EQ42"/>
    <mergeCell ref="Z43:AF44"/>
    <mergeCell ref="AG43:AG44"/>
    <mergeCell ref="AM43:AQ45"/>
    <mergeCell ref="AV43:BB44"/>
    <mergeCell ref="CB40:CB41"/>
    <mergeCell ref="BC43:BC44"/>
    <mergeCell ref="BW43:CA44"/>
    <mergeCell ref="CG44:CM45"/>
    <mergeCell ref="CN44:CN45"/>
    <mergeCell ref="CB42:CB43"/>
    <mergeCell ref="DY42:EE44"/>
    <mergeCell ref="E45:I47"/>
    <mergeCell ref="BJ45:BN47"/>
    <mergeCell ref="GD38:GH39"/>
    <mergeCell ref="FX39:FX41"/>
    <mergeCell ref="O40:U41"/>
    <mergeCell ref="AK40:AQ41"/>
    <mergeCell ref="BU40:CA41"/>
    <mergeCell ref="GT38:GT39"/>
    <mergeCell ref="Z39:AF40"/>
    <mergeCell ref="AG39:AG40"/>
    <mergeCell ref="AV39:BB40"/>
    <mergeCell ref="BC39:BC40"/>
    <mergeCell ref="DC39:DI40"/>
    <mergeCell ref="DJ39:DJ40"/>
    <mergeCell ref="FS39:FW41"/>
    <mergeCell ref="CN40:CN41"/>
    <mergeCell ref="CR40:CX41"/>
    <mergeCell ref="CY40:CY41"/>
    <mergeCell ref="FH40:FL42"/>
    <mergeCell ref="GI38:GI39"/>
    <mergeCell ref="GO38:GS39"/>
    <mergeCell ref="GB41:GH42"/>
    <mergeCell ref="GI41:GI42"/>
    <mergeCell ref="GM41:GS43"/>
    <mergeCell ref="GT41:GT43"/>
    <mergeCell ref="AK36:AQ37"/>
    <mergeCell ref="AX36:BB37"/>
    <mergeCell ref="BU36:CA37"/>
    <mergeCell ref="CB36:CB37"/>
    <mergeCell ref="CR36:CX37"/>
    <mergeCell ref="FM35:FM37"/>
    <mergeCell ref="C37:I38"/>
    <mergeCell ref="BJ37:BN39"/>
    <mergeCell ref="EQ37:EQ39"/>
    <mergeCell ref="DN38:DT39"/>
    <mergeCell ref="DY38:EE39"/>
    <mergeCell ref="FH35:FL37"/>
    <mergeCell ref="FX35:FX37"/>
    <mergeCell ref="GD35:GH36"/>
    <mergeCell ref="GI35:GI36"/>
    <mergeCell ref="GT32:GT33"/>
    <mergeCell ref="J33:J34"/>
    <mergeCell ref="AX33:BB34"/>
    <mergeCell ref="BW33:CA34"/>
    <mergeCell ref="CB33:CB34"/>
    <mergeCell ref="DN33:DT34"/>
    <mergeCell ref="BH34:BN35"/>
    <mergeCell ref="DY34:EE35"/>
    <mergeCell ref="EJ34:EP35"/>
    <mergeCell ref="FS35:FW37"/>
    <mergeCell ref="GO35:GS36"/>
    <mergeCell ref="Z35:AF36"/>
    <mergeCell ref="CI35:CM38"/>
    <mergeCell ref="DC35:DI36"/>
    <mergeCell ref="DJ35:DJ36"/>
    <mergeCell ref="CY36:CY37"/>
    <mergeCell ref="EQ34:EQ35"/>
    <mergeCell ref="GT35:GT36"/>
    <mergeCell ref="J36:J37"/>
    <mergeCell ref="O36:U37"/>
    <mergeCell ref="V36:V37"/>
    <mergeCell ref="C32:I34"/>
    <mergeCell ref="O32:U33"/>
    <mergeCell ref="V32:V33"/>
    <mergeCell ref="AM32:AQ34"/>
    <mergeCell ref="BC32:BC33"/>
    <mergeCell ref="CG32:CM33"/>
    <mergeCell ref="CN32:CN33"/>
    <mergeCell ref="CY32:CY33"/>
    <mergeCell ref="FQ32:FW33"/>
    <mergeCell ref="Z31:AF32"/>
    <mergeCell ref="CR32:CX33"/>
    <mergeCell ref="GI29:GI30"/>
    <mergeCell ref="GM29:GS30"/>
    <mergeCell ref="GT29:GT30"/>
    <mergeCell ref="J30:J31"/>
    <mergeCell ref="AX30:BB31"/>
    <mergeCell ref="BJ30:BN32"/>
    <mergeCell ref="BU30:CA31"/>
    <mergeCell ref="CB30:CB31"/>
    <mergeCell ref="EJ30:EP31"/>
    <mergeCell ref="GO32:GS33"/>
    <mergeCell ref="FH31:FL33"/>
    <mergeCell ref="FM31:FM33"/>
    <mergeCell ref="FX32:FX33"/>
    <mergeCell ref="GD32:GH33"/>
    <mergeCell ref="GI32:GI33"/>
    <mergeCell ref="AG31:AG32"/>
    <mergeCell ref="DC31:DI32"/>
    <mergeCell ref="DJ31:DJ32"/>
    <mergeCell ref="FH27:FL29"/>
    <mergeCell ref="CN28:CN29"/>
    <mergeCell ref="CR28:CX29"/>
    <mergeCell ref="CY28:CY29"/>
    <mergeCell ref="DN29:DT30"/>
    <mergeCell ref="EQ30:EQ31"/>
    <mergeCell ref="GD26:GH27"/>
    <mergeCell ref="GI26:GI27"/>
    <mergeCell ref="GO26:GS27"/>
    <mergeCell ref="GT26:GT27"/>
    <mergeCell ref="FM27:FM29"/>
    <mergeCell ref="FQ28:FW29"/>
    <mergeCell ref="FX28:FX29"/>
    <mergeCell ref="GB29:GH30"/>
    <mergeCell ref="C28:I29"/>
    <mergeCell ref="J28:J29"/>
    <mergeCell ref="O28:U29"/>
    <mergeCell ref="V28:V29"/>
    <mergeCell ref="AG28:AG29"/>
    <mergeCell ref="AM26:AQ28"/>
    <mergeCell ref="AB27:AF29"/>
    <mergeCell ref="FC26:FC27"/>
    <mergeCell ref="CG28:CM29"/>
    <mergeCell ref="AM29:AQ31"/>
    <mergeCell ref="AX27:BB28"/>
    <mergeCell ref="BH27:BN28"/>
    <mergeCell ref="DY29:EE31"/>
    <mergeCell ref="BW25:CA28"/>
    <mergeCell ref="CB25:CB28"/>
    <mergeCell ref="DN25:DT26"/>
    <mergeCell ref="AV24:BB25"/>
    <mergeCell ref="BC24:BC25"/>
    <mergeCell ref="CG24:CM25"/>
    <mergeCell ref="CN24:CN25"/>
    <mergeCell ref="FF24:FL25"/>
    <mergeCell ref="FM24:FM25"/>
    <mergeCell ref="FQ24:FW25"/>
    <mergeCell ref="FX24:FX25"/>
    <mergeCell ref="C24:I25"/>
    <mergeCell ref="J24:J25"/>
    <mergeCell ref="O24:U25"/>
    <mergeCell ref="V24:V25"/>
    <mergeCell ref="Z24:AF25"/>
    <mergeCell ref="AG24:AG25"/>
    <mergeCell ref="DW25:EE26"/>
    <mergeCell ref="EH25:EP27"/>
    <mergeCell ref="EQ25:EQ27"/>
    <mergeCell ref="DC24:DI25"/>
    <mergeCell ref="DJ24:DJ25"/>
    <mergeCell ref="DE27:DI29"/>
    <mergeCell ref="DJ27:DJ29"/>
    <mergeCell ref="AM23:AQ25"/>
    <mergeCell ref="BJ23:BN25"/>
    <mergeCell ref="GB20:GH21"/>
    <mergeCell ref="GI20:GI21"/>
    <mergeCell ref="GM20:GS21"/>
    <mergeCell ref="GT20:GT21"/>
    <mergeCell ref="BU22:CA23"/>
    <mergeCell ref="CB22:CB23"/>
    <mergeCell ref="GT23:GT24"/>
    <mergeCell ref="CR24:CX25"/>
    <mergeCell ref="CY24:CY25"/>
    <mergeCell ref="EH20:EP22"/>
    <mergeCell ref="EQ20:ER22"/>
    <mergeCell ref="EU20:FA21"/>
    <mergeCell ref="FB20:FB21"/>
    <mergeCell ref="FC20:FC21"/>
    <mergeCell ref="FF20:FL21"/>
    <mergeCell ref="FM20:FM21"/>
    <mergeCell ref="FQ20:FW21"/>
    <mergeCell ref="FX20:FX21"/>
    <mergeCell ref="FC23:FC24"/>
    <mergeCell ref="GD23:GH24"/>
    <mergeCell ref="GI23:GI24"/>
    <mergeCell ref="GO23:GS24"/>
    <mergeCell ref="D20:I21"/>
    <mergeCell ref="J20:J21"/>
    <mergeCell ref="O20:U21"/>
    <mergeCell ref="V20:V21"/>
    <mergeCell ref="Z20:AF21"/>
    <mergeCell ref="AG20:AG21"/>
    <mergeCell ref="BC20:BC22"/>
    <mergeCell ref="BH20:BN21"/>
    <mergeCell ref="CG20:CM21"/>
    <mergeCell ref="BV19:CA20"/>
    <mergeCell ref="CB19:CB20"/>
    <mergeCell ref="GT15:GT17"/>
    <mergeCell ref="DL15:DT17"/>
    <mergeCell ref="DU15:DW17"/>
    <mergeCell ref="ES15:FA17"/>
    <mergeCell ref="FB15:FC17"/>
    <mergeCell ref="FD15:FL17"/>
    <mergeCell ref="FM15:FN17"/>
    <mergeCell ref="AK20:AQ21"/>
    <mergeCell ref="AW20:BB22"/>
    <mergeCell ref="FO15:FW17"/>
    <mergeCell ref="FX15:FY17"/>
    <mergeCell ref="FZ15:GH17"/>
    <mergeCell ref="CE15:CM17"/>
    <mergeCell ref="CN15:CN17"/>
    <mergeCell ref="CP15:CX17"/>
    <mergeCell ref="CY15:CZ17"/>
    <mergeCell ref="CN20:CN21"/>
    <mergeCell ref="CR20:CX21"/>
    <mergeCell ref="CY20:CY21"/>
    <mergeCell ref="DC20:DI21"/>
    <mergeCell ref="DJ20:DJ21"/>
    <mergeCell ref="DL20:DT22"/>
    <mergeCell ref="DU20:DW22"/>
    <mergeCell ref="FZ10:GH12"/>
    <mergeCell ref="GK10:GS12"/>
    <mergeCell ref="K11:AC12"/>
    <mergeCell ref="A15:I17"/>
    <mergeCell ref="J15:K17"/>
    <mergeCell ref="M15:U17"/>
    <mergeCell ref="V15:W17"/>
    <mergeCell ref="X15:AF17"/>
    <mergeCell ref="AG15:AG17"/>
    <mergeCell ref="AI15:AQ17"/>
    <mergeCell ref="DA15:DI17"/>
    <mergeCell ref="DJ15:DJ17"/>
    <mergeCell ref="AR15:AS17"/>
    <mergeCell ref="AT15:BB17"/>
    <mergeCell ref="BC15:BD17"/>
    <mergeCell ref="BF15:BN17"/>
    <mergeCell ref="BR15:CA17"/>
    <mergeCell ref="CB15:CC17"/>
    <mergeCell ref="GK15:GS17"/>
    <mergeCell ref="A3:AB7"/>
    <mergeCell ref="AE4:AP6"/>
    <mergeCell ref="FD5:FL7"/>
    <mergeCell ref="E9:J10"/>
    <mergeCell ref="K9:Q10"/>
    <mergeCell ref="R9:V10"/>
    <mergeCell ref="W9:X10"/>
    <mergeCell ref="AE9:AP11"/>
    <mergeCell ref="FD10:FL12"/>
  </mergeCells>
  <phoneticPr fontId="2"/>
  <hyperlinks>
    <hyperlink ref="A1" location="目次!A1" display="目次へもどる"/>
  </hyperlinks>
  <pageMargins left="0.31496062992125984" right="0.23622047244094491" top="0.31496062992125984" bottom="0.19685039370078741" header="0.23622047244094491" footer="0.19685039370078741"/>
  <pageSetup paperSize="9" scale="42" orientation="landscape" r:id="rId1"/>
  <headerFooter alignWithMargins="0"/>
  <colBreaks count="1" manualBreakCount="1">
    <brk id="114" min="2" max="119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18"/>
  <sheetViews>
    <sheetView zoomScaleNormal="100" workbookViewId="0"/>
  </sheetViews>
  <sheetFormatPr defaultColWidth="8.875" defaultRowHeight="15" customHeight="1" x14ac:dyDescent="0.15"/>
  <cols>
    <col min="1" max="1" width="16.625" style="4" customWidth="1"/>
    <col min="2" max="2" width="11.125" style="4" customWidth="1"/>
    <col min="3" max="3" width="12.375" style="4" customWidth="1"/>
    <col min="4" max="4" width="11.125" style="4" customWidth="1"/>
    <col min="5" max="5" width="12.375" style="4" customWidth="1"/>
    <col min="6" max="6" width="11.125" style="4" customWidth="1"/>
    <col min="7" max="7" width="12.375" style="4" customWidth="1"/>
    <col min="8" max="16384" width="8.875" style="4"/>
  </cols>
  <sheetData>
    <row r="1" spans="1:7" s="250" customFormat="1" ht="15" customHeight="1" x14ac:dyDescent="0.15">
      <c r="A1" s="578" t="s">
        <v>8</v>
      </c>
    </row>
    <row r="2" spans="1:7" s="250" customFormat="1" ht="15" customHeight="1" x14ac:dyDescent="0.15">
      <c r="A2" s="249"/>
    </row>
    <row r="3" spans="1:7" ht="15" customHeight="1" x14ac:dyDescent="0.15">
      <c r="A3" s="22" t="s">
        <v>736</v>
      </c>
    </row>
    <row r="4" spans="1:7" ht="15" customHeight="1" x14ac:dyDescent="0.15">
      <c r="C4" s="92"/>
      <c r="E4" s="92"/>
      <c r="G4" s="92" t="s">
        <v>203</v>
      </c>
    </row>
    <row r="5" spans="1:7" ht="15" customHeight="1" x14ac:dyDescent="0.15">
      <c r="A5" s="657" t="s">
        <v>737</v>
      </c>
      <c r="B5" s="648" t="s">
        <v>793</v>
      </c>
      <c r="C5" s="647"/>
      <c r="D5" s="648" t="s">
        <v>794</v>
      </c>
      <c r="E5" s="646"/>
      <c r="F5" s="648" t="s">
        <v>795</v>
      </c>
      <c r="G5" s="646"/>
    </row>
    <row r="6" spans="1:7" ht="15" customHeight="1" x14ac:dyDescent="0.15">
      <c r="A6" s="652"/>
      <c r="B6" s="18" t="s">
        <v>738</v>
      </c>
      <c r="C6" s="224" t="s">
        <v>739</v>
      </c>
      <c r="D6" s="18" t="s">
        <v>738</v>
      </c>
      <c r="E6" s="224" t="s">
        <v>739</v>
      </c>
      <c r="F6" s="18" t="s">
        <v>738</v>
      </c>
      <c r="G6" s="224" t="s">
        <v>739</v>
      </c>
    </row>
    <row r="7" spans="1:7" ht="15.75" customHeight="1" x14ac:dyDescent="0.15">
      <c r="A7" s="146" t="s">
        <v>740</v>
      </c>
      <c r="B7" s="145">
        <v>729</v>
      </c>
      <c r="C7" s="145">
        <v>9101471</v>
      </c>
      <c r="D7" s="145">
        <v>651</v>
      </c>
      <c r="E7" s="145">
        <v>5720371</v>
      </c>
      <c r="F7" s="145">
        <v>617</v>
      </c>
      <c r="G7" s="145">
        <v>4677013</v>
      </c>
    </row>
    <row r="8" spans="1:7" ht="4.5" customHeight="1" x14ac:dyDescent="0.15">
      <c r="A8" s="378"/>
      <c r="B8" s="227"/>
      <c r="C8" s="227"/>
      <c r="D8" s="227"/>
      <c r="E8" s="227"/>
      <c r="F8" s="227"/>
      <c r="G8" s="227"/>
    </row>
    <row r="9" spans="1:7" ht="15.75" customHeight="1" x14ac:dyDescent="0.15">
      <c r="A9" s="379" t="s">
        <v>741</v>
      </c>
      <c r="B9" s="143">
        <v>301</v>
      </c>
      <c r="C9" s="143">
        <v>2388600</v>
      </c>
      <c r="D9" s="143">
        <v>245</v>
      </c>
      <c r="E9" s="143">
        <v>1824396</v>
      </c>
      <c r="F9" s="143">
        <v>248</v>
      </c>
      <c r="G9" s="143">
        <v>2007098</v>
      </c>
    </row>
    <row r="10" spans="1:7" ht="15.75" customHeight="1" x14ac:dyDescent="0.15">
      <c r="A10" s="379" t="s">
        <v>742</v>
      </c>
      <c r="B10" s="143">
        <v>103</v>
      </c>
      <c r="C10" s="143">
        <v>3247892</v>
      </c>
      <c r="D10" s="143">
        <v>76</v>
      </c>
      <c r="E10" s="143">
        <v>1445264</v>
      </c>
      <c r="F10" s="143">
        <v>70</v>
      </c>
      <c r="G10" s="143">
        <v>833596</v>
      </c>
    </row>
    <row r="11" spans="1:7" ht="15.75" customHeight="1" x14ac:dyDescent="0.15">
      <c r="A11" s="380" t="s">
        <v>743</v>
      </c>
      <c r="B11" s="141">
        <v>325</v>
      </c>
      <c r="C11" s="141">
        <v>3464980</v>
      </c>
      <c r="D11" s="141">
        <v>330</v>
      </c>
      <c r="E11" s="141">
        <v>2450710</v>
      </c>
      <c r="F11" s="141">
        <v>299</v>
      </c>
      <c r="G11" s="141">
        <v>1836318</v>
      </c>
    </row>
    <row r="12" spans="1:7" s="14" customFormat="1" ht="16.5" customHeight="1" x14ac:dyDescent="0.15">
      <c r="A12" s="14" t="s">
        <v>744</v>
      </c>
      <c r="C12" s="72"/>
      <c r="E12" s="72"/>
      <c r="G12" s="72" t="s">
        <v>745</v>
      </c>
    </row>
    <row r="18" spans="6:6" ht="15" customHeight="1" x14ac:dyDescent="0.15">
      <c r="F18" s="4" t="s">
        <v>871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M12"/>
  <sheetViews>
    <sheetView zoomScaleNormal="100" workbookViewId="0"/>
  </sheetViews>
  <sheetFormatPr defaultRowHeight="15" customHeight="1" x14ac:dyDescent="0.15"/>
  <cols>
    <col min="1" max="1" width="16.625" style="4" customWidth="1"/>
    <col min="2" max="2" width="6" style="4" customWidth="1"/>
    <col min="3" max="4" width="6.125" style="4" bestFit="1" customWidth="1"/>
    <col min="5" max="5" width="5.125" style="4" customWidth="1"/>
    <col min="6" max="6" width="6" style="4" customWidth="1"/>
    <col min="7" max="8" width="6.125" style="4" bestFit="1" customWidth="1"/>
    <col min="9" max="9" width="5.125" style="4" customWidth="1"/>
    <col min="10" max="10" width="6" style="4" customWidth="1"/>
    <col min="11" max="12" width="6.125" style="4" bestFit="1" customWidth="1"/>
    <col min="13" max="13" width="5.125" style="4" customWidth="1"/>
    <col min="14" max="16384" width="9" style="4"/>
  </cols>
  <sheetData>
    <row r="1" spans="1:13" s="250" customFormat="1" ht="15" customHeight="1" x14ac:dyDescent="0.15">
      <c r="A1" s="578" t="s">
        <v>8</v>
      </c>
    </row>
    <row r="2" spans="1:13" s="250" customFormat="1" ht="15" customHeight="1" x14ac:dyDescent="0.15">
      <c r="A2" s="249"/>
    </row>
    <row r="3" spans="1:13" ht="15" customHeight="1" x14ac:dyDescent="0.15">
      <c r="A3" s="22" t="s">
        <v>746</v>
      </c>
    </row>
    <row r="4" spans="1:13" ht="15" customHeight="1" x14ac:dyDescent="0.15">
      <c r="E4" s="92"/>
      <c r="I4" s="92"/>
      <c r="M4" s="92" t="s">
        <v>747</v>
      </c>
    </row>
    <row r="5" spans="1:13" ht="15" customHeight="1" x14ac:dyDescent="0.15">
      <c r="A5" s="657" t="s">
        <v>737</v>
      </c>
      <c r="B5" s="648" t="s">
        <v>872</v>
      </c>
      <c r="C5" s="646"/>
      <c r="D5" s="646"/>
      <c r="E5" s="647"/>
      <c r="F5" s="648" t="s">
        <v>748</v>
      </c>
      <c r="G5" s="646"/>
      <c r="H5" s="646"/>
      <c r="I5" s="646"/>
      <c r="J5" s="648" t="s">
        <v>873</v>
      </c>
      <c r="K5" s="646"/>
      <c r="L5" s="646"/>
      <c r="M5" s="646"/>
    </row>
    <row r="6" spans="1:13" ht="33.75" customHeight="1" x14ac:dyDescent="0.15">
      <c r="A6" s="652"/>
      <c r="B6" s="381" t="s">
        <v>749</v>
      </c>
      <c r="C6" s="382" t="s">
        <v>750</v>
      </c>
      <c r="D6" s="382" t="s">
        <v>751</v>
      </c>
      <c r="E6" s="383" t="s">
        <v>752</v>
      </c>
      <c r="F6" s="381" t="s">
        <v>749</v>
      </c>
      <c r="G6" s="382" t="s">
        <v>750</v>
      </c>
      <c r="H6" s="382" t="s">
        <v>751</v>
      </c>
      <c r="I6" s="383" t="s">
        <v>752</v>
      </c>
      <c r="J6" s="381" t="s">
        <v>749</v>
      </c>
      <c r="K6" s="382" t="s">
        <v>750</v>
      </c>
      <c r="L6" s="382" t="s">
        <v>751</v>
      </c>
      <c r="M6" s="383" t="s">
        <v>752</v>
      </c>
    </row>
    <row r="7" spans="1:13" ht="15.75" customHeight="1" x14ac:dyDescent="0.15">
      <c r="A7" s="146" t="s">
        <v>740</v>
      </c>
      <c r="B7" s="384">
        <v>729</v>
      </c>
      <c r="C7" s="385">
        <v>272</v>
      </c>
      <c r="D7" s="384">
        <v>173</v>
      </c>
      <c r="E7" s="384">
        <v>284</v>
      </c>
      <c r="F7" s="384">
        <v>651</v>
      </c>
      <c r="G7" s="385">
        <v>249</v>
      </c>
      <c r="H7" s="384">
        <v>156</v>
      </c>
      <c r="I7" s="384">
        <v>246</v>
      </c>
      <c r="J7" s="145">
        <v>617</v>
      </c>
      <c r="K7" s="385">
        <v>220</v>
      </c>
      <c r="L7" s="384">
        <v>151</v>
      </c>
      <c r="M7" s="384">
        <v>246</v>
      </c>
    </row>
    <row r="8" spans="1:13" ht="3.75" customHeight="1" x14ac:dyDescent="0.15">
      <c r="A8" s="378"/>
      <c r="B8" s="65"/>
      <c r="C8" s="386"/>
      <c r="D8" s="65"/>
      <c r="E8" s="65"/>
      <c r="F8" s="65"/>
      <c r="G8" s="386"/>
      <c r="H8" s="65"/>
      <c r="I8" s="65"/>
      <c r="J8" s="227"/>
      <c r="K8" s="386"/>
      <c r="L8" s="65"/>
      <c r="M8" s="65"/>
    </row>
    <row r="9" spans="1:13" ht="15.75" customHeight="1" x14ac:dyDescent="0.15">
      <c r="A9" s="379" t="s">
        <v>741</v>
      </c>
      <c r="B9" s="14">
        <v>301</v>
      </c>
      <c r="C9" s="72">
        <v>93</v>
      </c>
      <c r="D9" s="14">
        <v>80</v>
      </c>
      <c r="E9" s="14">
        <v>128</v>
      </c>
      <c r="F9" s="14">
        <v>245</v>
      </c>
      <c r="G9" s="72">
        <v>72</v>
      </c>
      <c r="H9" s="14">
        <v>64</v>
      </c>
      <c r="I9" s="14">
        <v>109</v>
      </c>
      <c r="J9" s="143">
        <v>248</v>
      </c>
      <c r="K9" s="72">
        <v>70</v>
      </c>
      <c r="L9" s="14">
        <v>55</v>
      </c>
      <c r="M9" s="14">
        <v>123</v>
      </c>
    </row>
    <row r="10" spans="1:13" ht="15.75" customHeight="1" x14ac:dyDescent="0.15">
      <c r="A10" s="379" t="s">
        <v>742</v>
      </c>
      <c r="B10" s="14">
        <v>103</v>
      </c>
      <c r="C10" s="72">
        <v>25</v>
      </c>
      <c r="D10" s="14">
        <v>30</v>
      </c>
      <c r="E10" s="14">
        <v>48</v>
      </c>
      <c r="F10" s="14">
        <v>76</v>
      </c>
      <c r="G10" s="72">
        <v>23</v>
      </c>
      <c r="H10" s="14">
        <v>22</v>
      </c>
      <c r="I10" s="14">
        <v>31</v>
      </c>
      <c r="J10" s="143">
        <v>70</v>
      </c>
      <c r="K10" s="72">
        <v>18</v>
      </c>
      <c r="L10" s="14">
        <v>29</v>
      </c>
      <c r="M10" s="14">
        <v>23</v>
      </c>
    </row>
    <row r="11" spans="1:13" ht="15.75" customHeight="1" x14ac:dyDescent="0.15">
      <c r="A11" s="387" t="s">
        <v>743</v>
      </c>
      <c r="B11" s="222">
        <v>325</v>
      </c>
      <c r="C11" s="247">
        <v>154</v>
      </c>
      <c r="D11" s="222">
        <v>63</v>
      </c>
      <c r="E11" s="222">
        <v>108</v>
      </c>
      <c r="F11" s="222">
        <v>330</v>
      </c>
      <c r="G11" s="247">
        <v>154</v>
      </c>
      <c r="H11" s="222">
        <v>70</v>
      </c>
      <c r="I11" s="222">
        <v>106</v>
      </c>
      <c r="J11" s="141">
        <v>299</v>
      </c>
      <c r="K11" s="247">
        <v>132</v>
      </c>
      <c r="L11" s="222">
        <v>67</v>
      </c>
      <c r="M11" s="222">
        <v>100</v>
      </c>
    </row>
    <row r="12" spans="1:13" ht="15" customHeight="1" x14ac:dyDescent="0.15">
      <c r="E12" s="92"/>
      <c r="I12" s="92"/>
      <c r="M12" s="72" t="s">
        <v>753</v>
      </c>
    </row>
  </sheetData>
  <mergeCells count="4">
    <mergeCell ref="A5:A6"/>
    <mergeCell ref="B5:E5"/>
    <mergeCell ref="F5:I5"/>
    <mergeCell ref="J5:M5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50"/>
  <sheetViews>
    <sheetView zoomScaleNormal="100" workbookViewId="0"/>
  </sheetViews>
  <sheetFormatPr defaultRowHeight="15" customHeight="1" x14ac:dyDescent="0.15"/>
  <cols>
    <col min="1" max="1" width="3.5" style="23" customWidth="1"/>
    <col min="2" max="2" width="29.875" style="23" customWidth="1"/>
    <col min="3" max="3" width="24.75" style="23" customWidth="1"/>
    <col min="4" max="4" width="25.625" style="23" customWidth="1"/>
    <col min="5" max="6" width="21.125" style="23" customWidth="1"/>
    <col min="7" max="7" width="21.125" style="24" customWidth="1"/>
    <col min="8" max="8" width="21.125" style="23" customWidth="1"/>
    <col min="9" max="16384" width="9" style="23"/>
  </cols>
  <sheetData>
    <row r="1" spans="1:8" ht="15" customHeight="1" x14ac:dyDescent="0.15">
      <c r="A1" s="182" t="s">
        <v>8</v>
      </c>
    </row>
    <row r="2" spans="1:8" ht="15" customHeight="1" x14ac:dyDescent="0.15">
      <c r="A2" s="182"/>
    </row>
    <row r="3" spans="1:8" ht="15" customHeight="1" x14ac:dyDescent="0.15">
      <c r="A3" s="39" t="s">
        <v>756</v>
      </c>
      <c r="D3" s="38"/>
      <c r="G3" s="197"/>
    </row>
    <row r="4" spans="1:8" s="26" customFormat="1" ht="15" customHeight="1" x14ac:dyDescent="0.15">
      <c r="A4" s="26" t="s">
        <v>89</v>
      </c>
      <c r="G4" s="196"/>
      <c r="H4" s="6" t="s">
        <v>90</v>
      </c>
    </row>
    <row r="5" spans="1:8" s="26" customFormat="1" ht="18" customHeight="1" x14ac:dyDescent="0.15">
      <c r="A5" s="608" t="s">
        <v>91</v>
      </c>
      <c r="B5" s="609"/>
      <c r="C5" s="33" t="s">
        <v>92</v>
      </c>
      <c r="D5" s="33" t="s">
        <v>93</v>
      </c>
      <c r="E5" s="33" t="s">
        <v>94</v>
      </c>
      <c r="F5" s="33" t="s">
        <v>757</v>
      </c>
      <c r="G5" s="195" t="s">
        <v>95</v>
      </c>
      <c r="H5" s="213" t="s">
        <v>96</v>
      </c>
    </row>
    <row r="6" spans="1:8" s="26" customFormat="1" ht="16.5" customHeight="1" x14ac:dyDescent="0.15">
      <c r="A6" s="26">
        <v>1</v>
      </c>
      <c r="B6" s="29" t="s">
        <v>97</v>
      </c>
      <c r="C6" s="14">
        <v>45361000000</v>
      </c>
      <c r="D6" s="14">
        <v>48517133419</v>
      </c>
      <c r="E6" s="14">
        <v>47132872589</v>
      </c>
      <c r="F6" s="37">
        <v>1771872589</v>
      </c>
      <c r="G6" s="194">
        <v>47.8</v>
      </c>
      <c r="H6" s="196">
        <v>103.9</v>
      </c>
    </row>
    <row r="7" spans="1:8" s="26" customFormat="1" ht="16.5" customHeight="1" x14ac:dyDescent="0.15">
      <c r="A7" s="26">
        <v>2</v>
      </c>
      <c r="B7" s="29" t="s">
        <v>98</v>
      </c>
      <c r="C7" s="14">
        <v>670000000</v>
      </c>
      <c r="D7" s="14">
        <v>719877012</v>
      </c>
      <c r="E7" s="14">
        <v>719877012</v>
      </c>
      <c r="F7" s="37">
        <v>49877012</v>
      </c>
      <c r="G7" s="194">
        <v>0.7</v>
      </c>
      <c r="H7" s="391">
        <v>107.4</v>
      </c>
    </row>
    <row r="8" spans="1:8" s="26" customFormat="1" ht="16.5" customHeight="1" x14ac:dyDescent="0.15">
      <c r="A8" s="26">
        <v>3</v>
      </c>
      <c r="B8" s="29" t="s">
        <v>99</v>
      </c>
      <c r="C8" s="14">
        <v>90000000</v>
      </c>
      <c r="D8" s="14">
        <v>68835000</v>
      </c>
      <c r="E8" s="14">
        <v>68835000</v>
      </c>
      <c r="F8" s="37">
        <v>-21165000</v>
      </c>
      <c r="G8" s="194">
        <v>0.1</v>
      </c>
      <c r="H8" s="391">
        <v>76.5</v>
      </c>
    </row>
    <row r="9" spans="1:8" s="26" customFormat="1" ht="16.5" customHeight="1" x14ac:dyDescent="0.15">
      <c r="A9" s="26">
        <v>4</v>
      </c>
      <c r="B9" s="29" t="s">
        <v>100</v>
      </c>
      <c r="C9" s="14">
        <v>70000000</v>
      </c>
      <c r="D9" s="14">
        <v>278697000</v>
      </c>
      <c r="E9" s="14">
        <v>278697000</v>
      </c>
      <c r="F9" s="37">
        <v>208697000</v>
      </c>
      <c r="G9" s="194">
        <v>0.3</v>
      </c>
      <c r="H9" s="391">
        <v>398.1</v>
      </c>
    </row>
    <row r="10" spans="1:8" s="26" customFormat="1" ht="16.5" customHeight="1" x14ac:dyDescent="0.15">
      <c r="A10" s="26">
        <v>5</v>
      </c>
      <c r="B10" s="29" t="s">
        <v>101</v>
      </c>
      <c r="C10" s="14">
        <v>50000000</v>
      </c>
      <c r="D10" s="14">
        <v>282417000</v>
      </c>
      <c r="E10" s="14">
        <v>282417000</v>
      </c>
      <c r="F10" s="37">
        <v>232417000</v>
      </c>
      <c r="G10" s="194">
        <v>0.3</v>
      </c>
      <c r="H10" s="391">
        <v>564.79999999999995</v>
      </c>
    </row>
    <row r="11" spans="1:8" s="26" customFormat="1" ht="16.5" customHeight="1" x14ac:dyDescent="0.15">
      <c r="A11" s="26">
        <v>6</v>
      </c>
      <c r="B11" s="29" t="s">
        <v>102</v>
      </c>
      <c r="C11" s="14">
        <v>4300000000</v>
      </c>
      <c r="D11" s="14">
        <v>5171071000</v>
      </c>
      <c r="E11" s="14">
        <v>5171071000</v>
      </c>
      <c r="F11" s="37">
        <v>871071000</v>
      </c>
      <c r="G11" s="194">
        <v>5.2</v>
      </c>
      <c r="H11" s="391">
        <v>120.3</v>
      </c>
    </row>
    <row r="12" spans="1:8" s="26" customFormat="1" ht="16.5" customHeight="1" x14ac:dyDescent="0.15">
      <c r="A12" s="26">
        <v>7</v>
      </c>
      <c r="B12" s="29" t="s">
        <v>103</v>
      </c>
      <c r="C12" s="14">
        <v>150010000</v>
      </c>
      <c r="D12" s="14">
        <v>217974000</v>
      </c>
      <c r="E12" s="14">
        <v>217974000</v>
      </c>
      <c r="F12" s="37">
        <v>67964000</v>
      </c>
      <c r="G12" s="194">
        <v>0.2</v>
      </c>
      <c r="H12" s="391">
        <v>145.30000000000001</v>
      </c>
    </row>
    <row r="13" spans="1:8" s="26" customFormat="1" ht="16.5" customHeight="1" x14ac:dyDescent="0.15">
      <c r="A13" s="26">
        <v>8</v>
      </c>
      <c r="B13" s="29" t="s">
        <v>104</v>
      </c>
      <c r="C13" s="14">
        <v>290000000</v>
      </c>
      <c r="D13" s="14">
        <v>292812000</v>
      </c>
      <c r="E13" s="14">
        <v>292812000</v>
      </c>
      <c r="F13" s="37">
        <v>2812000</v>
      </c>
      <c r="G13" s="194">
        <v>0.3</v>
      </c>
      <c r="H13" s="391">
        <v>101</v>
      </c>
    </row>
    <row r="14" spans="1:8" s="26" customFormat="1" ht="16.5" customHeight="1" x14ac:dyDescent="0.15">
      <c r="A14" s="26">
        <v>9</v>
      </c>
      <c r="B14" s="29" t="s">
        <v>105</v>
      </c>
      <c r="C14" s="14">
        <v>3850000000</v>
      </c>
      <c r="D14" s="14">
        <v>3759178000</v>
      </c>
      <c r="E14" s="14">
        <v>3759178000</v>
      </c>
      <c r="F14" s="37">
        <v>-90822000</v>
      </c>
      <c r="G14" s="194">
        <v>3.8</v>
      </c>
      <c r="H14" s="391">
        <v>97.6</v>
      </c>
    </row>
    <row r="15" spans="1:8" s="26" customFormat="1" ht="16.5" customHeight="1" x14ac:dyDescent="0.15">
      <c r="A15" s="26">
        <v>10</v>
      </c>
      <c r="B15" s="29" t="s">
        <v>106</v>
      </c>
      <c r="C15" s="14">
        <v>50000000</v>
      </c>
      <c r="D15" s="14">
        <v>52315000</v>
      </c>
      <c r="E15" s="14">
        <v>52315000</v>
      </c>
      <c r="F15" s="37">
        <v>2315000</v>
      </c>
      <c r="G15" s="194">
        <v>0.1</v>
      </c>
      <c r="H15" s="391">
        <v>104.6</v>
      </c>
    </row>
    <row r="16" spans="1:8" s="26" customFormat="1" ht="16.5" customHeight="1" x14ac:dyDescent="0.15">
      <c r="A16" s="26">
        <v>11</v>
      </c>
      <c r="B16" s="29" t="s">
        <v>107</v>
      </c>
      <c r="C16" s="14">
        <v>722695000</v>
      </c>
      <c r="D16" s="14">
        <v>787315130</v>
      </c>
      <c r="E16" s="14">
        <v>742668677</v>
      </c>
      <c r="F16" s="37">
        <v>19973677</v>
      </c>
      <c r="G16" s="194">
        <v>0.70000000000000007</v>
      </c>
      <c r="H16" s="391">
        <v>102.8</v>
      </c>
    </row>
    <row r="17" spans="1:8" s="26" customFormat="1" ht="16.5" customHeight="1" x14ac:dyDescent="0.15">
      <c r="A17" s="26">
        <v>12</v>
      </c>
      <c r="B17" s="29" t="s">
        <v>108</v>
      </c>
      <c r="C17" s="14">
        <v>1727468000</v>
      </c>
      <c r="D17" s="14">
        <v>1785496760</v>
      </c>
      <c r="E17" s="14">
        <v>1774139360</v>
      </c>
      <c r="F17" s="37">
        <v>46671360</v>
      </c>
      <c r="G17" s="194">
        <v>1.8</v>
      </c>
      <c r="H17" s="391">
        <v>102.7</v>
      </c>
    </row>
    <row r="18" spans="1:8" s="26" customFormat="1" ht="16.5" customHeight="1" x14ac:dyDescent="0.15">
      <c r="A18" s="26">
        <v>13</v>
      </c>
      <c r="B18" s="29" t="s">
        <v>109</v>
      </c>
      <c r="C18" s="14">
        <v>16844370000</v>
      </c>
      <c r="D18" s="14">
        <v>16566517492</v>
      </c>
      <c r="E18" s="14">
        <v>15324757492</v>
      </c>
      <c r="F18" s="37">
        <v>-1519612508</v>
      </c>
      <c r="G18" s="194">
        <v>15.5</v>
      </c>
      <c r="H18" s="391">
        <v>91</v>
      </c>
    </row>
    <row r="19" spans="1:8" s="26" customFormat="1" ht="16.5" customHeight="1" x14ac:dyDescent="0.15">
      <c r="A19" s="26">
        <v>14</v>
      </c>
      <c r="B19" s="29" t="s">
        <v>110</v>
      </c>
      <c r="C19" s="14">
        <v>5373715000</v>
      </c>
      <c r="D19" s="14">
        <v>5184828678</v>
      </c>
      <c r="E19" s="14">
        <v>5184828678</v>
      </c>
      <c r="F19" s="37">
        <v>-188886322</v>
      </c>
      <c r="G19" s="194">
        <v>5.3</v>
      </c>
      <c r="H19" s="391">
        <v>96.5</v>
      </c>
    </row>
    <row r="20" spans="1:8" s="26" customFormat="1" ht="16.5" customHeight="1" x14ac:dyDescent="0.15">
      <c r="A20" s="26">
        <v>15</v>
      </c>
      <c r="B20" s="29" t="s">
        <v>111</v>
      </c>
      <c r="C20" s="14">
        <v>349886000</v>
      </c>
      <c r="D20" s="14">
        <v>367370934</v>
      </c>
      <c r="E20" s="14">
        <v>367370934</v>
      </c>
      <c r="F20" s="37">
        <v>17484934</v>
      </c>
      <c r="G20" s="194">
        <v>0.4</v>
      </c>
      <c r="H20" s="391">
        <v>105</v>
      </c>
    </row>
    <row r="21" spans="1:8" s="26" customFormat="1" ht="16.5" customHeight="1" x14ac:dyDescent="0.15">
      <c r="A21" s="26">
        <v>16</v>
      </c>
      <c r="B21" s="29" t="s">
        <v>112</v>
      </c>
      <c r="C21" s="14">
        <v>8105000</v>
      </c>
      <c r="D21" s="14">
        <v>14473947</v>
      </c>
      <c r="E21" s="14">
        <v>14473947</v>
      </c>
      <c r="F21" s="37">
        <v>6368947</v>
      </c>
      <c r="G21" s="194">
        <v>0</v>
      </c>
      <c r="H21" s="391">
        <v>178.6</v>
      </c>
    </row>
    <row r="22" spans="1:8" s="26" customFormat="1" ht="16.5" customHeight="1" x14ac:dyDescent="0.15">
      <c r="A22" s="26">
        <v>17</v>
      </c>
      <c r="B22" s="29" t="s">
        <v>113</v>
      </c>
      <c r="C22" s="14">
        <v>1600000000</v>
      </c>
      <c r="D22" s="14">
        <v>1600000000</v>
      </c>
      <c r="E22" s="14">
        <v>1600000000</v>
      </c>
      <c r="F22" s="37">
        <v>0</v>
      </c>
      <c r="G22" s="194">
        <v>1.6</v>
      </c>
      <c r="H22" s="391">
        <v>100</v>
      </c>
    </row>
    <row r="23" spans="1:8" s="26" customFormat="1" ht="16.5" customHeight="1" x14ac:dyDescent="0.15">
      <c r="A23" s="26">
        <v>18</v>
      </c>
      <c r="B23" s="29" t="s">
        <v>114</v>
      </c>
      <c r="C23" s="14">
        <v>3463072000</v>
      </c>
      <c r="D23" s="14">
        <v>3463072393</v>
      </c>
      <c r="E23" s="14">
        <v>3463072393</v>
      </c>
      <c r="F23" s="37">
        <v>393</v>
      </c>
      <c r="G23" s="194">
        <v>3.5</v>
      </c>
      <c r="H23" s="391">
        <v>100</v>
      </c>
    </row>
    <row r="24" spans="1:8" s="26" customFormat="1" ht="16.5" customHeight="1" x14ac:dyDescent="0.15">
      <c r="A24" s="26">
        <v>19</v>
      </c>
      <c r="B24" s="29" t="s">
        <v>115</v>
      </c>
      <c r="C24" s="14">
        <v>5442271000</v>
      </c>
      <c r="D24" s="14">
        <v>5823332034</v>
      </c>
      <c r="E24" s="14">
        <v>5588011136</v>
      </c>
      <c r="F24" s="37">
        <v>145740136</v>
      </c>
      <c r="G24" s="194">
        <v>5.7</v>
      </c>
      <c r="H24" s="391">
        <v>102.7</v>
      </c>
    </row>
    <row r="25" spans="1:8" s="26" customFormat="1" ht="16.5" customHeight="1" x14ac:dyDescent="0.15">
      <c r="A25" s="26">
        <v>20</v>
      </c>
      <c r="B25" s="29" t="s">
        <v>116</v>
      </c>
      <c r="C25" s="11">
        <v>6847900000</v>
      </c>
      <c r="D25" s="14">
        <v>6833000000</v>
      </c>
      <c r="E25" s="14">
        <v>6610700000</v>
      </c>
      <c r="F25" s="37">
        <v>-237200000</v>
      </c>
      <c r="G25" s="194">
        <v>6.7</v>
      </c>
      <c r="H25" s="391">
        <v>96.5</v>
      </c>
    </row>
    <row r="26" spans="1:8" s="26" customFormat="1" ht="21" customHeight="1" x14ac:dyDescent="0.15">
      <c r="A26" s="28"/>
      <c r="B26" s="27" t="s">
        <v>117</v>
      </c>
      <c r="C26" s="8">
        <v>97260492000</v>
      </c>
      <c r="D26" s="8">
        <v>101785716799</v>
      </c>
      <c r="E26" s="8">
        <v>98646071218</v>
      </c>
      <c r="F26" s="7">
        <v>1385579218</v>
      </c>
      <c r="G26" s="201">
        <v>100</v>
      </c>
      <c r="H26" s="392">
        <v>101.4</v>
      </c>
    </row>
    <row r="27" spans="1:8" s="26" customFormat="1" ht="15" customHeight="1" x14ac:dyDescent="0.15">
      <c r="C27" s="14"/>
      <c r="D27" s="14"/>
      <c r="E27" s="14"/>
      <c r="F27" s="14"/>
      <c r="G27" s="194"/>
      <c r="H27" s="6" t="s">
        <v>88</v>
      </c>
    </row>
    <row r="28" spans="1:8" s="26" customFormat="1" ht="15" customHeight="1" x14ac:dyDescent="0.15">
      <c r="C28" s="14"/>
      <c r="D28" s="14"/>
      <c r="E28" s="14"/>
      <c r="F28" s="14"/>
      <c r="G28" s="36"/>
      <c r="H28" s="6"/>
    </row>
    <row r="29" spans="1:8" ht="15.75" customHeight="1" x14ac:dyDescent="0.15">
      <c r="G29" s="35"/>
    </row>
    <row r="30" spans="1:8" ht="15" customHeight="1" x14ac:dyDescent="0.15">
      <c r="A30" s="26" t="s">
        <v>118</v>
      </c>
      <c r="B30" s="26"/>
      <c r="C30" s="26"/>
      <c r="D30" s="26"/>
      <c r="E30" s="26"/>
      <c r="F30" s="34"/>
      <c r="G30" s="192" t="s">
        <v>90</v>
      </c>
    </row>
    <row r="31" spans="1:8" ht="17.25" customHeight="1" x14ac:dyDescent="0.15">
      <c r="A31" s="608" t="s">
        <v>91</v>
      </c>
      <c r="B31" s="609"/>
      <c r="C31" s="33" t="s">
        <v>92</v>
      </c>
      <c r="D31" s="33" t="s">
        <v>94</v>
      </c>
      <c r="E31" s="33" t="s">
        <v>758</v>
      </c>
      <c r="F31" s="33" t="s">
        <v>95</v>
      </c>
      <c r="G31" s="193" t="s">
        <v>119</v>
      </c>
    </row>
    <row r="32" spans="1:8" ht="16.5" customHeight="1" x14ac:dyDescent="0.15">
      <c r="A32" s="32">
        <v>1</v>
      </c>
      <c r="B32" s="31" t="s">
        <v>120</v>
      </c>
      <c r="C32" s="11">
        <v>571064000</v>
      </c>
      <c r="D32" s="11">
        <v>552670678</v>
      </c>
      <c r="E32" s="11">
        <v>18393322</v>
      </c>
      <c r="F32" s="391">
        <v>0.6</v>
      </c>
      <c r="G32" s="391">
        <v>96.8</v>
      </c>
    </row>
    <row r="33" spans="1:7" ht="16.5" customHeight="1" x14ac:dyDescent="0.15">
      <c r="A33" s="30">
        <v>2</v>
      </c>
      <c r="B33" s="29" t="s">
        <v>121</v>
      </c>
      <c r="C33" s="11">
        <v>10260245000</v>
      </c>
      <c r="D33" s="11">
        <v>9832396515</v>
      </c>
      <c r="E33" s="11">
        <v>427848485</v>
      </c>
      <c r="F33" s="391">
        <v>10.5</v>
      </c>
      <c r="G33" s="391">
        <v>95.8</v>
      </c>
    </row>
    <row r="34" spans="1:7" ht="16.5" customHeight="1" x14ac:dyDescent="0.15">
      <c r="A34" s="30">
        <v>3</v>
      </c>
      <c r="B34" s="29" t="s">
        <v>122</v>
      </c>
      <c r="C34" s="11">
        <v>43078209000</v>
      </c>
      <c r="D34" s="11">
        <v>40982212901</v>
      </c>
      <c r="E34" s="11">
        <v>2095996099</v>
      </c>
      <c r="F34" s="391">
        <v>43.8</v>
      </c>
      <c r="G34" s="391">
        <v>95.1</v>
      </c>
    </row>
    <row r="35" spans="1:7" ht="16.5" customHeight="1" x14ac:dyDescent="0.15">
      <c r="A35" s="30">
        <v>4</v>
      </c>
      <c r="B35" s="29" t="s">
        <v>123</v>
      </c>
      <c r="C35" s="11">
        <v>11246354000</v>
      </c>
      <c r="D35" s="11">
        <v>11026387584</v>
      </c>
      <c r="E35" s="11">
        <v>219966416</v>
      </c>
      <c r="F35" s="391">
        <v>11.8</v>
      </c>
      <c r="G35" s="391">
        <v>98</v>
      </c>
    </row>
    <row r="36" spans="1:7" ht="16.5" customHeight="1" x14ac:dyDescent="0.15">
      <c r="A36" s="30">
        <v>5</v>
      </c>
      <c r="B36" s="29" t="s">
        <v>124</v>
      </c>
      <c r="C36" s="11">
        <v>68025000</v>
      </c>
      <c r="D36" s="11">
        <v>60251497</v>
      </c>
      <c r="E36" s="11">
        <v>7773503</v>
      </c>
      <c r="F36" s="391">
        <v>0.1</v>
      </c>
      <c r="G36" s="391">
        <v>88.6</v>
      </c>
    </row>
    <row r="37" spans="1:7" ht="16.5" customHeight="1" x14ac:dyDescent="0.15">
      <c r="A37" s="30">
        <v>6</v>
      </c>
      <c r="B37" s="29" t="s">
        <v>125</v>
      </c>
      <c r="C37" s="11">
        <v>454603000</v>
      </c>
      <c r="D37" s="11">
        <v>441916585</v>
      </c>
      <c r="E37" s="11">
        <v>12686415</v>
      </c>
      <c r="F37" s="391">
        <v>0.5</v>
      </c>
      <c r="G37" s="391">
        <v>97.2</v>
      </c>
    </row>
    <row r="38" spans="1:7" ht="16.5" customHeight="1" x14ac:dyDescent="0.15">
      <c r="A38" s="30">
        <v>7</v>
      </c>
      <c r="B38" s="29" t="s">
        <v>126</v>
      </c>
      <c r="C38" s="11">
        <v>1163783000</v>
      </c>
      <c r="D38" s="11">
        <v>1079483895</v>
      </c>
      <c r="E38" s="11">
        <v>84299105</v>
      </c>
      <c r="F38" s="391">
        <v>1.2</v>
      </c>
      <c r="G38" s="391">
        <v>92.8</v>
      </c>
    </row>
    <row r="39" spans="1:7" ht="16.5" customHeight="1" x14ac:dyDescent="0.15">
      <c r="A39" s="30">
        <v>8</v>
      </c>
      <c r="B39" s="29" t="s">
        <v>127</v>
      </c>
      <c r="C39" s="11">
        <v>10102315300</v>
      </c>
      <c r="D39" s="11">
        <v>9712613935</v>
      </c>
      <c r="E39" s="11">
        <v>389701365</v>
      </c>
      <c r="F39" s="391">
        <v>10.4</v>
      </c>
      <c r="G39" s="391">
        <v>96.1</v>
      </c>
    </row>
    <row r="40" spans="1:7" ht="16.5" customHeight="1" x14ac:dyDescent="0.15">
      <c r="A40" s="30">
        <v>9</v>
      </c>
      <c r="B40" s="29" t="s">
        <v>128</v>
      </c>
      <c r="C40" s="11">
        <v>3547117000</v>
      </c>
      <c r="D40" s="11">
        <v>3491961155</v>
      </c>
      <c r="E40" s="11">
        <v>55155845</v>
      </c>
      <c r="F40" s="391">
        <v>3.7</v>
      </c>
      <c r="G40" s="391">
        <v>98.4</v>
      </c>
    </row>
    <row r="41" spans="1:7" ht="16.5" customHeight="1" x14ac:dyDescent="0.15">
      <c r="A41" s="30">
        <v>10</v>
      </c>
      <c r="B41" s="29" t="s">
        <v>129</v>
      </c>
      <c r="C41" s="11">
        <v>9395996000</v>
      </c>
      <c r="D41" s="11">
        <v>8975055423</v>
      </c>
      <c r="E41" s="11">
        <v>420940577</v>
      </c>
      <c r="F41" s="391">
        <v>9.6</v>
      </c>
      <c r="G41" s="391">
        <v>95.5</v>
      </c>
    </row>
    <row r="42" spans="1:7" ht="16.5" customHeight="1" x14ac:dyDescent="0.15">
      <c r="A42" s="30">
        <v>11</v>
      </c>
      <c r="B42" s="29" t="s">
        <v>130</v>
      </c>
      <c r="C42" s="11">
        <v>20000</v>
      </c>
      <c r="D42" s="11">
        <v>0</v>
      </c>
      <c r="E42" s="11">
        <v>20000</v>
      </c>
      <c r="F42" s="391">
        <v>0</v>
      </c>
      <c r="G42" s="391">
        <v>0</v>
      </c>
    </row>
    <row r="43" spans="1:7" ht="16.5" customHeight="1" x14ac:dyDescent="0.15">
      <c r="A43" s="30">
        <v>12</v>
      </c>
      <c r="B43" s="29" t="s">
        <v>131</v>
      </c>
      <c r="C43" s="11">
        <v>7196905000</v>
      </c>
      <c r="D43" s="16">
        <v>7184319202</v>
      </c>
      <c r="E43" s="11">
        <v>12585798</v>
      </c>
      <c r="F43" s="391">
        <v>7.7</v>
      </c>
      <c r="G43" s="391">
        <v>99.8</v>
      </c>
    </row>
    <row r="44" spans="1:7" ht="16.5" customHeight="1" x14ac:dyDescent="0.15">
      <c r="A44" s="30">
        <v>13</v>
      </c>
      <c r="B44" s="29" t="s">
        <v>132</v>
      </c>
      <c r="C44" s="11">
        <v>128010000</v>
      </c>
      <c r="D44" s="16">
        <v>122365770</v>
      </c>
      <c r="E44" s="11">
        <v>5644230</v>
      </c>
      <c r="F44" s="391">
        <v>0.1</v>
      </c>
      <c r="G44" s="391">
        <v>95.6</v>
      </c>
    </row>
    <row r="45" spans="1:7" ht="16.5" customHeight="1" x14ac:dyDescent="0.15">
      <c r="A45" s="30">
        <v>14</v>
      </c>
      <c r="B45" s="29" t="s">
        <v>133</v>
      </c>
      <c r="C45" s="11">
        <v>47845700</v>
      </c>
      <c r="D45" s="16">
        <v>0</v>
      </c>
      <c r="E45" s="11">
        <v>47845700</v>
      </c>
      <c r="F45" s="391">
        <v>0</v>
      </c>
      <c r="G45" s="391">
        <v>0</v>
      </c>
    </row>
    <row r="46" spans="1:7" ht="21" customHeight="1" x14ac:dyDescent="0.15">
      <c r="A46" s="28"/>
      <c r="B46" s="27" t="s">
        <v>134</v>
      </c>
      <c r="C46" s="8">
        <v>97260492000</v>
      </c>
      <c r="D46" s="8">
        <v>93461635140</v>
      </c>
      <c r="E46" s="8">
        <v>3798856860</v>
      </c>
      <c r="F46" s="393">
        <v>100</v>
      </c>
      <c r="G46" s="392">
        <v>96.1</v>
      </c>
    </row>
    <row r="47" spans="1:7" ht="15" customHeight="1" x14ac:dyDescent="0.15">
      <c r="A47" s="26"/>
      <c r="B47" s="26"/>
      <c r="C47" s="26"/>
      <c r="D47" s="26"/>
      <c r="E47" s="26"/>
      <c r="F47" s="26"/>
      <c r="G47" s="191" t="s">
        <v>88</v>
      </c>
    </row>
    <row r="50" spans="4:4" ht="15" customHeight="1" x14ac:dyDescent="0.15">
      <c r="D50" s="25"/>
    </row>
  </sheetData>
  <mergeCells count="2">
    <mergeCell ref="A5:B5"/>
    <mergeCell ref="A31:B31"/>
  </mergeCells>
  <phoneticPr fontId="2"/>
  <hyperlinks>
    <hyperlink ref="A1" location="目次!A1" display="目次へもどる"/>
  </hyperlinks>
  <pageMargins left="0.86614173228346458" right="0.86614173228346458" top="0.98425196850393704" bottom="0.98425196850393704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52"/>
  <sheetViews>
    <sheetView zoomScaleNormal="100" zoomScaleSheetLayoutView="100" workbookViewId="0"/>
  </sheetViews>
  <sheetFormatPr defaultRowHeight="16.5" customHeight="1" x14ac:dyDescent="0.15"/>
  <cols>
    <col min="1" max="1" width="22.75" style="40" customWidth="1"/>
    <col min="2" max="3" width="15.875" style="40" customWidth="1"/>
    <col min="4" max="4" width="15.875" style="45" customWidth="1"/>
    <col min="5" max="5" width="15.875" style="40" customWidth="1"/>
    <col min="6" max="6" width="8" style="40" customWidth="1"/>
    <col min="7" max="7" width="18.5" style="44" hidden="1" customWidth="1"/>
    <col min="8" max="8" width="19.375" style="44" hidden="1" customWidth="1"/>
    <col min="9" max="11" width="18.5" style="44" customWidth="1"/>
    <col min="12" max="12" width="10" style="40" hidden="1" customWidth="1"/>
    <col min="13" max="13" width="0" style="40" hidden="1" customWidth="1"/>
    <col min="14" max="14" width="3.75" style="40" hidden="1" customWidth="1"/>
    <col min="15" max="16" width="11" style="43" hidden="1" customWidth="1"/>
    <col min="17" max="17" width="7.625" style="42" hidden="1" customWidth="1"/>
    <col min="18" max="18" width="7.625" style="23" hidden="1" customWidth="1"/>
    <col min="19" max="19" width="0" style="41" hidden="1" customWidth="1"/>
    <col min="20" max="20" width="0" style="40" hidden="1" customWidth="1"/>
    <col min="21" max="16384" width="9" style="40"/>
  </cols>
  <sheetData>
    <row r="1" spans="1:20" s="23" customFormat="1" ht="15" customHeight="1" x14ac:dyDescent="0.15">
      <c r="A1" s="182" t="s">
        <v>8</v>
      </c>
      <c r="G1" s="24"/>
    </row>
    <row r="2" spans="1:20" s="23" customFormat="1" ht="15" customHeight="1" x14ac:dyDescent="0.15">
      <c r="A2" s="182"/>
      <c r="G2" s="24"/>
    </row>
    <row r="3" spans="1:20" ht="15" customHeight="1" x14ac:dyDescent="0.15">
      <c r="A3" s="22" t="s">
        <v>759</v>
      </c>
    </row>
    <row r="4" spans="1:20" s="14" customFormat="1" ht="15" customHeight="1" x14ac:dyDescent="0.15">
      <c r="D4" s="90"/>
      <c r="E4" s="89"/>
      <c r="G4" s="46"/>
      <c r="H4" s="46"/>
      <c r="I4" s="46"/>
      <c r="J4" s="46"/>
      <c r="K4" s="46"/>
      <c r="O4" s="49" t="s">
        <v>20</v>
      </c>
      <c r="P4" s="49"/>
      <c r="Q4" s="88"/>
      <c r="R4" s="26"/>
      <c r="S4" s="36"/>
    </row>
    <row r="5" spans="1:20" s="14" customFormat="1" ht="16.5" customHeight="1" thickBot="1" x14ac:dyDescent="0.2">
      <c r="A5" s="220" t="s">
        <v>135</v>
      </c>
      <c r="B5" s="18" t="s">
        <v>136</v>
      </c>
      <c r="C5" s="18" t="s">
        <v>137</v>
      </c>
      <c r="D5" s="87" t="s">
        <v>138</v>
      </c>
      <c r="E5" s="219" t="s">
        <v>139</v>
      </c>
      <c r="F5" s="86"/>
      <c r="G5" s="85" t="s">
        <v>19</v>
      </c>
      <c r="H5" s="85" t="s">
        <v>18</v>
      </c>
      <c r="I5" s="85"/>
      <c r="J5" s="85"/>
      <c r="K5" s="85"/>
      <c r="N5" s="84"/>
      <c r="O5" s="83" t="s">
        <v>17</v>
      </c>
      <c r="P5" s="80" t="s">
        <v>760</v>
      </c>
      <c r="Q5" s="82" t="s">
        <v>761</v>
      </c>
      <c r="R5" s="82" t="s">
        <v>16</v>
      </c>
      <c r="S5" s="81" t="s">
        <v>15</v>
      </c>
      <c r="T5" s="80" t="s">
        <v>14</v>
      </c>
    </row>
    <row r="6" spans="1:20" s="14" customFormat="1" ht="16.5" customHeight="1" thickTop="1" x14ac:dyDescent="0.15">
      <c r="A6" s="394" t="s">
        <v>762</v>
      </c>
      <c r="B6" s="15">
        <v>17648022</v>
      </c>
      <c r="C6" s="395">
        <v>18.899999999999999</v>
      </c>
      <c r="D6" s="75">
        <v>120573</v>
      </c>
      <c r="E6" s="75">
        <v>52340</v>
      </c>
      <c r="F6" s="47"/>
      <c r="G6" s="46" t="e">
        <f>B6*1000/#REF!</f>
        <v>#REF!</v>
      </c>
      <c r="H6" s="46" t="e">
        <f>B6*1000/#REF!</f>
        <v>#REF!</v>
      </c>
      <c r="I6" s="46"/>
      <c r="J6" s="46"/>
      <c r="K6" s="46"/>
      <c r="L6" s="14" t="s">
        <v>13</v>
      </c>
      <c r="N6" s="610" t="s">
        <v>7</v>
      </c>
      <c r="O6" s="71">
        <f t="shared" ref="O6:O15" si="0">ROUNDDOWN(B6/$B$16*100,1)</f>
        <v>18.8</v>
      </c>
      <c r="P6" s="71">
        <f t="shared" ref="P6:P15" si="1">B6/$B$16*100</f>
        <v>18.882637779662211</v>
      </c>
      <c r="Q6" s="70">
        <f t="shared" ref="Q6:Q15" si="2">(P6-O6)*1000</f>
        <v>82.63777966221042</v>
      </c>
      <c r="R6" s="69">
        <f t="shared" ref="R6:R15" si="3">RANK(Q6,$Q$6:$Q$15,0)</f>
        <v>3</v>
      </c>
      <c r="S6" s="79">
        <f t="shared" ref="S6:S15" si="4">IF(R6&lt;$R$16,O6+0.1,O6)</f>
        <v>18.900000000000002</v>
      </c>
      <c r="T6" s="67" t="str">
        <f t="shared" ref="T6:T15" si="5">IF((S6-O6)*10=0,"","プラス１")</f>
        <v>プラス１</v>
      </c>
    </row>
    <row r="7" spans="1:20" s="14" customFormat="1" ht="16.5" customHeight="1" x14ac:dyDescent="0.15">
      <c r="A7" s="394" t="s">
        <v>763</v>
      </c>
      <c r="B7" s="15">
        <v>23906936</v>
      </c>
      <c r="C7" s="395">
        <v>25.6</v>
      </c>
      <c r="D7" s="75">
        <v>163334</v>
      </c>
      <c r="E7" s="75">
        <v>70902</v>
      </c>
      <c r="F7" s="47"/>
      <c r="G7" s="46" t="e">
        <f>B7*1000/#REF!</f>
        <v>#REF!</v>
      </c>
      <c r="H7" s="46" t="e">
        <f>B7*1000/#REF!</f>
        <v>#REF!</v>
      </c>
      <c r="I7" s="46"/>
      <c r="J7" s="46"/>
      <c r="K7" s="46"/>
      <c r="L7" s="14">
        <v>317483</v>
      </c>
      <c r="M7" s="14" t="s">
        <v>12</v>
      </c>
      <c r="N7" s="611"/>
      <c r="O7" s="64">
        <f t="shared" si="0"/>
        <v>25.5</v>
      </c>
      <c r="P7" s="64">
        <f t="shared" si="1"/>
        <v>25.579411273941442</v>
      </c>
      <c r="Q7" s="63">
        <f t="shared" si="2"/>
        <v>79.411273941442317</v>
      </c>
      <c r="R7" s="62">
        <f t="shared" si="3"/>
        <v>5</v>
      </c>
      <c r="S7" s="78">
        <f t="shared" si="4"/>
        <v>25.6</v>
      </c>
      <c r="T7" s="61" t="str">
        <f t="shared" si="5"/>
        <v>プラス１</v>
      </c>
    </row>
    <row r="8" spans="1:20" s="14" customFormat="1" ht="16.5" customHeight="1" x14ac:dyDescent="0.15">
      <c r="A8" s="394" t="s">
        <v>764</v>
      </c>
      <c r="B8" s="15">
        <v>7184319</v>
      </c>
      <c r="C8" s="395">
        <v>7.7</v>
      </c>
      <c r="D8" s="75">
        <v>49084</v>
      </c>
      <c r="E8" s="75">
        <v>21307</v>
      </c>
      <c r="F8" s="47"/>
      <c r="G8" s="46" t="e">
        <f>B8*1000/#REF!</f>
        <v>#REF!</v>
      </c>
      <c r="H8" s="46" t="e">
        <f>B8*1000/#REF!</f>
        <v>#REF!</v>
      </c>
      <c r="I8" s="46"/>
      <c r="J8" s="46"/>
      <c r="K8" s="46"/>
      <c r="L8" s="14">
        <v>125960</v>
      </c>
      <c r="M8" s="14" t="s">
        <v>11</v>
      </c>
      <c r="N8" s="611"/>
      <c r="O8" s="64">
        <f t="shared" si="0"/>
        <v>7.6</v>
      </c>
      <c r="P8" s="64">
        <f t="shared" si="1"/>
        <v>7.686917739027356</v>
      </c>
      <c r="Q8" s="63">
        <f t="shared" si="2"/>
        <v>86.917739027356333</v>
      </c>
      <c r="R8" s="62">
        <f t="shared" si="3"/>
        <v>1</v>
      </c>
      <c r="S8" s="78">
        <f t="shared" si="4"/>
        <v>7.6999999999999993</v>
      </c>
      <c r="T8" s="61" t="str">
        <f t="shared" si="5"/>
        <v>プラス１</v>
      </c>
    </row>
    <row r="9" spans="1:20" s="14" customFormat="1" ht="16.5" customHeight="1" x14ac:dyDescent="0.15">
      <c r="A9" s="394" t="s">
        <v>765</v>
      </c>
      <c r="B9" s="15">
        <v>14740670</v>
      </c>
      <c r="C9" s="395">
        <v>15.8</v>
      </c>
      <c r="D9" s="75">
        <v>100710</v>
      </c>
      <c r="E9" s="75">
        <v>43717</v>
      </c>
      <c r="F9" s="47"/>
      <c r="G9" s="46" t="e">
        <f>B9*1000/#REF!</f>
        <v>#REF!</v>
      </c>
      <c r="H9" s="46" t="e">
        <f>B9*1000/#REF!</f>
        <v>#REF!</v>
      </c>
      <c r="I9" s="46"/>
      <c r="J9" s="46"/>
      <c r="K9" s="46"/>
      <c r="N9" s="611"/>
      <c r="O9" s="64">
        <f t="shared" si="0"/>
        <v>15.7</v>
      </c>
      <c r="P9" s="64">
        <f t="shared" si="1"/>
        <v>15.771893996932537</v>
      </c>
      <c r="Q9" s="63">
        <f t="shared" si="2"/>
        <v>71.893996932537618</v>
      </c>
      <c r="R9" s="62">
        <f t="shared" si="3"/>
        <v>6</v>
      </c>
      <c r="S9" s="78">
        <f t="shared" si="4"/>
        <v>15.7</v>
      </c>
      <c r="T9" s="61" t="str">
        <f t="shared" si="5"/>
        <v/>
      </c>
    </row>
    <row r="10" spans="1:20" s="14" customFormat="1" ht="16.5" customHeight="1" x14ac:dyDescent="0.15">
      <c r="A10" s="394" t="s">
        <v>766</v>
      </c>
      <c r="B10" s="15">
        <v>500640</v>
      </c>
      <c r="C10" s="395">
        <v>0.5</v>
      </c>
      <c r="D10" s="75">
        <v>3420</v>
      </c>
      <c r="E10" s="75">
        <v>1485</v>
      </c>
      <c r="F10" s="47"/>
      <c r="G10" s="46" t="e">
        <f>B10*1000/#REF!</f>
        <v>#REF!</v>
      </c>
      <c r="H10" s="46" t="e">
        <f>B10*1000/#REF!</f>
        <v>#REF!</v>
      </c>
      <c r="I10" s="46"/>
      <c r="J10" s="46"/>
      <c r="K10" s="46"/>
      <c r="N10" s="611"/>
      <c r="O10" s="64">
        <f t="shared" si="0"/>
        <v>0.5</v>
      </c>
      <c r="P10" s="64">
        <f t="shared" si="1"/>
        <v>0.53566364423220281</v>
      </c>
      <c r="Q10" s="63">
        <f t="shared" si="2"/>
        <v>35.663644232202806</v>
      </c>
      <c r="R10" s="62">
        <f t="shared" si="3"/>
        <v>8</v>
      </c>
      <c r="S10" s="78">
        <f t="shared" si="4"/>
        <v>0.5</v>
      </c>
      <c r="T10" s="61" t="str">
        <f t="shared" si="5"/>
        <v/>
      </c>
    </row>
    <row r="11" spans="1:20" s="14" customFormat="1" ht="16.5" customHeight="1" x14ac:dyDescent="0.15">
      <c r="A11" s="394" t="s">
        <v>767</v>
      </c>
      <c r="B11" s="15">
        <v>6057164</v>
      </c>
      <c r="C11" s="395">
        <v>6.5</v>
      </c>
      <c r="D11" s="75">
        <v>41383</v>
      </c>
      <c r="E11" s="75">
        <v>17964</v>
      </c>
      <c r="F11" s="47"/>
      <c r="G11" s="46" t="e">
        <f>B11*1000/#REF!</f>
        <v>#REF!</v>
      </c>
      <c r="H11" s="46" t="e">
        <f>B11*1000/#REF!</f>
        <v>#REF!</v>
      </c>
      <c r="I11" s="46"/>
      <c r="J11" s="46"/>
      <c r="K11" s="46"/>
      <c r="N11" s="611"/>
      <c r="O11" s="64">
        <f t="shared" si="0"/>
        <v>6.4</v>
      </c>
      <c r="P11" s="64">
        <f t="shared" si="1"/>
        <v>6.4809095197189732</v>
      </c>
      <c r="Q11" s="63">
        <f t="shared" si="2"/>
        <v>80.909519718972859</v>
      </c>
      <c r="R11" s="62">
        <f t="shared" si="3"/>
        <v>4</v>
      </c>
      <c r="S11" s="78">
        <f t="shared" si="4"/>
        <v>6.5</v>
      </c>
      <c r="T11" s="61" t="str">
        <f t="shared" si="5"/>
        <v>プラス１</v>
      </c>
    </row>
    <row r="12" spans="1:20" s="14" customFormat="1" ht="16.5" customHeight="1" x14ac:dyDescent="0.15">
      <c r="A12" s="394" t="s">
        <v>768</v>
      </c>
      <c r="B12" s="15">
        <v>12365983</v>
      </c>
      <c r="C12" s="395">
        <v>13.2</v>
      </c>
      <c r="D12" s="75">
        <v>84486</v>
      </c>
      <c r="E12" s="75">
        <v>36675</v>
      </c>
      <c r="F12" s="47"/>
      <c r="G12" s="46" t="e">
        <f>B12*1000/#REF!</f>
        <v>#REF!</v>
      </c>
      <c r="H12" s="46" t="e">
        <f>B12*1000/#REF!</f>
        <v>#REF!</v>
      </c>
      <c r="I12" s="46"/>
      <c r="J12" s="46"/>
      <c r="K12" s="46"/>
      <c r="N12" s="611"/>
      <c r="O12" s="64">
        <f t="shared" si="0"/>
        <v>13.2</v>
      </c>
      <c r="P12" s="64">
        <f t="shared" si="1"/>
        <v>13.231079255140358</v>
      </c>
      <c r="Q12" s="63">
        <f t="shared" si="2"/>
        <v>31.079255140358697</v>
      </c>
      <c r="R12" s="62">
        <f t="shared" si="3"/>
        <v>9</v>
      </c>
      <c r="S12" s="78">
        <f t="shared" si="4"/>
        <v>13.2</v>
      </c>
      <c r="T12" s="61" t="str">
        <f t="shared" si="5"/>
        <v/>
      </c>
    </row>
    <row r="13" spans="1:20" s="14" customFormat="1" ht="16.5" customHeight="1" x14ac:dyDescent="0.15">
      <c r="A13" s="394" t="s">
        <v>769</v>
      </c>
      <c r="B13" s="12">
        <v>314374</v>
      </c>
      <c r="C13" s="395">
        <v>0.3</v>
      </c>
      <c r="D13" s="75">
        <v>2148</v>
      </c>
      <c r="E13" s="75">
        <v>932</v>
      </c>
      <c r="F13" s="47"/>
      <c r="G13" s="46" t="e">
        <f>B13*1000/#REF!</f>
        <v>#REF!</v>
      </c>
      <c r="H13" s="46" t="e">
        <f>B13*1000/#REF!</f>
        <v>#REF!</v>
      </c>
      <c r="I13" s="46"/>
      <c r="J13" s="46"/>
      <c r="K13" s="46"/>
      <c r="N13" s="611"/>
      <c r="O13" s="64">
        <f t="shared" si="0"/>
        <v>0.3</v>
      </c>
      <c r="P13" s="64">
        <f t="shared" si="1"/>
        <v>0.3363668953576513</v>
      </c>
      <c r="Q13" s="63">
        <f t="shared" si="2"/>
        <v>36.366895357651309</v>
      </c>
      <c r="R13" s="62">
        <f t="shared" si="3"/>
        <v>7</v>
      </c>
      <c r="S13" s="78">
        <f t="shared" si="4"/>
        <v>0.3</v>
      </c>
      <c r="T13" s="61" t="str">
        <f t="shared" si="5"/>
        <v/>
      </c>
    </row>
    <row r="14" spans="1:20" s="14" customFormat="1" ht="16.5" customHeight="1" x14ac:dyDescent="0.15">
      <c r="A14" s="394" t="s">
        <v>770</v>
      </c>
      <c r="B14" s="15">
        <v>1410854</v>
      </c>
      <c r="C14" s="395">
        <v>1.5</v>
      </c>
      <c r="D14" s="75">
        <v>9639</v>
      </c>
      <c r="E14" s="75">
        <v>4184</v>
      </c>
      <c r="F14" s="47"/>
      <c r="G14" s="46" t="e">
        <f>B14*1000/#REF!</f>
        <v>#REF!</v>
      </c>
      <c r="H14" s="46" t="e">
        <f>B14*1000/#REF!</f>
        <v>#REF!</v>
      </c>
      <c r="I14" s="46"/>
      <c r="J14" s="46"/>
      <c r="K14" s="46"/>
      <c r="N14" s="611"/>
      <c r="O14" s="64">
        <f t="shared" si="0"/>
        <v>1.5</v>
      </c>
      <c r="P14" s="64">
        <f t="shared" si="1"/>
        <v>1.5095541609131917</v>
      </c>
      <c r="Q14" s="63">
        <f t="shared" si="2"/>
        <v>9.5541609131917227</v>
      </c>
      <c r="R14" s="62">
        <f t="shared" si="3"/>
        <v>10</v>
      </c>
      <c r="S14" s="78">
        <f t="shared" si="4"/>
        <v>1.5</v>
      </c>
      <c r="T14" s="61" t="str">
        <f t="shared" si="5"/>
        <v/>
      </c>
    </row>
    <row r="15" spans="1:20" s="14" customFormat="1" ht="16.5" customHeight="1" thickBot="1" x14ac:dyDescent="0.2">
      <c r="A15" s="394" t="s">
        <v>771</v>
      </c>
      <c r="B15" s="15">
        <v>9332673</v>
      </c>
      <c r="C15" s="395">
        <v>10</v>
      </c>
      <c r="D15" s="75">
        <v>63762</v>
      </c>
      <c r="E15" s="75">
        <v>27679</v>
      </c>
      <c r="F15" s="47"/>
      <c r="G15" s="46" t="e">
        <f>B15*1000/#REF!</f>
        <v>#REF!</v>
      </c>
      <c r="H15" s="46" t="e">
        <f>B15*1000/#REF!</f>
        <v>#REF!</v>
      </c>
      <c r="I15" s="46"/>
      <c r="J15" s="46"/>
      <c r="K15" s="46"/>
      <c r="N15" s="611"/>
      <c r="O15" s="60">
        <f t="shared" si="0"/>
        <v>9.9</v>
      </c>
      <c r="P15" s="60">
        <f t="shared" si="1"/>
        <v>9.9855657350740756</v>
      </c>
      <c r="Q15" s="59">
        <f t="shared" si="2"/>
        <v>85.565735074075278</v>
      </c>
      <c r="R15" s="58">
        <f t="shared" si="3"/>
        <v>2</v>
      </c>
      <c r="S15" s="77">
        <f t="shared" si="4"/>
        <v>10</v>
      </c>
      <c r="T15" s="56" t="str">
        <f t="shared" si="5"/>
        <v>プラス１</v>
      </c>
    </row>
    <row r="16" spans="1:20" s="14" customFormat="1" ht="16.5" customHeight="1" thickTop="1" thickBot="1" x14ac:dyDescent="0.2">
      <c r="A16" s="212" t="s">
        <v>148</v>
      </c>
      <c r="B16" s="9">
        <v>93461635</v>
      </c>
      <c r="C16" s="396">
        <v>100</v>
      </c>
      <c r="D16" s="202">
        <v>638539</v>
      </c>
      <c r="E16" s="202">
        <v>277185</v>
      </c>
      <c r="F16" s="75"/>
      <c r="G16" s="46"/>
      <c r="H16" s="46"/>
      <c r="I16" s="46"/>
      <c r="J16" s="46"/>
      <c r="K16" s="46"/>
      <c r="N16" s="612"/>
      <c r="O16" s="54">
        <f>SUM(O6:O15)</f>
        <v>99.4</v>
      </c>
      <c r="P16" s="54"/>
      <c r="Q16" s="53"/>
      <c r="R16" s="52">
        <f>(100-O16)*10</f>
        <v>5.9999999999999432</v>
      </c>
      <c r="S16" s="74">
        <f>SUM(S6:S15)</f>
        <v>99.9</v>
      </c>
      <c r="T16" s="50"/>
    </row>
    <row r="17" spans="2:20" s="14" customFormat="1" ht="16.5" customHeight="1" thickTop="1" x14ac:dyDescent="0.15">
      <c r="C17" s="73"/>
      <c r="E17" s="72" t="s">
        <v>88</v>
      </c>
      <c r="F17" s="72"/>
      <c r="G17" s="46"/>
      <c r="H17" s="46"/>
      <c r="I17" s="46"/>
      <c r="J17" s="46"/>
      <c r="K17" s="46"/>
      <c r="L17" s="47"/>
      <c r="N17" s="610" t="s">
        <v>10</v>
      </c>
      <c r="O17" s="71">
        <f>ROUNDDOWN(B6*1000/$L$8,0)</f>
        <v>140108</v>
      </c>
      <c r="P17" s="71">
        <f>B6*1000/$L$8</f>
        <v>140108.14544299777</v>
      </c>
      <c r="Q17" s="70">
        <f t="shared" ref="Q17:Q22" si="6">(P17-O17)*1000</f>
        <v>145.44299777480774</v>
      </c>
      <c r="R17" s="69">
        <f t="shared" ref="R17:R22" si="7">RANK(Q17,$Q$17:$Q$22,0)</f>
        <v>6</v>
      </c>
      <c r="S17" s="68">
        <f t="shared" ref="S17:S22" si="8">IF(R17&lt;$R$23+1,O17+1,O17)</f>
        <v>140109</v>
      </c>
      <c r="T17" s="67" t="str">
        <f t="shared" ref="T17:T22" si="9">IF((S17-O17)*10=0,"","プラス１")</f>
        <v>プラス１</v>
      </c>
    </row>
    <row r="18" spans="2:20" s="14" customFormat="1" ht="16.5" customHeight="1" x14ac:dyDescent="0.15">
      <c r="D18" s="47"/>
      <c r="G18" s="46"/>
      <c r="H18" s="46"/>
      <c r="I18" s="46"/>
      <c r="J18" s="46"/>
      <c r="K18" s="46"/>
      <c r="L18" s="47"/>
      <c r="N18" s="611"/>
      <c r="O18" s="64">
        <f>ROUNDDOWN(B9*1000/$L$8,0)</f>
        <v>117026</v>
      </c>
      <c r="P18" s="64">
        <f>B9*1000/$L$8</f>
        <v>117026.59574468085</v>
      </c>
      <c r="Q18" s="63">
        <f t="shared" si="6"/>
        <v>595.74468084610999</v>
      </c>
      <c r="R18" s="62">
        <f t="shared" si="7"/>
        <v>3</v>
      </c>
      <c r="S18" s="55">
        <f t="shared" si="8"/>
        <v>117027</v>
      </c>
      <c r="T18" s="61" t="str">
        <f t="shared" si="9"/>
        <v>プラス１</v>
      </c>
    </row>
    <row r="19" spans="2:20" s="14" customFormat="1" ht="16.5" customHeight="1" x14ac:dyDescent="0.15">
      <c r="B19" s="11"/>
      <c r="C19" s="66"/>
      <c r="D19" s="47"/>
      <c r="G19" s="46"/>
      <c r="H19" s="46"/>
      <c r="I19" s="46"/>
      <c r="J19" s="46"/>
      <c r="K19" s="46"/>
      <c r="L19" s="47"/>
      <c r="N19" s="611"/>
      <c r="O19" s="64">
        <f>ROUNDDOWN(B10*1000/$L$8,0)</f>
        <v>3974</v>
      </c>
      <c r="P19" s="64">
        <f>B10*1000/$L$8</f>
        <v>3974.5951095585901</v>
      </c>
      <c r="Q19" s="63">
        <f t="shared" si="6"/>
        <v>595.10955859013848</v>
      </c>
      <c r="R19" s="62">
        <f t="shared" si="7"/>
        <v>4</v>
      </c>
      <c r="S19" s="55">
        <f t="shared" si="8"/>
        <v>3975</v>
      </c>
      <c r="T19" s="61" t="str">
        <f t="shared" si="9"/>
        <v>プラス１</v>
      </c>
    </row>
    <row r="20" spans="2:20" s="14" customFormat="1" ht="16.5" customHeight="1" x14ac:dyDescent="0.15">
      <c r="B20" s="11"/>
      <c r="C20" s="66"/>
      <c r="D20" s="47"/>
      <c r="G20" s="46"/>
      <c r="H20" s="46"/>
      <c r="I20" s="46"/>
      <c r="J20" s="46"/>
      <c r="K20" s="46"/>
      <c r="L20" s="47"/>
      <c r="N20" s="611"/>
      <c r="O20" s="64">
        <f>ROUNDDOWN(B13*1000/$L$8,0)</f>
        <v>2495</v>
      </c>
      <c r="P20" s="64">
        <f>B13*1000/$L$8</f>
        <v>2495.8240711336935</v>
      </c>
      <c r="Q20" s="63">
        <f t="shared" si="6"/>
        <v>824.07113369345097</v>
      </c>
      <c r="R20" s="62">
        <f t="shared" si="7"/>
        <v>2</v>
      </c>
      <c r="S20" s="55">
        <f t="shared" si="8"/>
        <v>2496</v>
      </c>
      <c r="T20" s="61" t="str">
        <f t="shared" si="9"/>
        <v>プラス１</v>
      </c>
    </row>
    <row r="21" spans="2:20" s="14" customFormat="1" ht="16.5" customHeight="1" x14ac:dyDescent="0.15">
      <c r="B21" s="11"/>
      <c r="C21" s="66"/>
      <c r="D21" s="47"/>
      <c r="G21" s="46"/>
      <c r="H21" s="46"/>
      <c r="I21" s="46"/>
      <c r="J21" s="46"/>
      <c r="K21" s="46"/>
      <c r="L21" s="47"/>
      <c r="N21" s="611"/>
      <c r="O21" s="64">
        <f>ROUNDDOWN(B11*1000/$L$8,0)</f>
        <v>48087</v>
      </c>
      <c r="P21" s="64">
        <f>B11*1000/$L$8</f>
        <v>48087.996189266436</v>
      </c>
      <c r="Q21" s="63">
        <f t="shared" si="6"/>
        <v>996.18926643597661</v>
      </c>
      <c r="R21" s="62">
        <f t="shared" si="7"/>
        <v>1</v>
      </c>
      <c r="S21" s="55">
        <f t="shared" si="8"/>
        <v>48088</v>
      </c>
      <c r="T21" s="61" t="str">
        <f t="shared" si="9"/>
        <v>プラス１</v>
      </c>
    </row>
    <row r="22" spans="2:20" s="14" customFormat="1" ht="16.5" customHeight="1" thickBot="1" x14ac:dyDescent="0.2">
      <c r="B22" s="11"/>
      <c r="C22" s="66"/>
      <c r="D22" s="47"/>
      <c r="G22" s="46"/>
      <c r="H22" s="46"/>
      <c r="I22" s="46"/>
      <c r="J22" s="46"/>
      <c r="K22" s="46"/>
      <c r="L22" s="47"/>
      <c r="N22" s="611"/>
      <c r="O22" s="60">
        <f>ROUNDDOWN(B15*1000/$L$8,0)</f>
        <v>74092</v>
      </c>
      <c r="P22" s="60">
        <f>B15*1000/$L$8</f>
        <v>74092.354715782785</v>
      </c>
      <c r="Q22" s="59">
        <f t="shared" si="6"/>
        <v>354.7157827852061</v>
      </c>
      <c r="R22" s="58">
        <f t="shared" si="7"/>
        <v>5</v>
      </c>
      <c r="S22" s="57">
        <f t="shared" si="8"/>
        <v>74093</v>
      </c>
      <c r="T22" s="56" t="str">
        <f t="shared" si="9"/>
        <v>プラス１</v>
      </c>
    </row>
    <row r="23" spans="2:20" s="14" customFormat="1" ht="16.5" customHeight="1" thickTop="1" thickBot="1" x14ac:dyDescent="0.2">
      <c r="B23" s="11"/>
      <c r="C23" s="66"/>
      <c r="D23" s="47"/>
      <c r="G23" s="46"/>
      <c r="H23" s="46"/>
      <c r="I23" s="46"/>
      <c r="J23" s="46"/>
      <c r="K23" s="46"/>
      <c r="L23" s="55">
        <f>ROUND(B16*1000/$L$8,0)</f>
        <v>741995</v>
      </c>
      <c r="N23" s="612"/>
      <c r="O23" s="54">
        <f>SUM(O17:O22)</f>
        <v>385782</v>
      </c>
      <c r="P23" s="54"/>
      <c r="Q23" s="53"/>
      <c r="R23" s="52">
        <f>L23-O23</f>
        <v>356213</v>
      </c>
      <c r="S23" s="51">
        <f>SUM(S17:S22)</f>
        <v>385788</v>
      </c>
      <c r="T23" s="50"/>
    </row>
    <row r="24" spans="2:20" s="14" customFormat="1" ht="16.5" customHeight="1" thickTop="1" x14ac:dyDescent="0.15">
      <c r="B24" s="11"/>
      <c r="C24" s="66"/>
      <c r="D24" s="47"/>
      <c r="G24" s="46"/>
      <c r="H24" s="46"/>
      <c r="I24" s="46"/>
      <c r="J24" s="46"/>
      <c r="K24" s="46"/>
      <c r="L24" s="47"/>
      <c r="N24" s="610" t="s">
        <v>9</v>
      </c>
      <c r="O24" s="71">
        <f t="shared" ref="O24:O33" si="10">ROUNDDOWN(B6*1000/$L$7,0)</f>
        <v>55587</v>
      </c>
      <c r="P24" s="71">
        <f t="shared" ref="P24:P33" si="11">B6*1000/$L$7</f>
        <v>55587.297587587367</v>
      </c>
      <c r="Q24" s="70">
        <f t="shared" ref="Q24:Q33" si="12">(P24-O24)*1000</f>
        <v>297.58758736716118</v>
      </c>
      <c r="R24" s="69">
        <f t="shared" ref="R24:R33" si="13">RANK(Q24,$Q$24:$Q$33,0)</f>
        <v>8</v>
      </c>
      <c r="S24" s="68">
        <f t="shared" ref="S24:S33" si="14">IF(R24&lt;$R$34+1,O24+1,O24)</f>
        <v>55587</v>
      </c>
      <c r="T24" s="67" t="str">
        <f t="shared" ref="T24:T33" si="15">IF((S24-O24)*10=0,"","プラス１")</f>
        <v/>
      </c>
    </row>
    <row r="25" spans="2:20" s="14" customFormat="1" ht="16.5" customHeight="1" x14ac:dyDescent="0.15">
      <c r="B25" s="11"/>
      <c r="C25" s="66"/>
      <c r="D25" s="47"/>
      <c r="G25" s="46"/>
      <c r="H25" s="46"/>
      <c r="I25" s="46"/>
      <c r="J25" s="46"/>
      <c r="K25" s="46"/>
      <c r="L25" s="47"/>
      <c r="N25" s="611"/>
      <c r="O25" s="64">
        <f t="shared" si="10"/>
        <v>75301</v>
      </c>
      <c r="P25" s="64">
        <f t="shared" si="11"/>
        <v>75301.468110103538</v>
      </c>
      <c r="Q25" s="63">
        <f t="shared" si="12"/>
        <v>468.11010353849269</v>
      </c>
      <c r="R25" s="62">
        <f t="shared" si="13"/>
        <v>7</v>
      </c>
      <c r="S25" s="55">
        <f t="shared" si="14"/>
        <v>75301</v>
      </c>
      <c r="T25" s="61" t="str">
        <f t="shared" si="15"/>
        <v/>
      </c>
    </row>
    <row r="26" spans="2:20" s="14" customFormat="1" ht="16.5" customHeight="1" x14ac:dyDescent="0.15">
      <c r="B26" s="16"/>
      <c r="C26" s="66"/>
      <c r="D26" s="47"/>
      <c r="G26" s="46"/>
      <c r="H26" s="46"/>
      <c r="I26" s="46"/>
      <c r="J26" s="46"/>
      <c r="K26" s="46"/>
      <c r="L26" s="47"/>
      <c r="N26" s="611"/>
      <c r="O26" s="64">
        <f t="shared" si="10"/>
        <v>22628</v>
      </c>
      <c r="P26" s="64">
        <f t="shared" si="11"/>
        <v>22628.988008806769</v>
      </c>
      <c r="Q26" s="63">
        <f t="shared" si="12"/>
        <v>988.00880676935776</v>
      </c>
      <c r="R26" s="62">
        <f t="shared" si="13"/>
        <v>1</v>
      </c>
      <c r="S26" s="55">
        <f t="shared" si="14"/>
        <v>22629</v>
      </c>
      <c r="T26" s="61" t="str">
        <f t="shared" si="15"/>
        <v>プラス１</v>
      </c>
    </row>
    <row r="27" spans="2:20" s="14" customFormat="1" ht="16.5" customHeight="1" x14ac:dyDescent="0.15">
      <c r="B27" s="11"/>
      <c r="C27" s="66"/>
      <c r="D27" s="47"/>
      <c r="G27" s="46"/>
      <c r="H27" s="46"/>
      <c r="I27" s="46"/>
      <c r="J27" s="46"/>
      <c r="K27" s="46"/>
      <c r="L27" s="47"/>
      <c r="N27" s="611"/>
      <c r="O27" s="64">
        <f t="shared" si="10"/>
        <v>46429</v>
      </c>
      <c r="P27" s="64">
        <f t="shared" si="11"/>
        <v>46429.793091283631</v>
      </c>
      <c r="Q27" s="63">
        <f t="shared" si="12"/>
        <v>793.09128363092896</v>
      </c>
      <c r="R27" s="62">
        <f t="shared" si="13"/>
        <v>5</v>
      </c>
      <c r="S27" s="55">
        <f t="shared" si="14"/>
        <v>46430</v>
      </c>
      <c r="T27" s="61" t="str">
        <f t="shared" si="15"/>
        <v>プラス１</v>
      </c>
    </row>
    <row r="28" spans="2:20" s="14" customFormat="1" ht="16.5" customHeight="1" x14ac:dyDescent="0.15">
      <c r="B28" s="11"/>
      <c r="C28" s="66"/>
      <c r="D28" s="47"/>
      <c r="G28" s="46"/>
      <c r="H28" s="46"/>
      <c r="I28" s="46"/>
      <c r="J28" s="46"/>
      <c r="K28" s="46"/>
      <c r="L28" s="47"/>
      <c r="N28" s="611"/>
      <c r="O28" s="64">
        <f t="shared" si="10"/>
        <v>1576</v>
      </c>
      <c r="P28" s="64">
        <f t="shared" si="11"/>
        <v>1576.9033302570531</v>
      </c>
      <c r="Q28" s="63">
        <f t="shared" si="12"/>
        <v>903.33025705308501</v>
      </c>
      <c r="R28" s="62">
        <f t="shared" si="13"/>
        <v>2</v>
      </c>
      <c r="S28" s="55">
        <f t="shared" si="14"/>
        <v>1577</v>
      </c>
      <c r="T28" s="61" t="str">
        <f t="shared" si="15"/>
        <v>プラス１</v>
      </c>
    </row>
    <row r="29" spans="2:20" s="14" customFormat="1" ht="16.5" customHeight="1" x14ac:dyDescent="0.15">
      <c r="B29" s="65"/>
      <c r="C29" s="11"/>
      <c r="D29" s="47"/>
      <c r="G29" s="46"/>
      <c r="H29" s="46"/>
      <c r="I29" s="46"/>
      <c r="J29" s="46"/>
      <c r="K29" s="46"/>
      <c r="L29" s="47"/>
      <c r="N29" s="611"/>
      <c r="O29" s="64">
        <f t="shared" si="10"/>
        <v>19078</v>
      </c>
      <c r="P29" s="64">
        <f t="shared" si="11"/>
        <v>19078.703426640168</v>
      </c>
      <c r="Q29" s="63">
        <f t="shared" si="12"/>
        <v>703.42664016789058</v>
      </c>
      <c r="R29" s="62">
        <f t="shared" si="13"/>
        <v>6</v>
      </c>
      <c r="S29" s="55">
        <f t="shared" si="14"/>
        <v>19079</v>
      </c>
      <c r="T29" s="61" t="str">
        <f t="shared" si="15"/>
        <v>プラス１</v>
      </c>
    </row>
    <row r="30" spans="2:20" s="14" customFormat="1" ht="16.5" customHeight="1" x14ac:dyDescent="0.15">
      <c r="B30" s="11"/>
      <c r="C30" s="11"/>
      <c r="D30" s="47"/>
      <c r="G30" s="46"/>
      <c r="H30" s="46"/>
      <c r="I30" s="46"/>
      <c r="J30" s="46"/>
      <c r="K30" s="46"/>
      <c r="L30" s="47"/>
      <c r="N30" s="611"/>
      <c r="O30" s="64">
        <f t="shared" si="10"/>
        <v>38950</v>
      </c>
      <c r="P30" s="64">
        <f t="shared" si="11"/>
        <v>38950.063467965214</v>
      </c>
      <c r="Q30" s="63">
        <f t="shared" si="12"/>
        <v>63.467965213931166</v>
      </c>
      <c r="R30" s="62">
        <f t="shared" si="13"/>
        <v>10</v>
      </c>
      <c r="S30" s="55">
        <f t="shared" si="14"/>
        <v>38950</v>
      </c>
      <c r="T30" s="61" t="str">
        <f t="shared" si="15"/>
        <v/>
      </c>
    </row>
    <row r="31" spans="2:20" s="14" customFormat="1" ht="16.5" customHeight="1" x14ac:dyDescent="0.15">
      <c r="D31" s="47"/>
      <c r="G31" s="46"/>
      <c r="H31" s="46"/>
      <c r="I31" s="46"/>
      <c r="J31" s="46"/>
      <c r="K31" s="46"/>
      <c r="L31" s="47"/>
      <c r="N31" s="611"/>
      <c r="O31" s="64">
        <f t="shared" si="10"/>
        <v>990</v>
      </c>
      <c r="P31" s="64">
        <f t="shared" si="11"/>
        <v>990.20734968486499</v>
      </c>
      <c r="Q31" s="63">
        <f t="shared" si="12"/>
        <v>207.34968486499383</v>
      </c>
      <c r="R31" s="62">
        <f t="shared" si="13"/>
        <v>9</v>
      </c>
      <c r="S31" s="55">
        <f t="shared" si="14"/>
        <v>990</v>
      </c>
      <c r="T31" s="61" t="str">
        <f t="shared" si="15"/>
        <v/>
      </c>
    </row>
    <row r="32" spans="2:20" s="14" customFormat="1" ht="16.5" customHeight="1" x14ac:dyDescent="0.15">
      <c r="D32" s="47"/>
      <c r="G32" s="46"/>
      <c r="H32" s="46"/>
      <c r="I32" s="46"/>
      <c r="J32" s="46"/>
      <c r="K32" s="46"/>
      <c r="L32" s="47"/>
      <c r="N32" s="611"/>
      <c r="O32" s="64">
        <f t="shared" si="10"/>
        <v>4443</v>
      </c>
      <c r="P32" s="64">
        <f t="shared" si="11"/>
        <v>4443.8725853037804</v>
      </c>
      <c r="Q32" s="63">
        <f t="shared" si="12"/>
        <v>872.58530378039723</v>
      </c>
      <c r="R32" s="62">
        <f t="shared" si="13"/>
        <v>3</v>
      </c>
      <c r="S32" s="55">
        <f t="shared" si="14"/>
        <v>4444</v>
      </c>
      <c r="T32" s="61" t="str">
        <f t="shared" si="15"/>
        <v>プラス１</v>
      </c>
    </row>
    <row r="33" spans="4:20" s="14" customFormat="1" ht="16.5" customHeight="1" thickBot="1" x14ac:dyDescent="0.2">
      <c r="D33" s="47"/>
      <c r="G33" s="46"/>
      <c r="H33" s="46"/>
      <c r="I33" s="46"/>
      <c r="J33" s="46"/>
      <c r="K33" s="46"/>
      <c r="L33" s="47"/>
      <c r="N33" s="611"/>
      <c r="O33" s="60">
        <f t="shared" si="10"/>
        <v>29395</v>
      </c>
      <c r="P33" s="60">
        <f t="shared" si="11"/>
        <v>29395.819618688245</v>
      </c>
      <c r="Q33" s="59">
        <f t="shared" si="12"/>
        <v>819.6186882451002</v>
      </c>
      <c r="R33" s="58">
        <f t="shared" si="13"/>
        <v>4</v>
      </c>
      <c r="S33" s="57">
        <f t="shared" si="14"/>
        <v>29396</v>
      </c>
      <c r="T33" s="56" t="str">
        <f t="shared" si="15"/>
        <v>プラス１</v>
      </c>
    </row>
    <row r="34" spans="4:20" s="14" customFormat="1" ht="16.5" customHeight="1" thickTop="1" thickBot="1" x14ac:dyDescent="0.2">
      <c r="D34" s="47"/>
      <c r="G34" s="46"/>
      <c r="H34" s="46"/>
      <c r="I34" s="46"/>
      <c r="J34" s="46"/>
      <c r="K34" s="46"/>
      <c r="L34" s="55">
        <f>ROUND(B16*1000/$L$7,0)</f>
        <v>294383</v>
      </c>
      <c r="N34" s="612"/>
      <c r="O34" s="54">
        <f>SUM(O24:O33)</f>
        <v>294377</v>
      </c>
      <c r="P34" s="54"/>
      <c r="Q34" s="53"/>
      <c r="R34" s="52">
        <f>L34-O34</f>
        <v>6</v>
      </c>
      <c r="S34" s="51">
        <f>SUM(S24:S33)</f>
        <v>294383</v>
      </c>
      <c r="T34" s="50"/>
    </row>
    <row r="35" spans="4:20" s="14" customFormat="1" ht="16.5" customHeight="1" thickTop="1" x14ac:dyDescent="0.15">
      <c r="D35" s="47"/>
      <c r="G35" s="46"/>
      <c r="H35" s="46"/>
      <c r="I35" s="46"/>
      <c r="J35" s="46"/>
      <c r="K35" s="46"/>
      <c r="L35" s="47"/>
      <c r="O35" s="49"/>
      <c r="P35" s="49"/>
      <c r="Q35" s="48"/>
      <c r="R35" s="26"/>
      <c r="S35" s="36"/>
    </row>
    <row r="36" spans="4:20" s="14" customFormat="1" ht="16.5" customHeight="1" x14ac:dyDescent="0.15">
      <c r="D36" s="47"/>
      <c r="G36" s="46"/>
      <c r="H36" s="46"/>
      <c r="I36" s="46"/>
      <c r="J36" s="46"/>
      <c r="K36" s="46"/>
      <c r="L36" s="47"/>
      <c r="O36" s="49"/>
      <c r="P36" s="49"/>
      <c r="Q36" s="48"/>
      <c r="R36" s="26"/>
      <c r="S36" s="36"/>
    </row>
    <row r="37" spans="4:20" s="14" customFormat="1" ht="16.5" customHeight="1" x14ac:dyDescent="0.15">
      <c r="D37" s="47"/>
      <c r="G37" s="46"/>
      <c r="H37" s="46"/>
      <c r="I37" s="46"/>
      <c r="J37" s="46"/>
      <c r="K37" s="46"/>
      <c r="L37" s="47"/>
      <c r="O37" s="49"/>
      <c r="P37" s="49"/>
      <c r="Q37" s="48"/>
      <c r="R37" s="26"/>
      <c r="S37" s="36"/>
    </row>
    <row r="38" spans="4:20" s="14" customFormat="1" ht="16.5" customHeight="1" x14ac:dyDescent="0.15">
      <c r="D38" s="47"/>
      <c r="G38" s="46"/>
      <c r="H38" s="46"/>
      <c r="I38" s="46"/>
      <c r="J38" s="46"/>
      <c r="K38" s="46"/>
      <c r="L38" s="47"/>
      <c r="O38" s="49"/>
      <c r="P38" s="49"/>
      <c r="Q38" s="48"/>
      <c r="R38" s="26"/>
      <c r="S38" s="36"/>
    </row>
    <row r="39" spans="4:20" s="14" customFormat="1" ht="16.5" customHeight="1" x14ac:dyDescent="0.15">
      <c r="D39" s="47"/>
      <c r="G39" s="46"/>
      <c r="H39" s="46"/>
      <c r="I39" s="46"/>
      <c r="J39" s="46"/>
      <c r="K39" s="46"/>
      <c r="L39" s="47"/>
      <c r="O39" s="49"/>
      <c r="P39" s="49"/>
      <c r="Q39" s="48"/>
      <c r="R39" s="26"/>
      <c r="S39" s="36"/>
    </row>
    <row r="40" spans="4:20" s="14" customFormat="1" ht="16.5" customHeight="1" x14ac:dyDescent="0.15">
      <c r="D40" s="47"/>
      <c r="G40" s="46"/>
      <c r="H40" s="46"/>
      <c r="I40" s="46"/>
      <c r="J40" s="46"/>
      <c r="K40" s="46"/>
      <c r="L40" s="47"/>
      <c r="O40" s="49"/>
      <c r="P40" s="49"/>
      <c r="Q40" s="48"/>
      <c r="R40" s="26"/>
      <c r="S40" s="36"/>
    </row>
    <row r="41" spans="4:20" s="14" customFormat="1" ht="16.5" customHeight="1" x14ac:dyDescent="0.15">
      <c r="D41" s="47"/>
      <c r="G41" s="46"/>
      <c r="H41" s="46"/>
      <c r="I41" s="46"/>
      <c r="J41" s="46"/>
      <c r="K41" s="46"/>
      <c r="L41" s="47"/>
      <c r="O41" s="49"/>
      <c r="P41" s="49"/>
      <c r="Q41" s="48"/>
      <c r="R41" s="26"/>
      <c r="S41" s="36"/>
    </row>
    <row r="42" spans="4:20" s="14" customFormat="1" ht="16.5" customHeight="1" x14ac:dyDescent="0.15">
      <c r="D42" s="47"/>
      <c r="G42" s="46"/>
      <c r="H42" s="46"/>
      <c r="I42" s="46"/>
      <c r="J42" s="46"/>
      <c r="K42" s="46"/>
      <c r="L42" s="47"/>
      <c r="O42" s="49"/>
      <c r="P42" s="49"/>
      <c r="Q42" s="48"/>
      <c r="R42" s="26"/>
      <c r="S42" s="36"/>
    </row>
    <row r="43" spans="4:20" s="14" customFormat="1" ht="16.5" customHeight="1" x14ac:dyDescent="0.15">
      <c r="D43" s="47"/>
      <c r="G43" s="46"/>
      <c r="H43" s="46"/>
      <c r="I43" s="46"/>
      <c r="J43" s="46"/>
      <c r="K43" s="46"/>
      <c r="L43" s="47"/>
      <c r="O43" s="49"/>
      <c r="P43" s="49"/>
      <c r="Q43" s="48"/>
      <c r="R43" s="26"/>
      <c r="S43" s="36"/>
    </row>
    <row r="44" spans="4:20" s="14" customFormat="1" ht="16.5" customHeight="1" x14ac:dyDescent="0.15">
      <c r="D44" s="47"/>
      <c r="G44" s="46"/>
      <c r="H44" s="46"/>
      <c r="I44" s="46"/>
      <c r="J44" s="46"/>
      <c r="K44" s="46"/>
      <c r="L44" s="47"/>
      <c r="O44" s="49"/>
      <c r="P44" s="49"/>
      <c r="Q44" s="48"/>
      <c r="R44" s="26"/>
      <c r="S44" s="36"/>
    </row>
    <row r="45" spans="4:20" s="14" customFormat="1" ht="16.5" customHeight="1" x14ac:dyDescent="0.15">
      <c r="D45" s="47"/>
      <c r="G45" s="46"/>
      <c r="H45" s="46"/>
      <c r="I45" s="46"/>
      <c r="J45" s="46"/>
      <c r="K45" s="46"/>
      <c r="L45" s="47"/>
      <c r="O45" s="49"/>
      <c r="P45" s="49"/>
      <c r="Q45" s="48"/>
      <c r="R45" s="26"/>
      <c r="S45" s="36"/>
    </row>
    <row r="46" spans="4:20" s="14" customFormat="1" ht="16.5" customHeight="1" x14ac:dyDescent="0.15">
      <c r="D46" s="47"/>
      <c r="G46" s="46"/>
      <c r="H46" s="46"/>
      <c r="I46" s="46"/>
      <c r="J46" s="46"/>
      <c r="K46" s="46"/>
      <c r="L46" s="47"/>
      <c r="O46" s="49"/>
      <c r="P46" s="49"/>
      <c r="Q46" s="48"/>
      <c r="R46" s="26"/>
      <c r="S46" s="36"/>
    </row>
    <row r="47" spans="4:20" s="14" customFormat="1" ht="16.5" customHeight="1" x14ac:dyDescent="0.15">
      <c r="D47" s="47"/>
      <c r="G47" s="46"/>
      <c r="H47" s="46"/>
      <c r="I47" s="46"/>
      <c r="J47" s="46"/>
      <c r="K47" s="46"/>
      <c r="L47" s="47"/>
      <c r="O47" s="49"/>
      <c r="P47" s="49"/>
      <c r="Q47" s="48"/>
      <c r="R47" s="26"/>
      <c r="S47" s="36"/>
    </row>
    <row r="48" spans="4:20" s="14" customFormat="1" ht="16.5" customHeight="1" x14ac:dyDescent="0.15">
      <c r="D48" s="47"/>
      <c r="G48" s="46"/>
      <c r="H48" s="46"/>
      <c r="I48" s="46"/>
      <c r="J48" s="46"/>
      <c r="K48" s="46"/>
      <c r="L48" s="47"/>
      <c r="O48" s="49"/>
      <c r="P48" s="49"/>
      <c r="Q48" s="48"/>
      <c r="R48" s="26"/>
      <c r="S48" s="36"/>
    </row>
    <row r="49" spans="4:20" s="14" customFormat="1" ht="16.5" customHeight="1" x14ac:dyDescent="0.15">
      <c r="D49" s="47"/>
      <c r="G49" s="46"/>
      <c r="H49" s="46"/>
      <c r="I49" s="46"/>
      <c r="J49" s="46"/>
      <c r="K49" s="46"/>
      <c r="L49" s="47"/>
      <c r="O49" s="49"/>
      <c r="P49" s="49"/>
      <c r="Q49" s="48"/>
      <c r="R49" s="26"/>
      <c r="S49" s="36"/>
    </row>
    <row r="50" spans="4:20" s="14" customFormat="1" ht="16.5" customHeight="1" x14ac:dyDescent="0.15">
      <c r="D50" s="47"/>
      <c r="G50" s="46"/>
      <c r="H50" s="46"/>
      <c r="I50" s="46"/>
      <c r="J50" s="46"/>
      <c r="K50" s="46"/>
      <c r="L50" s="47"/>
      <c r="O50" s="49"/>
      <c r="P50" s="49"/>
      <c r="Q50" s="48"/>
      <c r="R50" s="26"/>
      <c r="S50" s="36"/>
    </row>
    <row r="51" spans="4:20" s="14" customFormat="1" ht="16.5" customHeight="1" x14ac:dyDescent="0.15">
      <c r="D51" s="47"/>
      <c r="G51" s="46"/>
      <c r="H51" s="46"/>
      <c r="I51" s="46"/>
      <c r="J51" s="46"/>
      <c r="K51" s="46"/>
      <c r="L51" s="47"/>
      <c r="O51" s="49"/>
      <c r="P51" s="49"/>
      <c r="Q51" s="48"/>
      <c r="R51" s="26"/>
      <c r="S51" s="36"/>
    </row>
    <row r="52" spans="4:20" s="14" customFormat="1" ht="16.5" customHeight="1" x14ac:dyDescent="0.15">
      <c r="D52" s="47"/>
      <c r="G52" s="46"/>
      <c r="H52" s="46"/>
      <c r="I52" s="46"/>
      <c r="J52" s="46"/>
      <c r="K52" s="46"/>
      <c r="L52" s="40"/>
      <c r="M52" s="40"/>
      <c r="N52" s="40"/>
      <c r="O52" s="43"/>
      <c r="P52" s="43"/>
      <c r="Q52" s="42"/>
      <c r="R52" s="23"/>
      <c r="S52" s="41"/>
      <c r="T52" s="40"/>
    </row>
  </sheetData>
  <mergeCells count="3">
    <mergeCell ref="N6:N16"/>
    <mergeCell ref="N17:N23"/>
    <mergeCell ref="N24:N34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7"/>
  <sheetViews>
    <sheetView zoomScaleNormal="100" workbookViewId="0"/>
  </sheetViews>
  <sheetFormatPr defaultRowHeight="15" customHeight="1" x14ac:dyDescent="0.15"/>
  <cols>
    <col min="1" max="1" width="27.75" style="40" customWidth="1"/>
    <col min="2" max="5" width="19.5" style="40" customWidth="1"/>
    <col min="6" max="6" width="12.625" style="40" customWidth="1"/>
    <col min="7" max="8" width="19.5" style="40" customWidth="1"/>
    <col min="9" max="9" width="14.5" style="40" customWidth="1"/>
    <col min="10" max="16384" width="9" style="40"/>
  </cols>
  <sheetData>
    <row r="1" spans="1:9" s="23" customFormat="1" ht="15" customHeight="1" x14ac:dyDescent="0.15">
      <c r="A1" s="182" t="s">
        <v>8</v>
      </c>
      <c r="G1" s="24"/>
    </row>
    <row r="2" spans="1:9" s="23" customFormat="1" ht="15" customHeight="1" x14ac:dyDescent="0.15">
      <c r="A2" s="182"/>
      <c r="G2" s="24"/>
    </row>
    <row r="3" spans="1:9" ht="15" customHeight="1" x14ac:dyDescent="0.15">
      <c r="A3" s="22" t="s">
        <v>772</v>
      </c>
      <c r="C3" s="93"/>
    </row>
    <row r="4" spans="1:9" s="14" customFormat="1" ht="15" customHeight="1" x14ac:dyDescent="0.15">
      <c r="I4" s="92" t="s">
        <v>90</v>
      </c>
    </row>
    <row r="5" spans="1:9" s="14" customFormat="1" ht="15" customHeight="1" x14ac:dyDescent="0.15">
      <c r="A5" s="220" t="s">
        <v>74</v>
      </c>
      <c r="B5" s="18" t="s">
        <v>149</v>
      </c>
      <c r="C5" s="18" t="s">
        <v>93</v>
      </c>
      <c r="D5" s="18" t="s">
        <v>150</v>
      </c>
      <c r="E5" s="18" t="s">
        <v>773</v>
      </c>
      <c r="F5" s="203" t="s">
        <v>151</v>
      </c>
      <c r="G5" s="18" t="s">
        <v>152</v>
      </c>
      <c r="H5" s="18" t="s">
        <v>774</v>
      </c>
      <c r="I5" s="219" t="s">
        <v>153</v>
      </c>
    </row>
    <row r="6" spans="1:9" s="14" customFormat="1" ht="18" customHeight="1" x14ac:dyDescent="0.15">
      <c r="A6" s="394" t="s">
        <v>78</v>
      </c>
      <c r="B6" s="14">
        <v>41390834000</v>
      </c>
      <c r="C6" s="14">
        <v>46378466717</v>
      </c>
      <c r="D6" s="14">
        <v>42062464225</v>
      </c>
      <c r="E6" s="37">
        <v>671630225</v>
      </c>
      <c r="F6" s="200">
        <v>101.62265448673975</v>
      </c>
      <c r="G6" s="14">
        <v>40665710618</v>
      </c>
      <c r="H6" s="14">
        <v>725123382</v>
      </c>
      <c r="I6" s="36">
        <v>98.248106375435682</v>
      </c>
    </row>
    <row r="7" spans="1:9" s="14" customFormat="1" ht="18" customHeight="1" x14ac:dyDescent="0.15">
      <c r="A7" s="394" t="s">
        <v>775</v>
      </c>
      <c r="B7" s="14">
        <v>3031323000</v>
      </c>
      <c r="C7" s="14">
        <v>3019499000</v>
      </c>
      <c r="D7" s="14">
        <v>2979517770</v>
      </c>
      <c r="E7" s="37">
        <v>-51805230</v>
      </c>
      <c r="F7" s="200">
        <v>98.291002641420917</v>
      </c>
      <c r="G7" s="14">
        <v>2937979032</v>
      </c>
      <c r="H7" s="14">
        <v>93343968</v>
      </c>
      <c r="I7" s="36">
        <v>96.920685522459991</v>
      </c>
    </row>
    <row r="8" spans="1:9" s="14" customFormat="1" ht="18" customHeight="1" x14ac:dyDescent="0.15">
      <c r="A8" s="397" t="s">
        <v>80</v>
      </c>
      <c r="B8" s="14">
        <v>16952197000</v>
      </c>
      <c r="C8" s="14">
        <v>17015506316</v>
      </c>
      <c r="D8" s="14">
        <v>16864164963</v>
      </c>
      <c r="E8" s="37">
        <v>-88032037</v>
      </c>
      <c r="F8" s="200">
        <v>99.480704259158856</v>
      </c>
      <c r="G8" s="14">
        <v>15923049632</v>
      </c>
      <c r="H8" s="14">
        <v>1029147368</v>
      </c>
      <c r="I8" s="36">
        <v>93.929120998298927</v>
      </c>
    </row>
    <row r="9" spans="1:9" s="14" customFormat="1" ht="18" customHeight="1" x14ac:dyDescent="0.15">
      <c r="A9" s="397" t="s">
        <v>776</v>
      </c>
      <c r="B9" s="14">
        <v>64000000</v>
      </c>
      <c r="C9" s="14">
        <v>82958757</v>
      </c>
      <c r="D9" s="14">
        <v>69358974</v>
      </c>
      <c r="E9" s="37">
        <v>5358974</v>
      </c>
      <c r="F9" s="200">
        <v>108.37339687500001</v>
      </c>
      <c r="G9" s="14">
        <v>34026818</v>
      </c>
      <c r="H9" s="14">
        <v>29973182</v>
      </c>
      <c r="I9" s="36">
        <v>53.166903124999997</v>
      </c>
    </row>
    <row r="10" spans="1:9" s="14" customFormat="1" ht="18" customHeight="1" x14ac:dyDescent="0.15">
      <c r="A10" s="397" t="s">
        <v>777</v>
      </c>
      <c r="B10" s="14">
        <v>524531000</v>
      </c>
      <c r="C10" s="14">
        <v>525167870</v>
      </c>
      <c r="D10" s="14">
        <v>525167870</v>
      </c>
      <c r="E10" s="37">
        <v>636870</v>
      </c>
      <c r="F10" s="200">
        <v>100.12141703731523</v>
      </c>
      <c r="G10" s="14">
        <v>282922060</v>
      </c>
      <c r="H10" s="14">
        <v>241608940</v>
      </c>
      <c r="I10" s="36">
        <v>53.938100893941446</v>
      </c>
    </row>
    <row r="11" spans="1:9" s="14" customFormat="1" ht="18" customHeight="1" x14ac:dyDescent="0.15">
      <c r="A11" s="397" t="s">
        <v>778</v>
      </c>
      <c r="B11" s="14">
        <v>383449000</v>
      </c>
      <c r="C11" s="14">
        <v>383454926</v>
      </c>
      <c r="D11" s="14">
        <v>383454926</v>
      </c>
      <c r="E11" s="37">
        <v>5926</v>
      </c>
      <c r="F11" s="200">
        <v>100.00154544672174</v>
      </c>
      <c r="G11" s="14">
        <v>250777517</v>
      </c>
      <c r="H11" s="14">
        <v>132671483</v>
      </c>
      <c r="I11" s="36">
        <v>65.40048793972602</v>
      </c>
    </row>
    <row r="12" spans="1:9" s="14" customFormat="1" ht="18" customHeight="1" x14ac:dyDescent="0.15">
      <c r="A12" s="397" t="s">
        <v>779</v>
      </c>
      <c r="B12" s="14">
        <v>2271319000</v>
      </c>
      <c r="C12" s="14">
        <v>2402074628</v>
      </c>
      <c r="D12" s="14">
        <v>2137714628</v>
      </c>
      <c r="E12" s="37">
        <v>-133604372</v>
      </c>
      <c r="F12" s="200">
        <v>94.117762762518169</v>
      </c>
      <c r="G12" s="14">
        <v>1901564817</v>
      </c>
      <c r="H12" s="14">
        <v>369754183</v>
      </c>
      <c r="I12" s="36">
        <v>83.720728660307074</v>
      </c>
    </row>
    <row r="13" spans="1:9" s="14" customFormat="1" ht="18" customHeight="1" x14ac:dyDescent="0.15">
      <c r="A13" s="397" t="s">
        <v>780</v>
      </c>
      <c r="B13" s="14">
        <v>8692154000</v>
      </c>
      <c r="C13" s="14">
        <v>8798522392</v>
      </c>
      <c r="D13" s="14">
        <v>8678765717</v>
      </c>
      <c r="E13" s="37">
        <v>-13388283</v>
      </c>
      <c r="F13" s="200">
        <v>99.845972781890424</v>
      </c>
      <c r="G13" s="14">
        <v>8211020842</v>
      </c>
      <c r="H13" s="14">
        <v>481133158</v>
      </c>
      <c r="I13" s="36">
        <v>94.46474190402057</v>
      </c>
    </row>
    <row r="14" spans="1:9" s="14" customFormat="1" ht="18" customHeight="1" x14ac:dyDescent="0.15">
      <c r="A14" s="397" t="s">
        <v>781</v>
      </c>
      <c r="B14" s="14">
        <v>1107000000</v>
      </c>
      <c r="C14" s="14">
        <v>1103859745</v>
      </c>
      <c r="D14" s="14">
        <v>1103859745</v>
      </c>
      <c r="E14" s="37">
        <v>-3140255</v>
      </c>
      <c r="F14" s="200">
        <v>99.716327461607946</v>
      </c>
      <c r="G14" s="14">
        <v>1103859745</v>
      </c>
      <c r="H14" s="14">
        <v>3140255</v>
      </c>
      <c r="I14" s="36">
        <v>99.716327461607946</v>
      </c>
    </row>
    <row r="15" spans="1:9" s="14" customFormat="1" ht="18" customHeight="1" x14ac:dyDescent="0.15">
      <c r="A15" s="212" t="s">
        <v>148</v>
      </c>
      <c r="B15" s="8">
        <v>74416807000</v>
      </c>
      <c r="C15" s="8">
        <v>79709510351</v>
      </c>
      <c r="D15" s="8">
        <v>74804468818</v>
      </c>
      <c r="E15" s="7">
        <v>387661818</v>
      </c>
      <c r="F15" s="204">
        <v>100.52093315156615</v>
      </c>
      <c r="G15" s="8">
        <v>71310911081</v>
      </c>
      <c r="H15" s="8">
        <v>3105895919</v>
      </c>
      <c r="I15" s="76">
        <v>95.826351540452421</v>
      </c>
    </row>
    <row r="16" spans="1:9" s="14" customFormat="1" ht="18" customHeight="1" x14ac:dyDescent="0.15">
      <c r="I16" s="72" t="s">
        <v>88</v>
      </c>
    </row>
    <row r="17" spans="9:9" s="14" customFormat="1" ht="15" customHeight="1" x14ac:dyDescent="0.15">
      <c r="I17" s="72"/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52"/>
  <sheetViews>
    <sheetView zoomScaleNormal="100" zoomScaleSheetLayoutView="115" workbookViewId="0"/>
  </sheetViews>
  <sheetFormatPr defaultColWidth="8.875" defaultRowHeight="15" customHeight="1" x14ac:dyDescent="0.15"/>
  <cols>
    <col min="1" max="1" width="26.375" style="94" customWidth="1"/>
    <col min="2" max="2" width="10.125" style="94" customWidth="1"/>
    <col min="3" max="3" width="6.125" style="94" customWidth="1"/>
    <col min="4" max="4" width="7.875" style="94" customWidth="1"/>
    <col min="5" max="5" width="5.125" style="94" customWidth="1"/>
    <col min="6" max="6" width="10" style="94" customWidth="1"/>
    <col min="7" max="7" width="6.125" style="94" customWidth="1"/>
    <col min="8" max="8" width="7.875" style="94" customWidth="1"/>
    <col min="9" max="9" width="5.125" style="94" customWidth="1"/>
    <col min="10" max="10" width="10" style="94" customWidth="1"/>
    <col min="11" max="11" width="6.125" style="95" customWidth="1"/>
    <col min="12" max="12" width="7.875" style="95" customWidth="1"/>
    <col min="13" max="13" width="5.125" style="96" customWidth="1"/>
    <col min="14" max="14" width="10" style="94" customWidth="1"/>
    <col min="15" max="15" width="6.125" style="95" customWidth="1"/>
    <col min="16" max="16" width="7.875" style="95" customWidth="1"/>
    <col min="17" max="17" width="7" style="96" customWidth="1"/>
    <col min="18" max="18" width="10" style="94" customWidth="1"/>
    <col min="19" max="19" width="6.125" style="94" customWidth="1"/>
    <col min="20" max="20" width="7.875" style="94" customWidth="1"/>
    <col min="21" max="21" width="5.125" style="94" customWidth="1"/>
    <col min="22" max="22" width="8.875" style="95" customWidth="1"/>
    <col min="23" max="16384" width="8.875" style="94"/>
  </cols>
  <sheetData>
    <row r="1" spans="1:22" s="23" customFormat="1" ht="15" customHeight="1" x14ac:dyDescent="0.15">
      <c r="A1" s="182" t="s">
        <v>8</v>
      </c>
      <c r="G1" s="24"/>
    </row>
    <row r="2" spans="1:22" s="23" customFormat="1" ht="15" customHeight="1" x14ac:dyDescent="0.15">
      <c r="A2" s="182"/>
      <c r="G2" s="24"/>
    </row>
    <row r="3" spans="1:22" ht="15" customHeight="1" x14ac:dyDescent="0.15">
      <c r="A3" s="22" t="s">
        <v>154</v>
      </c>
      <c r="O3" s="132"/>
      <c r="R3" s="131"/>
    </row>
    <row r="4" spans="1:22" s="98" customFormat="1" ht="15" customHeight="1" x14ac:dyDescent="0.15">
      <c r="A4" s="14" t="s">
        <v>155</v>
      </c>
      <c r="I4" s="102"/>
      <c r="L4" s="120"/>
      <c r="M4" s="102"/>
      <c r="O4" s="102"/>
      <c r="P4" s="120"/>
      <c r="U4" s="102" t="s">
        <v>73</v>
      </c>
      <c r="V4" s="120"/>
    </row>
    <row r="5" spans="1:22" s="98" customFormat="1" ht="15" customHeight="1" x14ac:dyDescent="0.15">
      <c r="A5" s="616" t="s">
        <v>156</v>
      </c>
      <c r="B5" s="613" t="s">
        <v>782</v>
      </c>
      <c r="C5" s="614"/>
      <c r="D5" s="614"/>
      <c r="E5" s="615"/>
      <c r="F5" s="613" t="s">
        <v>783</v>
      </c>
      <c r="G5" s="614"/>
      <c r="H5" s="614"/>
      <c r="I5" s="615"/>
      <c r="J5" s="613" t="s">
        <v>784</v>
      </c>
      <c r="K5" s="614"/>
      <c r="L5" s="614"/>
      <c r="M5" s="615"/>
      <c r="N5" s="613" t="s">
        <v>785</v>
      </c>
      <c r="O5" s="614"/>
      <c r="P5" s="614"/>
      <c r="Q5" s="615"/>
      <c r="R5" s="613" t="s">
        <v>786</v>
      </c>
      <c r="S5" s="614"/>
      <c r="T5" s="614"/>
      <c r="U5" s="615"/>
      <c r="V5" s="120"/>
    </row>
    <row r="6" spans="1:22" s="98" customFormat="1" ht="15" customHeight="1" x14ac:dyDescent="0.15">
      <c r="A6" s="617"/>
      <c r="B6" s="119" t="s">
        <v>157</v>
      </c>
      <c r="C6" s="130" t="s">
        <v>7</v>
      </c>
      <c r="D6" s="119" t="s">
        <v>158</v>
      </c>
      <c r="E6" s="215" t="s">
        <v>159</v>
      </c>
      <c r="F6" s="119" t="s">
        <v>157</v>
      </c>
      <c r="G6" s="130" t="s">
        <v>7</v>
      </c>
      <c r="H6" s="119" t="s">
        <v>158</v>
      </c>
      <c r="I6" s="215" t="s">
        <v>159</v>
      </c>
      <c r="J6" s="119" t="s">
        <v>157</v>
      </c>
      <c r="K6" s="130" t="s">
        <v>7</v>
      </c>
      <c r="L6" s="119" t="s">
        <v>158</v>
      </c>
      <c r="M6" s="215" t="s">
        <v>159</v>
      </c>
      <c r="N6" s="119" t="s">
        <v>157</v>
      </c>
      <c r="O6" s="130" t="s">
        <v>7</v>
      </c>
      <c r="P6" s="119" t="s">
        <v>158</v>
      </c>
      <c r="Q6" s="215" t="s">
        <v>159</v>
      </c>
      <c r="R6" s="119" t="s">
        <v>157</v>
      </c>
      <c r="S6" s="119" t="s">
        <v>7</v>
      </c>
      <c r="T6" s="119" t="s">
        <v>158</v>
      </c>
      <c r="U6" s="119" t="s">
        <v>159</v>
      </c>
      <c r="V6" s="120"/>
    </row>
    <row r="7" spans="1:22" s="98" customFormat="1" ht="16.5" customHeight="1" x14ac:dyDescent="0.15">
      <c r="A7" s="118" t="s">
        <v>160</v>
      </c>
      <c r="B7" s="129">
        <v>92105169</v>
      </c>
      <c r="C7" s="116">
        <v>100</v>
      </c>
      <c r="D7" s="115">
        <v>6.1</v>
      </c>
      <c r="E7" s="129">
        <v>100</v>
      </c>
      <c r="F7" s="129">
        <v>91259561</v>
      </c>
      <c r="G7" s="117">
        <v>100</v>
      </c>
      <c r="H7" s="115">
        <v>-0.9</v>
      </c>
      <c r="I7" s="129">
        <v>99</v>
      </c>
      <c r="J7" s="129">
        <v>93222363</v>
      </c>
      <c r="K7" s="116">
        <v>100</v>
      </c>
      <c r="L7" s="115">
        <v>2.2000000000000002</v>
      </c>
      <c r="M7" s="129">
        <v>101</v>
      </c>
      <c r="N7" s="129">
        <v>93686954</v>
      </c>
      <c r="O7" s="116">
        <v>100</v>
      </c>
      <c r="P7" s="115">
        <v>0.5</v>
      </c>
      <c r="Q7" s="129">
        <v>102</v>
      </c>
      <c r="R7" s="129">
        <v>98646071</v>
      </c>
      <c r="S7" s="116">
        <v>100</v>
      </c>
      <c r="T7" s="115">
        <v>5.3</v>
      </c>
      <c r="U7" s="129">
        <v>107</v>
      </c>
      <c r="V7" s="120"/>
    </row>
    <row r="8" spans="1:22" s="98" customFormat="1" ht="15" customHeight="1" x14ac:dyDescent="0.15">
      <c r="A8" s="109" t="s">
        <v>161</v>
      </c>
      <c r="B8" s="107">
        <v>45535601</v>
      </c>
      <c r="C8" s="127">
        <v>49.4</v>
      </c>
      <c r="D8" s="106">
        <v>0.6</v>
      </c>
      <c r="E8" s="107">
        <v>100</v>
      </c>
      <c r="F8" s="107">
        <v>46277944</v>
      </c>
      <c r="G8" s="128">
        <v>50.7</v>
      </c>
      <c r="H8" s="106">
        <v>1.6</v>
      </c>
      <c r="I8" s="199">
        <v>102</v>
      </c>
      <c r="J8" s="107">
        <v>45894632</v>
      </c>
      <c r="K8" s="127">
        <v>49.2</v>
      </c>
      <c r="L8" s="106">
        <v>-0.8</v>
      </c>
      <c r="M8" s="199">
        <v>101</v>
      </c>
      <c r="N8" s="107">
        <v>46748490</v>
      </c>
      <c r="O8" s="127">
        <v>49.9</v>
      </c>
      <c r="P8" s="106">
        <v>1.9</v>
      </c>
      <c r="Q8" s="199">
        <v>103</v>
      </c>
      <c r="R8" s="107">
        <v>47132873</v>
      </c>
      <c r="S8" s="127">
        <v>47.8</v>
      </c>
      <c r="T8" s="106">
        <v>0.8</v>
      </c>
      <c r="U8" s="205">
        <v>104</v>
      </c>
      <c r="V8" s="120"/>
    </row>
    <row r="9" spans="1:22" s="98" customFormat="1" ht="15" customHeight="1" x14ac:dyDescent="0.15">
      <c r="A9" s="109" t="s">
        <v>162</v>
      </c>
      <c r="B9" s="107">
        <v>794914</v>
      </c>
      <c r="C9" s="127">
        <v>0.9</v>
      </c>
      <c r="D9" s="106">
        <v>-2.2000000000000002</v>
      </c>
      <c r="E9" s="107">
        <v>100</v>
      </c>
      <c r="F9" s="107">
        <v>742702</v>
      </c>
      <c r="G9" s="128">
        <v>0.8</v>
      </c>
      <c r="H9" s="106">
        <v>-6.6</v>
      </c>
      <c r="I9" s="199">
        <v>93</v>
      </c>
      <c r="J9" s="107">
        <v>711103</v>
      </c>
      <c r="K9" s="127">
        <v>0.8</v>
      </c>
      <c r="L9" s="106">
        <v>-4.3</v>
      </c>
      <c r="M9" s="199">
        <v>89</v>
      </c>
      <c r="N9" s="107">
        <v>682853</v>
      </c>
      <c r="O9" s="127">
        <v>0.7</v>
      </c>
      <c r="P9" s="106">
        <v>-4</v>
      </c>
      <c r="Q9" s="199">
        <v>86</v>
      </c>
      <c r="R9" s="107">
        <v>719877</v>
      </c>
      <c r="S9" s="127">
        <v>0.7</v>
      </c>
      <c r="T9" s="106">
        <v>5.4</v>
      </c>
      <c r="U9" s="205">
        <v>91</v>
      </c>
      <c r="V9" s="120"/>
    </row>
    <row r="10" spans="1:22" s="98" customFormat="1" ht="15" customHeight="1" x14ac:dyDescent="0.15">
      <c r="A10" s="109" t="s">
        <v>163</v>
      </c>
      <c r="B10" s="107">
        <v>109912</v>
      </c>
      <c r="C10" s="127">
        <v>0.1</v>
      </c>
      <c r="D10" s="106">
        <v>-21</v>
      </c>
      <c r="E10" s="107">
        <v>100</v>
      </c>
      <c r="F10" s="107">
        <v>97871</v>
      </c>
      <c r="G10" s="128">
        <v>0.1</v>
      </c>
      <c r="H10" s="106">
        <v>-11</v>
      </c>
      <c r="I10" s="199">
        <v>89</v>
      </c>
      <c r="J10" s="107">
        <v>89146</v>
      </c>
      <c r="K10" s="127">
        <v>0.1</v>
      </c>
      <c r="L10" s="106">
        <v>-8.9</v>
      </c>
      <c r="M10" s="199">
        <v>81</v>
      </c>
      <c r="N10" s="107">
        <v>79030</v>
      </c>
      <c r="O10" s="127">
        <v>0.1</v>
      </c>
      <c r="P10" s="106">
        <v>-11.3</v>
      </c>
      <c r="Q10" s="199">
        <v>72</v>
      </c>
      <c r="R10" s="107">
        <v>68835</v>
      </c>
      <c r="S10" s="127">
        <v>0.1</v>
      </c>
      <c r="T10" s="106">
        <v>-12.9</v>
      </c>
      <c r="U10" s="205">
        <v>63</v>
      </c>
      <c r="V10" s="120"/>
    </row>
    <row r="11" spans="1:22" s="98" customFormat="1" ht="15" customHeight="1" x14ac:dyDescent="0.15">
      <c r="A11" s="109" t="s">
        <v>164</v>
      </c>
      <c r="B11" s="107">
        <v>85868</v>
      </c>
      <c r="C11" s="127">
        <v>0.1</v>
      </c>
      <c r="D11" s="106">
        <v>14.8</v>
      </c>
      <c r="E11" s="107">
        <v>100</v>
      </c>
      <c r="F11" s="107">
        <v>98892</v>
      </c>
      <c r="G11" s="128">
        <v>0.1</v>
      </c>
      <c r="H11" s="106">
        <v>15.2</v>
      </c>
      <c r="I11" s="199">
        <v>115</v>
      </c>
      <c r="J11" s="107">
        <v>189194</v>
      </c>
      <c r="K11" s="127">
        <v>0.2</v>
      </c>
      <c r="L11" s="106">
        <v>91.3</v>
      </c>
      <c r="M11" s="199">
        <v>220</v>
      </c>
      <c r="N11" s="107">
        <v>358306</v>
      </c>
      <c r="O11" s="127">
        <v>0.4</v>
      </c>
      <c r="P11" s="106">
        <v>89.4</v>
      </c>
      <c r="Q11" s="199">
        <v>417</v>
      </c>
      <c r="R11" s="107">
        <v>278697</v>
      </c>
      <c r="S11" s="127">
        <v>0.3</v>
      </c>
      <c r="T11" s="106">
        <v>-22.2</v>
      </c>
      <c r="U11" s="205">
        <v>325</v>
      </c>
      <c r="V11" s="120"/>
    </row>
    <row r="12" spans="1:22" s="98" customFormat="1" ht="15" customHeight="1" x14ac:dyDescent="0.15">
      <c r="A12" s="109" t="s">
        <v>165</v>
      </c>
      <c r="B12" s="107">
        <v>21317</v>
      </c>
      <c r="C12" s="127">
        <v>0</v>
      </c>
      <c r="D12" s="106">
        <v>-15.4</v>
      </c>
      <c r="E12" s="107">
        <v>100</v>
      </c>
      <c r="F12" s="107">
        <v>28667</v>
      </c>
      <c r="G12" s="128">
        <v>0</v>
      </c>
      <c r="H12" s="106">
        <v>34.5</v>
      </c>
      <c r="I12" s="199">
        <v>134</v>
      </c>
      <c r="J12" s="107">
        <v>311167</v>
      </c>
      <c r="K12" s="127">
        <v>0.3</v>
      </c>
      <c r="L12" s="106">
        <v>985.5</v>
      </c>
      <c r="M12" s="199">
        <v>1460</v>
      </c>
      <c r="N12" s="107">
        <v>219473</v>
      </c>
      <c r="O12" s="127">
        <v>0.2</v>
      </c>
      <c r="P12" s="106">
        <v>-29.5</v>
      </c>
      <c r="Q12" s="199">
        <v>1030</v>
      </c>
      <c r="R12" s="107">
        <v>282417</v>
      </c>
      <c r="S12" s="127">
        <v>0.3</v>
      </c>
      <c r="T12" s="106">
        <v>28.7</v>
      </c>
      <c r="U12" s="205">
        <v>1325</v>
      </c>
      <c r="V12" s="120"/>
    </row>
    <row r="13" spans="1:22" s="98" customFormat="1" ht="15" customHeight="1" x14ac:dyDescent="0.15">
      <c r="A13" s="109" t="s">
        <v>166</v>
      </c>
      <c r="B13" s="107">
        <v>2535466</v>
      </c>
      <c r="C13" s="127">
        <v>2.7</v>
      </c>
      <c r="D13" s="106">
        <v>1.1000000000000001</v>
      </c>
      <c r="E13" s="107">
        <v>100</v>
      </c>
      <c r="F13" s="107">
        <v>2558701</v>
      </c>
      <c r="G13" s="128">
        <v>2.8</v>
      </c>
      <c r="H13" s="106">
        <v>0.9</v>
      </c>
      <c r="I13" s="199">
        <v>101</v>
      </c>
      <c r="J13" s="107">
        <v>2536893</v>
      </c>
      <c r="K13" s="127">
        <v>2.7</v>
      </c>
      <c r="L13" s="106">
        <v>-0.9</v>
      </c>
      <c r="M13" s="199">
        <v>100</v>
      </c>
      <c r="N13" s="107">
        <v>3098321</v>
      </c>
      <c r="O13" s="127">
        <v>3.3</v>
      </c>
      <c r="P13" s="106">
        <v>22.1</v>
      </c>
      <c r="Q13" s="199">
        <v>122</v>
      </c>
      <c r="R13" s="107">
        <v>5171071</v>
      </c>
      <c r="S13" s="127">
        <v>5.2</v>
      </c>
      <c r="T13" s="106">
        <v>66.900000000000006</v>
      </c>
      <c r="U13" s="205">
        <v>204</v>
      </c>
      <c r="V13" s="120"/>
    </row>
    <row r="14" spans="1:22" s="98" customFormat="1" ht="15" customHeight="1" x14ac:dyDescent="0.15">
      <c r="A14" s="109" t="s">
        <v>167</v>
      </c>
      <c r="B14" s="107">
        <v>182722</v>
      </c>
      <c r="C14" s="127">
        <v>0.2</v>
      </c>
      <c r="D14" s="106">
        <v>-41.8</v>
      </c>
      <c r="E14" s="107">
        <v>100</v>
      </c>
      <c r="F14" s="107">
        <v>323285</v>
      </c>
      <c r="G14" s="128">
        <v>0.3</v>
      </c>
      <c r="H14" s="106">
        <v>76.900000000000006</v>
      </c>
      <c r="I14" s="199">
        <v>177</v>
      </c>
      <c r="J14" s="107">
        <v>282178</v>
      </c>
      <c r="K14" s="127">
        <v>0.3</v>
      </c>
      <c r="L14" s="106">
        <v>-12.7</v>
      </c>
      <c r="M14" s="199">
        <v>154</v>
      </c>
      <c r="N14" s="107">
        <v>133377</v>
      </c>
      <c r="O14" s="127">
        <v>0.1</v>
      </c>
      <c r="P14" s="106">
        <v>-52.7</v>
      </c>
      <c r="Q14" s="199">
        <v>73</v>
      </c>
      <c r="R14" s="107">
        <v>217974</v>
      </c>
      <c r="S14" s="127">
        <v>0.2</v>
      </c>
      <c r="T14" s="106">
        <v>63.4</v>
      </c>
      <c r="U14" s="205">
        <v>119</v>
      </c>
      <c r="V14" s="120"/>
    </row>
    <row r="15" spans="1:22" s="98" customFormat="1" ht="15" customHeight="1" x14ac:dyDescent="0.15">
      <c r="A15" s="109" t="s">
        <v>168</v>
      </c>
      <c r="B15" s="107">
        <v>615337</v>
      </c>
      <c r="C15" s="127">
        <v>0.7</v>
      </c>
      <c r="D15" s="106">
        <v>-1.1000000000000001</v>
      </c>
      <c r="E15" s="107">
        <v>100</v>
      </c>
      <c r="F15" s="107">
        <v>329532</v>
      </c>
      <c r="G15" s="128">
        <v>0.4</v>
      </c>
      <c r="H15" s="106">
        <v>-46.4</v>
      </c>
      <c r="I15" s="199">
        <v>54</v>
      </c>
      <c r="J15" s="107">
        <v>320154</v>
      </c>
      <c r="K15" s="127">
        <v>0.3</v>
      </c>
      <c r="L15" s="106">
        <v>-2.8</v>
      </c>
      <c r="M15" s="199">
        <v>52</v>
      </c>
      <c r="N15" s="107">
        <v>293799</v>
      </c>
      <c r="O15" s="127">
        <v>0.3</v>
      </c>
      <c r="P15" s="106">
        <v>-8.1999999999999993</v>
      </c>
      <c r="Q15" s="199">
        <v>48</v>
      </c>
      <c r="R15" s="107">
        <v>292812</v>
      </c>
      <c r="S15" s="127">
        <v>0.3</v>
      </c>
      <c r="T15" s="106">
        <v>-0.3</v>
      </c>
      <c r="U15" s="205">
        <v>48</v>
      </c>
      <c r="V15" s="120"/>
    </row>
    <row r="16" spans="1:22" s="98" customFormat="1" ht="15" customHeight="1" x14ac:dyDescent="0.15">
      <c r="A16" s="109" t="s">
        <v>169</v>
      </c>
      <c r="B16" s="107">
        <v>4135133</v>
      </c>
      <c r="C16" s="127">
        <v>4.5</v>
      </c>
      <c r="D16" s="106">
        <v>12.1</v>
      </c>
      <c r="E16" s="107">
        <v>100</v>
      </c>
      <c r="F16" s="107">
        <v>4215588</v>
      </c>
      <c r="G16" s="128">
        <v>4.5999999999999996</v>
      </c>
      <c r="H16" s="106">
        <v>1.9</v>
      </c>
      <c r="I16" s="199">
        <v>102</v>
      </c>
      <c r="J16" s="107">
        <v>3846381</v>
      </c>
      <c r="K16" s="127">
        <v>4.0999999999999996</v>
      </c>
      <c r="L16" s="106">
        <v>-8.8000000000000007</v>
      </c>
      <c r="M16" s="199">
        <v>93</v>
      </c>
      <c r="N16" s="107">
        <v>3520678</v>
      </c>
      <c r="O16" s="127">
        <v>3.8</v>
      </c>
      <c r="P16" s="106">
        <v>-8.5</v>
      </c>
      <c r="Q16" s="199">
        <v>85</v>
      </c>
      <c r="R16" s="107">
        <v>3759178</v>
      </c>
      <c r="S16" s="127">
        <v>3.8</v>
      </c>
      <c r="T16" s="106">
        <v>6.8</v>
      </c>
      <c r="U16" s="205">
        <v>91</v>
      </c>
      <c r="V16" s="120"/>
    </row>
    <row r="17" spans="1:22" s="98" customFormat="1" ht="15" customHeight="1" x14ac:dyDescent="0.15">
      <c r="A17" s="108" t="s">
        <v>170</v>
      </c>
      <c r="B17" s="107">
        <v>509443</v>
      </c>
      <c r="C17" s="127">
        <v>0.6</v>
      </c>
      <c r="D17" s="106">
        <v>50.3</v>
      </c>
      <c r="E17" s="107">
        <v>100</v>
      </c>
      <c r="F17" s="107">
        <v>388950</v>
      </c>
      <c r="G17" s="128">
        <v>0.4</v>
      </c>
      <c r="H17" s="106">
        <v>-23.7</v>
      </c>
      <c r="I17" s="199">
        <v>76</v>
      </c>
      <c r="J17" s="107">
        <v>478725</v>
      </c>
      <c r="K17" s="127">
        <v>0.51353021377499297</v>
      </c>
      <c r="L17" s="106">
        <v>23.081372927111452</v>
      </c>
      <c r="M17" s="199">
        <v>94</v>
      </c>
      <c r="N17" s="107">
        <v>329171</v>
      </c>
      <c r="O17" s="127">
        <v>0.4</v>
      </c>
      <c r="P17" s="106">
        <v>-31.2</v>
      </c>
      <c r="Q17" s="199">
        <v>65</v>
      </c>
      <c r="R17" s="107">
        <v>494341</v>
      </c>
      <c r="S17" s="127">
        <v>0.5</v>
      </c>
      <c r="T17" s="106">
        <v>50.2</v>
      </c>
      <c r="U17" s="205">
        <v>97</v>
      </c>
      <c r="V17" s="120"/>
    </row>
    <row r="18" spans="1:22" s="98" customFormat="1" ht="15" customHeight="1" x14ac:dyDescent="0.15">
      <c r="A18" s="109" t="s">
        <v>171</v>
      </c>
      <c r="B18" s="107">
        <v>60315</v>
      </c>
      <c r="C18" s="127">
        <v>0.1</v>
      </c>
      <c r="D18" s="106">
        <v>-2.2999999999999998</v>
      </c>
      <c r="E18" s="107">
        <v>100</v>
      </c>
      <c r="F18" s="107">
        <v>58972</v>
      </c>
      <c r="G18" s="128">
        <v>0.1</v>
      </c>
      <c r="H18" s="106">
        <v>-2.2000000000000002</v>
      </c>
      <c r="I18" s="199">
        <v>98</v>
      </c>
      <c r="J18" s="107">
        <v>55362</v>
      </c>
      <c r="K18" s="127">
        <v>0.1</v>
      </c>
      <c r="L18" s="106">
        <v>-6.1</v>
      </c>
      <c r="M18" s="199">
        <v>92</v>
      </c>
      <c r="N18" s="107">
        <v>48489</v>
      </c>
      <c r="O18" s="127">
        <v>0.1</v>
      </c>
      <c r="P18" s="106">
        <v>-12.4</v>
      </c>
      <c r="Q18" s="199">
        <v>80</v>
      </c>
      <c r="R18" s="107">
        <v>52315</v>
      </c>
      <c r="S18" s="127">
        <v>0.1</v>
      </c>
      <c r="T18" s="106">
        <v>7.9</v>
      </c>
      <c r="U18" s="205">
        <v>87</v>
      </c>
      <c r="V18" s="120"/>
    </row>
    <row r="19" spans="1:22" s="98" customFormat="1" ht="15" customHeight="1" x14ac:dyDescent="0.15">
      <c r="A19" s="109" t="s">
        <v>172</v>
      </c>
      <c r="B19" s="107">
        <v>1178525</v>
      </c>
      <c r="C19" s="127">
        <v>1.3</v>
      </c>
      <c r="D19" s="106">
        <v>0.4</v>
      </c>
      <c r="E19" s="107">
        <v>100</v>
      </c>
      <c r="F19" s="107">
        <v>1174063</v>
      </c>
      <c r="G19" s="128">
        <v>1.3</v>
      </c>
      <c r="H19" s="106">
        <v>-0.4</v>
      </c>
      <c r="I19" s="199">
        <v>100</v>
      </c>
      <c r="J19" s="107">
        <v>1277313</v>
      </c>
      <c r="K19" s="127">
        <v>1.4</v>
      </c>
      <c r="L19" s="106">
        <v>8.8000000000000007</v>
      </c>
      <c r="M19" s="199">
        <v>108</v>
      </c>
      <c r="N19" s="107">
        <v>1267654</v>
      </c>
      <c r="O19" s="127">
        <v>1.4</v>
      </c>
      <c r="P19" s="106">
        <v>-0.8</v>
      </c>
      <c r="Q19" s="199">
        <v>108</v>
      </c>
      <c r="R19" s="107">
        <v>742669</v>
      </c>
      <c r="S19" s="127">
        <v>0.70000000000000007</v>
      </c>
      <c r="T19" s="106">
        <v>-41.4</v>
      </c>
      <c r="U19" s="205">
        <v>63</v>
      </c>
      <c r="V19" s="120"/>
    </row>
    <row r="20" spans="1:22" s="98" customFormat="1" ht="15" customHeight="1" x14ac:dyDescent="0.15">
      <c r="A20" s="109" t="s">
        <v>173</v>
      </c>
      <c r="B20" s="107">
        <v>927826</v>
      </c>
      <c r="C20" s="127">
        <v>1</v>
      </c>
      <c r="D20" s="106">
        <v>0.1</v>
      </c>
      <c r="E20" s="107">
        <v>100</v>
      </c>
      <c r="F20" s="107">
        <v>955741</v>
      </c>
      <c r="G20" s="128">
        <v>1</v>
      </c>
      <c r="H20" s="106">
        <v>3</v>
      </c>
      <c r="I20" s="199">
        <v>103</v>
      </c>
      <c r="J20" s="107">
        <v>988630</v>
      </c>
      <c r="K20" s="127">
        <v>1.1000000000000001</v>
      </c>
      <c r="L20" s="106">
        <v>3.4</v>
      </c>
      <c r="M20" s="199">
        <v>107</v>
      </c>
      <c r="N20" s="107">
        <v>992986</v>
      </c>
      <c r="O20" s="127">
        <v>1.1000000000000001</v>
      </c>
      <c r="P20" s="106">
        <v>0.4</v>
      </c>
      <c r="Q20" s="199">
        <v>107</v>
      </c>
      <c r="R20" s="107">
        <v>1774139</v>
      </c>
      <c r="S20" s="127">
        <v>1.8</v>
      </c>
      <c r="T20" s="106">
        <v>78.7</v>
      </c>
      <c r="U20" s="205">
        <v>191</v>
      </c>
      <c r="V20" s="120"/>
    </row>
    <row r="21" spans="1:22" s="98" customFormat="1" ht="15" customHeight="1" x14ac:dyDescent="0.15">
      <c r="A21" s="109" t="s">
        <v>174</v>
      </c>
      <c r="B21" s="107">
        <v>14278646</v>
      </c>
      <c r="C21" s="127">
        <v>15.5</v>
      </c>
      <c r="D21" s="106">
        <v>6.9</v>
      </c>
      <c r="E21" s="107">
        <v>100</v>
      </c>
      <c r="F21" s="107">
        <v>12457640</v>
      </c>
      <c r="G21" s="128">
        <v>13.7</v>
      </c>
      <c r="H21" s="106">
        <v>-12.8</v>
      </c>
      <c r="I21" s="199">
        <v>87</v>
      </c>
      <c r="J21" s="107">
        <v>13501211</v>
      </c>
      <c r="K21" s="127">
        <v>14.5</v>
      </c>
      <c r="L21" s="106">
        <v>8.4</v>
      </c>
      <c r="M21" s="199">
        <v>95</v>
      </c>
      <c r="N21" s="107">
        <v>13273183</v>
      </c>
      <c r="O21" s="127">
        <v>14.2</v>
      </c>
      <c r="P21" s="106">
        <v>-1.7</v>
      </c>
      <c r="Q21" s="199">
        <v>93</v>
      </c>
      <c r="R21" s="107">
        <v>15324757</v>
      </c>
      <c r="S21" s="127">
        <v>15.5</v>
      </c>
      <c r="T21" s="106">
        <v>15.5</v>
      </c>
      <c r="U21" s="205">
        <v>107</v>
      </c>
      <c r="V21" s="120"/>
    </row>
    <row r="22" spans="1:22" s="98" customFormat="1" ht="15" customHeight="1" x14ac:dyDescent="0.15">
      <c r="A22" s="109" t="s">
        <v>175</v>
      </c>
      <c r="B22" s="107">
        <v>5130272</v>
      </c>
      <c r="C22" s="127">
        <v>5.6</v>
      </c>
      <c r="D22" s="106">
        <v>8.5</v>
      </c>
      <c r="E22" s="107">
        <v>100</v>
      </c>
      <c r="F22" s="107">
        <v>4805845</v>
      </c>
      <c r="G22" s="128">
        <v>5.3</v>
      </c>
      <c r="H22" s="106">
        <v>-6.3</v>
      </c>
      <c r="I22" s="199">
        <v>94</v>
      </c>
      <c r="J22" s="107">
        <v>4861196</v>
      </c>
      <c r="K22" s="127">
        <v>5.2</v>
      </c>
      <c r="L22" s="106">
        <v>1.2</v>
      </c>
      <c r="M22" s="199">
        <v>95</v>
      </c>
      <c r="N22" s="107">
        <v>5117052</v>
      </c>
      <c r="O22" s="127">
        <v>5.5</v>
      </c>
      <c r="P22" s="106">
        <v>5.3</v>
      </c>
      <c r="Q22" s="199">
        <v>100</v>
      </c>
      <c r="R22" s="107">
        <v>5184829</v>
      </c>
      <c r="S22" s="127">
        <v>5.3</v>
      </c>
      <c r="T22" s="106">
        <v>1.3</v>
      </c>
      <c r="U22" s="205">
        <v>101</v>
      </c>
      <c r="V22" s="120"/>
    </row>
    <row r="23" spans="1:22" s="98" customFormat="1" ht="15" customHeight="1" x14ac:dyDescent="0.15">
      <c r="A23" s="109" t="s">
        <v>176</v>
      </c>
      <c r="B23" s="107">
        <v>227908</v>
      </c>
      <c r="C23" s="127">
        <v>0.2</v>
      </c>
      <c r="D23" s="106">
        <v>117.3</v>
      </c>
      <c r="E23" s="107">
        <v>100</v>
      </c>
      <c r="F23" s="107">
        <v>317573</v>
      </c>
      <c r="G23" s="128">
        <v>0.3</v>
      </c>
      <c r="H23" s="106">
        <v>39.299999999999997</v>
      </c>
      <c r="I23" s="199">
        <v>139</v>
      </c>
      <c r="J23" s="107">
        <v>307479</v>
      </c>
      <c r="K23" s="127">
        <v>0.3</v>
      </c>
      <c r="L23" s="106">
        <v>-3.2</v>
      </c>
      <c r="M23" s="199">
        <v>135</v>
      </c>
      <c r="N23" s="107">
        <v>125001</v>
      </c>
      <c r="O23" s="127">
        <v>0.1</v>
      </c>
      <c r="P23" s="106">
        <v>-59.3</v>
      </c>
      <c r="Q23" s="199">
        <v>55</v>
      </c>
      <c r="R23" s="107">
        <v>367371</v>
      </c>
      <c r="S23" s="127">
        <v>0.4</v>
      </c>
      <c r="T23" s="106">
        <v>193.9</v>
      </c>
      <c r="U23" s="205">
        <v>161</v>
      </c>
      <c r="V23" s="120"/>
    </row>
    <row r="24" spans="1:22" s="98" customFormat="1" ht="15" customHeight="1" x14ac:dyDescent="0.15">
      <c r="A24" s="109" t="s">
        <v>177</v>
      </c>
      <c r="B24" s="107">
        <v>13716</v>
      </c>
      <c r="C24" s="127">
        <v>0</v>
      </c>
      <c r="D24" s="106">
        <v>-2.2000000000000002</v>
      </c>
      <c r="E24" s="107">
        <v>100</v>
      </c>
      <c r="F24" s="107">
        <v>2700</v>
      </c>
      <c r="G24" s="128">
        <v>0</v>
      </c>
      <c r="H24" s="106">
        <v>-80.3</v>
      </c>
      <c r="I24" s="199">
        <v>20</v>
      </c>
      <c r="J24" s="107">
        <v>12300</v>
      </c>
      <c r="K24" s="127">
        <v>0</v>
      </c>
      <c r="L24" s="106">
        <v>355.6</v>
      </c>
      <c r="M24" s="199">
        <v>90</v>
      </c>
      <c r="N24" s="107">
        <v>7689</v>
      </c>
      <c r="O24" s="127">
        <v>0</v>
      </c>
      <c r="P24" s="106">
        <v>-37.5</v>
      </c>
      <c r="Q24" s="199">
        <v>56</v>
      </c>
      <c r="R24" s="107">
        <v>14474</v>
      </c>
      <c r="S24" s="127">
        <v>0</v>
      </c>
      <c r="T24" s="106">
        <v>88.2</v>
      </c>
      <c r="U24" s="205">
        <v>106</v>
      </c>
      <c r="V24" s="120"/>
    </row>
    <row r="25" spans="1:22" s="98" customFormat="1" ht="15" customHeight="1" x14ac:dyDescent="0.15">
      <c r="A25" s="109" t="s">
        <v>178</v>
      </c>
      <c r="B25" s="97">
        <v>1511434</v>
      </c>
      <c r="C25" s="127">
        <v>1.6</v>
      </c>
      <c r="D25" s="106">
        <v>26.7</v>
      </c>
      <c r="E25" s="107">
        <v>100</v>
      </c>
      <c r="F25" s="97">
        <v>1800000</v>
      </c>
      <c r="G25" s="128">
        <v>2</v>
      </c>
      <c r="H25" s="106">
        <v>19.100000000000001</v>
      </c>
      <c r="I25" s="199">
        <v>119</v>
      </c>
      <c r="J25" s="97">
        <v>2524988</v>
      </c>
      <c r="K25" s="127">
        <v>2.7</v>
      </c>
      <c r="L25" s="106">
        <v>40.299999999999997</v>
      </c>
      <c r="M25" s="199">
        <v>167</v>
      </c>
      <c r="N25" s="97">
        <v>2095012</v>
      </c>
      <c r="O25" s="127">
        <v>2.2000000000000002</v>
      </c>
      <c r="P25" s="106">
        <v>-17</v>
      </c>
      <c r="Q25" s="199">
        <v>139</v>
      </c>
      <c r="R25" s="97">
        <v>1600000</v>
      </c>
      <c r="S25" s="127">
        <v>1.6</v>
      </c>
      <c r="T25" s="106">
        <v>-23.6</v>
      </c>
      <c r="U25" s="205">
        <v>106</v>
      </c>
      <c r="V25" s="120"/>
    </row>
    <row r="26" spans="1:22" s="98" customFormat="1" ht="15" customHeight="1" x14ac:dyDescent="0.15">
      <c r="A26" s="109" t="s">
        <v>179</v>
      </c>
      <c r="B26" s="107">
        <v>4318801</v>
      </c>
      <c r="C26" s="127">
        <v>4.7</v>
      </c>
      <c r="D26" s="106">
        <v>34.4</v>
      </c>
      <c r="E26" s="107">
        <v>100</v>
      </c>
      <c r="F26" s="107">
        <v>4073544</v>
      </c>
      <c r="G26" s="128">
        <v>4.5</v>
      </c>
      <c r="H26" s="106">
        <v>-5.7</v>
      </c>
      <c r="I26" s="199">
        <v>94</v>
      </c>
      <c r="J26" s="107">
        <v>4846804</v>
      </c>
      <c r="K26" s="127">
        <v>5.2</v>
      </c>
      <c r="L26" s="106">
        <v>19</v>
      </c>
      <c r="M26" s="199">
        <v>112</v>
      </c>
      <c r="N26" s="107">
        <v>4351547</v>
      </c>
      <c r="O26" s="127">
        <v>4.5999999999999996</v>
      </c>
      <c r="P26" s="106">
        <v>-10.199999999999999</v>
      </c>
      <c r="Q26" s="199">
        <v>101</v>
      </c>
      <c r="R26" s="107">
        <v>3463072</v>
      </c>
      <c r="S26" s="127">
        <v>3.5</v>
      </c>
      <c r="T26" s="106">
        <v>-20.399999999999999</v>
      </c>
      <c r="U26" s="205">
        <v>80</v>
      </c>
      <c r="V26" s="120"/>
    </row>
    <row r="27" spans="1:22" s="98" customFormat="1" ht="15" customHeight="1" x14ac:dyDescent="0.15">
      <c r="A27" s="109" t="s">
        <v>180</v>
      </c>
      <c r="B27" s="107">
        <v>2639156</v>
      </c>
      <c r="C27" s="127">
        <v>2.9</v>
      </c>
      <c r="D27" s="106">
        <v>-1.3</v>
      </c>
      <c r="E27" s="107">
        <v>100</v>
      </c>
      <c r="F27" s="107">
        <v>3039201</v>
      </c>
      <c r="G27" s="128">
        <v>3.3</v>
      </c>
      <c r="H27" s="106">
        <v>15.2</v>
      </c>
      <c r="I27" s="199">
        <v>115</v>
      </c>
      <c r="J27" s="107">
        <v>2857332</v>
      </c>
      <c r="K27" s="127">
        <v>3.1</v>
      </c>
      <c r="L27" s="106">
        <v>-6</v>
      </c>
      <c r="M27" s="199">
        <v>108</v>
      </c>
      <c r="N27" s="107">
        <v>3991914</v>
      </c>
      <c r="O27" s="127">
        <v>4.3</v>
      </c>
      <c r="P27" s="106">
        <v>39.700000000000003</v>
      </c>
      <c r="Q27" s="199">
        <v>151</v>
      </c>
      <c r="R27" s="107">
        <v>5588011</v>
      </c>
      <c r="S27" s="127">
        <v>5.7</v>
      </c>
      <c r="T27" s="106">
        <v>40</v>
      </c>
      <c r="U27" s="205">
        <v>212</v>
      </c>
      <c r="V27" s="120"/>
    </row>
    <row r="28" spans="1:22" s="98" customFormat="1" ht="15" customHeight="1" x14ac:dyDescent="0.15">
      <c r="A28" s="108" t="s">
        <v>181</v>
      </c>
      <c r="B28" s="107">
        <v>50000</v>
      </c>
      <c r="C28" s="127">
        <v>0.1</v>
      </c>
      <c r="D28" s="106">
        <v>-16.7</v>
      </c>
      <c r="E28" s="107">
        <v>100</v>
      </c>
      <c r="F28" s="107">
        <v>60000</v>
      </c>
      <c r="G28" s="128">
        <v>0.1</v>
      </c>
      <c r="H28" s="106">
        <v>20</v>
      </c>
      <c r="I28" s="199">
        <v>120</v>
      </c>
      <c r="J28" s="107">
        <v>70000</v>
      </c>
      <c r="K28" s="127">
        <v>7.5089278738836515E-2</v>
      </c>
      <c r="L28" s="106">
        <v>16.666666666666664</v>
      </c>
      <c r="M28" s="199">
        <v>140</v>
      </c>
      <c r="N28" s="107">
        <v>60000</v>
      </c>
      <c r="O28" s="127">
        <v>0.1</v>
      </c>
      <c r="P28" s="106">
        <v>-14.3</v>
      </c>
      <c r="Q28" s="199">
        <v>120</v>
      </c>
      <c r="R28" s="107">
        <v>60000</v>
      </c>
      <c r="S28" s="127">
        <v>0.1</v>
      </c>
      <c r="T28" s="106">
        <v>0</v>
      </c>
      <c r="U28" s="205">
        <v>120</v>
      </c>
      <c r="V28" s="120"/>
    </row>
    <row r="29" spans="1:22" s="98" customFormat="1" ht="15" customHeight="1" x14ac:dyDescent="0.15">
      <c r="A29" s="105" t="s">
        <v>182</v>
      </c>
      <c r="B29" s="103">
        <v>7802300</v>
      </c>
      <c r="C29" s="125">
        <v>8.5</v>
      </c>
      <c r="D29" s="104">
        <v>31</v>
      </c>
      <c r="E29" s="103">
        <v>100</v>
      </c>
      <c r="F29" s="103">
        <v>7901100</v>
      </c>
      <c r="G29" s="126">
        <v>8.6999999999999993</v>
      </c>
      <c r="H29" s="104">
        <v>1.3</v>
      </c>
      <c r="I29" s="198">
        <v>101</v>
      </c>
      <c r="J29" s="103">
        <v>7808900</v>
      </c>
      <c r="K29" s="125">
        <v>8.4</v>
      </c>
      <c r="L29" s="104">
        <v>-1.2</v>
      </c>
      <c r="M29" s="198">
        <v>100</v>
      </c>
      <c r="N29" s="103">
        <v>7282100</v>
      </c>
      <c r="O29" s="125">
        <v>7.8</v>
      </c>
      <c r="P29" s="104">
        <v>-6.7</v>
      </c>
      <c r="Q29" s="198">
        <v>93</v>
      </c>
      <c r="R29" s="103">
        <v>6610700</v>
      </c>
      <c r="S29" s="125">
        <v>6.7</v>
      </c>
      <c r="T29" s="104">
        <v>-9.1999999999999993</v>
      </c>
      <c r="U29" s="198">
        <v>85</v>
      </c>
      <c r="V29" s="120"/>
    </row>
    <row r="30" spans="1:22" ht="15" customHeight="1" x14ac:dyDescent="0.15">
      <c r="A30" s="98" t="s">
        <v>787</v>
      </c>
      <c r="I30" s="102"/>
      <c r="M30" s="102"/>
      <c r="N30" s="101"/>
      <c r="O30" s="100"/>
      <c r="P30" s="99"/>
      <c r="U30" s="97" t="s">
        <v>183</v>
      </c>
    </row>
    <row r="31" spans="1:22" s="98" customFormat="1" ht="26.25" customHeight="1" x14ac:dyDescent="0.15">
      <c r="K31" s="120"/>
      <c r="L31" s="120"/>
      <c r="M31" s="124"/>
      <c r="N31" s="107"/>
      <c r="O31" s="123"/>
      <c r="P31" s="122"/>
      <c r="Q31" s="121"/>
      <c r="V31" s="120"/>
    </row>
    <row r="32" spans="1:22" ht="15" customHeight="1" x14ac:dyDescent="0.15">
      <c r="A32" s="14" t="s">
        <v>184</v>
      </c>
      <c r="C32" s="98"/>
      <c r="D32" s="98"/>
      <c r="G32" s="98"/>
      <c r="I32" s="102"/>
      <c r="K32" s="98"/>
      <c r="M32" s="102"/>
      <c r="N32" s="101"/>
      <c r="O32" s="97"/>
      <c r="P32" s="99"/>
      <c r="S32" s="98"/>
      <c r="T32" s="98"/>
      <c r="U32" s="97" t="s">
        <v>73</v>
      </c>
    </row>
    <row r="33" spans="1:22" ht="15" customHeight="1" x14ac:dyDescent="0.15">
      <c r="A33" s="616" t="s">
        <v>156</v>
      </c>
      <c r="B33" s="613" t="s">
        <v>782</v>
      </c>
      <c r="C33" s="614"/>
      <c r="D33" s="614"/>
      <c r="E33" s="615"/>
      <c r="F33" s="613" t="s">
        <v>783</v>
      </c>
      <c r="G33" s="614"/>
      <c r="H33" s="614"/>
      <c r="I33" s="615"/>
      <c r="J33" s="613" t="s">
        <v>784</v>
      </c>
      <c r="K33" s="614"/>
      <c r="L33" s="614"/>
      <c r="M33" s="615"/>
      <c r="N33" s="613" t="s">
        <v>785</v>
      </c>
      <c r="O33" s="614"/>
      <c r="P33" s="614"/>
      <c r="Q33" s="615"/>
      <c r="R33" s="613" t="s">
        <v>786</v>
      </c>
      <c r="S33" s="614"/>
      <c r="T33" s="614"/>
      <c r="U33" s="615"/>
    </row>
    <row r="34" spans="1:22" ht="15" customHeight="1" x14ac:dyDescent="0.15">
      <c r="A34" s="617"/>
      <c r="B34" s="119" t="s">
        <v>157</v>
      </c>
      <c r="C34" s="119" t="s">
        <v>7</v>
      </c>
      <c r="D34" s="119" t="s">
        <v>158</v>
      </c>
      <c r="E34" s="215" t="s">
        <v>159</v>
      </c>
      <c r="F34" s="119" t="s">
        <v>157</v>
      </c>
      <c r="G34" s="119" t="s">
        <v>7</v>
      </c>
      <c r="H34" s="119" t="s">
        <v>158</v>
      </c>
      <c r="I34" s="215" t="s">
        <v>159</v>
      </c>
      <c r="J34" s="119" t="s">
        <v>157</v>
      </c>
      <c r="K34" s="119" t="s">
        <v>7</v>
      </c>
      <c r="L34" s="119" t="s">
        <v>158</v>
      </c>
      <c r="M34" s="215" t="s">
        <v>159</v>
      </c>
      <c r="N34" s="119" t="s">
        <v>157</v>
      </c>
      <c r="O34" s="119" t="s">
        <v>7</v>
      </c>
      <c r="P34" s="119" t="s">
        <v>158</v>
      </c>
      <c r="Q34" s="215" t="s">
        <v>159</v>
      </c>
      <c r="R34" s="119" t="s">
        <v>157</v>
      </c>
      <c r="S34" s="119" t="s">
        <v>7</v>
      </c>
      <c r="T34" s="119" t="s">
        <v>158</v>
      </c>
      <c r="U34" s="119" t="s">
        <v>159</v>
      </c>
    </row>
    <row r="35" spans="1:22" ht="16.5" customHeight="1" x14ac:dyDescent="0.15">
      <c r="A35" s="118" t="s">
        <v>160</v>
      </c>
      <c r="B35" s="114">
        <v>88031625</v>
      </c>
      <c r="C35" s="116">
        <v>100</v>
      </c>
      <c r="D35" s="116">
        <v>6.7</v>
      </c>
      <c r="E35" s="114">
        <v>100</v>
      </c>
      <c r="F35" s="114">
        <v>86412758</v>
      </c>
      <c r="G35" s="117">
        <v>100</v>
      </c>
      <c r="H35" s="106">
        <v>-1.8</v>
      </c>
      <c r="I35" s="114">
        <v>98</v>
      </c>
      <c r="J35" s="114">
        <v>88870816</v>
      </c>
      <c r="K35" s="116">
        <v>100</v>
      </c>
      <c r="L35" s="115">
        <v>2.8</v>
      </c>
      <c r="M35" s="114">
        <v>101</v>
      </c>
      <c r="N35" s="114">
        <v>90223882</v>
      </c>
      <c r="O35" s="116">
        <v>100</v>
      </c>
      <c r="P35" s="115">
        <v>1.5</v>
      </c>
      <c r="Q35" s="114">
        <v>102</v>
      </c>
      <c r="R35" s="114">
        <v>93461635</v>
      </c>
      <c r="S35" s="116">
        <v>100.00000000000001</v>
      </c>
      <c r="T35" s="115">
        <v>3.6</v>
      </c>
      <c r="U35" s="114">
        <v>106</v>
      </c>
      <c r="V35" s="94"/>
    </row>
    <row r="36" spans="1:22" ht="15" customHeight="1" x14ac:dyDescent="0.15">
      <c r="A36" s="109" t="s">
        <v>140</v>
      </c>
      <c r="B36" s="107">
        <v>16338040</v>
      </c>
      <c r="C36" s="106">
        <v>18.600000000000001</v>
      </c>
      <c r="D36" s="106">
        <v>0.7</v>
      </c>
      <c r="E36" s="98">
        <v>100</v>
      </c>
      <c r="F36" s="107">
        <v>16372317</v>
      </c>
      <c r="G36" s="106">
        <v>18.899999999999999</v>
      </c>
      <c r="H36" s="106">
        <v>0.2</v>
      </c>
      <c r="I36" s="206">
        <v>100</v>
      </c>
      <c r="J36" s="107">
        <v>16246100</v>
      </c>
      <c r="K36" s="106">
        <v>18.3</v>
      </c>
      <c r="L36" s="106">
        <v>-0.8</v>
      </c>
      <c r="M36" s="206">
        <v>99</v>
      </c>
      <c r="N36" s="107">
        <v>16888240</v>
      </c>
      <c r="O36" s="106">
        <v>18.7</v>
      </c>
      <c r="P36" s="106">
        <v>4</v>
      </c>
      <c r="Q36" s="206">
        <v>103</v>
      </c>
      <c r="R36" s="107">
        <v>17648022</v>
      </c>
      <c r="S36" s="106">
        <v>18.899999999999999</v>
      </c>
      <c r="T36" s="106">
        <v>4.5</v>
      </c>
      <c r="U36" s="205">
        <v>108</v>
      </c>
      <c r="V36" s="94"/>
    </row>
    <row r="37" spans="1:22" ht="15" customHeight="1" x14ac:dyDescent="0.15">
      <c r="A37" s="109" t="s">
        <v>142</v>
      </c>
      <c r="B37" s="107">
        <v>12960077</v>
      </c>
      <c r="C37" s="106">
        <v>14.7</v>
      </c>
      <c r="D37" s="106">
        <v>9</v>
      </c>
      <c r="E37" s="98">
        <v>100</v>
      </c>
      <c r="F37" s="107">
        <v>12922300</v>
      </c>
      <c r="G37" s="106">
        <v>15</v>
      </c>
      <c r="H37" s="106">
        <v>-0.3</v>
      </c>
      <c r="I37" s="206">
        <v>100</v>
      </c>
      <c r="J37" s="107">
        <v>13330383</v>
      </c>
      <c r="K37" s="106">
        <v>15</v>
      </c>
      <c r="L37" s="106">
        <v>3.2</v>
      </c>
      <c r="M37" s="206">
        <v>103</v>
      </c>
      <c r="N37" s="107">
        <v>14014759</v>
      </c>
      <c r="O37" s="106">
        <v>15.5</v>
      </c>
      <c r="P37" s="106">
        <v>5.0999999999999996</v>
      </c>
      <c r="Q37" s="206">
        <v>108</v>
      </c>
      <c r="R37" s="107">
        <v>14740670</v>
      </c>
      <c r="S37" s="106">
        <v>15.8</v>
      </c>
      <c r="T37" s="106">
        <v>5.2</v>
      </c>
      <c r="U37" s="205">
        <v>114</v>
      </c>
      <c r="V37" s="94"/>
    </row>
    <row r="38" spans="1:22" ht="15" customHeight="1" x14ac:dyDescent="0.15">
      <c r="A38" s="109" t="s">
        <v>143</v>
      </c>
      <c r="B38" s="107">
        <v>460882</v>
      </c>
      <c r="C38" s="106">
        <v>0.5</v>
      </c>
      <c r="D38" s="106">
        <v>3.2</v>
      </c>
      <c r="E38" s="98">
        <v>100</v>
      </c>
      <c r="F38" s="107">
        <v>443849</v>
      </c>
      <c r="G38" s="106">
        <v>0.5</v>
      </c>
      <c r="H38" s="106">
        <v>-3.7</v>
      </c>
      <c r="I38" s="206">
        <v>96</v>
      </c>
      <c r="J38" s="107">
        <v>422950</v>
      </c>
      <c r="K38" s="106">
        <v>0.5</v>
      </c>
      <c r="L38" s="106">
        <v>-4.7</v>
      </c>
      <c r="M38" s="206">
        <v>92</v>
      </c>
      <c r="N38" s="107">
        <v>464260</v>
      </c>
      <c r="O38" s="106">
        <v>0.5</v>
      </c>
      <c r="P38" s="106">
        <v>9.8000000000000007</v>
      </c>
      <c r="Q38" s="206">
        <v>101</v>
      </c>
      <c r="R38" s="107">
        <v>500640</v>
      </c>
      <c r="S38" s="106">
        <v>0.5</v>
      </c>
      <c r="T38" s="106">
        <v>7.8</v>
      </c>
      <c r="U38" s="205">
        <v>109</v>
      </c>
      <c r="V38" s="94"/>
    </row>
    <row r="39" spans="1:22" ht="15" customHeight="1" x14ac:dyDescent="0.15">
      <c r="A39" s="109" t="s">
        <v>144</v>
      </c>
      <c r="B39" s="107">
        <v>5652590</v>
      </c>
      <c r="C39" s="106">
        <v>6.4</v>
      </c>
      <c r="D39" s="106">
        <v>0.8</v>
      </c>
      <c r="E39" s="98">
        <v>100</v>
      </c>
      <c r="F39" s="107">
        <v>5673312</v>
      </c>
      <c r="G39" s="106">
        <v>6.6</v>
      </c>
      <c r="H39" s="106">
        <v>0.4</v>
      </c>
      <c r="I39" s="206">
        <v>100</v>
      </c>
      <c r="J39" s="107">
        <v>5356656</v>
      </c>
      <c r="K39" s="106">
        <v>6</v>
      </c>
      <c r="L39" s="106">
        <v>-5.6</v>
      </c>
      <c r="M39" s="206">
        <v>95</v>
      </c>
      <c r="N39" s="107">
        <v>5698882</v>
      </c>
      <c r="O39" s="106">
        <v>6.3</v>
      </c>
      <c r="P39" s="106">
        <v>6.4</v>
      </c>
      <c r="Q39" s="206">
        <v>101</v>
      </c>
      <c r="R39" s="107">
        <v>6057164</v>
      </c>
      <c r="S39" s="106">
        <v>6.5</v>
      </c>
      <c r="T39" s="106">
        <v>6.3</v>
      </c>
      <c r="U39" s="205">
        <v>107</v>
      </c>
      <c r="V39" s="94"/>
    </row>
    <row r="40" spans="1:22" ht="15" customHeight="1" x14ac:dyDescent="0.15">
      <c r="A40" s="109" t="s">
        <v>141</v>
      </c>
      <c r="B40" s="107">
        <v>19171941</v>
      </c>
      <c r="C40" s="106">
        <v>21.8</v>
      </c>
      <c r="D40" s="106">
        <v>10.7</v>
      </c>
      <c r="E40" s="98">
        <v>100</v>
      </c>
      <c r="F40" s="107">
        <v>19715685</v>
      </c>
      <c r="G40" s="106">
        <v>22.8</v>
      </c>
      <c r="H40" s="106">
        <v>2.8</v>
      </c>
      <c r="I40" s="206">
        <v>103</v>
      </c>
      <c r="J40" s="107">
        <v>20612283</v>
      </c>
      <c r="K40" s="106">
        <v>23.2</v>
      </c>
      <c r="L40" s="106">
        <v>4.5</v>
      </c>
      <c r="M40" s="206">
        <v>108</v>
      </c>
      <c r="N40" s="107">
        <v>21961275</v>
      </c>
      <c r="O40" s="106">
        <v>24.4</v>
      </c>
      <c r="P40" s="106">
        <v>6.5</v>
      </c>
      <c r="Q40" s="206">
        <v>115</v>
      </c>
      <c r="R40" s="107">
        <v>23906936</v>
      </c>
      <c r="S40" s="106">
        <v>25.6</v>
      </c>
      <c r="T40" s="106">
        <v>8.9</v>
      </c>
      <c r="U40" s="205">
        <v>125</v>
      </c>
      <c r="V40" s="94"/>
    </row>
    <row r="41" spans="1:22" ht="15" customHeight="1" x14ac:dyDescent="0.15">
      <c r="A41" s="109" t="s">
        <v>146</v>
      </c>
      <c r="B41" s="107">
        <v>2402944</v>
      </c>
      <c r="C41" s="106">
        <v>2.7</v>
      </c>
      <c r="D41" s="106">
        <v>33.299999999999997</v>
      </c>
      <c r="E41" s="98">
        <v>100</v>
      </c>
      <c r="F41" s="107">
        <v>2444703</v>
      </c>
      <c r="G41" s="106">
        <v>2.8</v>
      </c>
      <c r="H41" s="106">
        <v>1.7</v>
      </c>
      <c r="I41" s="206">
        <v>102</v>
      </c>
      <c r="J41" s="107">
        <v>3137772</v>
      </c>
      <c r="K41" s="106">
        <v>3.5</v>
      </c>
      <c r="L41" s="106">
        <v>28.3</v>
      </c>
      <c r="M41" s="206">
        <v>131</v>
      </c>
      <c r="N41" s="107">
        <v>1905448</v>
      </c>
      <c r="O41" s="106">
        <v>2.1</v>
      </c>
      <c r="P41" s="106">
        <v>-39.299999999999997</v>
      </c>
      <c r="Q41" s="206">
        <v>79</v>
      </c>
      <c r="R41" s="107">
        <v>1410854</v>
      </c>
      <c r="S41" s="106">
        <v>1.5</v>
      </c>
      <c r="T41" s="106">
        <v>-26</v>
      </c>
      <c r="U41" s="205">
        <v>59</v>
      </c>
      <c r="V41" s="94"/>
    </row>
    <row r="42" spans="1:22" ht="15" customHeight="1" x14ac:dyDescent="0.15">
      <c r="A42" s="113" t="s">
        <v>185</v>
      </c>
      <c r="B42" s="107">
        <v>530812</v>
      </c>
      <c r="C42" s="106">
        <v>0.6</v>
      </c>
      <c r="D42" s="106">
        <v>7.7</v>
      </c>
      <c r="E42" s="98">
        <v>100</v>
      </c>
      <c r="F42" s="107">
        <v>553612</v>
      </c>
      <c r="G42" s="106">
        <v>0.7</v>
      </c>
      <c r="H42" s="106">
        <v>4.3</v>
      </c>
      <c r="I42" s="206">
        <v>104</v>
      </c>
      <c r="J42" s="107">
        <v>401738</v>
      </c>
      <c r="K42" s="106">
        <v>0.4</v>
      </c>
      <c r="L42" s="106">
        <v>-27.4</v>
      </c>
      <c r="M42" s="206">
        <v>76</v>
      </c>
      <c r="N42" s="107">
        <v>381018</v>
      </c>
      <c r="O42" s="106">
        <v>0.4</v>
      </c>
      <c r="P42" s="106">
        <v>-5.2</v>
      </c>
      <c r="Q42" s="206">
        <v>72</v>
      </c>
      <c r="R42" s="107">
        <v>314374</v>
      </c>
      <c r="S42" s="106">
        <v>0.3</v>
      </c>
      <c r="T42" s="106">
        <v>-17.5</v>
      </c>
      <c r="U42" s="205">
        <v>59</v>
      </c>
      <c r="V42" s="94"/>
    </row>
    <row r="43" spans="1:22" ht="15" customHeight="1" x14ac:dyDescent="0.15">
      <c r="A43" s="113" t="s">
        <v>186</v>
      </c>
      <c r="B43" s="107">
        <v>8593198</v>
      </c>
      <c r="C43" s="106">
        <v>9.8000000000000007</v>
      </c>
      <c r="D43" s="106">
        <v>-1.6</v>
      </c>
      <c r="E43" s="98">
        <v>100</v>
      </c>
      <c r="F43" s="107">
        <v>8579024</v>
      </c>
      <c r="G43" s="106">
        <v>9.9</v>
      </c>
      <c r="H43" s="106">
        <v>-0.2</v>
      </c>
      <c r="I43" s="206">
        <v>100</v>
      </c>
      <c r="J43" s="107">
        <v>8149082</v>
      </c>
      <c r="K43" s="106">
        <v>9.1999999999999993</v>
      </c>
      <c r="L43" s="106">
        <v>-5</v>
      </c>
      <c r="M43" s="206">
        <v>95</v>
      </c>
      <c r="N43" s="107">
        <v>7756709</v>
      </c>
      <c r="O43" s="106">
        <v>8.6</v>
      </c>
      <c r="P43" s="106">
        <v>-4.8</v>
      </c>
      <c r="Q43" s="206">
        <v>90</v>
      </c>
      <c r="R43" s="107">
        <v>7184319</v>
      </c>
      <c r="S43" s="106">
        <v>7.7</v>
      </c>
      <c r="T43" s="106">
        <v>-7.4</v>
      </c>
      <c r="U43" s="205">
        <v>84</v>
      </c>
      <c r="V43" s="94"/>
    </row>
    <row r="44" spans="1:22" ht="15" customHeight="1" x14ac:dyDescent="0.15">
      <c r="A44" s="112" t="s">
        <v>187</v>
      </c>
      <c r="B44" s="107">
        <v>8593194</v>
      </c>
      <c r="C44" s="106">
        <v>9.8000000000000007</v>
      </c>
      <c r="D44" s="106">
        <v>-1.6</v>
      </c>
      <c r="E44" s="98">
        <v>100</v>
      </c>
      <c r="F44" s="107">
        <v>8579024</v>
      </c>
      <c r="G44" s="106">
        <v>9.9</v>
      </c>
      <c r="H44" s="106">
        <v>-0.2</v>
      </c>
      <c r="I44" s="206">
        <v>100</v>
      </c>
      <c r="J44" s="107">
        <v>8149082</v>
      </c>
      <c r="K44" s="106">
        <v>9.1999999999999993</v>
      </c>
      <c r="L44" s="106">
        <v>-5</v>
      </c>
      <c r="M44" s="206">
        <v>95</v>
      </c>
      <c r="N44" s="107">
        <v>7756709</v>
      </c>
      <c r="O44" s="106">
        <v>8.6</v>
      </c>
      <c r="P44" s="106">
        <v>-4.8</v>
      </c>
      <c r="Q44" s="206">
        <v>90</v>
      </c>
      <c r="R44" s="107">
        <v>7184319</v>
      </c>
      <c r="S44" s="106">
        <v>7.7</v>
      </c>
      <c r="T44" s="106">
        <v>-7.4</v>
      </c>
      <c r="U44" s="205">
        <v>84</v>
      </c>
      <c r="V44" s="94"/>
    </row>
    <row r="45" spans="1:22" ht="15" customHeight="1" x14ac:dyDescent="0.15">
      <c r="A45" s="112" t="s">
        <v>188</v>
      </c>
      <c r="B45" s="97">
        <v>4</v>
      </c>
      <c r="C45" s="97">
        <v>0</v>
      </c>
      <c r="D45" s="106" t="s">
        <v>23</v>
      </c>
      <c r="E45" s="102">
        <v>100</v>
      </c>
      <c r="F45" s="97" t="s">
        <v>6</v>
      </c>
      <c r="G45" s="97" t="s">
        <v>6</v>
      </c>
      <c r="H45" s="106" t="s">
        <v>24</v>
      </c>
      <c r="I45" s="102" t="s">
        <v>6</v>
      </c>
      <c r="J45" s="97" t="s">
        <v>6</v>
      </c>
      <c r="K45" s="128" t="s">
        <v>6</v>
      </c>
      <c r="L45" s="106" t="s">
        <v>6</v>
      </c>
      <c r="M45" s="207" t="s">
        <v>6</v>
      </c>
      <c r="N45" s="97" t="s">
        <v>6</v>
      </c>
      <c r="O45" s="128" t="s">
        <v>6</v>
      </c>
      <c r="P45" s="106" t="s">
        <v>6</v>
      </c>
      <c r="Q45" s="128" t="s">
        <v>6</v>
      </c>
      <c r="R45" s="111" t="s">
        <v>6</v>
      </c>
      <c r="S45" s="110" t="s">
        <v>6</v>
      </c>
      <c r="T45" s="110" t="s">
        <v>6</v>
      </c>
      <c r="U45" s="208" t="s">
        <v>6</v>
      </c>
      <c r="V45" s="94"/>
    </row>
    <row r="46" spans="1:22" ht="15" customHeight="1" x14ac:dyDescent="0.15">
      <c r="A46" s="109" t="s">
        <v>145</v>
      </c>
      <c r="B46" s="107">
        <v>10262103</v>
      </c>
      <c r="C46" s="106">
        <v>11.7</v>
      </c>
      <c r="D46" s="106">
        <v>-1.5</v>
      </c>
      <c r="E46" s="98">
        <v>100</v>
      </c>
      <c r="F46" s="107">
        <v>10007966</v>
      </c>
      <c r="G46" s="106">
        <v>11.6</v>
      </c>
      <c r="H46" s="106">
        <v>-2.5</v>
      </c>
      <c r="I46" s="206">
        <v>98</v>
      </c>
      <c r="J46" s="107">
        <v>10837077</v>
      </c>
      <c r="K46" s="106">
        <v>12.2</v>
      </c>
      <c r="L46" s="106">
        <v>8.3000000000000007</v>
      </c>
      <c r="M46" s="206">
        <v>106</v>
      </c>
      <c r="N46" s="107">
        <v>11415204</v>
      </c>
      <c r="O46" s="106">
        <v>12.7</v>
      </c>
      <c r="P46" s="106">
        <v>5.3</v>
      </c>
      <c r="Q46" s="206">
        <v>111</v>
      </c>
      <c r="R46" s="107">
        <v>12365983</v>
      </c>
      <c r="S46" s="106">
        <v>13.2</v>
      </c>
      <c r="T46" s="106">
        <v>8.3000000000000007</v>
      </c>
      <c r="U46" s="205">
        <v>121</v>
      </c>
      <c r="V46" s="94"/>
    </row>
    <row r="47" spans="1:22" ht="15" customHeight="1" x14ac:dyDescent="0.15">
      <c r="A47" s="108" t="s">
        <v>189</v>
      </c>
      <c r="B47" s="107">
        <v>3460000</v>
      </c>
      <c r="C47" s="106">
        <v>3.9</v>
      </c>
      <c r="D47" s="106">
        <v>-5.2</v>
      </c>
      <c r="E47" s="98">
        <v>100</v>
      </c>
      <c r="F47" s="107">
        <v>3210000</v>
      </c>
      <c r="G47" s="106">
        <v>3.7</v>
      </c>
      <c r="H47" s="106">
        <v>-7.2</v>
      </c>
      <c r="I47" s="206">
        <v>93</v>
      </c>
      <c r="J47" s="107">
        <v>3010000</v>
      </c>
      <c r="K47" s="106">
        <v>3.3869386323627322</v>
      </c>
      <c r="L47" s="106">
        <v>-6.2</v>
      </c>
      <c r="M47" s="206">
        <v>87</v>
      </c>
      <c r="N47" s="107">
        <v>2740000</v>
      </c>
      <c r="O47" s="106">
        <v>3</v>
      </c>
      <c r="P47" s="106">
        <v>-9</v>
      </c>
      <c r="Q47" s="206">
        <v>79</v>
      </c>
      <c r="R47" s="107">
        <v>2650000</v>
      </c>
      <c r="S47" s="106">
        <v>2.8</v>
      </c>
      <c r="T47" s="106">
        <v>-3.3</v>
      </c>
      <c r="U47" s="205">
        <v>77</v>
      </c>
      <c r="V47" s="94"/>
    </row>
    <row r="48" spans="1:22" ht="15" customHeight="1" x14ac:dyDescent="0.15">
      <c r="A48" s="109" t="s">
        <v>147</v>
      </c>
      <c r="B48" s="107">
        <v>11659038</v>
      </c>
      <c r="C48" s="106">
        <v>13.2</v>
      </c>
      <c r="D48" s="106">
        <v>21.6</v>
      </c>
      <c r="E48" s="98">
        <v>100</v>
      </c>
      <c r="F48" s="107">
        <v>9699990</v>
      </c>
      <c r="G48" s="106">
        <v>11.2</v>
      </c>
      <c r="H48" s="106">
        <v>-16.8</v>
      </c>
      <c r="I48" s="206">
        <v>83</v>
      </c>
      <c r="J48" s="107">
        <v>10376775</v>
      </c>
      <c r="K48" s="106">
        <v>11.7</v>
      </c>
      <c r="L48" s="106">
        <v>7</v>
      </c>
      <c r="M48" s="206">
        <v>89</v>
      </c>
      <c r="N48" s="107">
        <v>9738087</v>
      </c>
      <c r="O48" s="106">
        <v>10.8</v>
      </c>
      <c r="P48" s="106">
        <v>-6.2</v>
      </c>
      <c r="Q48" s="206">
        <v>84</v>
      </c>
      <c r="R48" s="107">
        <v>9332673</v>
      </c>
      <c r="S48" s="106">
        <v>10</v>
      </c>
      <c r="T48" s="106">
        <v>-4.2</v>
      </c>
      <c r="U48" s="205">
        <v>80</v>
      </c>
      <c r="V48" s="94"/>
    </row>
    <row r="49" spans="1:22" ht="15" customHeight="1" x14ac:dyDescent="0.15">
      <c r="A49" s="108" t="s">
        <v>190</v>
      </c>
      <c r="B49" s="107">
        <v>4960290</v>
      </c>
      <c r="C49" s="106">
        <v>5.6</v>
      </c>
      <c r="D49" s="106">
        <v>10.5</v>
      </c>
      <c r="E49" s="98">
        <v>100</v>
      </c>
      <c r="F49" s="107">
        <v>3629518</v>
      </c>
      <c r="G49" s="398">
        <v>4.2</v>
      </c>
      <c r="H49" s="106">
        <v>-26.8</v>
      </c>
      <c r="I49" s="206">
        <v>73</v>
      </c>
      <c r="J49" s="107">
        <v>3629349</v>
      </c>
      <c r="K49" s="106">
        <v>4.0838479529657965</v>
      </c>
      <c r="L49" s="106">
        <v>0</v>
      </c>
      <c r="M49" s="206">
        <v>73</v>
      </c>
      <c r="N49" s="107">
        <v>1784008</v>
      </c>
      <c r="O49" s="106">
        <v>2</v>
      </c>
      <c r="P49" s="106">
        <v>-50.8</v>
      </c>
      <c r="Q49" s="206">
        <v>36</v>
      </c>
      <c r="R49" s="107">
        <v>1852532</v>
      </c>
      <c r="S49" s="106">
        <v>2</v>
      </c>
      <c r="T49" s="106">
        <v>3.8</v>
      </c>
      <c r="U49" s="205">
        <v>37</v>
      </c>
      <c r="V49" s="94"/>
    </row>
    <row r="50" spans="1:22" ht="15" customHeight="1" x14ac:dyDescent="0.15">
      <c r="A50" s="108" t="s">
        <v>191</v>
      </c>
      <c r="B50" s="107">
        <v>6405845</v>
      </c>
      <c r="C50" s="106">
        <v>7.3</v>
      </c>
      <c r="D50" s="106">
        <v>27.8</v>
      </c>
      <c r="E50" s="98">
        <v>100</v>
      </c>
      <c r="F50" s="107">
        <v>6047190</v>
      </c>
      <c r="G50" s="399">
        <v>7</v>
      </c>
      <c r="H50" s="106">
        <v>-5.6</v>
      </c>
      <c r="I50" s="206">
        <v>94</v>
      </c>
      <c r="J50" s="107">
        <v>5665025</v>
      </c>
      <c r="K50" s="106">
        <v>6.3744491780068717</v>
      </c>
      <c r="L50" s="106">
        <v>-6.3</v>
      </c>
      <c r="M50" s="206">
        <v>88</v>
      </c>
      <c r="N50" s="107">
        <v>7954079</v>
      </c>
      <c r="O50" s="106">
        <v>8.8000000000000007</v>
      </c>
      <c r="P50" s="106">
        <v>40.4</v>
      </c>
      <c r="Q50" s="206">
        <v>124</v>
      </c>
      <c r="R50" s="107">
        <v>7480141</v>
      </c>
      <c r="S50" s="106">
        <v>8</v>
      </c>
      <c r="T50" s="106">
        <v>-6</v>
      </c>
      <c r="U50" s="205">
        <v>117</v>
      </c>
      <c r="V50" s="94"/>
    </row>
    <row r="51" spans="1:22" ht="15" customHeight="1" x14ac:dyDescent="0.15">
      <c r="A51" s="105" t="s">
        <v>192</v>
      </c>
      <c r="B51" s="103">
        <v>2290431</v>
      </c>
      <c r="C51" s="104">
        <v>2.6</v>
      </c>
      <c r="D51" s="104">
        <v>26.9</v>
      </c>
      <c r="E51" s="103">
        <v>100</v>
      </c>
      <c r="F51" s="103">
        <v>1786871</v>
      </c>
      <c r="G51" s="400">
        <v>2.1</v>
      </c>
      <c r="H51" s="104">
        <v>-22</v>
      </c>
      <c r="I51" s="209">
        <v>78</v>
      </c>
      <c r="J51" s="103">
        <v>1549203</v>
      </c>
      <c r="K51" s="104">
        <v>1.7432078040107115</v>
      </c>
      <c r="L51" s="104">
        <v>-13.3</v>
      </c>
      <c r="M51" s="209">
        <v>68</v>
      </c>
      <c r="N51" s="103">
        <v>2185062</v>
      </c>
      <c r="O51" s="104">
        <v>2.4</v>
      </c>
      <c r="P51" s="104">
        <v>41</v>
      </c>
      <c r="Q51" s="209">
        <v>95</v>
      </c>
      <c r="R51" s="103">
        <v>3267008</v>
      </c>
      <c r="S51" s="104">
        <v>3.5</v>
      </c>
      <c r="T51" s="104">
        <v>49.5</v>
      </c>
      <c r="U51" s="198">
        <v>143</v>
      </c>
      <c r="V51" s="94"/>
    </row>
    <row r="52" spans="1:22" ht="15" customHeight="1" x14ac:dyDescent="0.15">
      <c r="A52" s="98" t="s">
        <v>787</v>
      </c>
      <c r="B52" s="98"/>
      <c r="C52" s="98"/>
      <c r="D52" s="98"/>
      <c r="I52" s="102"/>
      <c r="M52" s="102"/>
      <c r="N52" s="101"/>
      <c r="O52" s="100"/>
      <c r="P52" s="99"/>
      <c r="R52" s="98"/>
      <c r="S52" s="98"/>
      <c r="T52" s="98"/>
      <c r="U52" s="97" t="s">
        <v>183</v>
      </c>
      <c r="V52" s="94"/>
    </row>
  </sheetData>
  <mergeCells count="12">
    <mergeCell ref="R33:U33"/>
    <mergeCell ref="A5:A6"/>
    <mergeCell ref="B5:E5"/>
    <mergeCell ref="F5:I5"/>
    <mergeCell ref="J5:M5"/>
    <mergeCell ref="N5:Q5"/>
    <mergeCell ref="R5:U5"/>
    <mergeCell ref="A33:A34"/>
    <mergeCell ref="B33:E33"/>
    <mergeCell ref="F33:I33"/>
    <mergeCell ref="J33:M33"/>
    <mergeCell ref="N33:Q33"/>
  </mergeCells>
  <phoneticPr fontId="2"/>
  <hyperlinks>
    <hyperlink ref="A1" location="目次!A1" display="目次へもどる"/>
  </hyperlinks>
  <pageMargins left="0.78740157480314965" right="0.59055118110236227" top="0.94488188976377963" bottom="0.59055118110236227" header="0.51181102362204722" footer="0.51181102362204722"/>
  <pageSetup paperSize="9" orientation="portrait" r:id="rId1"/>
  <headerFooter alignWithMargins="0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0"/>
  <sheetViews>
    <sheetView zoomScaleNormal="100" workbookViewId="0"/>
  </sheetViews>
  <sheetFormatPr defaultColWidth="8.875" defaultRowHeight="15" customHeight="1" x14ac:dyDescent="0.15"/>
  <cols>
    <col min="1" max="1" width="11.25" style="133" customWidth="1"/>
    <col min="2" max="6" width="15" style="133" customWidth="1"/>
    <col min="7" max="7" width="4.875" style="133" customWidth="1"/>
    <col min="8" max="9" width="9.25" style="133" customWidth="1"/>
    <col min="10" max="16384" width="8.875" style="133"/>
  </cols>
  <sheetData>
    <row r="1" spans="1:9" s="23" customFormat="1" ht="15" customHeight="1" x14ac:dyDescent="0.15">
      <c r="A1" s="182" t="s">
        <v>8</v>
      </c>
      <c r="G1" s="24"/>
    </row>
    <row r="2" spans="1:9" s="23" customFormat="1" ht="15" customHeight="1" x14ac:dyDescent="0.15">
      <c r="A2" s="182"/>
      <c r="G2" s="24"/>
    </row>
    <row r="3" spans="1:9" ht="15" customHeight="1" x14ac:dyDescent="0.15">
      <c r="A3" s="22" t="s">
        <v>193</v>
      </c>
      <c r="B3" s="14"/>
      <c r="C3" s="14"/>
      <c r="D3" s="14"/>
      <c r="E3" s="14"/>
      <c r="F3" s="14"/>
    </row>
    <row r="4" spans="1:9" ht="15" customHeight="1" x14ac:dyDescent="0.15">
      <c r="A4" s="14"/>
      <c r="B4" s="14"/>
      <c r="C4" s="14"/>
      <c r="D4" s="14"/>
      <c r="E4" s="14"/>
      <c r="F4" s="14"/>
    </row>
    <row r="5" spans="1:9" ht="29.25" customHeight="1" x14ac:dyDescent="0.15">
      <c r="A5" s="220" t="s">
        <v>194</v>
      </c>
      <c r="B5" s="19" t="s">
        <v>195</v>
      </c>
      <c r="C5" s="19" t="s">
        <v>196</v>
      </c>
      <c r="D5" s="18" t="s">
        <v>197</v>
      </c>
      <c r="E5" s="19" t="s">
        <v>198</v>
      </c>
      <c r="F5" s="91" t="s">
        <v>199</v>
      </c>
      <c r="H5" s="140"/>
      <c r="I5" s="140"/>
    </row>
    <row r="6" spans="1:9" ht="16.5" customHeight="1" x14ac:dyDescent="0.15">
      <c r="A6" s="401" t="s">
        <v>788</v>
      </c>
      <c r="B6" s="138">
        <v>93222363</v>
      </c>
      <c r="C6" s="135">
        <v>45894632</v>
      </c>
      <c r="D6" s="136">
        <v>49.2</v>
      </c>
      <c r="E6" s="135">
        <v>137927</v>
      </c>
      <c r="F6" s="135">
        <v>324023</v>
      </c>
    </row>
    <row r="7" spans="1:9" ht="16.5" customHeight="1" x14ac:dyDescent="0.15">
      <c r="A7" s="402" t="s">
        <v>789</v>
      </c>
      <c r="B7" s="135">
        <v>93686954</v>
      </c>
      <c r="C7" s="135">
        <v>46748490</v>
      </c>
      <c r="D7" s="136">
        <v>49.9</v>
      </c>
      <c r="E7" s="135">
        <v>139676</v>
      </c>
      <c r="F7" s="135">
        <v>325053</v>
      </c>
    </row>
    <row r="8" spans="1:9" ht="16.5" customHeight="1" x14ac:dyDescent="0.15">
      <c r="A8" s="403" t="s">
        <v>481</v>
      </c>
      <c r="B8" s="210">
        <v>98646071</v>
      </c>
      <c r="C8" s="141">
        <v>47132873</v>
      </c>
      <c r="D8" s="136">
        <v>47.8</v>
      </c>
      <c r="E8" s="141">
        <v>139785</v>
      </c>
      <c r="F8" s="141">
        <v>322016</v>
      </c>
    </row>
    <row r="9" spans="1:9" ht="15" customHeight="1" x14ac:dyDescent="0.15">
      <c r="A9" s="14"/>
      <c r="B9" s="14"/>
      <c r="C9" s="14"/>
      <c r="D9" s="211"/>
      <c r="E9" s="14"/>
      <c r="F9" s="72" t="s">
        <v>88</v>
      </c>
    </row>
    <row r="10" spans="1:9" ht="15" customHeight="1" x14ac:dyDescent="0.15">
      <c r="F10" s="14"/>
    </row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28"/>
  <sheetViews>
    <sheetView zoomScaleNormal="100" workbookViewId="0"/>
  </sheetViews>
  <sheetFormatPr defaultColWidth="21.625" defaultRowHeight="15" customHeight="1" x14ac:dyDescent="0.15"/>
  <cols>
    <col min="1" max="1" width="37.5" style="14" customWidth="1"/>
    <col min="2" max="4" width="16.25" style="14" customWidth="1"/>
    <col min="5" max="16384" width="21.625" style="14"/>
  </cols>
  <sheetData>
    <row r="1" spans="1:7" s="23" customFormat="1" ht="15" customHeight="1" x14ac:dyDescent="0.15">
      <c r="A1" s="182" t="s">
        <v>8</v>
      </c>
      <c r="G1" s="24"/>
    </row>
    <row r="2" spans="1:7" s="23" customFormat="1" ht="15" customHeight="1" x14ac:dyDescent="0.15">
      <c r="A2" s="182"/>
      <c r="G2" s="24"/>
    </row>
    <row r="3" spans="1:7" ht="15" customHeight="1" x14ac:dyDescent="0.15">
      <c r="A3" s="22" t="s">
        <v>200</v>
      </c>
    </row>
    <row r="4" spans="1:7" ht="15" customHeight="1" x14ac:dyDescent="0.15">
      <c r="A4" s="14" t="s">
        <v>201</v>
      </c>
    </row>
    <row r="5" spans="1:7" ht="15" customHeight="1" x14ac:dyDescent="0.15">
      <c r="A5" s="14" t="s">
        <v>202</v>
      </c>
      <c r="B5" s="92"/>
      <c r="C5" s="92"/>
      <c r="D5" s="92" t="s">
        <v>203</v>
      </c>
    </row>
    <row r="6" spans="1:7" ht="15" customHeight="1" x14ac:dyDescent="0.15">
      <c r="A6" s="220" t="s">
        <v>204</v>
      </c>
      <c r="B6" s="18" t="s">
        <v>790</v>
      </c>
      <c r="C6" s="221" t="s">
        <v>205</v>
      </c>
      <c r="D6" s="221" t="s">
        <v>791</v>
      </c>
    </row>
    <row r="7" spans="1:7" ht="18" customHeight="1" x14ac:dyDescent="0.15">
      <c r="A7" s="146" t="s">
        <v>206</v>
      </c>
      <c r="B7" s="145">
        <v>68741159</v>
      </c>
      <c r="C7" s="145">
        <v>69042962</v>
      </c>
      <c r="D7" s="145">
        <v>69151461</v>
      </c>
    </row>
    <row r="8" spans="1:7" ht="16.5" customHeight="1" x14ac:dyDescent="0.15">
      <c r="A8" s="17" t="s">
        <v>207</v>
      </c>
      <c r="B8" s="143">
        <v>1830090</v>
      </c>
      <c r="C8" s="143">
        <v>2630783</v>
      </c>
      <c r="D8" s="143">
        <v>2697171</v>
      </c>
    </row>
    <row r="9" spans="1:7" ht="16.5" customHeight="1" x14ac:dyDescent="0.15">
      <c r="A9" s="17" t="s">
        <v>208</v>
      </c>
      <c r="B9" s="143">
        <v>2553012</v>
      </c>
      <c r="C9" s="143">
        <v>2629319</v>
      </c>
      <c r="D9" s="143">
        <v>2985176</v>
      </c>
    </row>
    <row r="10" spans="1:7" ht="16.5" customHeight="1" x14ac:dyDescent="0.15">
      <c r="A10" s="17" t="s">
        <v>209</v>
      </c>
      <c r="B10" s="143">
        <v>2045949</v>
      </c>
      <c r="C10" s="143">
        <v>2804950</v>
      </c>
      <c r="D10" s="143">
        <v>2609543</v>
      </c>
    </row>
    <row r="11" spans="1:7" ht="16.5" customHeight="1" x14ac:dyDescent="0.15">
      <c r="A11" s="17" t="s">
        <v>210</v>
      </c>
      <c r="B11" s="143">
        <v>89400</v>
      </c>
      <c r="C11" s="143">
        <v>44700</v>
      </c>
      <c r="D11" s="404" t="s">
        <v>6</v>
      </c>
    </row>
    <row r="12" spans="1:7" ht="16.5" customHeight="1" x14ac:dyDescent="0.15">
      <c r="A12" s="17" t="s">
        <v>211</v>
      </c>
      <c r="B12" s="143">
        <v>719344</v>
      </c>
      <c r="C12" s="143">
        <v>620728</v>
      </c>
      <c r="D12" s="143">
        <v>546303</v>
      </c>
    </row>
    <row r="13" spans="1:7" ht="16.5" customHeight="1" x14ac:dyDescent="0.15">
      <c r="A13" s="17" t="s">
        <v>212</v>
      </c>
      <c r="B13" s="143">
        <v>31100</v>
      </c>
      <c r="C13" s="143">
        <v>56463</v>
      </c>
      <c r="D13" s="143">
        <v>83618</v>
      </c>
    </row>
    <row r="14" spans="1:7" ht="16.5" customHeight="1" x14ac:dyDescent="0.15">
      <c r="A14" s="17" t="s">
        <v>213</v>
      </c>
      <c r="B14" s="143">
        <v>15693958</v>
      </c>
      <c r="C14" s="143">
        <v>13921122</v>
      </c>
      <c r="D14" s="143">
        <v>12613228</v>
      </c>
    </row>
    <row r="15" spans="1:7" ht="16.5" customHeight="1" x14ac:dyDescent="0.15">
      <c r="A15" s="17" t="s">
        <v>214</v>
      </c>
      <c r="B15" s="143">
        <v>1360298</v>
      </c>
      <c r="C15" s="143">
        <v>1247060</v>
      </c>
      <c r="D15" s="143">
        <v>1384455</v>
      </c>
    </row>
    <row r="16" spans="1:7" ht="16.5" customHeight="1" x14ac:dyDescent="0.15">
      <c r="A16" s="17" t="s">
        <v>215</v>
      </c>
      <c r="B16" s="143">
        <v>6218884</v>
      </c>
      <c r="C16" s="143">
        <v>5546925</v>
      </c>
      <c r="D16" s="143">
        <v>5008351</v>
      </c>
    </row>
    <row r="17" spans="1:4" ht="16.5" customHeight="1" x14ac:dyDescent="0.15">
      <c r="A17" s="17" t="s">
        <v>25</v>
      </c>
      <c r="B17" s="150">
        <v>202300</v>
      </c>
      <c r="C17" s="150">
        <v>202300</v>
      </c>
      <c r="D17" s="143">
        <v>204400</v>
      </c>
    </row>
    <row r="18" spans="1:4" ht="15" customHeight="1" x14ac:dyDescent="0.15">
      <c r="A18" s="142" t="s">
        <v>216</v>
      </c>
      <c r="B18" s="141">
        <v>37996824</v>
      </c>
      <c r="C18" s="141">
        <v>39338612</v>
      </c>
      <c r="D18" s="141">
        <v>41019216</v>
      </c>
    </row>
    <row r="20" spans="1:4" ht="15" customHeight="1" x14ac:dyDescent="0.15">
      <c r="A20" s="14" t="s">
        <v>217</v>
      </c>
    </row>
    <row r="21" spans="1:4" ht="18" customHeight="1" x14ac:dyDescent="0.15">
      <c r="A21" s="220" t="s">
        <v>218</v>
      </c>
      <c r="B21" s="18" t="s">
        <v>790</v>
      </c>
      <c r="C21" s="221" t="s">
        <v>205</v>
      </c>
      <c r="D21" s="221" t="s">
        <v>791</v>
      </c>
    </row>
    <row r="22" spans="1:4" ht="16.5" customHeight="1" x14ac:dyDescent="0.15">
      <c r="A22" s="146" t="s">
        <v>206</v>
      </c>
      <c r="B22" s="145">
        <v>68741159</v>
      </c>
      <c r="C22" s="145">
        <v>69042962</v>
      </c>
      <c r="D22" s="145">
        <v>69151461</v>
      </c>
    </row>
    <row r="23" spans="1:4" ht="16.5" customHeight="1" x14ac:dyDescent="0.15">
      <c r="A23" s="17" t="s">
        <v>219</v>
      </c>
      <c r="B23" s="143">
        <v>44721930</v>
      </c>
      <c r="C23" s="143">
        <v>45957643</v>
      </c>
      <c r="D23" s="143">
        <v>46157748</v>
      </c>
    </row>
    <row r="24" spans="1:4" ht="16.5" customHeight="1" x14ac:dyDescent="0.15">
      <c r="A24" s="17" t="s">
        <v>220</v>
      </c>
      <c r="B24" s="143">
        <v>11283724</v>
      </c>
      <c r="C24" s="143">
        <v>10577277</v>
      </c>
      <c r="D24" s="143">
        <v>11708017</v>
      </c>
    </row>
    <row r="25" spans="1:4" ht="16.5" customHeight="1" x14ac:dyDescent="0.15">
      <c r="A25" s="144" t="s">
        <v>792</v>
      </c>
      <c r="B25" s="143">
        <v>4054326</v>
      </c>
      <c r="C25" s="143">
        <v>3654410</v>
      </c>
      <c r="D25" s="143">
        <v>3254263</v>
      </c>
    </row>
    <row r="26" spans="1:4" ht="16.5" customHeight="1" x14ac:dyDescent="0.15">
      <c r="A26" s="17" t="s">
        <v>221</v>
      </c>
      <c r="B26" s="143">
        <v>4970402</v>
      </c>
      <c r="C26" s="143">
        <v>5756206</v>
      </c>
      <c r="D26" s="143">
        <v>5356772</v>
      </c>
    </row>
    <row r="27" spans="1:4" ht="15" customHeight="1" x14ac:dyDescent="0.15">
      <c r="A27" s="142" t="s">
        <v>222</v>
      </c>
      <c r="B27" s="141">
        <v>3710777</v>
      </c>
      <c r="C27" s="141">
        <v>3097426</v>
      </c>
      <c r="D27" s="141">
        <v>2674661</v>
      </c>
    </row>
    <row r="28" spans="1:4" ht="15" customHeight="1" x14ac:dyDescent="0.15">
      <c r="B28" s="72"/>
      <c r="C28" s="72"/>
      <c r="D28" s="72" t="s">
        <v>183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56"/>
  <sheetViews>
    <sheetView zoomScaleNormal="100" workbookViewId="0"/>
  </sheetViews>
  <sheetFormatPr defaultColWidth="24.75" defaultRowHeight="15" customHeight="1" x14ac:dyDescent="0.15"/>
  <cols>
    <col min="1" max="1" width="30" style="14" customWidth="1"/>
    <col min="2" max="4" width="18.75" style="14" customWidth="1"/>
    <col min="5" max="16384" width="24.75" style="14"/>
  </cols>
  <sheetData>
    <row r="1" spans="1:7" s="23" customFormat="1" ht="15" customHeight="1" x14ac:dyDescent="0.15">
      <c r="A1" s="182" t="s">
        <v>8</v>
      </c>
      <c r="G1" s="24"/>
    </row>
    <row r="2" spans="1:7" s="23" customFormat="1" ht="15" customHeight="1" x14ac:dyDescent="0.15">
      <c r="A2" s="182"/>
      <c r="G2" s="24"/>
    </row>
    <row r="3" spans="1:7" ht="15" customHeight="1" x14ac:dyDescent="0.15">
      <c r="A3" s="22" t="s">
        <v>223</v>
      </c>
    </row>
    <row r="4" spans="1:7" ht="15" customHeight="1" x14ac:dyDescent="0.15">
      <c r="B4" s="72"/>
      <c r="C4" s="72"/>
      <c r="D4" s="92" t="s">
        <v>203</v>
      </c>
    </row>
    <row r="5" spans="1:7" ht="14.45" customHeight="1" x14ac:dyDescent="0.15">
      <c r="A5" s="216" t="s">
        <v>204</v>
      </c>
      <c r="B5" s="119" t="s">
        <v>793</v>
      </c>
      <c r="C5" s="214" t="s">
        <v>794</v>
      </c>
      <c r="D5" s="214" t="s">
        <v>795</v>
      </c>
    </row>
    <row r="6" spans="1:7" ht="14.45" customHeight="1" x14ac:dyDescent="0.15">
      <c r="A6" s="156" t="s">
        <v>26</v>
      </c>
      <c r="B6" s="143">
        <v>88870816</v>
      </c>
      <c r="C6" s="143">
        <v>90223882</v>
      </c>
      <c r="D6" s="143">
        <v>93461635</v>
      </c>
    </row>
    <row r="7" spans="1:7" ht="14.45" customHeight="1" x14ac:dyDescent="0.15">
      <c r="A7" s="156" t="s">
        <v>27</v>
      </c>
      <c r="B7" s="143">
        <v>8138791</v>
      </c>
      <c r="C7" s="143">
        <v>7756709</v>
      </c>
      <c r="D7" s="143">
        <v>7184319</v>
      </c>
    </row>
    <row r="8" spans="1:7" ht="14.45" customHeight="1" x14ac:dyDescent="0.15">
      <c r="A8" s="151" t="s">
        <v>28</v>
      </c>
      <c r="B8" s="143">
        <v>8138791</v>
      </c>
      <c r="C8" s="143">
        <v>7756709</v>
      </c>
      <c r="D8" s="143">
        <v>7184319</v>
      </c>
    </row>
    <row r="9" spans="1:7" ht="14.45" customHeight="1" x14ac:dyDescent="0.15">
      <c r="A9" s="151" t="s">
        <v>29</v>
      </c>
      <c r="B9" s="150" t="s">
        <v>6</v>
      </c>
      <c r="C9" s="150" t="s">
        <v>6</v>
      </c>
      <c r="D9" s="150" t="s">
        <v>6</v>
      </c>
    </row>
    <row r="10" spans="1:7" ht="14.45" customHeight="1" x14ac:dyDescent="0.15">
      <c r="A10" s="155" t="s">
        <v>30</v>
      </c>
      <c r="B10" s="141">
        <v>9</v>
      </c>
      <c r="C10" s="141">
        <v>9</v>
      </c>
      <c r="D10" s="141">
        <v>8</v>
      </c>
    </row>
    <row r="11" spans="1:7" ht="14.45" customHeight="1" x14ac:dyDescent="0.15">
      <c r="A11" s="154" t="s">
        <v>31</v>
      </c>
      <c r="B11" s="145">
        <v>68741159</v>
      </c>
      <c r="C11" s="145">
        <v>69042962</v>
      </c>
      <c r="D11" s="145">
        <v>69151461</v>
      </c>
    </row>
    <row r="12" spans="1:7" ht="14.45" customHeight="1" x14ac:dyDescent="0.15">
      <c r="A12" s="151" t="s">
        <v>32</v>
      </c>
      <c r="B12" s="143">
        <v>5907661</v>
      </c>
      <c r="C12" s="143">
        <v>5974432</v>
      </c>
      <c r="D12" s="143">
        <v>5951103</v>
      </c>
    </row>
    <row r="13" spans="1:7" ht="14.45" customHeight="1" x14ac:dyDescent="0.15">
      <c r="A13" s="151" t="s">
        <v>33</v>
      </c>
      <c r="B13" s="143">
        <v>11719884</v>
      </c>
      <c r="C13" s="143">
        <v>11589584</v>
      </c>
      <c r="D13" s="143">
        <v>10714107</v>
      </c>
    </row>
    <row r="14" spans="1:7" ht="14.45" customHeight="1" x14ac:dyDescent="0.15">
      <c r="A14" s="151" t="s">
        <v>34</v>
      </c>
      <c r="B14" s="143">
        <v>522344</v>
      </c>
      <c r="C14" s="143">
        <v>442375</v>
      </c>
      <c r="D14" s="143">
        <v>361427</v>
      </c>
    </row>
    <row r="15" spans="1:7" ht="14.45" customHeight="1" x14ac:dyDescent="0.15">
      <c r="A15" s="151" t="s">
        <v>35</v>
      </c>
      <c r="B15" s="143">
        <v>4655442</v>
      </c>
      <c r="C15" s="143">
        <v>4151926</v>
      </c>
      <c r="D15" s="143">
        <v>3661782</v>
      </c>
    </row>
    <row r="16" spans="1:7" ht="14.45" customHeight="1" x14ac:dyDescent="0.15">
      <c r="A16" s="151" t="s">
        <v>36</v>
      </c>
      <c r="B16" s="143">
        <v>609004</v>
      </c>
      <c r="C16" s="143">
        <v>524628</v>
      </c>
      <c r="D16" s="143">
        <v>439030</v>
      </c>
    </row>
    <row r="17" spans="1:4" ht="14.45" customHeight="1" x14ac:dyDescent="0.15">
      <c r="A17" s="151" t="s">
        <v>37</v>
      </c>
      <c r="B17" s="143">
        <v>754983</v>
      </c>
      <c r="C17" s="143">
        <v>670254</v>
      </c>
      <c r="D17" s="143">
        <v>584830</v>
      </c>
    </row>
    <row r="18" spans="1:4" ht="14.45" customHeight="1" x14ac:dyDescent="0.15">
      <c r="A18" s="151" t="s">
        <v>38</v>
      </c>
      <c r="B18" s="143">
        <v>806548</v>
      </c>
      <c r="C18" s="143">
        <v>742576</v>
      </c>
      <c r="D18" s="143">
        <v>688296</v>
      </c>
    </row>
    <row r="19" spans="1:4" ht="14.45" customHeight="1" x14ac:dyDescent="0.15">
      <c r="A19" s="151" t="s">
        <v>39</v>
      </c>
      <c r="B19" s="143">
        <v>125454</v>
      </c>
      <c r="C19" s="143">
        <v>181815</v>
      </c>
      <c r="D19" s="143">
        <v>178200</v>
      </c>
    </row>
    <row r="20" spans="1:4" ht="14.45" customHeight="1" x14ac:dyDescent="0.15">
      <c r="A20" s="151" t="s">
        <v>40</v>
      </c>
      <c r="B20" s="143">
        <v>1406189</v>
      </c>
      <c r="C20" s="143">
        <v>1661781</v>
      </c>
      <c r="D20" s="143">
        <v>2178152</v>
      </c>
    </row>
    <row r="21" spans="1:4" ht="14.45" customHeight="1" x14ac:dyDescent="0.15">
      <c r="A21" s="151" t="s">
        <v>41</v>
      </c>
      <c r="B21" s="150">
        <v>767000</v>
      </c>
      <c r="C21" s="143">
        <v>683134</v>
      </c>
      <c r="D21" s="143">
        <v>598931</v>
      </c>
    </row>
    <row r="22" spans="1:4" ht="14.45" customHeight="1" x14ac:dyDescent="0.15">
      <c r="A22" s="153" t="s">
        <v>42</v>
      </c>
      <c r="B22" s="143">
        <v>114936</v>
      </c>
      <c r="C22" s="143">
        <v>105358</v>
      </c>
      <c r="D22" s="143">
        <v>95780</v>
      </c>
    </row>
    <row r="23" spans="1:4" ht="14.45" customHeight="1" x14ac:dyDescent="0.15">
      <c r="A23" s="151" t="s">
        <v>43</v>
      </c>
      <c r="B23" s="143">
        <v>1210077</v>
      </c>
      <c r="C23" s="143">
        <v>1045237</v>
      </c>
      <c r="D23" s="143">
        <v>878686</v>
      </c>
    </row>
    <row r="24" spans="1:4" ht="14.45" customHeight="1" x14ac:dyDescent="0.15">
      <c r="A24" s="151" t="s">
        <v>44</v>
      </c>
      <c r="B24" s="150">
        <v>202300</v>
      </c>
      <c r="C24" s="150">
        <v>202300</v>
      </c>
      <c r="D24" s="150">
        <v>204400</v>
      </c>
    </row>
    <row r="25" spans="1:4" ht="14.45" customHeight="1" x14ac:dyDescent="0.15">
      <c r="A25" s="151" t="s">
        <v>796</v>
      </c>
      <c r="B25" s="150" t="s">
        <v>6</v>
      </c>
      <c r="C25" s="150" t="s">
        <v>6</v>
      </c>
      <c r="D25" s="150">
        <v>77700</v>
      </c>
    </row>
    <row r="26" spans="1:4" ht="14.45" customHeight="1" x14ac:dyDescent="0.15">
      <c r="A26" s="151" t="s">
        <v>45</v>
      </c>
      <c r="B26" s="143">
        <v>173739</v>
      </c>
      <c r="C26" s="150" t="s">
        <v>6</v>
      </c>
      <c r="D26" s="150" t="s">
        <v>6</v>
      </c>
    </row>
    <row r="27" spans="1:4" ht="14.45" customHeight="1" x14ac:dyDescent="0.15">
      <c r="A27" s="152" t="s">
        <v>46</v>
      </c>
      <c r="B27" s="143">
        <v>395538</v>
      </c>
      <c r="C27" s="150" t="s">
        <v>6</v>
      </c>
      <c r="D27" s="150" t="s">
        <v>6</v>
      </c>
    </row>
    <row r="28" spans="1:4" ht="14.45" customHeight="1" x14ac:dyDescent="0.15">
      <c r="A28" s="151" t="s">
        <v>47</v>
      </c>
      <c r="B28" s="143">
        <v>413763</v>
      </c>
      <c r="C28" s="143">
        <v>313522</v>
      </c>
      <c r="D28" s="143">
        <v>211177</v>
      </c>
    </row>
    <row r="29" spans="1:4" ht="14.45" customHeight="1" x14ac:dyDescent="0.15">
      <c r="A29" s="151" t="s">
        <v>48</v>
      </c>
      <c r="B29" s="143">
        <v>572683</v>
      </c>
      <c r="C29" s="143">
        <v>449776</v>
      </c>
      <c r="D29" s="143">
        <v>325384</v>
      </c>
    </row>
    <row r="30" spans="1:4" ht="14.45" customHeight="1" x14ac:dyDescent="0.15">
      <c r="A30" s="151" t="s">
        <v>49</v>
      </c>
      <c r="B30" s="143">
        <v>215356</v>
      </c>
      <c r="C30" s="143">
        <v>181225</v>
      </c>
      <c r="D30" s="143">
        <v>146408</v>
      </c>
    </row>
    <row r="31" spans="1:4" ht="14.45" customHeight="1" x14ac:dyDescent="0.15">
      <c r="A31" s="151" t="s">
        <v>50</v>
      </c>
      <c r="B31" s="143">
        <v>258258</v>
      </c>
      <c r="C31" s="143">
        <v>220772</v>
      </c>
      <c r="D31" s="143">
        <v>182495</v>
      </c>
    </row>
    <row r="32" spans="1:4" ht="14.45" customHeight="1" x14ac:dyDescent="0.15">
      <c r="A32" s="151" t="s">
        <v>51</v>
      </c>
      <c r="B32" s="143">
        <v>290346</v>
      </c>
      <c r="C32" s="143">
        <v>252507</v>
      </c>
      <c r="D32" s="143">
        <v>214402</v>
      </c>
    </row>
    <row r="33" spans="1:4" ht="14.45" customHeight="1" x14ac:dyDescent="0.15">
      <c r="A33" s="151" t="s">
        <v>52</v>
      </c>
      <c r="B33" s="143">
        <v>314260</v>
      </c>
      <c r="C33" s="143">
        <v>277977</v>
      </c>
      <c r="D33" s="143">
        <v>241512</v>
      </c>
    </row>
    <row r="34" spans="1:4" ht="14.45" customHeight="1" x14ac:dyDescent="0.15">
      <c r="A34" s="151" t="s">
        <v>53</v>
      </c>
      <c r="B34" s="143">
        <v>338543</v>
      </c>
      <c r="C34" s="143">
        <v>303658</v>
      </c>
      <c r="D34" s="143">
        <v>268599</v>
      </c>
    </row>
    <row r="35" spans="1:4" ht="14.45" customHeight="1" x14ac:dyDescent="0.15">
      <c r="A35" s="151" t="s">
        <v>54</v>
      </c>
      <c r="B35" s="143">
        <v>359434</v>
      </c>
      <c r="C35" s="143">
        <v>323887</v>
      </c>
      <c r="D35" s="143">
        <v>290226</v>
      </c>
    </row>
    <row r="36" spans="1:4" ht="14.45" customHeight="1" x14ac:dyDescent="0.15">
      <c r="A36" s="151" t="s">
        <v>55</v>
      </c>
      <c r="B36" s="143">
        <v>420675</v>
      </c>
      <c r="C36" s="143">
        <v>386896</v>
      </c>
      <c r="D36" s="143">
        <v>351501</v>
      </c>
    </row>
    <row r="37" spans="1:4" ht="14.45" customHeight="1" x14ac:dyDescent="0.15">
      <c r="A37" s="151" t="s">
        <v>56</v>
      </c>
      <c r="B37" s="143">
        <v>336854</v>
      </c>
      <c r="C37" s="143">
        <v>312451</v>
      </c>
      <c r="D37" s="143">
        <v>287631</v>
      </c>
    </row>
    <row r="38" spans="1:4" ht="14.45" customHeight="1" x14ac:dyDescent="0.15">
      <c r="A38" s="152" t="s">
        <v>57</v>
      </c>
      <c r="B38" s="143">
        <v>8174</v>
      </c>
      <c r="C38" s="143">
        <v>5448</v>
      </c>
      <c r="D38" s="143">
        <v>2722</v>
      </c>
    </row>
    <row r="39" spans="1:4" ht="14.45" customHeight="1" x14ac:dyDescent="0.15">
      <c r="A39" s="152" t="s">
        <v>58</v>
      </c>
      <c r="B39" s="143">
        <v>424533</v>
      </c>
      <c r="C39" s="143">
        <v>369206</v>
      </c>
      <c r="D39" s="143">
        <v>313491</v>
      </c>
    </row>
    <row r="40" spans="1:4" ht="14.45" customHeight="1" x14ac:dyDescent="0.15">
      <c r="A40" s="152" t="s">
        <v>59</v>
      </c>
      <c r="B40" s="143">
        <v>1356361</v>
      </c>
      <c r="C40" s="143">
        <v>1199761</v>
      </c>
      <c r="D40" s="143">
        <v>1042377</v>
      </c>
    </row>
    <row r="41" spans="1:4" ht="14.45" customHeight="1" x14ac:dyDescent="0.15">
      <c r="A41" s="152" t="s">
        <v>60</v>
      </c>
      <c r="B41" s="143">
        <v>2655198</v>
      </c>
      <c r="C41" s="143">
        <v>2394428</v>
      </c>
      <c r="D41" s="143">
        <v>2132613</v>
      </c>
    </row>
    <row r="42" spans="1:4" ht="14.45" customHeight="1" x14ac:dyDescent="0.15">
      <c r="A42" s="152" t="s">
        <v>61</v>
      </c>
      <c r="B42" s="143">
        <v>2391902</v>
      </c>
      <c r="C42" s="143">
        <v>2173102</v>
      </c>
      <c r="D42" s="143">
        <v>1947258</v>
      </c>
    </row>
    <row r="43" spans="1:4" ht="14.45" customHeight="1" x14ac:dyDescent="0.15">
      <c r="A43" s="152" t="s">
        <v>62</v>
      </c>
      <c r="B43" s="143">
        <v>1730814</v>
      </c>
      <c r="C43" s="143">
        <v>1538686</v>
      </c>
      <c r="D43" s="143">
        <v>1340373</v>
      </c>
    </row>
    <row r="44" spans="1:4" ht="14.45" customHeight="1" x14ac:dyDescent="0.15">
      <c r="A44" s="152" t="s">
        <v>63</v>
      </c>
      <c r="B44" s="143">
        <v>1461901</v>
      </c>
      <c r="C44" s="143">
        <v>1262475</v>
      </c>
      <c r="D44" s="143">
        <v>1061595</v>
      </c>
    </row>
    <row r="45" spans="1:4" ht="14.45" customHeight="1" x14ac:dyDescent="0.15">
      <c r="A45" s="152" t="s">
        <v>64</v>
      </c>
      <c r="B45" s="143">
        <v>1504145</v>
      </c>
      <c r="C45" s="143">
        <v>1324128</v>
      </c>
      <c r="D45" s="143">
        <v>1142884</v>
      </c>
    </row>
    <row r="46" spans="1:4" ht="14.45" customHeight="1" x14ac:dyDescent="0.15">
      <c r="A46" s="152" t="s">
        <v>65</v>
      </c>
      <c r="B46" s="143">
        <v>1896820</v>
      </c>
      <c r="C46" s="143">
        <v>1778786</v>
      </c>
      <c r="D46" s="143">
        <v>1658976</v>
      </c>
    </row>
    <row r="47" spans="1:4" ht="14.45" customHeight="1" x14ac:dyDescent="0.15">
      <c r="A47" s="152" t="s">
        <v>66</v>
      </c>
      <c r="B47" s="143">
        <v>3122344</v>
      </c>
      <c r="C47" s="143">
        <v>2940634</v>
      </c>
      <c r="D47" s="143">
        <v>2756371</v>
      </c>
    </row>
    <row r="48" spans="1:4" ht="14.45" customHeight="1" x14ac:dyDescent="0.15">
      <c r="A48" s="152" t="s">
        <v>67</v>
      </c>
      <c r="B48" s="143">
        <v>4685957</v>
      </c>
      <c r="C48" s="143">
        <v>4421293</v>
      </c>
      <c r="D48" s="143">
        <v>4154242</v>
      </c>
    </row>
    <row r="49" spans="1:4" ht="14.45" customHeight="1" x14ac:dyDescent="0.15">
      <c r="A49" s="152" t="s">
        <v>68</v>
      </c>
      <c r="B49" s="143">
        <v>4194900</v>
      </c>
      <c r="C49" s="143">
        <v>4080442</v>
      </c>
      <c r="D49" s="143">
        <v>3849977</v>
      </c>
    </row>
    <row r="50" spans="1:4" ht="14.45" customHeight="1" x14ac:dyDescent="0.15">
      <c r="A50" s="152" t="s">
        <v>69</v>
      </c>
      <c r="B50" s="143">
        <v>4237300</v>
      </c>
      <c r="C50" s="143">
        <v>4237300</v>
      </c>
      <c r="D50" s="143">
        <v>4119724</v>
      </c>
    </row>
    <row r="51" spans="1:4" ht="14.45" customHeight="1" x14ac:dyDescent="0.15">
      <c r="A51" s="152" t="s">
        <v>70</v>
      </c>
      <c r="B51" s="150">
        <v>4245200</v>
      </c>
      <c r="C51" s="143">
        <v>4245200</v>
      </c>
      <c r="D51" s="143">
        <v>4245200</v>
      </c>
    </row>
    <row r="52" spans="1:4" ht="14.45" customHeight="1" x14ac:dyDescent="0.15">
      <c r="A52" s="152" t="s">
        <v>797</v>
      </c>
      <c r="B52" s="150" t="s">
        <v>6</v>
      </c>
      <c r="C52" s="150">
        <v>4350500</v>
      </c>
      <c r="D52" s="143">
        <v>4350500</v>
      </c>
    </row>
    <row r="53" spans="1:4" ht="14.45" customHeight="1" x14ac:dyDescent="0.15">
      <c r="A53" s="152" t="s">
        <v>798</v>
      </c>
      <c r="B53" s="150" t="s">
        <v>6</v>
      </c>
      <c r="C53" s="150" t="s">
        <v>6</v>
      </c>
      <c r="D53" s="143">
        <v>4384300</v>
      </c>
    </row>
    <row r="54" spans="1:4" ht="14.45" customHeight="1" x14ac:dyDescent="0.15">
      <c r="A54" s="151" t="s">
        <v>71</v>
      </c>
      <c r="B54" s="150">
        <v>778399</v>
      </c>
      <c r="C54" s="150">
        <v>730397</v>
      </c>
      <c r="D54" s="150">
        <v>681344</v>
      </c>
    </row>
    <row r="55" spans="1:4" ht="15" customHeight="1" x14ac:dyDescent="0.15">
      <c r="A55" s="149" t="s">
        <v>72</v>
      </c>
      <c r="B55" s="148">
        <v>1155940</v>
      </c>
      <c r="C55" s="148">
        <v>993105</v>
      </c>
      <c r="D55" s="148">
        <v>835755</v>
      </c>
    </row>
    <row r="56" spans="1:4" ht="15" customHeight="1" x14ac:dyDescent="0.15">
      <c r="B56" s="72"/>
      <c r="C56" s="72"/>
      <c r="D56" s="72" t="s">
        <v>88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28</vt:i4>
      </vt:variant>
    </vt:vector>
  </HeadingPairs>
  <TitlesOfParts>
    <vt:vector size="28" baseType="lpstr">
      <vt:lpstr>目次</vt:lpstr>
      <vt:lpstr>13-1</vt:lpstr>
      <vt:lpstr>13-2</vt:lpstr>
      <vt:lpstr>13-3</vt:lpstr>
      <vt:lpstr>13-4</vt:lpstr>
      <vt:lpstr>13-5</vt:lpstr>
      <vt:lpstr>13-6</vt:lpstr>
      <vt:lpstr>13-7</vt:lpstr>
      <vt:lpstr>13-8</vt:lpstr>
      <vt:lpstr>13-9</vt:lpstr>
      <vt:lpstr>13-10</vt:lpstr>
      <vt:lpstr>13-11</vt:lpstr>
      <vt:lpstr>13-12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13-21</vt:lpstr>
      <vt:lpstr>13-22</vt:lpstr>
      <vt:lpstr>13-23</vt:lpstr>
      <vt:lpstr>13-24</vt:lpstr>
      <vt:lpstr>13-25</vt:lpstr>
      <vt:lpstr>13-26</vt:lpstr>
      <vt:lpstr>13-27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dcterms:created xsi:type="dcterms:W3CDTF">2011-05-25T06:29:03Z</dcterms:created>
  <dcterms:modified xsi:type="dcterms:W3CDTF">2017-04-19T07:53:43Z</dcterms:modified>
</cp:coreProperties>
</file>