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05" windowHeight="3960"/>
  </bookViews>
  <sheets>
    <sheet name="目次" sheetId="44" r:id="rId1"/>
    <sheet name="13-1" sheetId="45" r:id="rId2"/>
    <sheet name="13-2(1)" sheetId="46" r:id="rId3"/>
    <sheet name="13-2(2)" sheetId="47" r:id="rId4"/>
    <sheet name="13-3" sheetId="48" r:id="rId5"/>
    <sheet name="13-4" sheetId="49" r:id="rId6"/>
    <sheet name="13-5(1)" sheetId="50" r:id="rId7"/>
    <sheet name="13-5(2)" sheetId="51" r:id="rId8"/>
    <sheet name="13-6" sheetId="52" r:id="rId9"/>
    <sheet name="13-7" sheetId="53" r:id="rId10"/>
    <sheet name="13-8" sheetId="54" r:id="rId11"/>
    <sheet name="13-9" sheetId="55" r:id="rId12"/>
    <sheet name="13-10" sheetId="56" r:id="rId13"/>
    <sheet name="13-11" sheetId="57" r:id="rId14"/>
    <sheet name="13-12" sheetId="58" r:id="rId15"/>
    <sheet name="13-13" sheetId="59" r:id="rId16"/>
    <sheet name="13-14" sheetId="60" r:id="rId17"/>
    <sheet name="13-15" sheetId="61" r:id="rId18"/>
    <sheet name="13-16" sheetId="62" r:id="rId19"/>
    <sheet name="13-17" sheetId="63" r:id="rId20"/>
    <sheet name="13-18" sheetId="64" r:id="rId21"/>
    <sheet name="13-19" sheetId="65" r:id="rId22"/>
    <sheet name="13-20" sheetId="66" r:id="rId23"/>
    <sheet name="13-21" sheetId="67" r:id="rId24"/>
    <sheet name="13-22" sheetId="68" r:id="rId25"/>
    <sheet name="13-23" sheetId="69" r:id="rId26"/>
    <sheet name="13-24" sheetId="70" r:id="rId27"/>
    <sheet name="13-25" sheetId="72" r:id="rId28"/>
    <sheet name="13-26" sheetId="73" r:id="rId29"/>
    <sheet name="13-27" sheetId="74" r:id="rId30"/>
  </sheets>
  <definedNames>
    <definedName name="_xlnm._FilterDatabase" localSheetId="10" hidden="1">'13-8'!$C$3:$C$42</definedName>
    <definedName name="_xlnm.Print_Area" localSheetId="27">'13-25'!$A$3:$AZ$404</definedName>
  </definedNames>
  <calcPr calcId="145621" calcMode="manual"/>
</workbook>
</file>

<file path=xl/calcChain.xml><?xml version="1.0" encoding="utf-8"?>
<calcChain xmlns="http://schemas.openxmlformats.org/spreadsheetml/2006/main">
  <c r="M10" i="74" l="1"/>
  <c r="L10" i="74"/>
  <c r="K10" i="74"/>
  <c r="J10" i="74"/>
  <c r="M9" i="74"/>
  <c r="J9" i="74"/>
  <c r="M8" i="74"/>
  <c r="J8" i="74"/>
  <c r="M7" i="74"/>
  <c r="J7" i="74"/>
  <c r="P72" i="70"/>
  <c r="H72" i="70"/>
  <c r="Q72" i="70" s="1"/>
  <c r="O72" i="70" s="1"/>
  <c r="G72" i="70"/>
  <c r="F71" i="70"/>
  <c r="F70" i="70"/>
  <c r="F69" i="70"/>
  <c r="F68" i="70"/>
  <c r="F67" i="70"/>
  <c r="F66" i="70"/>
  <c r="F65" i="70"/>
  <c r="F64" i="70"/>
  <c r="F63" i="70"/>
  <c r="O62" i="70"/>
  <c r="F62" i="70"/>
  <c r="O61" i="70"/>
  <c r="F61" i="70"/>
  <c r="O60" i="70"/>
  <c r="F60" i="70"/>
  <c r="O59" i="70"/>
  <c r="F59" i="70"/>
  <c r="O58" i="70"/>
  <c r="F58" i="70"/>
  <c r="O57" i="70"/>
  <c r="F57" i="70"/>
  <c r="O56" i="70"/>
  <c r="F56" i="70"/>
  <c r="O55" i="70"/>
  <c r="F55" i="70"/>
  <c r="O54" i="70"/>
  <c r="F54" i="70"/>
  <c r="O53" i="70"/>
  <c r="F53" i="70"/>
  <c r="O52" i="70"/>
  <c r="F52" i="70"/>
  <c r="O51" i="70"/>
  <c r="F51" i="70"/>
  <c r="O50" i="70"/>
  <c r="F50" i="70"/>
  <c r="O49" i="70"/>
  <c r="F49" i="70"/>
  <c r="O48" i="70"/>
  <c r="F48" i="70"/>
  <c r="O47" i="70"/>
  <c r="F47" i="70"/>
  <c r="O46" i="70"/>
  <c r="F46" i="70"/>
  <c r="O45" i="70"/>
  <c r="F45" i="70"/>
  <c r="O44" i="70"/>
  <c r="F44" i="70"/>
  <c r="O43" i="70"/>
  <c r="F43" i="70"/>
  <c r="O42" i="70"/>
  <c r="F42" i="70"/>
  <c r="O41" i="70"/>
  <c r="F41" i="70"/>
  <c r="O40" i="70"/>
  <c r="F40" i="70"/>
  <c r="O39" i="70"/>
  <c r="F39" i="70"/>
  <c r="O38" i="70"/>
  <c r="F38" i="70"/>
  <c r="O37" i="70"/>
  <c r="F37" i="70"/>
  <c r="O36" i="70"/>
  <c r="F36" i="70"/>
  <c r="O35" i="70"/>
  <c r="F35" i="70"/>
  <c r="O34" i="70"/>
  <c r="F34" i="70"/>
  <c r="O33" i="70"/>
  <c r="F33" i="70"/>
  <c r="O32" i="70"/>
  <c r="F32" i="70"/>
  <c r="O31" i="70"/>
  <c r="F31" i="70"/>
  <c r="O30" i="70"/>
  <c r="F30" i="70"/>
  <c r="O29" i="70"/>
  <c r="F29" i="70"/>
  <c r="O28" i="70"/>
  <c r="F28" i="70"/>
  <c r="O27" i="70"/>
  <c r="F27" i="70"/>
  <c r="O26" i="70"/>
  <c r="F26" i="70"/>
  <c r="O25" i="70"/>
  <c r="F25" i="70"/>
  <c r="O24" i="70"/>
  <c r="F24" i="70"/>
  <c r="O23" i="70"/>
  <c r="F23" i="70"/>
  <c r="O22" i="70"/>
  <c r="F22" i="70"/>
  <c r="O21" i="70"/>
  <c r="F21" i="70"/>
  <c r="O20" i="70"/>
  <c r="F20" i="70"/>
  <c r="O19" i="70"/>
  <c r="F19" i="70"/>
  <c r="O18" i="70"/>
  <c r="F18" i="70"/>
  <c r="O17" i="70"/>
  <c r="F17" i="70"/>
  <c r="O16" i="70"/>
  <c r="F16" i="70"/>
  <c r="O15" i="70"/>
  <c r="F15" i="70"/>
  <c r="O14" i="70"/>
  <c r="F14" i="70"/>
  <c r="O13" i="70"/>
  <c r="F13" i="70"/>
  <c r="O12" i="70"/>
  <c r="F12" i="70"/>
  <c r="O11" i="70"/>
  <c r="F11" i="70"/>
  <c r="O10" i="70"/>
  <c r="F10" i="70"/>
  <c r="O9" i="70"/>
  <c r="F9" i="70"/>
  <c r="O8" i="70"/>
  <c r="F8" i="70"/>
  <c r="O7" i="70"/>
  <c r="F7" i="70"/>
  <c r="O6" i="70"/>
  <c r="F6" i="70"/>
  <c r="D6" i="68"/>
  <c r="C6" i="68"/>
  <c r="B6" i="68"/>
  <c r="B11" i="67"/>
  <c r="F11" i="67" s="1"/>
  <c r="D11" i="67" l="1"/>
  <c r="F72" i="70"/>
  <c r="G28" i="56"/>
  <c r="F19" i="55" l="1"/>
  <c r="C19" i="55"/>
  <c r="F18" i="55"/>
  <c r="F17" i="55"/>
  <c r="F16" i="55"/>
  <c r="F14" i="55"/>
  <c r="C14" i="55"/>
  <c r="F13" i="55"/>
  <c r="C13" i="55"/>
  <c r="F12" i="55"/>
  <c r="C12" i="55"/>
  <c r="F11" i="55"/>
  <c r="C11" i="55"/>
  <c r="F10" i="55"/>
  <c r="C10" i="55"/>
  <c r="F9" i="55"/>
  <c r="C9" i="55"/>
  <c r="F8" i="55"/>
  <c r="C8" i="55"/>
  <c r="F7" i="55"/>
  <c r="C7" i="55"/>
  <c r="D54" i="54"/>
  <c r="D13" i="54"/>
  <c r="F8" i="52"/>
  <c r="E8" i="52"/>
  <c r="D8" i="52"/>
  <c r="U22" i="51"/>
  <c r="T22" i="51"/>
  <c r="S22" i="51"/>
  <c r="Q22" i="51"/>
  <c r="P22" i="51"/>
  <c r="O22" i="51"/>
  <c r="M22" i="51"/>
  <c r="L22" i="51"/>
  <c r="K22" i="51"/>
  <c r="I22" i="51"/>
  <c r="H22" i="51"/>
  <c r="G22" i="51"/>
  <c r="U21" i="51"/>
  <c r="T21" i="51"/>
  <c r="S21" i="51"/>
  <c r="Q21" i="51"/>
  <c r="P21" i="51"/>
  <c r="O21" i="51"/>
  <c r="M21" i="51"/>
  <c r="L21" i="51"/>
  <c r="K21" i="51"/>
  <c r="I21" i="51"/>
  <c r="H21" i="51"/>
  <c r="G21" i="51"/>
  <c r="U20" i="51"/>
  <c r="T20" i="51"/>
  <c r="S20" i="51"/>
  <c r="Q20" i="51"/>
  <c r="P20" i="51"/>
  <c r="O20" i="51"/>
  <c r="M20" i="51"/>
  <c r="L20" i="51"/>
  <c r="K20" i="51"/>
  <c r="I20" i="51"/>
  <c r="H20" i="51"/>
  <c r="G20" i="51"/>
  <c r="U19" i="51"/>
  <c r="T19" i="51"/>
  <c r="S19" i="51"/>
  <c r="Q19" i="51"/>
  <c r="P19" i="51"/>
  <c r="O19" i="51"/>
  <c r="M19" i="51"/>
  <c r="L19" i="51"/>
  <c r="K19" i="51"/>
  <c r="I19" i="51"/>
  <c r="H19" i="51"/>
  <c r="G19" i="51"/>
  <c r="U18" i="51"/>
  <c r="T18" i="51"/>
  <c r="S18" i="51"/>
  <c r="Q18" i="51"/>
  <c r="P18" i="51"/>
  <c r="O18" i="51"/>
  <c r="M18" i="51"/>
  <c r="L18" i="51"/>
  <c r="K18" i="51"/>
  <c r="I18" i="51"/>
  <c r="H18" i="51"/>
  <c r="G18" i="51"/>
  <c r="U17" i="51"/>
  <c r="T17" i="51"/>
  <c r="S17" i="51"/>
  <c r="Q17" i="51"/>
  <c r="P17" i="51"/>
  <c r="O17" i="51"/>
  <c r="M17" i="51"/>
  <c r="L17" i="51"/>
  <c r="K17" i="51"/>
  <c r="I17" i="51"/>
  <c r="H17" i="51"/>
  <c r="G17" i="51"/>
  <c r="U15" i="51"/>
  <c r="T15" i="51"/>
  <c r="S15" i="51"/>
  <c r="Q15" i="51"/>
  <c r="P15" i="51"/>
  <c r="O15" i="51"/>
  <c r="M15" i="51"/>
  <c r="L15" i="51"/>
  <c r="K15" i="51"/>
  <c r="I15" i="51"/>
  <c r="H15" i="51"/>
  <c r="G15" i="51"/>
  <c r="U14" i="51"/>
  <c r="T14" i="51"/>
  <c r="S14" i="51"/>
  <c r="Q14" i="51"/>
  <c r="P14" i="51"/>
  <c r="O14" i="51"/>
  <c r="M14" i="51"/>
  <c r="L14" i="51"/>
  <c r="K14" i="51"/>
  <c r="I14" i="51"/>
  <c r="H14" i="51"/>
  <c r="G14" i="51"/>
  <c r="U13" i="51"/>
  <c r="T13" i="51"/>
  <c r="S13" i="51"/>
  <c r="Q13" i="51"/>
  <c r="P13" i="51"/>
  <c r="O13" i="51"/>
  <c r="M13" i="51"/>
  <c r="L13" i="51"/>
  <c r="K13" i="51"/>
  <c r="I13" i="51"/>
  <c r="H13" i="51"/>
  <c r="G13" i="51"/>
  <c r="U12" i="51"/>
  <c r="T12" i="51"/>
  <c r="S12" i="51"/>
  <c r="Q12" i="51"/>
  <c r="P12" i="51"/>
  <c r="O12" i="51"/>
  <c r="M12" i="51"/>
  <c r="L12" i="51"/>
  <c r="K12" i="51"/>
  <c r="I12" i="51"/>
  <c r="H12" i="51"/>
  <c r="G12" i="51"/>
  <c r="U11" i="51"/>
  <c r="T11" i="51"/>
  <c r="S11" i="51"/>
  <c r="Q11" i="51"/>
  <c r="P11" i="51"/>
  <c r="O11" i="51"/>
  <c r="M11" i="51"/>
  <c r="L11" i="51"/>
  <c r="K11" i="51"/>
  <c r="I11" i="51"/>
  <c r="H11" i="51"/>
  <c r="G11" i="51"/>
  <c r="U10" i="51"/>
  <c r="T10" i="51"/>
  <c r="S10" i="51"/>
  <c r="Q10" i="51"/>
  <c r="P10" i="51"/>
  <c r="O10" i="51"/>
  <c r="M10" i="51"/>
  <c r="L10" i="51"/>
  <c r="K10" i="51"/>
  <c r="I10" i="51"/>
  <c r="H10" i="51"/>
  <c r="G10" i="51"/>
  <c r="U9" i="51"/>
  <c r="T9" i="51"/>
  <c r="S9" i="51"/>
  <c r="Q9" i="51"/>
  <c r="P9" i="51"/>
  <c r="O9" i="51"/>
  <c r="M9" i="51"/>
  <c r="L9" i="51"/>
  <c r="K9" i="51"/>
  <c r="I9" i="51"/>
  <c r="H9" i="51"/>
  <c r="G9" i="51"/>
  <c r="U8" i="51"/>
  <c r="T8" i="51"/>
  <c r="S8" i="51"/>
  <c r="Q8" i="51"/>
  <c r="P8" i="51"/>
  <c r="O8" i="51"/>
  <c r="M8" i="51"/>
  <c r="L8" i="51"/>
  <c r="K8" i="51"/>
  <c r="I8" i="51"/>
  <c r="H8" i="51"/>
  <c r="G8" i="51"/>
  <c r="U7" i="51"/>
  <c r="T7" i="51"/>
  <c r="S7" i="51"/>
  <c r="Q7" i="51"/>
  <c r="P7" i="51"/>
  <c r="O7" i="51"/>
  <c r="M7" i="51"/>
  <c r="L7" i="51"/>
  <c r="K7" i="51"/>
  <c r="I7" i="51"/>
  <c r="H7" i="51"/>
  <c r="G7" i="51"/>
  <c r="U6" i="51"/>
  <c r="T6" i="51"/>
  <c r="S6" i="51"/>
  <c r="Q6" i="51"/>
  <c r="P6" i="51"/>
  <c r="O6" i="51"/>
  <c r="M6" i="51"/>
  <c r="L6" i="51"/>
  <c r="K6" i="51"/>
  <c r="I6" i="51"/>
  <c r="H6" i="51"/>
  <c r="G6" i="51"/>
  <c r="U30" i="50"/>
  <c r="T30" i="50"/>
  <c r="S30" i="50"/>
  <c r="Q30" i="50"/>
  <c r="P30" i="50"/>
  <c r="O30" i="50"/>
  <c r="M30" i="50"/>
  <c r="L30" i="50"/>
  <c r="K30" i="50"/>
  <c r="I30" i="50"/>
  <c r="H30" i="50"/>
  <c r="G30" i="50"/>
  <c r="U29" i="50"/>
  <c r="T29" i="50"/>
  <c r="S29" i="50"/>
  <c r="Q29" i="50"/>
  <c r="P29" i="50"/>
  <c r="O29" i="50"/>
  <c r="M29" i="50"/>
  <c r="L29" i="50"/>
  <c r="K29" i="50"/>
  <c r="I29" i="50"/>
  <c r="H29" i="50"/>
  <c r="G29" i="50"/>
  <c r="U28" i="50"/>
  <c r="T28" i="50"/>
  <c r="S28" i="50"/>
  <c r="Q28" i="50"/>
  <c r="P28" i="50"/>
  <c r="O28" i="50"/>
  <c r="M28" i="50"/>
  <c r="L28" i="50"/>
  <c r="K28" i="50"/>
  <c r="I28" i="50"/>
  <c r="H28" i="50"/>
  <c r="G28" i="50"/>
  <c r="U27" i="50"/>
  <c r="T27" i="50"/>
  <c r="S27" i="50"/>
  <c r="Q27" i="50"/>
  <c r="P27" i="50"/>
  <c r="O27" i="50"/>
  <c r="M27" i="50"/>
  <c r="L27" i="50"/>
  <c r="K27" i="50"/>
  <c r="I27" i="50"/>
  <c r="H27" i="50"/>
  <c r="G27" i="50"/>
  <c r="U26" i="50"/>
  <c r="T26" i="50"/>
  <c r="S26" i="50"/>
  <c r="Q26" i="50"/>
  <c r="P26" i="50"/>
  <c r="O26" i="50"/>
  <c r="M26" i="50"/>
  <c r="L26" i="50"/>
  <c r="K26" i="50"/>
  <c r="I26" i="50"/>
  <c r="H26" i="50"/>
  <c r="G26" i="50"/>
  <c r="U25" i="50"/>
  <c r="T25" i="50"/>
  <c r="S25" i="50"/>
  <c r="Q25" i="50"/>
  <c r="P25" i="50"/>
  <c r="O25" i="50"/>
  <c r="M25" i="50"/>
  <c r="L25" i="50"/>
  <c r="K25" i="50"/>
  <c r="I25" i="50"/>
  <c r="H25" i="50"/>
  <c r="G25" i="50"/>
  <c r="U24" i="50"/>
  <c r="T24" i="50"/>
  <c r="S24" i="50"/>
  <c r="Q24" i="50"/>
  <c r="P24" i="50"/>
  <c r="O24" i="50"/>
  <c r="M24" i="50"/>
  <c r="L24" i="50"/>
  <c r="K24" i="50"/>
  <c r="I24" i="50"/>
  <c r="H24" i="50"/>
  <c r="G24" i="50"/>
  <c r="U23" i="50"/>
  <c r="T23" i="50"/>
  <c r="S23" i="50"/>
  <c r="Q23" i="50"/>
  <c r="P23" i="50"/>
  <c r="O23" i="50"/>
  <c r="M23" i="50"/>
  <c r="L23" i="50"/>
  <c r="K23" i="50"/>
  <c r="I23" i="50"/>
  <c r="H23" i="50"/>
  <c r="G23" i="50"/>
  <c r="U22" i="50"/>
  <c r="T22" i="50"/>
  <c r="S22" i="50"/>
  <c r="Q22" i="50"/>
  <c r="P22" i="50"/>
  <c r="O22" i="50"/>
  <c r="M22" i="50"/>
  <c r="L22" i="50"/>
  <c r="K22" i="50"/>
  <c r="I22" i="50"/>
  <c r="H22" i="50"/>
  <c r="G22" i="50"/>
  <c r="U21" i="50"/>
  <c r="T21" i="50"/>
  <c r="S21" i="50"/>
  <c r="Q21" i="50"/>
  <c r="P21" i="50"/>
  <c r="O21" i="50"/>
  <c r="M21" i="50"/>
  <c r="L21" i="50"/>
  <c r="K21" i="50"/>
  <c r="I21" i="50"/>
  <c r="H21" i="50"/>
  <c r="G21" i="50"/>
  <c r="U20" i="50"/>
  <c r="T20" i="50"/>
  <c r="S20" i="50"/>
  <c r="Q20" i="50"/>
  <c r="P20" i="50"/>
  <c r="O20" i="50"/>
  <c r="M20" i="50"/>
  <c r="L20" i="50"/>
  <c r="K20" i="50"/>
  <c r="I20" i="50"/>
  <c r="H20" i="50"/>
  <c r="G20" i="50"/>
  <c r="U19" i="50"/>
  <c r="T19" i="50"/>
  <c r="S19" i="50"/>
  <c r="Q19" i="50"/>
  <c r="P19" i="50"/>
  <c r="O19" i="50"/>
  <c r="M19" i="50"/>
  <c r="L19" i="50"/>
  <c r="K19" i="50"/>
  <c r="I19" i="50"/>
  <c r="H19" i="50"/>
  <c r="G19" i="50"/>
  <c r="U18" i="50"/>
  <c r="T18" i="50"/>
  <c r="S18" i="50"/>
  <c r="Q18" i="50"/>
  <c r="P18" i="50"/>
  <c r="O18" i="50"/>
  <c r="M18" i="50"/>
  <c r="L18" i="50"/>
  <c r="K18" i="50"/>
  <c r="I18" i="50"/>
  <c r="H18" i="50"/>
  <c r="G18" i="50"/>
  <c r="U17" i="50"/>
  <c r="T17" i="50"/>
  <c r="S17" i="50"/>
  <c r="Q17" i="50"/>
  <c r="P17" i="50"/>
  <c r="O17" i="50"/>
  <c r="M17" i="50"/>
  <c r="L17" i="50"/>
  <c r="K17" i="50"/>
  <c r="I17" i="50"/>
  <c r="H17" i="50"/>
  <c r="G17" i="50"/>
  <c r="U16" i="50"/>
  <c r="T16" i="50"/>
  <c r="S16" i="50"/>
  <c r="Q16" i="50"/>
  <c r="P16" i="50"/>
  <c r="O16" i="50"/>
  <c r="M16" i="50"/>
  <c r="L16" i="50"/>
  <c r="K16" i="50"/>
  <c r="I16" i="50"/>
  <c r="H16" i="50"/>
  <c r="G16" i="50"/>
  <c r="U15" i="50"/>
  <c r="T15" i="50"/>
  <c r="S15" i="50"/>
  <c r="Q15" i="50"/>
  <c r="P15" i="50"/>
  <c r="O15" i="50"/>
  <c r="M15" i="50"/>
  <c r="L15" i="50"/>
  <c r="K15" i="50"/>
  <c r="I15" i="50"/>
  <c r="H15" i="50"/>
  <c r="G15" i="50"/>
  <c r="U14" i="50"/>
  <c r="T14" i="50"/>
  <c r="S14" i="50"/>
  <c r="Q14" i="50"/>
  <c r="P14" i="50"/>
  <c r="O14" i="50"/>
  <c r="M14" i="50"/>
  <c r="L14" i="50"/>
  <c r="K14" i="50"/>
  <c r="I14" i="50"/>
  <c r="H14" i="50"/>
  <c r="G14" i="50"/>
  <c r="U13" i="50"/>
  <c r="T13" i="50"/>
  <c r="S13" i="50"/>
  <c r="Q13" i="50"/>
  <c r="P13" i="50"/>
  <c r="O13" i="50"/>
  <c r="M13" i="50"/>
  <c r="L13" i="50"/>
  <c r="K13" i="50"/>
  <c r="I13" i="50"/>
  <c r="H13" i="50"/>
  <c r="G13" i="50"/>
  <c r="U12" i="50"/>
  <c r="T12" i="50"/>
  <c r="S12" i="50"/>
  <c r="Q12" i="50"/>
  <c r="P12" i="50"/>
  <c r="O12" i="50"/>
  <c r="M12" i="50"/>
  <c r="L12" i="50"/>
  <c r="K12" i="50"/>
  <c r="I12" i="50"/>
  <c r="H12" i="50"/>
  <c r="G12" i="50"/>
  <c r="U11" i="50"/>
  <c r="T11" i="50"/>
  <c r="S11" i="50"/>
  <c r="Q11" i="50"/>
  <c r="P11" i="50"/>
  <c r="O11" i="50"/>
  <c r="M11" i="50"/>
  <c r="L11" i="50"/>
  <c r="K11" i="50"/>
  <c r="I11" i="50"/>
  <c r="H11" i="50"/>
  <c r="G11" i="50"/>
  <c r="U10" i="50"/>
  <c r="T10" i="50"/>
  <c r="S10" i="50"/>
  <c r="Q10" i="50"/>
  <c r="P10" i="50"/>
  <c r="O10" i="50"/>
  <c r="M10" i="50"/>
  <c r="L10" i="50"/>
  <c r="K10" i="50"/>
  <c r="I10" i="50"/>
  <c r="H10" i="50"/>
  <c r="G10" i="50"/>
  <c r="U9" i="50"/>
  <c r="T9" i="50"/>
  <c r="S9" i="50"/>
  <c r="Q9" i="50"/>
  <c r="P9" i="50"/>
  <c r="O9" i="50"/>
  <c r="M9" i="50"/>
  <c r="L9" i="50"/>
  <c r="K9" i="50"/>
  <c r="I9" i="50"/>
  <c r="H9" i="50"/>
  <c r="G9" i="50"/>
  <c r="U8" i="50"/>
  <c r="T8" i="50"/>
  <c r="S8" i="50"/>
  <c r="Q8" i="50"/>
  <c r="P8" i="50"/>
  <c r="O8" i="50"/>
  <c r="M8" i="50"/>
  <c r="L8" i="50"/>
  <c r="K8" i="50"/>
  <c r="I8" i="50"/>
  <c r="H8" i="50"/>
  <c r="G8" i="50"/>
  <c r="I15" i="49"/>
  <c r="G15" i="49"/>
  <c r="E15" i="49"/>
  <c r="D15" i="49"/>
  <c r="F15" i="49" s="1"/>
  <c r="C15" i="49"/>
  <c r="B15" i="49"/>
  <c r="I14" i="49"/>
  <c r="H14" i="49"/>
  <c r="F14" i="49"/>
  <c r="E14" i="49"/>
  <c r="I13" i="49"/>
  <c r="H13" i="49"/>
  <c r="F13" i="49"/>
  <c r="E13" i="49"/>
  <c r="I12" i="49"/>
  <c r="H12" i="49"/>
  <c r="F12" i="49"/>
  <c r="E12" i="49"/>
  <c r="I11" i="49"/>
  <c r="H11" i="49"/>
  <c r="F11" i="49"/>
  <c r="E11" i="49"/>
  <c r="I10" i="49"/>
  <c r="H10" i="49"/>
  <c r="F10" i="49"/>
  <c r="E10" i="49"/>
  <c r="I9" i="49"/>
  <c r="H9" i="49"/>
  <c r="F9" i="49"/>
  <c r="E9" i="49"/>
  <c r="I8" i="49"/>
  <c r="H8" i="49"/>
  <c r="F8" i="49"/>
  <c r="E8" i="49"/>
  <c r="I7" i="49"/>
  <c r="H7" i="49"/>
  <c r="F7" i="49"/>
  <c r="E7" i="49"/>
  <c r="I6" i="49"/>
  <c r="H6" i="49"/>
  <c r="H15" i="49" s="1"/>
  <c r="F6" i="49"/>
  <c r="E6" i="49"/>
  <c r="B16" i="48"/>
  <c r="C16" i="48" s="1"/>
  <c r="E15" i="48"/>
  <c r="D15" i="48"/>
  <c r="E14" i="48"/>
  <c r="D14" i="48"/>
  <c r="C14" i="48"/>
  <c r="E13" i="48"/>
  <c r="D13" i="48"/>
  <c r="C13" i="48"/>
  <c r="E12" i="48"/>
  <c r="D12" i="48"/>
  <c r="C12" i="48"/>
  <c r="E11" i="48"/>
  <c r="D11" i="48"/>
  <c r="E10" i="48"/>
  <c r="D10" i="48"/>
  <c r="C10" i="48"/>
  <c r="E9" i="48"/>
  <c r="D9" i="48"/>
  <c r="C9" i="48"/>
  <c r="E8" i="48"/>
  <c r="D8" i="48"/>
  <c r="C8" i="48"/>
  <c r="E7" i="48"/>
  <c r="E16" i="48" s="1"/>
  <c r="D7" i="48"/>
  <c r="D16" i="48" s="1"/>
  <c r="C7" i="48"/>
  <c r="E6" i="48"/>
  <c r="D6" i="48"/>
  <c r="C6" i="48"/>
  <c r="D19" i="47"/>
  <c r="G19" i="47" s="1"/>
  <c r="C19" i="47"/>
  <c r="G18" i="47"/>
  <c r="E18" i="47"/>
  <c r="G17" i="47"/>
  <c r="E17" i="47"/>
  <c r="G16" i="47"/>
  <c r="E16" i="47"/>
  <c r="G15" i="47"/>
  <c r="F15" i="47"/>
  <c r="E15" i="47"/>
  <c r="G14" i="47"/>
  <c r="E14" i="47"/>
  <c r="G13" i="47"/>
  <c r="E13" i="47"/>
  <c r="G12" i="47"/>
  <c r="E12" i="47"/>
  <c r="G11" i="47"/>
  <c r="F11" i="47"/>
  <c r="E11" i="47"/>
  <c r="G10" i="47"/>
  <c r="E10" i="47"/>
  <c r="G9" i="47"/>
  <c r="E9" i="47"/>
  <c r="G8" i="47"/>
  <c r="E8" i="47"/>
  <c r="G7" i="47"/>
  <c r="F7" i="47"/>
  <c r="E7" i="47"/>
  <c r="G6" i="47"/>
  <c r="E6" i="47"/>
  <c r="G5" i="47"/>
  <c r="E5" i="47"/>
  <c r="E19" i="47" s="1"/>
  <c r="H27" i="46"/>
  <c r="E27" i="46"/>
  <c r="G27" i="46" s="1"/>
  <c r="D27" i="46"/>
  <c r="C27" i="46"/>
  <c r="H26" i="46"/>
  <c r="F26" i="46"/>
  <c r="H25" i="46"/>
  <c r="F25" i="46"/>
  <c r="H24" i="46"/>
  <c r="F24" i="46"/>
  <c r="H23" i="46"/>
  <c r="G23" i="46"/>
  <c r="F23" i="46"/>
  <c r="H22" i="46"/>
  <c r="G22" i="46"/>
  <c r="F22" i="46"/>
  <c r="H21" i="46"/>
  <c r="F21" i="46"/>
  <c r="H20" i="46"/>
  <c r="F20" i="46"/>
  <c r="H19" i="46"/>
  <c r="G19" i="46"/>
  <c r="F19" i="46"/>
  <c r="H18" i="46"/>
  <c r="G18" i="46"/>
  <c r="F18" i="46"/>
  <c r="H17" i="46"/>
  <c r="F17" i="46"/>
  <c r="H16" i="46"/>
  <c r="F16" i="46"/>
  <c r="H15" i="46"/>
  <c r="G15" i="46"/>
  <c r="F15" i="46"/>
  <c r="H14" i="46"/>
  <c r="G14" i="46"/>
  <c r="F14" i="46"/>
  <c r="H13" i="46"/>
  <c r="F13" i="46"/>
  <c r="H12" i="46"/>
  <c r="F12" i="46"/>
  <c r="H11" i="46"/>
  <c r="G11" i="46"/>
  <c r="F11" i="46"/>
  <c r="H10" i="46"/>
  <c r="G10" i="46"/>
  <c r="F10" i="46"/>
  <c r="H9" i="46"/>
  <c r="F9" i="46"/>
  <c r="H8" i="46"/>
  <c r="F8" i="46"/>
  <c r="H7" i="46"/>
  <c r="G7" i="46"/>
  <c r="F7" i="46"/>
  <c r="F27" i="46" s="1"/>
  <c r="D17" i="45"/>
  <c r="E17" i="45" s="1"/>
  <c r="F17" i="45" s="1"/>
  <c r="C17" i="45"/>
  <c r="E16" i="45"/>
  <c r="F16" i="45" s="1"/>
  <c r="F15" i="45"/>
  <c r="E15" i="45"/>
  <c r="E14" i="45"/>
  <c r="F14" i="45" s="1"/>
  <c r="F13" i="45"/>
  <c r="E13" i="45"/>
  <c r="E12" i="45"/>
  <c r="F12" i="45" s="1"/>
  <c r="F11" i="45"/>
  <c r="E11" i="45"/>
  <c r="E10" i="45"/>
  <c r="F10" i="45" s="1"/>
  <c r="F9" i="45"/>
  <c r="E9" i="45"/>
  <c r="E8" i="45"/>
  <c r="F8" i="45" s="1"/>
  <c r="D7" i="45"/>
  <c r="E7" i="45" s="1"/>
  <c r="F7" i="45" s="1"/>
  <c r="E6" i="45"/>
  <c r="F6" i="45" s="1"/>
  <c r="F6" i="47" l="1"/>
  <c r="F10" i="47"/>
  <c r="F14" i="47"/>
  <c r="G9" i="46"/>
  <c r="G13" i="46"/>
  <c r="G17" i="46"/>
  <c r="G21" i="46"/>
  <c r="G25" i="46"/>
  <c r="F5" i="47"/>
  <c r="F9" i="47"/>
  <c r="F13" i="47"/>
  <c r="F17" i="47"/>
  <c r="F19" i="47"/>
  <c r="G26" i="46"/>
  <c r="F18" i="47"/>
  <c r="G8" i="46"/>
  <c r="G12" i="46"/>
  <c r="G16" i="46"/>
  <c r="G20" i="46"/>
  <c r="G24" i="46"/>
  <c r="F8" i="47"/>
  <c r="F12" i="47"/>
  <c r="F16" i="47"/>
  <c r="C11" i="48"/>
  <c r="C15" i="48"/>
</calcChain>
</file>

<file path=xl/comments1.xml><?xml version="1.0" encoding="utf-8"?>
<comments xmlns="http://schemas.openxmlformats.org/spreadsheetml/2006/main">
  <authors>
    <author>Administrator</author>
  </authors>
  <commentList>
    <comment ref="G16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主要施策の成果報告書の構成比と合うよう調整
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S19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端数調整+0.1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S10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端数調整-0.1</t>
        </r>
      </text>
    </comment>
  </commentList>
</comments>
</file>

<file path=xl/comments4.xml><?xml version="1.0" encoding="utf-8"?>
<comments xmlns="http://schemas.openxmlformats.org/spreadsheetml/2006/main">
  <authors>
    <author>Administrator</author>
  </authors>
  <commentList>
    <comment ref="D41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端数調整+1</t>
        </r>
      </text>
    </comment>
    <comment ref="D54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端数調整+1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F15" authorId="0">
      <text>
        <r>
          <rPr>
            <sz val="9"/>
            <color indexed="81"/>
            <rFont val="ＭＳ Ｐゴシック"/>
            <family val="3"/>
            <charset val="128"/>
          </rPr>
          <t>式を削除して手入力しています</t>
        </r>
      </text>
    </comment>
  </commentList>
</comments>
</file>

<file path=xl/sharedStrings.xml><?xml version="1.0" encoding="utf-8"?>
<sst xmlns="http://schemas.openxmlformats.org/spreadsheetml/2006/main" count="1315" uniqueCount="865">
  <si>
    <t>（単位：千円、%）</t>
    <rPh sb="1" eb="3">
      <t>タンイ</t>
    </rPh>
    <rPh sb="4" eb="6">
      <t>センエン</t>
    </rPh>
    <phoneticPr fontId="25"/>
  </si>
  <si>
    <t>会計名</t>
    <rPh sb="0" eb="2">
      <t>カイケイ</t>
    </rPh>
    <rPh sb="2" eb="3">
      <t>メイ</t>
    </rPh>
    <phoneticPr fontId="25"/>
  </si>
  <si>
    <t>比較増減額</t>
    <rPh sb="0" eb="2">
      <t>ヒカク</t>
    </rPh>
    <rPh sb="2" eb="3">
      <t>ゾウ</t>
    </rPh>
    <rPh sb="3" eb="5">
      <t>ゲンガク</t>
    </rPh>
    <phoneticPr fontId="25"/>
  </si>
  <si>
    <t>増減率</t>
    <rPh sb="0" eb="3">
      <t>ゾウゲンリツ</t>
    </rPh>
    <phoneticPr fontId="25"/>
  </si>
  <si>
    <t>一般会計</t>
    <rPh sb="0" eb="4">
      <t>イッパンカイケイ</t>
    </rPh>
    <phoneticPr fontId="25"/>
  </si>
  <si>
    <t>特別会計</t>
    <rPh sb="0" eb="4">
      <t>トクベツカイケイ</t>
    </rPh>
    <phoneticPr fontId="25"/>
  </si>
  <si>
    <t>国民健康保険</t>
    <rPh sb="0" eb="2">
      <t>コクミン</t>
    </rPh>
    <rPh sb="2" eb="6">
      <t>ケンコウホケン</t>
    </rPh>
    <phoneticPr fontId="25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</si>
  <si>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25"/>
  </si>
  <si>
    <t>介護保険</t>
    <rPh sb="0" eb="2">
      <t>カイゴ</t>
    </rPh>
    <rPh sb="2" eb="4">
      <t>ホケン</t>
    </rPh>
    <phoneticPr fontId="25"/>
  </si>
  <si>
    <t>母子父子寡婦福祉資金貸付金会計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rPh sb="13" eb="15">
      <t>カイケイ</t>
    </rPh>
    <phoneticPr fontId="25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</si>
  <si>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25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</si>
  <si>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25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</si>
  <si>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25"/>
  </si>
  <si>
    <t>公共下水道事業費</t>
    <rPh sb="0" eb="5">
      <t>コウキョウゲスイドウ</t>
    </rPh>
    <rPh sb="5" eb="8">
      <t>ジギョウヒ</t>
    </rPh>
    <phoneticPr fontId="25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</si>
  <si>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25"/>
  </si>
  <si>
    <t>合　計</t>
    <rPh sb="0" eb="1">
      <t>ゴウ</t>
    </rPh>
    <rPh sb="2" eb="3">
      <t>ケイ</t>
    </rPh>
    <phoneticPr fontId="25"/>
  </si>
  <si>
    <t>資料：財政課</t>
    <rPh sb="0" eb="2">
      <t>シリョウ</t>
    </rPh>
    <rPh sb="3" eb="6">
      <t>ザイセイカ</t>
    </rPh>
    <phoneticPr fontId="25"/>
  </si>
  <si>
    <t>（1）歳  入</t>
    <rPh sb="3" eb="7">
      <t>サイニュウ</t>
    </rPh>
    <phoneticPr fontId="25"/>
  </si>
  <si>
    <t>（単位：円、%）</t>
    <rPh sb="1" eb="3">
      <t>タンイ</t>
    </rPh>
    <rPh sb="4" eb="5">
      <t>エン</t>
    </rPh>
    <phoneticPr fontId="25"/>
  </si>
  <si>
    <t>款</t>
    <rPh sb="0" eb="1">
      <t>カン</t>
    </rPh>
    <phoneticPr fontId="25"/>
  </si>
  <si>
    <t>予算額　Ａ</t>
    <rPh sb="0" eb="3">
      <t>ヨサンガク</t>
    </rPh>
    <phoneticPr fontId="25"/>
  </si>
  <si>
    <t>調定額</t>
    <rPh sb="0" eb="1">
      <t>チョウ</t>
    </rPh>
    <rPh sb="1" eb="3">
      <t>テイガク</t>
    </rPh>
    <phoneticPr fontId="25"/>
  </si>
  <si>
    <t>決算額　Ｂ</t>
    <rPh sb="0" eb="2">
      <t>ケッサン</t>
    </rPh>
    <rPh sb="2" eb="3">
      <t>ガク</t>
    </rPh>
    <phoneticPr fontId="25"/>
  </si>
  <si>
    <t>決算額構成比</t>
    <rPh sb="0" eb="3">
      <t>ケッサンガク</t>
    </rPh>
    <rPh sb="3" eb="6">
      <t>コウセイヒ</t>
    </rPh>
    <phoneticPr fontId="25"/>
  </si>
  <si>
    <t>収入率　Ｂ/Ａ</t>
    <rPh sb="0" eb="2">
      <t>シュウニュウ</t>
    </rPh>
    <rPh sb="2" eb="3">
      <t>リツ</t>
    </rPh>
    <phoneticPr fontId="25"/>
  </si>
  <si>
    <t>市  税</t>
    <rPh sb="0" eb="4">
      <t>シゼイ</t>
    </rPh>
    <phoneticPr fontId="25"/>
  </si>
  <si>
    <t>地方譲与税</t>
    <rPh sb="0" eb="2">
      <t>チホウ</t>
    </rPh>
    <rPh sb="2" eb="4">
      <t>ジョウヨ</t>
    </rPh>
    <rPh sb="4" eb="5">
      <t>ゼイ</t>
    </rPh>
    <phoneticPr fontId="25"/>
  </si>
  <si>
    <t>利子割交付金</t>
    <rPh sb="0" eb="2">
      <t>リシ</t>
    </rPh>
    <rPh sb="2" eb="3">
      <t>ワリ</t>
    </rPh>
    <rPh sb="3" eb="6">
      <t>コウフキン</t>
    </rPh>
    <phoneticPr fontId="25"/>
  </si>
  <si>
    <t>配当割交付金</t>
    <rPh sb="0" eb="2">
      <t>ハイトウ</t>
    </rPh>
    <rPh sb="2" eb="3">
      <t>ワリ</t>
    </rPh>
    <rPh sb="3" eb="6">
      <t>コウフキン</t>
    </rPh>
    <phoneticPr fontId="25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</si>
  <si>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25"/>
  </si>
  <si>
    <t>地方消費税交付金</t>
    <rPh sb="0" eb="2">
      <t>チホウ</t>
    </rPh>
    <rPh sb="2" eb="5">
      <t>ショウヒゼイ</t>
    </rPh>
    <rPh sb="5" eb="8">
      <t>コウフキン</t>
    </rPh>
    <phoneticPr fontId="25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</si>
  <si>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25"/>
  </si>
  <si>
    <t>地方特例交付金</t>
    <rPh sb="0" eb="2">
      <t>チホウ</t>
    </rPh>
    <rPh sb="2" eb="4">
      <t>トクレイ</t>
    </rPh>
    <rPh sb="4" eb="7">
      <t>コウフキン</t>
    </rPh>
    <phoneticPr fontId="25"/>
  </si>
  <si>
    <t>地方交付税</t>
    <rPh sb="0" eb="2">
      <t>チホウ</t>
    </rPh>
    <rPh sb="2" eb="5">
      <t>コウフゼイ</t>
    </rPh>
    <phoneticPr fontId="25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</si>
  <si>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25"/>
  </si>
  <si>
    <t>分担金及び負担金</t>
    <rPh sb="0" eb="3">
      <t>ブンタンキン</t>
    </rPh>
    <rPh sb="3" eb="4">
      <t>オヨ</t>
    </rPh>
    <rPh sb="5" eb="8">
      <t>フタンキン</t>
    </rPh>
    <phoneticPr fontId="25"/>
  </si>
  <si>
    <t>使用料及び手数料</t>
    <rPh sb="0" eb="3">
      <t>シヨウリョウ</t>
    </rPh>
    <rPh sb="3" eb="4">
      <t>オヨ</t>
    </rPh>
    <rPh sb="5" eb="8">
      <t>テスウリョウ</t>
    </rPh>
    <phoneticPr fontId="25"/>
  </si>
  <si>
    <t>国庫支出金</t>
    <rPh sb="0" eb="2">
      <t>コッコ</t>
    </rPh>
    <rPh sb="2" eb="5">
      <t>シシュツキン</t>
    </rPh>
    <phoneticPr fontId="25"/>
  </si>
  <si>
    <t>県支出金</t>
    <rPh sb="0" eb="1">
      <t>ケン</t>
    </rPh>
    <rPh sb="1" eb="4">
      <t>シシュツキン</t>
    </rPh>
    <phoneticPr fontId="25"/>
  </si>
  <si>
    <t>財産収入</t>
    <rPh sb="0" eb="2">
      <t>ザイサン</t>
    </rPh>
    <rPh sb="2" eb="4">
      <t>シュウニュウ</t>
    </rPh>
    <phoneticPr fontId="25"/>
  </si>
  <si>
    <t>寄附金</t>
    <rPh sb="0" eb="3">
      <t>キフキン</t>
    </rPh>
    <phoneticPr fontId="25"/>
  </si>
  <si>
    <t>繰入金</t>
    <rPh sb="0" eb="3">
      <t>クリイレキン</t>
    </rPh>
    <phoneticPr fontId="25"/>
  </si>
  <si>
    <t>繰越金</t>
    <rPh sb="0" eb="3">
      <t>クリコシキン</t>
    </rPh>
    <phoneticPr fontId="25"/>
  </si>
  <si>
    <t>諸収入</t>
    <rPh sb="0" eb="3">
      <t>ショシュウニュウ</t>
    </rPh>
    <phoneticPr fontId="25"/>
  </si>
  <si>
    <t>市  債</t>
    <rPh sb="0" eb="4">
      <t>シサイ</t>
    </rPh>
    <phoneticPr fontId="25"/>
  </si>
  <si>
    <t>歳入合計</t>
    <rPh sb="0" eb="2">
      <t>サイニュウ</t>
    </rPh>
    <rPh sb="2" eb="4">
      <t>ゴウケイ</t>
    </rPh>
    <phoneticPr fontId="25"/>
  </si>
  <si>
    <t>執行率　Ｂ/Ａ</t>
    <rPh sb="0" eb="2">
      <t>シッコウ</t>
    </rPh>
    <rPh sb="2" eb="3">
      <t>リツ</t>
    </rPh>
    <phoneticPr fontId="25"/>
  </si>
  <si>
    <t>議会費</t>
    <rPh sb="0" eb="2">
      <t>ギカイ</t>
    </rPh>
    <rPh sb="2" eb="3">
      <t>ヒ</t>
    </rPh>
    <phoneticPr fontId="25"/>
  </si>
  <si>
    <t>総務費</t>
    <rPh sb="0" eb="3">
      <t>ソウムヒ</t>
    </rPh>
    <phoneticPr fontId="25"/>
  </si>
  <si>
    <t>民生費</t>
    <rPh sb="0" eb="2">
      <t>ミンセイ</t>
    </rPh>
    <rPh sb="2" eb="3">
      <t>ヒ</t>
    </rPh>
    <phoneticPr fontId="25"/>
  </si>
  <si>
    <t>衛生費</t>
    <rPh sb="0" eb="3">
      <t>エイセイヒ</t>
    </rPh>
    <phoneticPr fontId="25"/>
  </si>
  <si>
    <t>労働費</t>
    <rPh sb="0" eb="3">
      <t>ロウドウヒ</t>
    </rPh>
    <phoneticPr fontId="25"/>
  </si>
  <si>
    <t>農林水産業費</t>
    <rPh sb="0" eb="4">
      <t>ノウリンスイサン</t>
    </rPh>
    <rPh sb="4" eb="5">
      <t>ギョウ</t>
    </rPh>
    <rPh sb="5" eb="6">
      <t>ヒ</t>
    </rPh>
    <phoneticPr fontId="25"/>
  </si>
  <si>
    <t>商工費</t>
    <rPh sb="0" eb="2">
      <t>ショウコウ</t>
    </rPh>
    <rPh sb="2" eb="3">
      <t>ヒ</t>
    </rPh>
    <phoneticPr fontId="25"/>
  </si>
  <si>
    <t>土木費</t>
    <rPh sb="0" eb="2">
      <t>ドボク</t>
    </rPh>
    <rPh sb="2" eb="3">
      <t>ヒ</t>
    </rPh>
    <phoneticPr fontId="25"/>
  </si>
  <si>
    <t>消防費</t>
    <rPh sb="0" eb="2">
      <t>ショウボウ</t>
    </rPh>
    <rPh sb="2" eb="3">
      <t>ヒ</t>
    </rPh>
    <phoneticPr fontId="25"/>
  </si>
  <si>
    <t>教育費</t>
    <rPh sb="0" eb="3">
      <t>キョウイクヒ</t>
    </rPh>
    <phoneticPr fontId="25"/>
  </si>
  <si>
    <t>災害復旧費</t>
    <rPh sb="0" eb="2">
      <t>サイガイ</t>
    </rPh>
    <rPh sb="2" eb="5">
      <t>フッキュウヒ</t>
    </rPh>
    <phoneticPr fontId="25"/>
  </si>
  <si>
    <t>公債費</t>
    <rPh sb="0" eb="2">
      <t>コウサイ</t>
    </rPh>
    <rPh sb="2" eb="3">
      <t>ヒ</t>
    </rPh>
    <phoneticPr fontId="25"/>
  </si>
  <si>
    <t>諸支出金</t>
    <rPh sb="0" eb="1">
      <t>ショ</t>
    </rPh>
    <rPh sb="1" eb="4">
      <t>シシュツキン</t>
    </rPh>
    <phoneticPr fontId="25"/>
  </si>
  <si>
    <t>予備費</t>
    <rPh sb="0" eb="3">
      <t>ヨビヒ</t>
    </rPh>
    <phoneticPr fontId="25"/>
  </si>
  <si>
    <t>歳出合計</t>
    <rPh sb="0" eb="2">
      <t>サイシュツ</t>
    </rPh>
    <rPh sb="2" eb="4">
      <t>ゴウケイ</t>
    </rPh>
    <phoneticPr fontId="25"/>
  </si>
  <si>
    <t>区分</t>
    <rPh sb="0" eb="2">
      <t>クブン</t>
    </rPh>
    <phoneticPr fontId="25"/>
  </si>
  <si>
    <t>決算額(千円）</t>
    <rPh sb="0" eb="3">
      <t>ケッサンガク</t>
    </rPh>
    <rPh sb="4" eb="6">
      <t>センエン</t>
    </rPh>
    <phoneticPr fontId="25"/>
  </si>
  <si>
    <t>構成比(%)</t>
    <rPh sb="0" eb="3">
      <t>コウセイヒ</t>
    </rPh>
    <phoneticPr fontId="25"/>
  </si>
  <si>
    <t>1世帯当り(円)</t>
    <rPh sb="1" eb="3">
      <t>セタイ</t>
    </rPh>
    <rPh sb="3" eb="4">
      <t>ア</t>
    </rPh>
    <rPh sb="6" eb="7">
      <t>エン</t>
    </rPh>
    <phoneticPr fontId="25"/>
  </si>
  <si>
    <t>1人当り(円）</t>
    <rPh sb="0" eb="2">
      <t>１リ</t>
    </rPh>
    <rPh sb="2" eb="3">
      <t>アタ</t>
    </rPh>
    <rPh sb="5" eb="6">
      <t>エン</t>
    </rPh>
    <phoneticPr fontId="25"/>
  </si>
  <si>
    <t>人件費</t>
    <rPh sb="0" eb="3">
      <t>ジンケンヒ</t>
    </rPh>
    <phoneticPr fontId="25"/>
  </si>
  <si>
    <t>扶助費</t>
    <rPh sb="0" eb="3">
      <t>フジョヒ</t>
    </rPh>
    <phoneticPr fontId="25"/>
  </si>
  <si>
    <t>公債費</t>
    <rPh sb="0" eb="3">
      <t>コウサイヒ</t>
    </rPh>
    <phoneticPr fontId="25"/>
  </si>
  <si>
    <t>物件費</t>
    <rPh sb="0" eb="3">
      <t>ブッケンヒ</t>
    </rPh>
    <phoneticPr fontId="25"/>
  </si>
  <si>
    <t>維持補修費</t>
    <rPh sb="0" eb="2">
      <t>イジ</t>
    </rPh>
    <rPh sb="2" eb="4">
      <t>ホシュウ</t>
    </rPh>
    <rPh sb="4" eb="5">
      <t>ヒ</t>
    </rPh>
    <phoneticPr fontId="25"/>
  </si>
  <si>
    <t>補助費等</t>
    <rPh sb="0" eb="2">
      <t>ホジョ</t>
    </rPh>
    <rPh sb="2" eb="3">
      <t>ヒ</t>
    </rPh>
    <rPh sb="3" eb="4">
      <t>トウ</t>
    </rPh>
    <phoneticPr fontId="25"/>
  </si>
  <si>
    <t>繰出金</t>
    <rPh sb="0" eb="2">
      <t>クリダ</t>
    </rPh>
    <rPh sb="2" eb="3">
      <t>キン</t>
    </rPh>
    <phoneticPr fontId="25"/>
  </si>
  <si>
    <t>投資及び出資金、貸付金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25"/>
  </si>
  <si>
    <t>積立金</t>
    <rPh sb="0" eb="3">
      <t>ツミタテキン</t>
    </rPh>
    <phoneticPr fontId="25"/>
  </si>
  <si>
    <t>投資的経費</t>
    <rPh sb="0" eb="3">
      <t>トウシテキ</t>
    </rPh>
    <rPh sb="3" eb="5">
      <t>ケイヒ</t>
    </rPh>
    <phoneticPr fontId="25"/>
  </si>
  <si>
    <t>合　計</t>
    <rPh sb="0" eb="3">
      <t>ゴウケイ</t>
    </rPh>
    <phoneticPr fontId="25"/>
  </si>
  <si>
    <t>予算額Ａ</t>
    <rPh sb="0" eb="3">
      <t>ヨサンガク</t>
    </rPh>
    <phoneticPr fontId="25"/>
  </si>
  <si>
    <t>収入済額Ｂ</t>
    <rPh sb="0" eb="2">
      <t>シュウニュウ</t>
    </rPh>
    <rPh sb="2" eb="3">
      <t>ズ</t>
    </rPh>
    <rPh sb="3" eb="4">
      <t>ガク</t>
    </rPh>
    <phoneticPr fontId="25"/>
  </si>
  <si>
    <t>収入率 Ｂ/Ａ</t>
    <rPh sb="0" eb="2">
      <t>シュウニュウ</t>
    </rPh>
    <rPh sb="2" eb="3">
      <t>リツ</t>
    </rPh>
    <phoneticPr fontId="25"/>
  </si>
  <si>
    <t>支出済額Ｃ</t>
    <rPh sb="0" eb="2">
      <t>シシュツ</t>
    </rPh>
    <rPh sb="2" eb="3">
      <t>ズ</t>
    </rPh>
    <rPh sb="3" eb="4">
      <t>ガク</t>
    </rPh>
    <phoneticPr fontId="25"/>
  </si>
  <si>
    <t>執行率 Ｃ/Ａ</t>
    <rPh sb="0" eb="2">
      <t>シッコウ</t>
    </rPh>
    <rPh sb="2" eb="3">
      <t>リツ</t>
    </rPh>
    <phoneticPr fontId="25"/>
  </si>
  <si>
    <t>後期高齢者医療</t>
    <rPh sb="0" eb="2">
      <t>コウキ</t>
    </rPh>
    <rPh sb="2" eb="5">
      <t>コウレイシャ</t>
    </rPh>
    <rPh sb="5" eb="7">
      <t>イリョウ</t>
    </rPh>
    <phoneticPr fontId="25"/>
  </si>
  <si>
    <t>東越谷土地区画整理事業費</t>
    <rPh sb="0" eb="3">
      <t>ヒガシコシガヤ</t>
    </rPh>
    <rPh sb="3" eb="9">
      <t>トチクカクセイリ</t>
    </rPh>
    <rPh sb="9" eb="11">
      <t>ジギョウヒ</t>
    </rPh>
    <rPh sb="11" eb="12">
      <t>ヒ</t>
    </rPh>
    <phoneticPr fontId="25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</si>
  <si>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2">
      <t>ジギョウヒ</t>
    </rPh>
    <rPh sb="12" eb="13">
      <t>ヒ</t>
    </rPh>
    <phoneticPr fontId="25"/>
  </si>
  <si>
    <t>西大袋土地区画整理事業費</t>
    <rPh sb="0" eb="1">
      <t>ニシ</t>
    </rPh>
    <rPh sb="1" eb="2">
      <t>オオ</t>
    </rPh>
    <rPh sb="2" eb="3">
      <t>フクロ</t>
    </rPh>
    <rPh sb="3" eb="9">
      <t>トチクカクセイリ</t>
    </rPh>
    <rPh sb="9" eb="11">
      <t>ジギョウヒ</t>
    </rPh>
    <rPh sb="11" eb="12">
      <t>ヒ</t>
    </rPh>
    <phoneticPr fontId="25"/>
  </si>
  <si>
    <t>公共下水道事業費</t>
    <rPh sb="0" eb="5">
      <t>コウキョウゲスイドウ</t>
    </rPh>
    <rPh sb="5" eb="7">
      <t>ジギョウヒ</t>
    </rPh>
    <rPh sb="7" eb="8">
      <t>ヒ</t>
    </rPh>
    <phoneticPr fontId="25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</si>
  <si>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rPh sb="10" eb="11">
      <t>ヒ</t>
    </rPh>
    <phoneticPr fontId="25"/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</si>
  <si>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25"/>
  </si>
  <si>
    <t>区  分</t>
    <rPh sb="0" eb="4">
      <t>クブン</t>
    </rPh>
    <phoneticPr fontId="25"/>
  </si>
  <si>
    <t>26年度</t>
    <rPh sb="2" eb="4">
      <t>８ネンド</t>
    </rPh>
    <phoneticPr fontId="25"/>
  </si>
  <si>
    <t>27年度</t>
    <rPh sb="2" eb="4">
      <t>８ネンド</t>
    </rPh>
    <phoneticPr fontId="25"/>
  </si>
  <si>
    <t>28年度</t>
    <rPh sb="2" eb="4">
      <t>８ネンド</t>
    </rPh>
    <phoneticPr fontId="25"/>
  </si>
  <si>
    <t>決算額</t>
    <rPh sb="0" eb="2">
      <t>ケッサン</t>
    </rPh>
    <rPh sb="2" eb="3">
      <t>ガク</t>
    </rPh>
    <phoneticPr fontId="25"/>
  </si>
  <si>
    <t>構成比</t>
    <rPh sb="0" eb="3">
      <t>コウセイヒ</t>
    </rPh>
    <phoneticPr fontId="25"/>
  </si>
  <si>
    <t>前年度比</t>
    <rPh sb="0" eb="4">
      <t>ゼンネンドヒ</t>
    </rPh>
    <phoneticPr fontId="25"/>
  </si>
  <si>
    <t>指数</t>
    <rPh sb="0" eb="2">
      <t>シスウ</t>
    </rPh>
    <phoneticPr fontId="25"/>
  </si>
  <si>
    <t>総  計</t>
    <rPh sb="0" eb="4">
      <t>ソウケイ</t>
    </rPh>
    <phoneticPr fontId="25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</si>
  <si>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25"/>
  </si>
  <si>
    <t>自動車取得税交付金</t>
    <rPh sb="0" eb="6">
      <t>ジドウシャシュトクゼイ</t>
    </rPh>
    <rPh sb="6" eb="9">
      <t>コウフキン</t>
    </rPh>
    <phoneticPr fontId="25"/>
  </si>
  <si>
    <t>地方交付税</t>
    <rPh sb="0" eb="5">
      <t>チホウコウフゼイ</t>
    </rPh>
    <phoneticPr fontId="25"/>
  </si>
  <si>
    <t>うち特別交付税</t>
    <rPh sb="2" eb="4">
      <t>トクベツ</t>
    </rPh>
    <rPh sb="4" eb="7">
      <t>コウフゼイ</t>
    </rPh>
    <phoneticPr fontId="25"/>
  </si>
  <si>
    <t>交通安全対策特別交付金</t>
    <rPh sb="0" eb="2">
      <t>コウツウ</t>
    </rPh>
    <rPh sb="2" eb="6">
      <t>アンゼンタイサク</t>
    </rPh>
    <rPh sb="6" eb="8">
      <t>トクベツ</t>
    </rPh>
    <rPh sb="8" eb="11">
      <t>コウフキン</t>
    </rPh>
    <phoneticPr fontId="25"/>
  </si>
  <si>
    <t>諸収入</t>
    <rPh sb="0" eb="1">
      <t>ショ</t>
    </rPh>
    <rPh sb="1" eb="3">
      <t>シュウニュウ</t>
    </rPh>
    <phoneticPr fontId="25"/>
  </si>
  <si>
    <t>うち収益事業収入</t>
    <rPh sb="2" eb="4">
      <t>シュウエキ</t>
    </rPh>
    <rPh sb="4" eb="6">
      <t>ジギョウ</t>
    </rPh>
    <rPh sb="6" eb="8">
      <t>シュウニュウ</t>
    </rPh>
    <phoneticPr fontId="25"/>
  </si>
  <si>
    <t>地方債</t>
    <rPh sb="0" eb="3">
      <t>チホウサイ</t>
    </rPh>
    <phoneticPr fontId="25"/>
  </si>
  <si>
    <t>資料：財政課</t>
    <rPh sb="0" eb="2">
      <t>シリョウ</t>
    </rPh>
    <rPh sb="3" eb="5">
      <t>ザイセイ</t>
    </rPh>
    <rPh sb="5" eb="6">
      <t>カ</t>
    </rPh>
    <phoneticPr fontId="25"/>
  </si>
  <si>
    <t>投資及び出資金･貸付金</t>
    <rPh sb="0" eb="2">
      <t>トウシ</t>
    </rPh>
    <rPh sb="2" eb="3">
      <t>オヨ</t>
    </rPh>
    <rPh sb="4" eb="7">
      <t>シュッシキン</t>
    </rPh>
    <rPh sb="8" eb="11">
      <t>カシツケキン</t>
    </rPh>
    <phoneticPr fontId="25"/>
  </si>
  <si>
    <t>元利償還金</t>
    <rPh sb="0" eb="2">
      <t>ガンリ</t>
    </rPh>
    <rPh sb="2" eb="4">
      <t>ショウカン</t>
    </rPh>
    <rPh sb="4" eb="5">
      <t>キン</t>
    </rPh>
    <phoneticPr fontId="25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</si>
  <si>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25"/>
  </si>
  <si>
    <t>うち下水道事業への繰出金</t>
    <rPh sb="2" eb="3">
      <t>ゲ</t>
    </rPh>
    <rPh sb="3" eb="7">
      <t>スイドウジギョウ</t>
    </rPh>
    <rPh sb="9" eb="11">
      <t>クリダ</t>
    </rPh>
    <rPh sb="11" eb="12">
      <t>キン</t>
    </rPh>
    <phoneticPr fontId="25"/>
  </si>
  <si>
    <t>うち補助事業</t>
    <rPh sb="2" eb="4">
      <t>ホジョ</t>
    </rPh>
    <rPh sb="4" eb="6">
      <t>ジギョウ</t>
    </rPh>
    <phoneticPr fontId="25"/>
  </si>
  <si>
    <t>うち単独事業</t>
    <rPh sb="2" eb="4">
      <t>タンドク</t>
    </rPh>
    <rPh sb="4" eb="6">
      <t>ジギョウ</t>
    </rPh>
    <phoneticPr fontId="25"/>
  </si>
  <si>
    <t>投資的経費のうち用地費</t>
    <rPh sb="0" eb="3">
      <t>トウシテキ</t>
    </rPh>
    <rPh sb="3" eb="5">
      <t>ケイヒ</t>
    </rPh>
    <rPh sb="8" eb="10">
      <t>ヨウチ</t>
    </rPh>
    <rPh sb="10" eb="11">
      <t>ヒ</t>
    </rPh>
    <phoneticPr fontId="25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</si>
  <si>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25"/>
  </si>
  <si>
    <t>年度</t>
    <rPh sb="0" eb="2">
      <t>ネンド</t>
    </rPh>
    <phoneticPr fontId="25"/>
  </si>
  <si>
    <t>割合（％）</t>
    <rPh sb="0" eb="2">
      <t>ワリアイ</t>
    </rPh>
    <phoneticPr fontId="25"/>
  </si>
  <si>
    <t>13-7. 市債現在高（一般会計）</t>
    <rPh sb="6" eb="8">
      <t>シサイ</t>
    </rPh>
    <rPh sb="8" eb="11">
      <t>ゲンザイダカ</t>
    </rPh>
    <rPh sb="12" eb="16">
      <t>イッパンカイケイ</t>
    </rPh>
    <phoneticPr fontId="25"/>
  </si>
  <si>
    <t>（1）目的別</t>
    <rPh sb="3" eb="6">
      <t>モクテキベツ</t>
    </rPh>
    <phoneticPr fontId="25"/>
  </si>
  <si>
    <t>（単位：千円）</t>
    <rPh sb="1" eb="3">
      <t>タンイ</t>
    </rPh>
    <rPh sb="4" eb="6">
      <t>センエン</t>
    </rPh>
    <phoneticPr fontId="25"/>
  </si>
  <si>
    <t>種別</t>
    <rPh sb="0" eb="2">
      <t>シュベツ</t>
    </rPh>
    <phoneticPr fontId="25"/>
  </si>
  <si>
    <t>総　額</t>
    <rPh sb="0" eb="1">
      <t>フサ</t>
    </rPh>
    <rPh sb="2" eb="3">
      <t>ガク</t>
    </rPh>
    <phoneticPr fontId="25"/>
  </si>
  <si>
    <t>総務債</t>
    <rPh sb="0" eb="2">
      <t>ソウム</t>
    </rPh>
    <rPh sb="2" eb="3">
      <t>サイ</t>
    </rPh>
    <phoneticPr fontId="25"/>
  </si>
  <si>
    <t>民生債</t>
    <rPh sb="0" eb="2">
      <t>ミンセイ</t>
    </rPh>
    <rPh sb="2" eb="3">
      <t>サイ</t>
    </rPh>
    <phoneticPr fontId="25"/>
  </si>
  <si>
    <t>衛生債</t>
    <rPh sb="0" eb="2">
      <t>エイセイ</t>
    </rPh>
    <rPh sb="2" eb="3">
      <t>サイ</t>
    </rPh>
    <phoneticPr fontId="25"/>
  </si>
  <si>
    <t>労働債</t>
    <rPh sb="0" eb="2">
      <t>ロウドウ</t>
    </rPh>
    <rPh sb="2" eb="3">
      <t>サイ</t>
    </rPh>
    <phoneticPr fontId="25"/>
  </si>
  <si>
    <t>農林水産業債</t>
    <rPh sb="0" eb="2">
      <t>ノウリン</t>
    </rPh>
    <rPh sb="2" eb="5">
      <t>スイサンギョウ</t>
    </rPh>
    <rPh sb="5" eb="6">
      <t>サイ</t>
    </rPh>
    <phoneticPr fontId="25"/>
  </si>
  <si>
    <t>商工債</t>
    <rPh sb="0" eb="2">
      <t>ショウコウ</t>
    </rPh>
    <rPh sb="2" eb="3">
      <t>サイ</t>
    </rPh>
    <phoneticPr fontId="25"/>
  </si>
  <si>
    <t>土木債</t>
    <rPh sb="0" eb="2">
      <t>ドボク</t>
    </rPh>
    <rPh sb="2" eb="3">
      <t>サイ</t>
    </rPh>
    <phoneticPr fontId="25"/>
  </si>
  <si>
    <t>消防債</t>
    <rPh sb="0" eb="2">
      <t>ショウボウ</t>
    </rPh>
    <rPh sb="2" eb="3">
      <t>サイ</t>
    </rPh>
    <phoneticPr fontId="25"/>
  </si>
  <si>
    <t>教育債</t>
    <rPh sb="0" eb="2">
      <t>キョウイク</t>
    </rPh>
    <rPh sb="2" eb="3">
      <t>サイ</t>
    </rPh>
    <phoneticPr fontId="25"/>
  </si>
  <si>
    <t>災害復旧債</t>
  </si>
  <si>
    <t>その他（特例債）</t>
    <rPh sb="2" eb="3">
      <t>タ</t>
    </rPh>
    <rPh sb="4" eb="6">
      <t>トクレイ</t>
    </rPh>
    <rPh sb="6" eb="7">
      <t>サイ</t>
    </rPh>
    <phoneticPr fontId="25"/>
  </si>
  <si>
    <t>（2）借入先別</t>
    <rPh sb="3" eb="6">
      <t>カリイレサキ</t>
    </rPh>
    <rPh sb="6" eb="7">
      <t>ベツ</t>
    </rPh>
    <phoneticPr fontId="25"/>
  </si>
  <si>
    <t>借入先</t>
    <rPh sb="0" eb="3">
      <t>カリイレサキ</t>
    </rPh>
    <phoneticPr fontId="25"/>
  </si>
  <si>
    <t>財務省</t>
    <rPh sb="0" eb="3">
      <t>ザイムショウ</t>
    </rPh>
    <phoneticPr fontId="25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</si>
  <si>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25"/>
  </si>
  <si>
    <t>（株）ゆうちょ銀行・（株）かんぽ生命保険</t>
    <rPh sb="1" eb="2">
      <t>カブ</t>
    </rPh>
    <rPh sb="7" eb="9">
      <t>ギンコウ</t>
    </rPh>
    <rPh sb="11" eb="12">
      <t>カブ</t>
    </rPh>
    <rPh sb="16" eb="18">
      <t>セイメイ</t>
    </rPh>
    <rPh sb="18" eb="20">
      <t>ホケン</t>
    </rPh>
    <phoneticPr fontId="25"/>
  </si>
  <si>
    <t>銀行</t>
    <rPh sb="0" eb="2">
      <t>ギンコウ</t>
    </rPh>
    <phoneticPr fontId="25"/>
  </si>
  <si>
    <t>その他</t>
    <rPh sb="0" eb="3">
      <t>ソノタ</t>
    </rPh>
    <phoneticPr fontId="25"/>
  </si>
  <si>
    <t>13-8. 年度別市債の状況（一般会計）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25"/>
  </si>
  <si>
    <t>歳出決算額</t>
  </si>
  <si>
    <t>公債費決算額</t>
  </si>
  <si>
    <t>元利償還額</t>
  </si>
  <si>
    <t>一時借入金利子</t>
  </si>
  <si>
    <t>市債年度末現在高</t>
  </si>
  <si>
    <t>公共事業等債</t>
  </si>
  <si>
    <t>一般単独事業債</t>
  </si>
  <si>
    <t>公営住宅建設事業債</t>
  </si>
  <si>
    <t>学校教育施設等整備事業債</t>
  </si>
  <si>
    <t>一般廃棄物処理事業債</t>
  </si>
  <si>
    <t>一般補助施設整備事業債</t>
  </si>
  <si>
    <t>施設整備事業債</t>
  </si>
  <si>
    <t>厚生福祉施設整備事業債</t>
  </si>
  <si>
    <t>社会福祉施設整備事業債</t>
  </si>
  <si>
    <t>緊急防災・減災事業債</t>
  </si>
  <si>
    <t>国の予算貸付･政府関係機関貸付債</t>
  </si>
  <si>
    <t>財源対策債</t>
  </si>
  <si>
    <t>災害復旧事業債</t>
  </si>
  <si>
    <t>全国防災事業債</t>
    <rPh sb="0" eb="2">
      <t>ゼンコク</t>
    </rPh>
    <rPh sb="2" eb="4">
      <t>ボウサイ</t>
    </rPh>
    <rPh sb="4" eb="7">
      <t>ジギョウサイ</t>
    </rPh>
    <phoneticPr fontId="25"/>
  </si>
  <si>
    <t>臨時税収補てん債(平成9年度分)</t>
  </si>
  <si>
    <t>減税補てん債(平成10年度分)</t>
  </si>
  <si>
    <t>減税補てん債(平成11年度分)</t>
  </si>
  <si>
    <t>減税補てん債(平成12年度分)</t>
  </si>
  <si>
    <t>減税補てん債(平成13年度分)</t>
  </si>
  <si>
    <t>減税補てん債(平成14年度分)</t>
  </si>
  <si>
    <t>減税補てん債(平成15年度分)</t>
  </si>
  <si>
    <t>減税補てん債(平成16年度分)</t>
  </si>
  <si>
    <t>減税補てん債(平成17年度分)</t>
  </si>
  <si>
    <t>減税補てん債(平成18年度分)</t>
  </si>
  <si>
    <t>臨時財政特例債</t>
  </si>
  <si>
    <t>臨時財政対策債(平成13年度分)</t>
  </si>
  <si>
    <t>臨時財政対策債(平成14年度分)</t>
  </si>
  <si>
    <t>臨時財政対策債(平成15年度分)</t>
  </si>
  <si>
    <t>臨時財政対策債(平成16年度分)</t>
  </si>
  <si>
    <t>臨時財政対策債(平成17年度分)</t>
  </si>
  <si>
    <t>臨時財政対策債(平成18年度分)</t>
  </si>
  <si>
    <t>臨時財政対策債(平成19年度分)</t>
  </si>
  <si>
    <t>臨時財政対策債(平成20年度分)</t>
  </si>
  <si>
    <t>臨時財政対策債(平成21年度分)</t>
  </si>
  <si>
    <t>臨時財政対策債(平成22年度分)</t>
  </si>
  <si>
    <t>臨時財政対策債(平成23年度分)</t>
  </si>
  <si>
    <t>臨時財政対策債(平成24年度分)</t>
  </si>
  <si>
    <t>臨時財政対策債(平成25年度分)</t>
  </si>
  <si>
    <t>臨時財政対策債(平成26年度分)</t>
  </si>
  <si>
    <t>臨時財政対策債(平成27年度分)</t>
  </si>
  <si>
    <t>臨時財政対策債(平成28年度分)</t>
  </si>
  <si>
    <t>一般会計出資債</t>
  </si>
  <si>
    <t>県貸付金</t>
  </si>
  <si>
    <t>13-9. 自主財源と依存財源</t>
    <rPh sb="6" eb="8">
      <t>ジシュ</t>
    </rPh>
    <rPh sb="8" eb="10">
      <t>ザイゲン</t>
    </rPh>
    <rPh sb="11" eb="13">
      <t>イゾン</t>
    </rPh>
    <rPh sb="13" eb="15">
      <t>ザイゲン</t>
    </rPh>
    <phoneticPr fontId="25"/>
  </si>
  <si>
    <t>自主財源</t>
    <rPh sb="0" eb="2">
      <t>ジシュ</t>
    </rPh>
    <rPh sb="2" eb="4">
      <t>ザイゲン</t>
    </rPh>
    <phoneticPr fontId="25"/>
  </si>
  <si>
    <t>依存財源</t>
    <rPh sb="0" eb="2">
      <t>イゾン</t>
    </rPh>
    <rPh sb="2" eb="4">
      <t>ザイゲン</t>
    </rPh>
    <phoneticPr fontId="25"/>
  </si>
  <si>
    <t>款  別</t>
    <rPh sb="0" eb="1">
      <t>カン</t>
    </rPh>
    <rPh sb="3" eb="4">
      <t>ベツ</t>
    </rPh>
    <phoneticPr fontId="25"/>
  </si>
  <si>
    <t>小　計</t>
    <rPh sb="0" eb="1">
      <t>ショウ</t>
    </rPh>
    <rPh sb="2" eb="3">
      <t>ケイ</t>
    </rPh>
    <phoneticPr fontId="25"/>
  </si>
  <si>
    <t>市税収入総額
（千円）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25"/>
  </si>
  <si>
    <t>一般会計歳入
総額（千円）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25"/>
  </si>
  <si>
    <t>市民1人当り市税
負担額（円）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25"/>
  </si>
  <si>
    <t>1世帯当り市税
負担額（円）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25"/>
  </si>
  <si>
    <t>資料：財政課</t>
    <rPh sb="0" eb="2">
      <t>シリョウ</t>
    </rPh>
    <rPh sb="3" eb="6">
      <t>ザイセイカ</t>
    </rPh>
    <phoneticPr fontId="4"/>
  </si>
  <si>
    <t>種　別</t>
    <rPh sb="0" eb="1">
      <t>シュ</t>
    </rPh>
    <rPh sb="2" eb="3">
      <t>ベツ</t>
    </rPh>
    <phoneticPr fontId="25"/>
  </si>
  <si>
    <t>（単位：千円、％）</t>
    <rPh sb="1" eb="3">
      <t>タンイ</t>
    </rPh>
    <rPh sb="4" eb="6">
      <t>センエン</t>
    </rPh>
    <phoneticPr fontId="25"/>
  </si>
  <si>
    <t>（単位：円、％）</t>
    <rPh sb="1" eb="3">
      <t>タンイ</t>
    </rPh>
    <rPh sb="4" eb="5">
      <t>エン</t>
    </rPh>
    <phoneticPr fontId="25"/>
  </si>
  <si>
    <t>（1）歳　入</t>
    <rPh sb="3" eb="4">
      <t>サイ</t>
    </rPh>
    <rPh sb="5" eb="6">
      <t>イ</t>
    </rPh>
    <phoneticPr fontId="25"/>
  </si>
  <si>
    <t>（2）歳　出</t>
    <rPh sb="3" eb="4">
      <t>サイ</t>
    </rPh>
    <rPh sb="5" eb="6">
      <t>デ</t>
    </rPh>
    <phoneticPr fontId="25"/>
  </si>
  <si>
    <t>13-10. 市税税率一覧</t>
    <rPh sb="7" eb="9">
      <t>シゼイ</t>
    </rPh>
    <rPh sb="9" eb="11">
      <t>ゼイリツ</t>
    </rPh>
    <rPh sb="11" eb="13">
      <t>イチラン</t>
    </rPh>
    <phoneticPr fontId="25"/>
  </si>
  <si>
    <t>税  目</t>
    <rPh sb="0" eb="4">
      <t>ゼイモク</t>
    </rPh>
    <phoneticPr fontId="25"/>
  </si>
  <si>
    <t>区  分</t>
    <rPh sb="0" eb="1">
      <t>ク</t>
    </rPh>
    <rPh sb="3" eb="4">
      <t>ブン</t>
    </rPh>
    <phoneticPr fontId="25"/>
  </si>
  <si>
    <t>税  率</t>
    <rPh sb="0" eb="4">
      <t>ゼイリツ</t>
    </rPh>
    <phoneticPr fontId="25"/>
  </si>
  <si>
    <t>普　　通　　税</t>
    <rPh sb="0" eb="4">
      <t>フツウ</t>
    </rPh>
    <rPh sb="6" eb="7">
      <t>ゼイ</t>
    </rPh>
    <phoneticPr fontId="25"/>
  </si>
  <si>
    <t>市民税</t>
    <rPh sb="0" eb="3">
      <t>シミンゼイ</t>
    </rPh>
    <phoneticPr fontId="25"/>
  </si>
  <si>
    <t>個人均等割</t>
    <rPh sb="0" eb="2">
      <t>コジン</t>
    </rPh>
    <rPh sb="2" eb="5">
      <t>キントウワ</t>
    </rPh>
    <phoneticPr fontId="25"/>
  </si>
  <si>
    <t>法人均等割</t>
    <rPh sb="0" eb="2">
      <t>ホウジン</t>
    </rPh>
    <rPh sb="2" eb="5">
      <t>キントウワ</t>
    </rPh>
    <phoneticPr fontId="25"/>
  </si>
  <si>
    <t>1号</t>
    <rPh sb="0" eb="2">
      <t>１ゴウ</t>
    </rPh>
    <phoneticPr fontId="25"/>
  </si>
  <si>
    <t>2号</t>
    <rPh sb="0" eb="2">
      <t>２ゴウ</t>
    </rPh>
    <phoneticPr fontId="25"/>
  </si>
  <si>
    <t>3号</t>
  </si>
  <si>
    <t>4号</t>
  </si>
  <si>
    <t>5号</t>
  </si>
  <si>
    <t>6号</t>
  </si>
  <si>
    <t>7号</t>
  </si>
  <si>
    <t>8号</t>
  </si>
  <si>
    <t>9号</t>
  </si>
  <si>
    <t>個人所得割</t>
    <rPh sb="0" eb="2">
      <t>コジン</t>
    </rPh>
    <rPh sb="2" eb="4">
      <t>ショトク</t>
    </rPh>
    <rPh sb="4" eb="5">
      <t>キントウワ</t>
    </rPh>
    <phoneticPr fontId="25"/>
  </si>
  <si>
    <t>6/100</t>
  </si>
  <si>
    <t>法人税割</t>
    <rPh sb="0" eb="2">
      <t>ホウジン</t>
    </rPh>
    <rPh sb="2" eb="3">
      <t>ゼイ</t>
    </rPh>
    <rPh sb="3" eb="4">
      <t>キントウワ</t>
    </rPh>
    <phoneticPr fontId="25"/>
  </si>
  <si>
    <t>12.1/100又は10.3/100</t>
  </si>
  <si>
    <t>固定資産税</t>
    <rPh sb="0" eb="5">
      <t>コテイシサンゼイ</t>
    </rPh>
    <phoneticPr fontId="25"/>
  </si>
  <si>
    <t>土地</t>
    <rPh sb="0" eb="2">
      <t>トチ</t>
    </rPh>
    <phoneticPr fontId="25"/>
  </si>
  <si>
    <t>1.4/100</t>
  </si>
  <si>
    <t>家屋</t>
    <rPh sb="0" eb="2">
      <t>カオク</t>
    </rPh>
    <phoneticPr fontId="25"/>
  </si>
  <si>
    <t>償却資産</t>
    <rPh sb="0" eb="4">
      <t>ショウキャクシサン</t>
    </rPh>
    <phoneticPr fontId="25"/>
  </si>
  <si>
    <t>継続税率</t>
    <rPh sb="0" eb="2">
      <t>ケイゾク</t>
    </rPh>
    <rPh sb="2" eb="4">
      <t>ゼイリツ</t>
    </rPh>
    <phoneticPr fontId="25"/>
  </si>
  <si>
    <t>新税率</t>
    <rPh sb="0" eb="3">
      <t>シンゼイリツ</t>
    </rPh>
    <phoneticPr fontId="25"/>
  </si>
  <si>
    <t>重課税率</t>
    <rPh sb="0" eb="3">
      <t>ジュウカゼイ</t>
    </rPh>
    <rPh sb="3" eb="4">
      <t>リツ</t>
    </rPh>
    <phoneticPr fontId="25"/>
  </si>
  <si>
    <t>・新税率は平成28年度から適用</t>
    <rPh sb="1" eb="4">
      <t>シンゼイリツ</t>
    </rPh>
    <rPh sb="5" eb="7">
      <t>ヘイセイ</t>
    </rPh>
    <rPh sb="9" eb="10">
      <t>ネン</t>
    </rPh>
    <rPh sb="10" eb="11">
      <t>ド</t>
    </rPh>
    <rPh sb="13" eb="15">
      <t>テキヨウ</t>
    </rPh>
    <phoneticPr fontId="25"/>
  </si>
  <si>
    <t>原付自転車50cc以下</t>
    <rPh sb="0" eb="2">
      <t>ゲンツキ</t>
    </rPh>
    <rPh sb="2" eb="5">
      <t>ジテンシャ</t>
    </rPh>
    <rPh sb="9" eb="11">
      <t>イカ</t>
    </rPh>
    <phoneticPr fontId="25"/>
  </si>
  <si>
    <t>(ミニカーを除く)</t>
    <rPh sb="6" eb="7">
      <t>ノゾ</t>
    </rPh>
    <phoneticPr fontId="25"/>
  </si>
  <si>
    <t>原付自転車90cc以下</t>
    <rPh sb="0" eb="2">
      <t>ゲンツキ</t>
    </rPh>
    <rPh sb="2" eb="5">
      <t>ジテンシャ</t>
    </rPh>
    <phoneticPr fontId="25"/>
  </si>
  <si>
    <t>原付自転車125cc以下</t>
    <rPh sb="0" eb="2">
      <t>ゲンツキ</t>
    </rPh>
    <rPh sb="2" eb="5">
      <t>ジテンシャ</t>
    </rPh>
    <rPh sb="10" eb="12">
      <t>イカ</t>
    </rPh>
    <phoneticPr fontId="25"/>
  </si>
  <si>
    <t>ミニカー</t>
  </si>
  <si>
    <t>小型特殊</t>
    <rPh sb="0" eb="2">
      <t>コガタ</t>
    </rPh>
    <rPh sb="2" eb="4">
      <t>トクシュ</t>
    </rPh>
    <phoneticPr fontId="25"/>
  </si>
  <si>
    <t>(農)</t>
    <rPh sb="1" eb="2">
      <t>ノウギョウ</t>
    </rPh>
    <phoneticPr fontId="25"/>
  </si>
  <si>
    <t>(他)</t>
    <rPh sb="1" eb="2">
      <t>ホカ</t>
    </rPh>
    <phoneticPr fontId="25"/>
  </si>
  <si>
    <t>2輪小型自動車（250cc超）</t>
    <rPh sb="0" eb="1">
      <t>２ゴウ</t>
    </rPh>
    <rPh sb="1" eb="2">
      <t>リン</t>
    </rPh>
    <rPh sb="2" eb="4">
      <t>コガタ</t>
    </rPh>
    <rPh sb="4" eb="7">
      <t>ジドウシャ</t>
    </rPh>
    <rPh sb="13" eb="14">
      <t>コ</t>
    </rPh>
    <phoneticPr fontId="25"/>
  </si>
  <si>
    <t>軽自動車2輪（250cc以下）</t>
    <rPh sb="0" eb="4">
      <t>ケイジドウシャ</t>
    </rPh>
    <rPh sb="5" eb="6">
      <t>リン</t>
    </rPh>
    <rPh sb="12" eb="14">
      <t>イカ</t>
    </rPh>
    <phoneticPr fontId="25"/>
  </si>
  <si>
    <t>軽自動車3輪（660cc以下）</t>
    <rPh sb="0" eb="4">
      <t>ケイジドウシャ</t>
    </rPh>
    <rPh sb="12" eb="14">
      <t>イカ</t>
    </rPh>
    <phoneticPr fontId="25"/>
  </si>
  <si>
    <t>軽自動車4輪乗用</t>
    <rPh sb="0" eb="4">
      <t>ケイジドウシャ</t>
    </rPh>
    <rPh sb="6" eb="8">
      <t>ジョウヨウ</t>
    </rPh>
    <phoneticPr fontId="25"/>
  </si>
  <si>
    <t>(営)</t>
    <rPh sb="1" eb="2">
      <t>エイ</t>
    </rPh>
    <phoneticPr fontId="25"/>
  </si>
  <si>
    <t>(自)</t>
    <rPh sb="1" eb="2">
      <t>ジ</t>
    </rPh>
    <phoneticPr fontId="25"/>
  </si>
  <si>
    <t>軽自動車4輪貨物</t>
    <rPh sb="0" eb="4">
      <t>ケイジドウシャ</t>
    </rPh>
    <rPh sb="6" eb="8">
      <t>カモツ</t>
    </rPh>
    <phoneticPr fontId="25"/>
  </si>
  <si>
    <t>市たばこ税</t>
    <rPh sb="0" eb="1">
      <t>シ</t>
    </rPh>
    <rPh sb="4" eb="5">
      <t>ゼイ</t>
    </rPh>
    <phoneticPr fontId="25"/>
  </si>
  <si>
    <t>1,000本につき5,262円</t>
  </si>
  <si>
    <t>（旧3級品は2,925円）</t>
  </si>
  <si>
    <t>特別土地保有税</t>
    <rPh sb="0" eb="2">
      <t>トクベツ</t>
    </rPh>
    <rPh sb="2" eb="4">
      <t>トチ</t>
    </rPh>
    <rPh sb="4" eb="7">
      <t>ホユウゼイ</t>
    </rPh>
    <phoneticPr fontId="25"/>
  </si>
  <si>
    <t>保有分</t>
    <rPh sb="0" eb="2">
      <t>ホユウ</t>
    </rPh>
    <rPh sb="2" eb="3">
      <t>ブン</t>
    </rPh>
    <phoneticPr fontId="25"/>
  </si>
  <si>
    <t>取得分</t>
    <rPh sb="0" eb="2">
      <t>シュトク</t>
    </rPh>
    <rPh sb="2" eb="3">
      <t>ブン</t>
    </rPh>
    <phoneticPr fontId="25"/>
  </si>
  <si>
    <t>3/100</t>
  </si>
  <si>
    <t>目的税</t>
    <rPh sb="0" eb="3">
      <t>モクテキゼイ</t>
    </rPh>
    <phoneticPr fontId="25"/>
  </si>
  <si>
    <t>入湯税</t>
    <rPh sb="0" eb="2">
      <t>ニュウトウ</t>
    </rPh>
    <rPh sb="2" eb="3">
      <t>ゼイ</t>
    </rPh>
    <phoneticPr fontId="25"/>
  </si>
  <si>
    <t>1人1日につき150円</t>
  </si>
  <si>
    <t>事業所税</t>
    <rPh sb="0" eb="3">
      <t>ジギョウショ</t>
    </rPh>
    <rPh sb="3" eb="4">
      <t>ゼイ</t>
    </rPh>
    <phoneticPr fontId="25"/>
  </si>
  <si>
    <t>資産割</t>
    <rPh sb="0" eb="2">
      <t>シサン</t>
    </rPh>
    <rPh sb="2" eb="3">
      <t>ワリ</t>
    </rPh>
    <phoneticPr fontId="25"/>
  </si>
  <si>
    <t>事業所床面積1㎡につき600円</t>
  </si>
  <si>
    <t>従業者割</t>
    <rPh sb="0" eb="3">
      <t>ジュウギョウシャ</t>
    </rPh>
    <rPh sb="3" eb="4">
      <t>ワリ</t>
    </rPh>
    <phoneticPr fontId="25"/>
  </si>
  <si>
    <t>従業者給与総額の0.25/100</t>
  </si>
  <si>
    <t>都市計画税</t>
    <rPh sb="0" eb="5">
      <t>トシケイカクゼイ</t>
    </rPh>
    <phoneticPr fontId="25"/>
  </si>
  <si>
    <t>土地･家屋</t>
    <rPh sb="0" eb="2">
      <t>トチ</t>
    </rPh>
    <rPh sb="3" eb="5">
      <t>カオク</t>
    </rPh>
    <phoneticPr fontId="25"/>
  </si>
  <si>
    <t>0.2/100</t>
  </si>
  <si>
    <t>13-11. 市税収入の推移</t>
    <rPh sb="7" eb="9">
      <t>シゼイ</t>
    </rPh>
    <rPh sb="9" eb="11">
      <t>シュウニュウ</t>
    </rPh>
    <rPh sb="12" eb="14">
      <t>スイイ</t>
    </rPh>
    <phoneticPr fontId="25"/>
  </si>
  <si>
    <t>区 分</t>
    <rPh sb="0" eb="1">
      <t>ク</t>
    </rPh>
    <rPh sb="2" eb="3">
      <t>ブン</t>
    </rPh>
    <phoneticPr fontId="25"/>
  </si>
  <si>
    <t>総 額</t>
    <rPh sb="0" eb="1">
      <t>フサ</t>
    </rPh>
    <rPh sb="2" eb="3">
      <t>ガク</t>
    </rPh>
    <phoneticPr fontId="25"/>
  </si>
  <si>
    <t>普通税</t>
    <rPh sb="0" eb="2">
      <t>フツウ</t>
    </rPh>
    <rPh sb="2" eb="3">
      <t>ゼイ</t>
    </rPh>
    <phoneticPr fontId="25"/>
  </si>
  <si>
    <t>軽自動車税</t>
    <rPh sb="0" eb="5">
      <t>ケイジドウシャゼイ</t>
    </rPh>
    <phoneticPr fontId="25"/>
  </si>
  <si>
    <t>市たばこ税</t>
    <rPh sb="0" eb="1">
      <t>シミンゼイ</t>
    </rPh>
    <rPh sb="4" eb="5">
      <t>ゼイ</t>
    </rPh>
    <phoneticPr fontId="25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</si>
  <si>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25"/>
  </si>
  <si>
    <t>資料：市民税課</t>
    <rPh sb="0" eb="2">
      <t>シリョウ</t>
    </rPh>
    <rPh sb="3" eb="5">
      <t>シミン</t>
    </rPh>
    <rPh sb="5" eb="6">
      <t>ゼイ</t>
    </rPh>
    <rPh sb="6" eb="7">
      <t>カ</t>
    </rPh>
    <phoneticPr fontId="25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</si>
  <si>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25"/>
  </si>
  <si>
    <t>（単位：本、円）</t>
    <rPh sb="1" eb="3">
      <t>タンイ</t>
    </rPh>
    <rPh sb="4" eb="5">
      <t>ホン</t>
    </rPh>
    <rPh sb="6" eb="7">
      <t>エン</t>
    </rPh>
    <phoneticPr fontId="25"/>
  </si>
  <si>
    <t>売渡し本数</t>
    <rPh sb="0" eb="2">
      <t>ウリワタ</t>
    </rPh>
    <rPh sb="3" eb="5">
      <t>ホンスウ</t>
    </rPh>
    <phoneticPr fontId="25"/>
  </si>
  <si>
    <t>前年対比</t>
    <rPh sb="0" eb="2">
      <t>ゼンネン</t>
    </rPh>
    <rPh sb="2" eb="4">
      <t>タイヒ</t>
    </rPh>
    <phoneticPr fontId="25"/>
  </si>
  <si>
    <t>調定額</t>
    <rPh sb="0" eb="1">
      <t>チョウ</t>
    </rPh>
    <rPh sb="1" eb="2">
      <t>テイ</t>
    </rPh>
    <rPh sb="2" eb="3">
      <t>ガク</t>
    </rPh>
    <phoneticPr fontId="25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</si>
  <si>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25"/>
  </si>
  <si>
    <t>（注）前年対比の数値は、前年を100とした場合の比率。</t>
    <rPh sb="1" eb="2">
      <t>チュウ</t>
    </rPh>
    <rPh sb="3" eb="5">
      <t>ゼンネン</t>
    </rPh>
    <rPh sb="5" eb="7">
      <t>タイヒ</t>
    </rPh>
    <rPh sb="8" eb="10">
      <t>スウチ</t>
    </rPh>
    <rPh sb="12" eb="14">
      <t>ゼンネン</t>
    </rPh>
    <rPh sb="21" eb="23">
      <t>バアイ</t>
    </rPh>
    <rPh sb="24" eb="26">
      <t>ヒリツ</t>
    </rPh>
    <phoneticPr fontId="25"/>
  </si>
  <si>
    <t>資料:市民税課</t>
    <rPh sb="0" eb="2">
      <t>シリョウ</t>
    </rPh>
    <rPh sb="3" eb="6">
      <t>シミンゼイ</t>
    </rPh>
    <rPh sb="6" eb="7">
      <t>カ</t>
    </rPh>
    <phoneticPr fontId="25"/>
  </si>
  <si>
    <t>13-13. 軽自動車税課税台数・調定額</t>
    <rPh sb="7" eb="8">
      <t>ケイ</t>
    </rPh>
    <rPh sb="8" eb="12">
      <t>ジドウシャゼイ</t>
    </rPh>
    <rPh sb="12" eb="14">
      <t>カゼイ</t>
    </rPh>
    <rPh sb="14" eb="16">
      <t>ダイスウ</t>
    </rPh>
    <rPh sb="17" eb="20">
      <t>チョウテイガク</t>
    </rPh>
    <phoneticPr fontId="25"/>
  </si>
  <si>
    <t>（単位：台、円）</t>
    <rPh sb="1" eb="3">
      <t>タンイ</t>
    </rPh>
    <rPh sb="4" eb="5">
      <t>ダイ</t>
    </rPh>
    <rPh sb="6" eb="7">
      <t>エン</t>
    </rPh>
    <phoneticPr fontId="25"/>
  </si>
  <si>
    <t>課税台数</t>
    <rPh sb="0" eb="2">
      <t>カゼイ</t>
    </rPh>
    <rPh sb="2" eb="4">
      <t>ダイスウ</t>
    </rPh>
    <phoneticPr fontId="25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</si>
  <si>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25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</si>
  <si>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25"/>
  </si>
  <si>
    <t>（単位：人、円）</t>
    <rPh sb="1" eb="3">
      <t>タンイ</t>
    </rPh>
    <rPh sb="4" eb="5">
      <t>ヒト</t>
    </rPh>
    <rPh sb="6" eb="7">
      <t>エン</t>
    </rPh>
    <phoneticPr fontId="25"/>
  </si>
  <si>
    <t>納税義務者数</t>
    <rPh sb="0" eb="4">
      <t>ノウゼイギム</t>
    </rPh>
    <rPh sb="4" eb="5">
      <t>シャ</t>
    </rPh>
    <rPh sb="5" eb="6">
      <t>スウ</t>
    </rPh>
    <phoneticPr fontId="25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</si>
  <si>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25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</si>
  <si>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25"/>
  </si>
  <si>
    <t>（単位：社、円）</t>
    <rPh sb="1" eb="3">
      <t>タンイ</t>
    </rPh>
    <rPh sb="4" eb="5">
      <t>シャ</t>
    </rPh>
    <rPh sb="6" eb="7">
      <t>エン</t>
    </rPh>
    <phoneticPr fontId="25"/>
  </si>
  <si>
    <t>納税義務者1社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25"/>
  </si>
  <si>
    <t>13-16. 固定資産税資産別納税義務者</t>
    <rPh sb="7" eb="9">
      <t>コテイ</t>
    </rPh>
    <rPh sb="9" eb="12">
      <t>シサンゼイ</t>
    </rPh>
    <rPh sb="12" eb="14">
      <t>シサン</t>
    </rPh>
    <rPh sb="14" eb="15">
      <t>ベツ</t>
    </rPh>
    <rPh sb="15" eb="17">
      <t>ノウゼイ</t>
    </rPh>
    <rPh sb="17" eb="20">
      <t>ギムシャ</t>
    </rPh>
    <phoneticPr fontId="25"/>
  </si>
  <si>
    <t>（単位：人、％）</t>
    <rPh sb="1" eb="3">
      <t>タンイ</t>
    </rPh>
    <rPh sb="4" eb="5">
      <t>ヒト</t>
    </rPh>
    <phoneticPr fontId="25"/>
  </si>
  <si>
    <t>年　度</t>
    <rPh sb="0" eb="1">
      <t>トシ</t>
    </rPh>
    <rPh sb="2" eb="3">
      <t>ド</t>
    </rPh>
    <phoneticPr fontId="25"/>
  </si>
  <si>
    <t>資料：資産税課</t>
    <rPh sb="0" eb="2">
      <t>シリョウ</t>
    </rPh>
    <rPh sb="3" eb="6">
      <t>シサンゼイ</t>
    </rPh>
    <rPh sb="6" eb="7">
      <t>カ</t>
    </rPh>
    <phoneticPr fontId="25"/>
  </si>
  <si>
    <t>13-17. 固定資産税資産別調定額（現年課税分）</t>
    <rPh sb="7" eb="12">
      <t>コテイシサンゼイ</t>
    </rPh>
    <rPh sb="12" eb="15">
      <t>シサンベツ</t>
    </rPh>
    <rPh sb="15" eb="18">
      <t>チョウテイガク</t>
    </rPh>
    <rPh sb="19" eb="20">
      <t>ゲン</t>
    </rPh>
    <rPh sb="20" eb="21">
      <t>ネン</t>
    </rPh>
    <rPh sb="21" eb="23">
      <t>カゼイ</t>
    </rPh>
    <rPh sb="23" eb="24">
      <t>ブン</t>
    </rPh>
    <phoneticPr fontId="25"/>
  </si>
  <si>
    <t>土　地</t>
    <rPh sb="0" eb="1">
      <t>ツチ</t>
    </rPh>
    <rPh sb="2" eb="3">
      <t>チ</t>
    </rPh>
    <phoneticPr fontId="25"/>
  </si>
  <si>
    <t>家　屋</t>
    <rPh sb="0" eb="1">
      <t>イエ</t>
    </rPh>
    <rPh sb="2" eb="3">
      <t>ヤ</t>
    </rPh>
    <phoneticPr fontId="25"/>
  </si>
  <si>
    <t>13-19. 公有財産</t>
    <rPh sb="7" eb="11">
      <t>コウユウザイサン</t>
    </rPh>
    <phoneticPr fontId="25"/>
  </si>
  <si>
    <t>（単位：㎡）</t>
    <rPh sb="1" eb="3">
      <t>タンイ</t>
    </rPh>
    <phoneticPr fontId="25"/>
  </si>
  <si>
    <t>平成年</t>
    <rPh sb="0" eb="2">
      <t>ヘイセイ</t>
    </rPh>
    <rPh sb="2" eb="3">
      <t>ネン</t>
    </rPh>
    <phoneticPr fontId="25"/>
  </si>
  <si>
    <t>行政財産</t>
    <rPh sb="0" eb="2">
      <t>ギョウセイ</t>
    </rPh>
    <rPh sb="2" eb="4">
      <t>ザイサン</t>
    </rPh>
    <phoneticPr fontId="25"/>
  </si>
  <si>
    <t>普通財産</t>
    <rPh sb="0" eb="2">
      <t>フツウ</t>
    </rPh>
    <rPh sb="2" eb="4">
      <t>ザイサン</t>
    </rPh>
    <phoneticPr fontId="25"/>
  </si>
  <si>
    <t>本庁舎</t>
    <rPh sb="0" eb="2">
      <t>ホンチョウ</t>
    </rPh>
    <rPh sb="2" eb="3">
      <t>シャ</t>
    </rPh>
    <phoneticPr fontId="25"/>
  </si>
  <si>
    <t>公共用財産</t>
    <rPh sb="0" eb="2">
      <t>コウキョウ</t>
    </rPh>
    <rPh sb="2" eb="3">
      <t>ヨウ</t>
    </rPh>
    <rPh sb="3" eb="5">
      <t>ザイサン</t>
    </rPh>
    <phoneticPr fontId="25"/>
  </si>
  <si>
    <t>宅　地</t>
    <rPh sb="0" eb="1">
      <t>タク</t>
    </rPh>
    <rPh sb="2" eb="3">
      <t>チ</t>
    </rPh>
    <phoneticPr fontId="25"/>
  </si>
  <si>
    <t>田畑</t>
    <rPh sb="0" eb="1">
      <t>デン</t>
    </rPh>
    <rPh sb="1" eb="2">
      <t>ハタ</t>
    </rPh>
    <phoneticPr fontId="25"/>
  </si>
  <si>
    <t>山林</t>
    <rPh sb="0" eb="2">
      <t>サンリン</t>
    </rPh>
    <phoneticPr fontId="25"/>
  </si>
  <si>
    <t>学　校</t>
    <rPh sb="0" eb="1">
      <t>ガク</t>
    </rPh>
    <rPh sb="2" eb="3">
      <t>コウ</t>
    </rPh>
    <phoneticPr fontId="25"/>
  </si>
  <si>
    <t>公営住宅</t>
    <rPh sb="0" eb="2">
      <t>コウエイ</t>
    </rPh>
    <rPh sb="2" eb="4">
      <t>ジュウタク</t>
    </rPh>
    <phoneticPr fontId="25"/>
  </si>
  <si>
    <t>公　園</t>
    <rPh sb="0" eb="1">
      <t>コウ</t>
    </rPh>
    <rPh sb="2" eb="3">
      <t>エン</t>
    </rPh>
    <phoneticPr fontId="25"/>
  </si>
  <si>
    <t>建物</t>
    <rPh sb="0" eb="2">
      <t>タテモノ</t>
    </rPh>
    <phoneticPr fontId="25"/>
  </si>
  <si>
    <t>13-20. 歴代市長・副市長</t>
    <rPh sb="12" eb="15">
      <t>フクシチョウ</t>
    </rPh>
    <phoneticPr fontId="25"/>
  </si>
  <si>
    <t>就任順</t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</si>
  <si>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</si>
  <si>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</si>
  <si>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</si>
  <si>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25"/>
  </si>
  <si>
    <t>昭和37年11月18日</t>
    <rPh sb="0" eb="2">
      <t>ショウワ</t>
    </rPh>
    <rPh sb="2" eb="5">
      <t>３３ネン</t>
    </rPh>
    <rPh sb="5" eb="8">
      <t>１１ガツ</t>
    </rPh>
    <phoneticPr fontId="25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</si>
  <si>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25"/>
  </si>
  <si>
    <t>昭和41年11月18日</t>
    <rPh sb="0" eb="2">
      <t>ショウワ</t>
    </rPh>
    <rPh sb="4" eb="5">
      <t>３３ネン</t>
    </rPh>
    <rPh sb="5" eb="8">
      <t>１１ガツ</t>
    </rPh>
    <phoneticPr fontId="25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</si>
  <si>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25"/>
  </si>
  <si>
    <t>昭和45年10月 1日</t>
    <rPh sb="0" eb="2">
      <t>ショウワ</t>
    </rPh>
    <rPh sb="4" eb="5">
      <t>３３ネン</t>
    </rPh>
    <rPh sb="5" eb="8">
      <t>１１ガツ</t>
    </rPh>
    <phoneticPr fontId="25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</si>
  <si>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</si>
  <si>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25"/>
  </si>
  <si>
    <t>昭和48年10月10日</t>
    <rPh sb="0" eb="2">
      <t>ショウワ</t>
    </rPh>
    <rPh sb="4" eb="5">
      <t>３３ネン</t>
    </rPh>
    <rPh sb="5" eb="8">
      <t>１１ガツ</t>
    </rPh>
    <phoneticPr fontId="25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</si>
  <si>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</si>
  <si>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25"/>
  </si>
  <si>
    <t>昭和52年11月10日</t>
    <rPh sb="0" eb="2">
      <t>ショウワ</t>
    </rPh>
    <rPh sb="4" eb="5">
      <t>３３ネン</t>
    </rPh>
    <rPh sb="5" eb="8">
      <t>１１ガツ</t>
    </rPh>
    <phoneticPr fontId="25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</si>
  <si>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</si>
  <si>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25"/>
  </si>
  <si>
    <t>昭和56年11月10日</t>
    <rPh sb="0" eb="2">
      <t>ショウワ</t>
    </rPh>
    <rPh sb="4" eb="5">
      <t>３３ネン</t>
    </rPh>
    <rPh sb="5" eb="8">
      <t>１１ガツ</t>
    </rPh>
    <phoneticPr fontId="25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</si>
  <si>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25"/>
  </si>
  <si>
    <t>昭和60年11月10日</t>
    <rPh sb="0" eb="2">
      <t>ショウワ</t>
    </rPh>
    <rPh sb="4" eb="5">
      <t>３３ネン</t>
    </rPh>
    <rPh sb="5" eb="8">
      <t>１１ガツ</t>
    </rPh>
    <phoneticPr fontId="25"/>
  </si>
  <si>
    <t>昭和60年11月11日</t>
    <rPh sb="0" eb="2">
      <t>ショウワ</t>
    </rPh>
    <rPh sb="4" eb="5">
      <t>３３ネン</t>
    </rPh>
    <rPh sb="5" eb="8">
      <t>１１ガツ</t>
    </rPh>
    <phoneticPr fontId="25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</si>
  <si>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25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</si>
  <si>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25"/>
  </si>
  <si>
    <t>平成 5年11月10日</t>
    <rPh sb="0" eb="2">
      <t>ヘイセイ</t>
    </rPh>
    <rPh sb="4" eb="5">
      <t>３３ネン</t>
    </rPh>
    <rPh sb="5" eb="8">
      <t>１１ガツ</t>
    </rPh>
    <phoneticPr fontId="25"/>
  </si>
  <si>
    <t>平成 5年11月11日</t>
    <rPh sb="0" eb="2">
      <t>ヘイセイ</t>
    </rPh>
    <rPh sb="4" eb="5">
      <t>３３ネン</t>
    </rPh>
    <rPh sb="5" eb="8">
      <t>１１ガツ</t>
    </rPh>
    <phoneticPr fontId="25"/>
  </si>
  <si>
    <t>平成 9年11月10日</t>
    <rPh sb="0" eb="2">
      <t>ヘイセイ</t>
    </rPh>
    <rPh sb="4" eb="5">
      <t>３３ネン</t>
    </rPh>
    <rPh sb="5" eb="8">
      <t>１１ガツ</t>
    </rPh>
    <phoneticPr fontId="25"/>
  </si>
  <si>
    <t>板川  文夫</t>
    <rPh sb="0" eb="1">
      <t>イタ</t>
    </rPh>
    <rPh sb="1" eb="2">
      <t>ガワ</t>
    </rPh>
    <rPh sb="4" eb="6">
      <t>フミオ</t>
    </rPh>
    <phoneticPr fontId="25"/>
  </si>
  <si>
    <t>平成 9年11月11日</t>
    <rPh sb="0" eb="2">
      <t>ヘイセイ</t>
    </rPh>
    <rPh sb="4" eb="5">
      <t>３３ネン</t>
    </rPh>
    <rPh sb="5" eb="8">
      <t>１１ガツ</t>
    </rPh>
    <phoneticPr fontId="25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</si>
  <si>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25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</si>
  <si>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25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</si>
  <si>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25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</si>
  <si>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</si>
  <si>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</si>
  <si>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高橋　努</t>
    <rPh sb="0" eb="2">
      <t>タカハシ</t>
    </rPh>
    <rPh sb="3" eb="4">
      <t>ツトム</t>
    </rPh>
    <phoneticPr fontId="25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</si>
  <si>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</si>
  <si>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</si>
  <si>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</si>
  <si>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平成29年11月10日</t>
    <rPh sb="0" eb="2">
      <t>ヘイセイ</t>
    </rPh>
    <rPh sb="4" eb="5">
      <t>ネン</t>
    </rPh>
    <rPh sb="7" eb="8">
      <t>ガツ</t>
    </rPh>
    <rPh sb="10" eb="11">
      <t>ニチ</t>
    </rPh>
    <phoneticPr fontId="38"/>
  </si>
  <si>
    <t>平成29年11月11日</t>
    <rPh sb="0" eb="2">
      <t>ヘイセイ</t>
    </rPh>
    <rPh sb="4" eb="5">
      <t>ネン</t>
    </rPh>
    <rPh sb="7" eb="8">
      <t>ガツ</t>
    </rPh>
    <rPh sb="10" eb="11">
      <t>ニチ</t>
    </rPh>
    <phoneticPr fontId="38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</si>
  <si>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</si>
  <si>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25"/>
  </si>
  <si>
    <t>昭和37年11月25日</t>
    <rPh sb="0" eb="2">
      <t>ショウワ</t>
    </rPh>
    <rPh sb="2" eb="5">
      <t>３３ネン</t>
    </rPh>
    <rPh sb="5" eb="8">
      <t>１１ガツ</t>
    </rPh>
    <phoneticPr fontId="25"/>
  </si>
  <si>
    <t>昭和37年11月26日</t>
    <rPh sb="0" eb="2">
      <t>ショウワ</t>
    </rPh>
    <rPh sb="2" eb="5">
      <t>３３ネン</t>
    </rPh>
    <rPh sb="5" eb="8">
      <t>１１ガツ</t>
    </rPh>
    <phoneticPr fontId="25"/>
  </si>
  <si>
    <t>昭和41年11月25日</t>
    <rPh sb="0" eb="2">
      <t>ショウワ</t>
    </rPh>
    <rPh sb="4" eb="5">
      <t>３３ネン</t>
    </rPh>
    <rPh sb="5" eb="8">
      <t>１１ガツ</t>
    </rPh>
    <phoneticPr fontId="25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</si>
  <si>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</si>
  <si>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25"/>
  </si>
  <si>
    <t>昭和43年 4月16日</t>
    <rPh sb="0" eb="2">
      <t>ショウワ</t>
    </rPh>
    <rPh sb="3" eb="5">
      <t>３３ネン</t>
    </rPh>
    <rPh sb="7" eb="8">
      <t>１１ガツ</t>
    </rPh>
    <phoneticPr fontId="25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</si>
  <si>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</si>
  <si>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25"/>
  </si>
  <si>
    <t>昭和48年 8月10日</t>
    <rPh sb="0" eb="2">
      <t>ショウワ</t>
    </rPh>
    <rPh sb="4" eb="5">
      <t>３３ネン</t>
    </rPh>
    <rPh sb="7" eb="8">
      <t>１１ガツ</t>
    </rPh>
    <phoneticPr fontId="25"/>
  </si>
  <si>
    <t>昭和48年12月22日</t>
    <rPh sb="0" eb="2">
      <t>ショウワ</t>
    </rPh>
    <rPh sb="4" eb="5">
      <t>３３ネン</t>
    </rPh>
    <rPh sb="5" eb="8">
      <t>１１ガツ</t>
    </rPh>
    <phoneticPr fontId="25"/>
  </si>
  <si>
    <t>昭和52年12月 1日</t>
    <rPh sb="0" eb="2">
      <t>ショウワ</t>
    </rPh>
    <rPh sb="4" eb="5">
      <t>３３ネン</t>
    </rPh>
    <rPh sb="5" eb="8">
      <t>１１ガツ</t>
    </rPh>
    <phoneticPr fontId="25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</si>
  <si>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</si>
  <si>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25"/>
  </si>
  <si>
    <t>昭和57年 3月31日</t>
    <rPh sb="0" eb="2">
      <t>ショウワ</t>
    </rPh>
    <rPh sb="4" eb="5">
      <t>３３ネン</t>
    </rPh>
    <rPh sb="7" eb="8">
      <t>１１ガツ</t>
    </rPh>
    <phoneticPr fontId="25"/>
  </si>
  <si>
    <t>昭和57年 4月 1日</t>
    <rPh sb="0" eb="2">
      <t>ショウワ</t>
    </rPh>
    <rPh sb="4" eb="5">
      <t>３３ネン</t>
    </rPh>
    <rPh sb="7" eb="8">
      <t>１１ガツ</t>
    </rPh>
    <phoneticPr fontId="25"/>
  </si>
  <si>
    <t>昭和61年 3月31日</t>
    <rPh sb="0" eb="2">
      <t>ショウワ</t>
    </rPh>
    <rPh sb="4" eb="5">
      <t>３３ネン</t>
    </rPh>
    <rPh sb="7" eb="8">
      <t>１１ガツ</t>
    </rPh>
    <phoneticPr fontId="25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</si>
  <si>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</si>
  <si>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25"/>
  </si>
  <si>
    <t>平成 2年 3月31日</t>
    <rPh sb="0" eb="2">
      <t>ヘイセイ</t>
    </rPh>
    <rPh sb="4" eb="5">
      <t>３３ネン</t>
    </rPh>
    <rPh sb="7" eb="8">
      <t>１１ガツ</t>
    </rPh>
    <phoneticPr fontId="25"/>
  </si>
  <si>
    <t>平成 2年 4月 1日</t>
    <rPh sb="0" eb="2">
      <t>ヘイセイ</t>
    </rPh>
    <rPh sb="4" eb="5">
      <t>３３ネン</t>
    </rPh>
    <rPh sb="7" eb="8">
      <t>１１ガツ</t>
    </rPh>
    <phoneticPr fontId="25"/>
  </si>
  <si>
    <t>平成 6年 3月31日</t>
    <rPh sb="0" eb="2">
      <t>ヘイセイ</t>
    </rPh>
    <rPh sb="4" eb="5">
      <t>３３ネン</t>
    </rPh>
    <rPh sb="7" eb="8">
      <t>１１ガツ</t>
    </rPh>
    <phoneticPr fontId="25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</si>
  <si>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</si>
  <si>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25"/>
  </si>
  <si>
    <t>平成 7年 3月31日</t>
    <rPh sb="0" eb="2">
      <t>ヘイセイ</t>
    </rPh>
    <rPh sb="4" eb="5">
      <t>３３ネン</t>
    </rPh>
    <rPh sb="7" eb="8">
      <t>１１ガツ</t>
    </rPh>
    <phoneticPr fontId="25"/>
  </si>
  <si>
    <t>平成 6年 4月 1日</t>
    <rPh sb="0" eb="2">
      <t>ヘイセイ</t>
    </rPh>
    <rPh sb="4" eb="5">
      <t>３３ネン</t>
    </rPh>
    <rPh sb="7" eb="8">
      <t>１１ガツ</t>
    </rPh>
    <phoneticPr fontId="25"/>
  </si>
  <si>
    <t>平成10年 3月31日</t>
    <rPh sb="0" eb="2">
      <t>ヘイセイ</t>
    </rPh>
    <rPh sb="4" eb="5">
      <t>３３ネン</t>
    </rPh>
    <rPh sb="7" eb="8">
      <t>１１ガツ</t>
    </rPh>
    <phoneticPr fontId="25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</si>
  <si>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</si>
  <si>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25"/>
  </si>
  <si>
    <t>平成 9年 3月31日</t>
    <rPh sb="0" eb="2">
      <t>ヘイセイ</t>
    </rPh>
    <rPh sb="4" eb="5">
      <t>３３ネン</t>
    </rPh>
    <rPh sb="7" eb="8">
      <t>１１ガツ</t>
    </rPh>
    <phoneticPr fontId="25"/>
  </si>
  <si>
    <t>河﨑  和明</t>
    <rPh sb="0" eb="2">
      <t>カワサキ</t>
    </rPh>
    <rPh sb="4" eb="6">
      <t>カズアキ</t>
    </rPh>
    <phoneticPr fontId="25"/>
  </si>
  <si>
    <t>平成 9年 4月 1日</t>
    <rPh sb="0" eb="2">
      <t>ヘイセイ</t>
    </rPh>
    <rPh sb="4" eb="5">
      <t>３３ネン</t>
    </rPh>
    <rPh sb="7" eb="8">
      <t>１１ガツ</t>
    </rPh>
    <phoneticPr fontId="25"/>
  </si>
  <si>
    <t>平成12年 3月31日</t>
    <rPh sb="0" eb="2">
      <t>ヘイセイ</t>
    </rPh>
    <rPh sb="4" eb="5">
      <t>３３ネン</t>
    </rPh>
    <rPh sb="7" eb="8">
      <t>１１ガツ</t>
    </rPh>
    <phoneticPr fontId="25"/>
  </si>
  <si>
    <t>平成10年 4月 1日</t>
    <rPh sb="0" eb="2">
      <t>ヘイセイ</t>
    </rPh>
    <rPh sb="4" eb="5">
      <t>３３ネン</t>
    </rPh>
    <rPh sb="7" eb="8">
      <t>１１ガツ</t>
    </rPh>
    <phoneticPr fontId="25"/>
  </si>
  <si>
    <t>平成14年 3月31日</t>
    <rPh sb="0" eb="2">
      <t>ヘイセイ</t>
    </rPh>
    <rPh sb="4" eb="5">
      <t>３３ネン</t>
    </rPh>
    <rPh sb="7" eb="8">
      <t>１１ガツ</t>
    </rPh>
    <phoneticPr fontId="25"/>
  </si>
  <si>
    <t>河瀬　芳邦</t>
    <rPh sb="0" eb="2">
      <t>カワセ</t>
    </rPh>
    <rPh sb="3" eb="5">
      <t>ヨシクニ</t>
    </rPh>
    <phoneticPr fontId="25"/>
  </si>
  <si>
    <t>平成12年 4月 1日</t>
    <rPh sb="0" eb="2">
      <t>ヘイセイ</t>
    </rPh>
    <rPh sb="4" eb="5">
      <t>３３ネン</t>
    </rPh>
    <rPh sb="7" eb="8">
      <t>１１ガツ</t>
    </rPh>
    <phoneticPr fontId="25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</si>
  <si>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</si>
  <si>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平成14年 4月 1日</t>
    <rPh sb="0" eb="2">
      <t>ヘイセイ</t>
    </rPh>
    <rPh sb="4" eb="5">
      <t>３３ネン</t>
    </rPh>
    <rPh sb="7" eb="8">
      <t>１１ガツ</t>
    </rPh>
    <phoneticPr fontId="25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</si>
  <si>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</si>
  <si>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関根　勤</t>
    <rPh sb="0" eb="2">
      <t>セキネ</t>
    </rPh>
    <rPh sb="3" eb="4">
      <t>ツトム</t>
    </rPh>
    <phoneticPr fontId="25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</si>
  <si>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</si>
  <si>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</si>
  <si>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武藤　繁雄</t>
    <rPh sb="0" eb="2">
      <t>ムトウ</t>
    </rPh>
    <rPh sb="3" eb="5">
      <t>シゲオ</t>
    </rPh>
    <phoneticPr fontId="25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</si>
  <si>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</si>
  <si>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</si>
  <si>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</si>
  <si>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</si>
  <si>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</si>
  <si>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</si>
  <si>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25"/>
  </si>
  <si>
    <t>平成29年 3月31日</t>
    <rPh sb="0" eb="2">
      <t>ヘイセイ</t>
    </rPh>
    <rPh sb="4" eb="5">
      <t>ネン</t>
    </rPh>
    <rPh sb="7" eb="8">
      <t>ガツ</t>
    </rPh>
    <rPh sb="10" eb="11">
      <t>ニチ</t>
    </rPh>
    <phoneticPr fontId="38"/>
  </si>
  <si>
    <t>青山　雅彦</t>
    <rPh sb="0" eb="2">
      <t>アオヤマ</t>
    </rPh>
    <rPh sb="3" eb="5">
      <t>マサヒコ</t>
    </rPh>
    <phoneticPr fontId="25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</si>
  <si>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25"/>
  </si>
  <si>
    <t>資料：秘書</t>
    <rPh sb="0" eb="2">
      <t>シリョウ</t>
    </rPh>
    <rPh sb="3" eb="5">
      <t>ヒショ</t>
    </rPh>
    <phoneticPr fontId="25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</si>
  <si>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25"/>
  </si>
  <si>
    <t>総　数</t>
    <phoneticPr fontId="38"/>
  </si>
  <si>
    <t>男</t>
    <phoneticPr fontId="25"/>
  </si>
  <si>
    <t>女</t>
    <phoneticPr fontId="25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</si>
  <si>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25"/>
  </si>
  <si>
    <t>構成比</t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</si>
  <si>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25"/>
  </si>
  <si>
    <t>資料：人事課</t>
    <rPh sb="3" eb="5">
      <t>ジンジ</t>
    </rPh>
    <rPh sb="5" eb="6">
      <t>カ</t>
    </rPh>
    <phoneticPr fontId="25"/>
  </si>
  <si>
    <t>各年4月1日</t>
  </si>
  <si>
    <t>（単位：人）</t>
  </si>
  <si>
    <t>19歳以下</t>
  </si>
  <si>
    <t>20～23歳</t>
    <rPh sb="5" eb="6">
      <t>サイ</t>
    </rPh>
    <phoneticPr fontId="25"/>
  </si>
  <si>
    <t>24～27歳</t>
    <rPh sb="5" eb="6">
      <t>サイ</t>
    </rPh>
    <phoneticPr fontId="25"/>
  </si>
  <si>
    <t>28～31歳</t>
    <rPh sb="5" eb="6">
      <t>サイ</t>
    </rPh>
    <phoneticPr fontId="25"/>
  </si>
  <si>
    <t>32～35歳</t>
    <rPh sb="5" eb="6">
      <t>サイ</t>
    </rPh>
    <phoneticPr fontId="25"/>
  </si>
  <si>
    <t>36～39歳</t>
    <rPh sb="5" eb="6">
      <t>サイ</t>
    </rPh>
    <phoneticPr fontId="25"/>
  </si>
  <si>
    <t>40～43歳</t>
    <rPh sb="5" eb="6">
      <t>サイ</t>
    </rPh>
    <phoneticPr fontId="25"/>
  </si>
  <si>
    <t>44～47歳</t>
    <rPh sb="5" eb="6">
      <t>サイ</t>
    </rPh>
    <phoneticPr fontId="25"/>
  </si>
  <si>
    <t>48～51歳</t>
    <rPh sb="5" eb="6">
      <t>サイ</t>
    </rPh>
    <phoneticPr fontId="25"/>
  </si>
  <si>
    <t>52～55歳</t>
    <rPh sb="5" eb="6">
      <t>サイ</t>
    </rPh>
    <phoneticPr fontId="25"/>
  </si>
  <si>
    <t>56～59歳</t>
    <rPh sb="5" eb="6">
      <t>サイ</t>
    </rPh>
    <phoneticPr fontId="25"/>
  </si>
  <si>
    <t>60～64歳</t>
    <rPh sb="5" eb="6">
      <t>サイ</t>
    </rPh>
    <phoneticPr fontId="25"/>
  </si>
  <si>
    <t>65歳以上</t>
    <rPh sb="2" eb="3">
      <t>サイ</t>
    </rPh>
    <rPh sb="3" eb="5">
      <t>イジョウ</t>
    </rPh>
    <phoneticPr fontId="25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</si>
  <si>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25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</si>
  <si>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25"/>
  </si>
  <si>
    <t>13-23. 職員研修の状況</t>
    <phoneticPr fontId="25"/>
  </si>
  <si>
    <t>（単位：回、人）</t>
    <rPh sb="4" eb="5">
      <t>カイ</t>
    </rPh>
    <rPh sb="6" eb="7">
      <t>ニン</t>
    </rPh>
    <phoneticPr fontId="25"/>
  </si>
  <si>
    <t>種  別</t>
    <rPh sb="0" eb="4">
      <t>シュベツ</t>
    </rPh>
    <phoneticPr fontId="25"/>
  </si>
  <si>
    <t>実施回数</t>
  </si>
  <si>
    <t>受講者数</t>
  </si>
  <si>
    <t>階層別研修</t>
    <rPh sb="0" eb="3">
      <t>カイソウベツ</t>
    </rPh>
    <rPh sb="3" eb="5">
      <t>ケンシュウ</t>
    </rPh>
    <phoneticPr fontId="25"/>
  </si>
  <si>
    <t>専門研修</t>
    <rPh sb="0" eb="2">
      <t>センモン</t>
    </rPh>
    <rPh sb="2" eb="4">
      <t>ケンシュウ</t>
    </rPh>
    <phoneticPr fontId="25"/>
  </si>
  <si>
    <t>特別研修</t>
  </si>
  <si>
    <t>自己啓発研修</t>
  </si>
  <si>
    <t>派遣研修</t>
  </si>
  <si>
    <t>13-24. 部課所別市職員数</t>
    <phoneticPr fontId="25"/>
  </si>
  <si>
    <t>　部　課　所　名</t>
    <rPh sb="1" eb="4">
      <t>ブカ</t>
    </rPh>
    <rPh sb="5" eb="6">
      <t>ショ</t>
    </rPh>
    <rPh sb="7" eb="8">
      <t>メイ</t>
    </rPh>
    <phoneticPr fontId="25"/>
  </si>
  <si>
    <t>職員数</t>
    <rPh sb="0" eb="3">
      <t>ショクインスウ</t>
    </rPh>
    <phoneticPr fontId="25"/>
  </si>
  <si>
    <t>男</t>
    <rPh sb="0" eb="1">
      <t>オトコ</t>
    </rPh>
    <phoneticPr fontId="25"/>
  </si>
  <si>
    <t>女</t>
    <rPh sb="0" eb="1">
      <t>オンナ</t>
    </rPh>
    <phoneticPr fontId="25"/>
  </si>
  <si>
    <t>市立病院</t>
    <phoneticPr fontId="25"/>
  </si>
  <si>
    <t>診療部</t>
    <rPh sb="0" eb="3">
      <t>シンリョウブ</t>
    </rPh>
    <phoneticPr fontId="25"/>
  </si>
  <si>
    <t>診療部門／救急部門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25"/>
  </si>
  <si>
    <t>政策課</t>
    <rPh sb="0" eb="2">
      <t>セイサク</t>
    </rPh>
    <rPh sb="2" eb="3">
      <t>カ</t>
    </rPh>
    <phoneticPr fontId="25"/>
  </si>
  <si>
    <t>リハビリテーション科</t>
    <rPh sb="9" eb="10">
      <t>カモク</t>
    </rPh>
    <phoneticPr fontId="25"/>
  </si>
  <si>
    <t>公共施設マネジメント推進課</t>
    <rPh sb="0" eb="2">
      <t>コウキョウ</t>
    </rPh>
    <rPh sb="2" eb="4">
      <t>シセツ</t>
    </rPh>
    <rPh sb="10" eb="12">
      <t>スイシン</t>
    </rPh>
    <rPh sb="12" eb="13">
      <t>カ</t>
    </rPh>
    <phoneticPr fontId="25"/>
  </si>
  <si>
    <t>放射線科</t>
    <rPh sb="0" eb="4">
      <t>ホウシャセンカ</t>
    </rPh>
    <phoneticPr fontId="25"/>
  </si>
  <si>
    <t>広報広聴課</t>
    <rPh sb="0" eb="2">
      <t>コウホウ</t>
    </rPh>
    <rPh sb="2" eb="4">
      <t>コウチョウ</t>
    </rPh>
    <rPh sb="4" eb="5">
      <t>カ</t>
    </rPh>
    <phoneticPr fontId="25"/>
  </si>
  <si>
    <t>内視鏡センター</t>
    <rPh sb="0" eb="3">
      <t>ナイシキョウ</t>
    </rPh>
    <phoneticPr fontId="25"/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</si>
  <si>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25"/>
  </si>
  <si>
    <t>がん治療センター</t>
    <rPh sb="2" eb="4">
      <t>チリョウ</t>
    </rPh>
    <phoneticPr fontId="25"/>
  </si>
  <si>
    <t>行財政部</t>
    <rPh sb="0" eb="3">
      <t>ギョウザイセイ</t>
    </rPh>
    <rPh sb="3" eb="4">
      <t>ブ</t>
    </rPh>
    <phoneticPr fontId="25"/>
  </si>
  <si>
    <t>財政課</t>
    <rPh sb="0" eb="2">
      <t>ザイセイ</t>
    </rPh>
    <rPh sb="2" eb="3">
      <t>カ</t>
    </rPh>
    <phoneticPr fontId="25"/>
  </si>
  <si>
    <t>臨床検査科</t>
    <rPh sb="0" eb="2">
      <t>リンショウ</t>
    </rPh>
    <rPh sb="2" eb="4">
      <t>ケンサ</t>
    </rPh>
    <rPh sb="4" eb="5">
      <t>カ</t>
    </rPh>
    <phoneticPr fontId="25"/>
  </si>
  <si>
    <t>行政管理課</t>
    <rPh sb="0" eb="2">
      <t>ギョウセイ</t>
    </rPh>
    <rPh sb="2" eb="4">
      <t>カンリ</t>
    </rPh>
    <rPh sb="4" eb="5">
      <t>カ</t>
    </rPh>
    <phoneticPr fontId="25"/>
  </si>
  <si>
    <t>臨床工学科</t>
    <rPh sb="0" eb="2">
      <t>リンショウ</t>
    </rPh>
    <rPh sb="2" eb="4">
      <t>コウガク</t>
    </rPh>
    <rPh sb="4" eb="5">
      <t>カ</t>
    </rPh>
    <phoneticPr fontId="25"/>
  </si>
  <si>
    <t>情報推進課</t>
    <rPh sb="0" eb="2">
      <t>ジョウホウ</t>
    </rPh>
    <rPh sb="2" eb="4">
      <t>スイシン</t>
    </rPh>
    <rPh sb="4" eb="5">
      <t>カ</t>
    </rPh>
    <phoneticPr fontId="25"/>
  </si>
  <si>
    <t>手術室</t>
    <rPh sb="0" eb="3">
      <t>シュジュツシツ</t>
    </rPh>
    <phoneticPr fontId="25"/>
  </si>
  <si>
    <t>市民税課</t>
    <rPh sb="0" eb="3">
      <t>シミンゼイ</t>
    </rPh>
    <rPh sb="3" eb="4">
      <t>カ</t>
    </rPh>
    <phoneticPr fontId="25"/>
  </si>
  <si>
    <t>薬剤科</t>
    <rPh sb="0" eb="2">
      <t>ヤクザイ</t>
    </rPh>
    <rPh sb="2" eb="3">
      <t>カ</t>
    </rPh>
    <phoneticPr fontId="25"/>
  </si>
  <si>
    <t>資産税課</t>
    <rPh sb="0" eb="3">
      <t>シサンゼイ</t>
    </rPh>
    <rPh sb="3" eb="4">
      <t>カ</t>
    </rPh>
    <phoneticPr fontId="25"/>
  </si>
  <si>
    <t>栄養科</t>
    <rPh sb="0" eb="2">
      <t>エイヨウ</t>
    </rPh>
    <rPh sb="2" eb="3">
      <t>カ</t>
    </rPh>
    <phoneticPr fontId="25"/>
  </si>
  <si>
    <t>収納課</t>
    <rPh sb="0" eb="2">
      <t>シュウノウ</t>
    </rPh>
    <rPh sb="2" eb="3">
      <t>カ</t>
    </rPh>
    <phoneticPr fontId="25"/>
  </si>
  <si>
    <t>看護部</t>
  </si>
  <si>
    <t>総務部</t>
    <rPh sb="0" eb="2">
      <t>ソウム</t>
    </rPh>
    <rPh sb="2" eb="3">
      <t>ブ</t>
    </rPh>
    <phoneticPr fontId="25"/>
  </si>
  <si>
    <t>法務課</t>
    <rPh sb="0" eb="2">
      <t>ホウム</t>
    </rPh>
    <rPh sb="2" eb="3">
      <t>カ</t>
    </rPh>
    <phoneticPr fontId="25"/>
  </si>
  <si>
    <t>庶務課</t>
    <rPh sb="0" eb="3">
      <t>ショムカ</t>
    </rPh>
    <phoneticPr fontId="25"/>
  </si>
  <si>
    <t>総務課</t>
    <rPh sb="0" eb="2">
      <t>ソウム</t>
    </rPh>
    <rPh sb="2" eb="3">
      <t>カ</t>
    </rPh>
    <phoneticPr fontId="25"/>
  </si>
  <si>
    <t>医事課</t>
    <rPh sb="0" eb="2">
      <t>イジ</t>
    </rPh>
    <rPh sb="2" eb="3">
      <t>カ</t>
    </rPh>
    <phoneticPr fontId="25"/>
  </si>
  <si>
    <t>人事課</t>
    <rPh sb="0" eb="3">
      <t>ジンジカ</t>
    </rPh>
    <phoneticPr fontId="25"/>
  </si>
  <si>
    <t>出納課</t>
    <rPh sb="0" eb="2">
      <t>スイトウ</t>
    </rPh>
    <rPh sb="2" eb="3">
      <t>カ</t>
    </rPh>
    <phoneticPr fontId="25"/>
  </si>
  <si>
    <t>安全衛生管理課</t>
    <rPh sb="0" eb="2">
      <t>アンゼン</t>
    </rPh>
    <rPh sb="2" eb="4">
      <t>エイセイ</t>
    </rPh>
    <rPh sb="4" eb="7">
      <t>カンリカ</t>
    </rPh>
    <phoneticPr fontId="25"/>
  </si>
  <si>
    <t>議会事務局議事課</t>
    <rPh sb="0" eb="2">
      <t>ギカイ</t>
    </rPh>
    <rPh sb="2" eb="5">
      <t>ジムキョク</t>
    </rPh>
    <rPh sb="5" eb="7">
      <t>ギジ</t>
    </rPh>
    <rPh sb="7" eb="8">
      <t>カ</t>
    </rPh>
    <phoneticPr fontId="25"/>
  </si>
  <si>
    <t>契約課</t>
    <rPh sb="0" eb="2">
      <t>ケイヤク</t>
    </rPh>
    <rPh sb="2" eb="3">
      <t>カ</t>
    </rPh>
    <phoneticPr fontId="25"/>
  </si>
  <si>
    <t>教育委員会事務局</t>
    <rPh sb="0" eb="5">
      <t>キョウイクイインカイ</t>
    </rPh>
    <rPh sb="5" eb="8">
      <t>ジムキョク</t>
    </rPh>
    <phoneticPr fontId="25"/>
  </si>
  <si>
    <t>工事検査課</t>
    <rPh sb="0" eb="2">
      <t>コウジ</t>
    </rPh>
    <rPh sb="2" eb="4">
      <t>ケンサ</t>
    </rPh>
    <rPh sb="4" eb="5">
      <t>カ</t>
    </rPh>
    <phoneticPr fontId="25"/>
  </si>
  <si>
    <t>教育総務部</t>
    <rPh sb="0" eb="2">
      <t>キョウイク</t>
    </rPh>
    <rPh sb="2" eb="4">
      <t>ソウム</t>
    </rPh>
    <rPh sb="4" eb="5">
      <t>ブ</t>
    </rPh>
    <phoneticPr fontId="25"/>
  </si>
  <si>
    <t>教育総務課</t>
    <rPh sb="0" eb="2">
      <t>キョウイク</t>
    </rPh>
    <rPh sb="2" eb="5">
      <t>ソウムカ</t>
    </rPh>
    <phoneticPr fontId="25"/>
  </si>
  <si>
    <t>庁舎管理課</t>
    <rPh sb="0" eb="2">
      <t>チョウシャ</t>
    </rPh>
    <rPh sb="2" eb="4">
      <t>カンリ</t>
    </rPh>
    <rPh sb="4" eb="5">
      <t>カ</t>
    </rPh>
    <phoneticPr fontId="25"/>
  </si>
  <si>
    <t>生涯学習課</t>
    <rPh sb="0" eb="2">
      <t>ショウガイ</t>
    </rPh>
    <rPh sb="2" eb="4">
      <t>ガクシュウ</t>
    </rPh>
    <rPh sb="4" eb="5">
      <t>カ</t>
    </rPh>
    <phoneticPr fontId="25"/>
  </si>
  <si>
    <t>市民協働部</t>
    <rPh sb="0" eb="2">
      <t>シミン</t>
    </rPh>
    <rPh sb="2" eb="4">
      <t>キョウドウ</t>
    </rPh>
    <rPh sb="4" eb="5">
      <t>ブ</t>
    </rPh>
    <phoneticPr fontId="25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</si>
  <si>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25"/>
  </si>
  <si>
    <t>科学技術体験センター</t>
    <rPh sb="0" eb="2">
      <t>カガク</t>
    </rPh>
    <rPh sb="2" eb="4">
      <t>ギジュツ</t>
    </rPh>
    <rPh sb="4" eb="6">
      <t>タイケン</t>
    </rPh>
    <phoneticPr fontId="25"/>
  </si>
  <si>
    <t>地区センター</t>
    <rPh sb="0" eb="2">
      <t>チク</t>
    </rPh>
    <phoneticPr fontId="25"/>
  </si>
  <si>
    <t>スポーツ振興課</t>
    <rPh sb="4" eb="7">
      <t>シンコウカ</t>
    </rPh>
    <phoneticPr fontId="25"/>
  </si>
  <si>
    <t>危機管理課</t>
    <rPh sb="0" eb="2">
      <t>キキ</t>
    </rPh>
    <rPh sb="2" eb="5">
      <t>カンリカ</t>
    </rPh>
    <phoneticPr fontId="25"/>
  </si>
  <si>
    <t>図書館</t>
    <rPh sb="0" eb="3">
      <t>トショカン</t>
    </rPh>
    <phoneticPr fontId="25"/>
  </si>
  <si>
    <t>くらし安心課</t>
    <rPh sb="3" eb="5">
      <t>アンシン</t>
    </rPh>
    <rPh sb="5" eb="6">
      <t>カ</t>
    </rPh>
    <phoneticPr fontId="25"/>
  </si>
  <si>
    <t>学校教育部</t>
    <rPh sb="0" eb="2">
      <t>ガッコウ</t>
    </rPh>
    <rPh sb="2" eb="4">
      <t>キョウイク</t>
    </rPh>
    <rPh sb="4" eb="5">
      <t>ブ</t>
    </rPh>
    <phoneticPr fontId="25"/>
  </si>
  <si>
    <t>学校管理課</t>
    <rPh sb="0" eb="2">
      <t>ガッコウ</t>
    </rPh>
    <rPh sb="2" eb="5">
      <t>カンリカ</t>
    </rPh>
    <phoneticPr fontId="25"/>
  </si>
  <si>
    <t>市民課</t>
    <rPh sb="0" eb="2">
      <t>シミン</t>
    </rPh>
    <rPh sb="2" eb="3">
      <t>カ</t>
    </rPh>
    <phoneticPr fontId="25"/>
  </si>
  <si>
    <t>小学校</t>
    <rPh sb="0" eb="3">
      <t>ショウガッコウ</t>
    </rPh>
    <phoneticPr fontId="25"/>
  </si>
  <si>
    <t>パスポートセンター</t>
    <phoneticPr fontId="25"/>
  </si>
  <si>
    <t>中学校</t>
    <rPh sb="0" eb="3">
      <t>チュウガッコウ</t>
    </rPh>
    <phoneticPr fontId="25"/>
  </si>
  <si>
    <t>北部出張所</t>
    <rPh sb="0" eb="2">
      <t>ホクブ</t>
    </rPh>
    <rPh sb="2" eb="4">
      <t>シュッチョウ</t>
    </rPh>
    <rPh sb="4" eb="5">
      <t>ジョ</t>
    </rPh>
    <phoneticPr fontId="25"/>
  </si>
  <si>
    <t>学務課</t>
    <rPh sb="0" eb="3">
      <t>ガクムカ</t>
    </rPh>
    <phoneticPr fontId="25"/>
  </si>
  <si>
    <t>南部出張所</t>
    <rPh sb="0" eb="2">
      <t>ナンブ</t>
    </rPh>
    <rPh sb="2" eb="4">
      <t>シュッチョウ</t>
    </rPh>
    <rPh sb="4" eb="5">
      <t>ジョ</t>
    </rPh>
    <phoneticPr fontId="25"/>
  </si>
  <si>
    <t>指導課</t>
    <rPh sb="0" eb="2">
      <t>シドウ</t>
    </rPh>
    <rPh sb="2" eb="3">
      <t>カ</t>
    </rPh>
    <phoneticPr fontId="25"/>
  </si>
  <si>
    <t>福祉部</t>
    <rPh sb="0" eb="2">
      <t>フクシ</t>
    </rPh>
    <rPh sb="2" eb="3">
      <t>ブ</t>
    </rPh>
    <phoneticPr fontId="25"/>
  </si>
  <si>
    <t>福祉推進課</t>
    <rPh sb="0" eb="2">
      <t>フクシ</t>
    </rPh>
    <rPh sb="2" eb="4">
      <t>スイシン</t>
    </rPh>
    <rPh sb="4" eb="5">
      <t>カ</t>
    </rPh>
    <phoneticPr fontId="25"/>
  </si>
  <si>
    <t>給食課</t>
    <rPh sb="0" eb="2">
      <t>キュウショク</t>
    </rPh>
    <rPh sb="2" eb="3">
      <t>カ</t>
    </rPh>
    <phoneticPr fontId="25"/>
  </si>
  <si>
    <t>福祉指導監査課</t>
    <rPh sb="0" eb="2">
      <t>フクシ</t>
    </rPh>
    <rPh sb="2" eb="4">
      <t>シドウ</t>
    </rPh>
    <rPh sb="4" eb="6">
      <t>カンサ</t>
    </rPh>
    <rPh sb="6" eb="7">
      <t>カ</t>
    </rPh>
    <phoneticPr fontId="25"/>
  </si>
  <si>
    <t>第一学校給食センター</t>
    <rPh sb="0" eb="2">
      <t>ダイイチ</t>
    </rPh>
    <rPh sb="2" eb="6">
      <t>ガッコウキュウショク</t>
    </rPh>
    <phoneticPr fontId="25"/>
  </si>
  <si>
    <t>生活福祉課</t>
    <rPh sb="0" eb="2">
      <t>セイカツ</t>
    </rPh>
    <rPh sb="2" eb="5">
      <t>フクシカ</t>
    </rPh>
    <rPh sb="4" eb="5">
      <t>カ</t>
    </rPh>
    <phoneticPr fontId="25"/>
  </si>
  <si>
    <t>第二学校給食センター</t>
    <rPh sb="0" eb="1">
      <t>ダイイチ</t>
    </rPh>
    <rPh sb="1" eb="2">
      <t>２</t>
    </rPh>
    <rPh sb="2" eb="6">
      <t>ガッコウキュウショク</t>
    </rPh>
    <phoneticPr fontId="25"/>
  </si>
  <si>
    <t>障害福祉課</t>
    <rPh sb="0" eb="2">
      <t>ショウガイ</t>
    </rPh>
    <rPh sb="2" eb="4">
      <t>フクシ</t>
    </rPh>
    <rPh sb="4" eb="5">
      <t>カ</t>
    </rPh>
    <phoneticPr fontId="25"/>
  </si>
  <si>
    <t>第三学校給食センター</t>
    <rPh sb="0" eb="1">
      <t>ダイ</t>
    </rPh>
    <rPh sb="1" eb="2">
      <t>サン</t>
    </rPh>
    <rPh sb="2" eb="4">
      <t>ガッコウ</t>
    </rPh>
    <rPh sb="4" eb="6">
      <t>キュウショク</t>
    </rPh>
    <phoneticPr fontId="25"/>
  </si>
  <si>
    <t>地域包括ケア推進課</t>
    <rPh sb="0" eb="2">
      <t>チイキ</t>
    </rPh>
    <rPh sb="2" eb="4">
      <t>ホウカツ</t>
    </rPh>
    <rPh sb="6" eb="8">
      <t>スイシン</t>
    </rPh>
    <rPh sb="8" eb="9">
      <t>カ</t>
    </rPh>
    <phoneticPr fontId="25"/>
  </si>
  <si>
    <t>教育センター</t>
    <rPh sb="0" eb="2">
      <t>キョウイク</t>
    </rPh>
    <phoneticPr fontId="25"/>
  </si>
  <si>
    <t>地域包括総合支援センター</t>
    <rPh sb="0" eb="2">
      <t>チイキ</t>
    </rPh>
    <rPh sb="2" eb="4">
      <t>ホウカツ</t>
    </rPh>
    <rPh sb="4" eb="6">
      <t>ソウゴウ</t>
    </rPh>
    <rPh sb="6" eb="8">
      <t>シエン</t>
    </rPh>
    <phoneticPr fontId="25"/>
  </si>
  <si>
    <t>選挙管理委員会事務局</t>
    <rPh sb="0" eb="7">
      <t>センキョカンリイインカイ</t>
    </rPh>
    <rPh sb="7" eb="10">
      <t>ジムキョク</t>
    </rPh>
    <phoneticPr fontId="25"/>
  </si>
  <si>
    <t>介護保険課</t>
    <rPh sb="0" eb="2">
      <t>カイゴ</t>
    </rPh>
    <rPh sb="2" eb="4">
      <t>ホケン</t>
    </rPh>
    <rPh sb="4" eb="5">
      <t>カ</t>
    </rPh>
    <phoneticPr fontId="25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</si>
  <si>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25"/>
  </si>
  <si>
    <t>子ども家庭部</t>
    <rPh sb="0" eb="1">
      <t>コ</t>
    </rPh>
    <rPh sb="3" eb="5">
      <t>カテイ</t>
    </rPh>
    <rPh sb="5" eb="6">
      <t>ブ</t>
    </rPh>
    <phoneticPr fontId="25"/>
  </si>
  <si>
    <t>子育て支援課</t>
    <rPh sb="0" eb="2">
      <t>コソダ</t>
    </rPh>
    <rPh sb="3" eb="5">
      <t>シエン</t>
    </rPh>
    <rPh sb="5" eb="6">
      <t>カ</t>
    </rPh>
    <phoneticPr fontId="25"/>
  </si>
  <si>
    <t>農業委員会事務局</t>
    <rPh sb="0" eb="2">
      <t>ノウギョウ</t>
    </rPh>
    <rPh sb="2" eb="5">
      <t>イインカイ</t>
    </rPh>
    <rPh sb="5" eb="8">
      <t>ジムキョク</t>
    </rPh>
    <phoneticPr fontId="25"/>
  </si>
  <si>
    <t>児童発達支援センター</t>
    <rPh sb="0" eb="2">
      <t>ジドウ</t>
    </rPh>
    <rPh sb="2" eb="4">
      <t>ハッタツ</t>
    </rPh>
    <rPh sb="4" eb="6">
      <t>シエン</t>
    </rPh>
    <phoneticPr fontId="25"/>
  </si>
  <si>
    <t>消防本部</t>
    <rPh sb="0" eb="2">
      <t>ショウボウ</t>
    </rPh>
    <rPh sb="2" eb="4">
      <t>ホンブ</t>
    </rPh>
    <phoneticPr fontId="25"/>
  </si>
  <si>
    <t>子ども育成課</t>
    <rPh sb="0" eb="1">
      <t>コ</t>
    </rPh>
    <rPh sb="3" eb="5">
      <t>イクセイ</t>
    </rPh>
    <rPh sb="5" eb="6">
      <t>カ</t>
    </rPh>
    <phoneticPr fontId="25"/>
  </si>
  <si>
    <t>総務課</t>
    <rPh sb="0" eb="3">
      <t>ソウムカ</t>
    </rPh>
    <phoneticPr fontId="25"/>
  </si>
  <si>
    <t>保育所</t>
    <rPh sb="0" eb="2">
      <t>ホイク</t>
    </rPh>
    <rPh sb="2" eb="3">
      <t>ショ</t>
    </rPh>
    <phoneticPr fontId="25"/>
  </si>
  <si>
    <t>予防課</t>
    <rPh sb="0" eb="3">
      <t>ヨボウカ</t>
    </rPh>
    <phoneticPr fontId="25"/>
  </si>
  <si>
    <t>青少年課</t>
    <rPh sb="0" eb="4">
      <t>セイショウネンカ</t>
    </rPh>
    <phoneticPr fontId="25"/>
  </si>
  <si>
    <t>警防課</t>
    <rPh sb="0" eb="2">
      <t>ケイボウ</t>
    </rPh>
    <rPh sb="2" eb="3">
      <t>カ</t>
    </rPh>
    <phoneticPr fontId="25"/>
  </si>
  <si>
    <t>救急課</t>
    <rPh sb="0" eb="2">
      <t>キュウキュウ</t>
    </rPh>
    <rPh sb="2" eb="3">
      <t>カ</t>
    </rPh>
    <phoneticPr fontId="25"/>
  </si>
  <si>
    <t>保健医療部</t>
    <rPh sb="0" eb="2">
      <t>ホケン</t>
    </rPh>
    <rPh sb="2" eb="4">
      <t>イリョウ</t>
    </rPh>
    <rPh sb="4" eb="5">
      <t>ブ</t>
    </rPh>
    <phoneticPr fontId="25"/>
  </si>
  <si>
    <t>地域医療課</t>
    <rPh sb="0" eb="2">
      <t>チイキ</t>
    </rPh>
    <rPh sb="2" eb="4">
      <t>イリョウ</t>
    </rPh>
    <rPh sb="4" eb="5">
      <t>カ</t>
    </rPh>
    <phoneticPr fontId="25"/>
  </si>
  <si>
    <t>指令課</t>
    <rPh sb="0" eb="2">
      <t>シレイ</t>
    </rPh>
    <rPh sb="2" eb="3">
      <t>カ</t>
    </rPh>
    <phoneticPr fontId="25"/>
  </si>
  <si>
    <t>市民健康課</t>
    <rPh sb="0" eb="5">
      <t>シミンケンコウカ</t>
    </rPh>
    <phoneticPr fontId="25"/>
  </si>
  <si>
    <t>本署</t>
    <rPh sb="0" eb="2">
      <t>ホンショ</t>
    </rPh>
    <phoneticPr fontId="25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</si>
  <si>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25"/>
  </si>
  <si>
    <t>谷中分署</t>
    <rPh sb="0" eb="2">
      <t>ヤナカ</t>
    </rPh>
    <rPh sb="2" eb="4">
      <t>ブンショ</t>
    </rPh>
    <phoneticPr fontId="25"/>
  </si>
  <si>
    <t>保健所</t>
    <rPh sb="0" eb="3">
      <t>ホケンジョ</t>
    </rPh>
    <phoneticPr fontId="25"/>
  </si>
  <si>
    <t>蒲生分署</t>
    <rPh sb="0" eb="2">
      <t>ガモウ</t>
    </rPh>
    <rPh sb="2" eb="4">
      <t>ブンショ</t>
    </rPh>
    <phoneticPr fontId="25"/>
  </si>
  <si>
    <t>保健総務課</t>
    <rPh sb="0" eb="2">
      <t>ホケン</t>
    </rPh>
    <rPh sb="2" eb="4">
      <t>ソウム</t>
    </rPh>
    <rPh sb="4" eb="5">
      <t>カ</t>
    </rPh>
    <phoneticPr fontId="25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</si>
  <si>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25"/>
  </si>
  <si>
    <t>精神保健支援室</t>
    <rPh sb="0" eb="2">
      <t>セイシン</t>
    </rPh>
    <rPh sb="2" eb="4">
      <t>ホケン</t>
    </rPh>
    <rPh sb="4" eb="6">
      <t>シエン</t>
    </rPh>
    <rPh sb="6" eb="7">
      <t>シツ</t>
    </rPh>
    <phoneticPr fontId="25"/>
  </si>
  <si>
    <t>大相模分署</t>
    <rPh sb="0" eb="3">
      <t>オオサガミ</t>
    </rPh>
    <rPh sb="3" eb="5">
      <t>ブンショ</t>
    </rPh>
    <phoneticPr fontId="25"/>
  </si>
  <si>
    <t>生活衛生課</t>
    <rPh sb="0" eb="2">
      <t>セイカツ</t>
    </rPh>
    <rPh sb="2" eb="5">
      <t>エイセイカ</t>
    </rPh>
    <phoneticPr fontId="25"/>
  </si>
  <si>
    <t>大袋分署</t>
    <rPh sb="0" eb="2">
      <t>オオブクロ</t>
    </rPh>
    <rPh sb="2" eb="4">
      <t>ブンショ</t>
    </rPh>
    <phoneticPr fontId="25"/>
  </si>
  <si>
    <t>食肉衛生検査所</t>
    <rPh sb="0" eb="2">
      <t>ショクニク</t>
    </rPh>
    <rPh sb="2" eb="4">
      <t>エイセイ</t>
    </rPh>
    <rPh sb="4" eb="6">
      <t>ケンサ</t>
    </rPh>
    <rPh sb="6" eb="7">
      <t>ジョ</t>
    </rPh>
    <phoneticPr fontId="25"/>
  </si>
  <si>
    <t>越谷･松伏水道企業団事務局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rPh sb="10" eb="13">
      <t>ジムキョク</t>
    </rPh>
    <phoneticPr fontId="25"/>
  </si>
  <si>
    <t>衛生検査課</t>
    <rPh sb="0" eb="2">
      <t>エイセイ</t>
    </rPh>
    <rPh sb="2" eb="4">
      <t>ケンサ</t>
    </rPh>
    <rPh sb="4" eb="5">
      <t>カ</t>
    </rPh>
    <phoneticPr fontId="25"/>
  </si>
  <si>
    <t>総務課</t>
    <rPh sb="0" eb="2">
      <t>ソウム</t>
    </rPh>
    <rPh sb="2" eb="3">
      <t>カ</t>
    </rPh>
    <phoneticPr fontId="24"/>
  </si>
  <si>
    <t>環境経済部</t>
    <rPh sb="0" eb="2">
      <t>カンキョウ</t>
    </rPh>
    <rPh sb="2" eb="4">
      <t>ケイザイ</t>
    </rPh>
    <rPh sb="4" eb="5">
      <t>ブ</t>
    </rPh>
    <phoneticPr fontId="25"/>
  </si>
  <si>
    <t>環境政策課</t>
    <rPh sb="0" eb="2">
      <t>カンキョウ</t>
    </rPh>
    <rPh sb="2" eb="4">
      <t>セイサク</t>
    </rPh>
    <rPh sb="4" eb="5">
      <t>カ</t>
    </rPh>
    <phoneticPr fontId="25"/>
  </si>
  <si>
    <t>お客さま課</t>
    <rPh sb="1" eb="2">
      <t>キャク</t>
    </rPh>
    <rPh sb="4" eb="5">
      <t>カ</t>
    </rPh>
    <phoneticPr fontId="24"/>
  </si>
  <si>
    <t>リサイクルプラザ</t>
  </si>
  <si>
    <t>施設課</t>
    <rPh sb="0" eb="2">
      <t>シセツ</t>
    </rPh>
    <rPh sb="2" eb="3">
      <t>カ</t>
    </rPh>
    <phoneticPr fontId="24"/>
  </si>
  <si>
    <t>産業廃棄物指導課</t>
    <rPh sb="0" eb="2">
      <t>サンギョウ</t>
    </rPh>
    <rPh sb="2" eb="5">
      <t>ハイキブツ</t>
    </rPh>
    <rPh sb="5" eb="7">
      <t>シドウ</t>
    </rPh>
    <rPh sb="7" eb="8">
      <t>カ</t>
    </rPh>
    <phoneticPr fontId="25"/>
  </si>
  <si>
    <t>配水管理課</t>
    <rPh sb="0" eb="2">
      <t>ハイスイ</t>
    </rPh>
    <rPh sb="2" eb="4">
      <t>カンリ</t>
    </rPh>
    <rPh sb="4" eb="5">
      <t>カ</t>
    </rPh>
    <phoneticPr fontId="24"/>
  </si>
  <si>
    <t>産業支援課</t>
    <rPh sb="0" eb="2">
      <t>サンギョウ</t>
    </rPh>
    <rPh sb="2" eb="4">
      <t>シエン</t>
    </rPh>
    <rPh sb="4" eb="5">
      <t>カ</t>
    </rPh>
    <phoneticPr fontId="25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</si>
  <si>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25"/>
  </si>
  <si>
    <t>観光課</t>
    <rPh sb="0" eb="2">
      <t>カンコウ</t>
    </rPh>
    <rPh sb="2" eb="3">
      <t>カ</t>
    </rPh>
    <phoneticPr fontId="25"/>
  </si>
  <si>
    <t>計画課</t>
    <rPh sb="0" eb="2">
      <t>ケイカク</t>
    </rPh>
    <rPh sb="2" eb="3">
      <t>カ</t>
    </rPh>
    <phoneticPr fontId="25"/>
  </si>
  <si>
    <t>農業振興課</t>
    <rPh sb="0" eb="2">
      <t>ノウギョウ</t>
    </rPh>
    <rPh sb="2" eb="4">
      <t>シンコウ</t>
    </rPh>
    <rPh sb="4" eb="5">
      <t>カ</t>
    </rPh>
    <phoneticPr fontId="25"/>
  </si>
  <si>
    <t>農業技術センター</t>
    <rPh sb="0" eb="2">
      <t>ノウギョウ</t>
    </rPh>
    <rPh sb="2" eb="4">
      <t>ギジュツ</t>
    </rPh>
    <phoneticPr fontId="25"/>
  </si>
  <si>
    <t>第一工場業務課</t>
    <rPh sb="0" eb="2">
      <t>ダイイチ</t>
    </rPh>
    <rPh sb="2" eb="4">
      <t>コウジョウ</t>
    </rPh>
    <rPh sb="4" eb="7">
      <t>ギョウムカ</t>
    </rPh>
    <phoneticPr fontId="25"/>
  </si>
  <si>
    <t>建設部</t>
    <rPh sb="0" eb="2">
      <t>ケンセツ</t>
    </rPh>
    <rPh sb="2" eb="3">
      <t>ブ</t>
    </rPh>
    <phoneticPr fontId="25"/>
  </si>
  <si>
    <t>道路総務課</t>
    <rPh sb="0" eb="2">
      <t>ドウロ</t>
    </rPh>
    <rPh sb="2" eb="5">
      <t>ソウムカ</t>
    </rPh>
    <phoneticPr fontId="25"/>
  </si>
  <si>
    <t>第二工場業務課</t>
    <rPh sb="0" eb="1">
      <t>ダイ</t>
    </rPh>
    <rPh sb="1" eb="2">
      <t>２</t>
    </rPh>
    <rPh sb="2" eb="4">
      <t>コウジョウ</t>
    </rPh>
    <rPh sb="4" eb="7">
      <t>ギョウムカ</t>
    </rPh>
    <phoneticPr fontId="25"/>
  </si>
  <si>
    <t>道路建設課</t>
    <rPh sb="0" eb="2">
      <t>ドウロ</t>
    </rPh>
    <rPh sb="2" eb="4">
      <t>ケンセツ</t>
    </rPh>
    <rPh sb="4" eb="5">
      <t>カ</t>
    </rPh>
    <phoneticPr fontId="25"/>
  </si>
  <si>
    <t>議会事務局</t>
    <rPh sb="0" eb="1">
      <t>ギジ</t>
    </rPh>
    <rPh sb="1" eb="2">
      <t>カイ</t>
    </rPh>
    <rPh sb="2" eb="5">
      <t>ジムキョク</t>
    </rPh>
    <phoneticPr fontId="25"/>
  </si>
  <si>
    <t>治水課</t>
  </si>
  <si>
    <t>下水道課</t>
  </si>
  <si>
    <t>営繕課</t>
  </si>
  <si>
    <t>維持管理課</t>
    <rPh sb="0" eb="2">
      <t>イジ</t>
    </rPh>
    <rPh sb="2" eb="5">
      <t>カンリカ</t>
    </rPh>
    <phoneticPr fontId="25"/>
  </si>
  <si>
    <t>都市計画課</t>
    <rPh sb="0" eb="4">
      <t>トシケイカク</t>
    </rPh>
    <rPh sb="4" eb="5">
      <t>カ</t>
    </rPh>
    <phoneticPr fontId="25"/>
  </si>
  <si>
    <t>市街地整備課</t>
  </si>
  <si>
    <t>公園緑地課</t>
  </si>
  <si>
    <t>開発指導課</t>
  </si>
  <si>
    <t>建築住宅課</t>
  </si>
  <si>
    <t>資料：人事課</t>
  </si>
  <si>
    <t>市長</t>
    <rPh sb="0" eb="2">
      <t>シチョウ</t>
    </rPh>
    <phoneticPr fontId="25"/>
  </si>
  <si>
    <t>教育委員会</t>
    <rPh sb="0" eb="2">
      <t>キョウイク</t>
    </rPh>
    <rPh sb="2" eb="5">
      <t>イインカイ</t>
    </rPh>
    <phoneticPr fontId="25"/>
  </si>
  <si>
    <t>副市長</t>
    <rPh sb="0" eb="3">
      <t>フクシチョウ</t>
    </rPh>
    <phoneticPr fontId="25"/>
  </si>
  <si>
    <t>教育長</t>
    <rPh sb="0" eb="3">
      <t>キョウイクチョウ</t>
    </rPh>
    <phoneticPr fontId="25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</si>
  <si>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25"/>
  </si>
  <si>
    <t>都市整備部</t>
    <rPh sb="0" eb="2">
      <t>トシ</t>
    </rPh>
    <rPh sb="2" eb="4">
      <t>セイビ</t>
    </rPh>
    <rPh sb="4" eb="5">
      <t>ブ</t>
    </rPh>
    <phoneticPr fontId="25"/>
  </si>
  <si>
    <t>市立病院</t>
    <rPh sb="0" eb="2">
      <t>シリツ</t>
    </rPh>
    <rPh sb="2" eb="4">
      <t>ビョウイン</t>
    </rPh>
    <phoneticPr fontId="25"/>
  </si>
  <si>
    <t>会計管理者</t>
    <rPh sb="0" eb="2">
      <t>カイケイ</t>
    </rPh>
    <rPh sb="2" eb="5">
      <t>カンリシャ</t>
    </rPh>
    <phoneticPr fontId="25"/>
  </si>
  <si>
    <t>事務局</t>
    <rPh sb="0" eb="3">
      <t>ジムキョク</t>
    </rPh>
    <phoneticPr fontId="25"/>
  </si>
  <si>
    <t>保健所長</t>
    <rPh sb="0" eb="2">
      <t>ホケン</t>
    </rPh>
    <rPh sb="2" eb="4">
      <t>ショチョウ</t>
    </rPh>
    <phoneticPr fontId="25"/>
  </si>
  <si>
    <t>地域包括ケア
推進担当部長</t>
    <rPh sb="0" eb="2">
      <t>チイキ</t>
    </rPh>
    <rPh sb="2" eb="4">
      <t>ホウカツ</t>
    </rPh>
    <rPh sb="7" eb="9">
      <t>スイシン</t>
    </rPh>
    <rPh sb="9" eb="11">
      <t>タントウ</t>
    </rPh>
    <rPh sb="11" eb="13">
      <t>ブチョウ</t>
    </rPh>
    <phoneticPr fontId="25"/>
  </si>
  <si>
    <t>道路総務課</t>
    <rPh sb="0" eb="2">
      <t>ドウロ</t>
    </rPh>
    <rPh sb="2" eb="4">
      <t>ソウム</t>
    </rPh>
    <rPh sb="4" eb="5">
      <t>カ</t>
    </rPh>
    <phoneticPr fontId="25"/>
  </si>
  <si>
    <t>都市計画課</t>
    <rPh sb="0" eb="2">
      <t>トシ</t>
    </rPh>
    <rPh sb="2" eb="4">
      <t>ケイカク</t>
    </rPh>
    <rPh sb="4" eb="5">
      <t>カ</t>
    </rPh>
    <phoneticPr fontId="25"/>
  </si>
  <si>
    <t>診療部</t>
    <rPh sb="0" eb="2">
      <t>シンリョウ</t>
    </rPh>
    <rPh sb="2" eb="3">
      <t>ブ</t>
    </rPh>
    <phoneticPr fontId="25"/>
  </si>
  <si>
    <t>看護部</t>
    <rPh sb="0" eb="2">
      <t>カンゴ</t>
    </rPh>
    <rPh sb="2" eb="3">
      <t>ブ</t>
    </rPh>
    <phoneticPr fontId="25"/>
  </si>
  <si>
    <t>教育総務課</t>
    <rPh sb="0" eb="2">
      <t>キョウイク</t>
    </rPh>
    <rPh sb="2" eb="4">
      <t>ソウム</t>
    </rPh>
    <rPh sb="4" eb="5">
      <t>カ</t>
    </rPh>
    <phoneticPr fontId="25"/>
  </si>
  <si>
    <t>庶務担当</t>
    <rPh sb="0" eb="2">
      <t>ショム</t>
    </rPh>
    <rPh sb="2" eb="4">
      <t>タントウ</t>
    </rPh>
    <phoneticPr fontId="25"/>
  </si>
  <si>
    <t>計画財政担当</t>
    <rPh sb="0" eb="2">
      <t>ケイカク</t>
    </rPh>
    <rPh sb="2" eb="4">
      <t>ザイセイ</t>
    </rPh>
    <rPh sb="4" eb="6">
      <t>タントウ</t>
    </rPh>
    <phoneticPr fontId="25"/>
  </si>
  <si>
    <t>政策担当部長</t>
    <rPh sb="0" eb="2">
      <t>セイサク</t>
    </rPh>
    <rPh sb="2" eb="4">
      <t>タントウ</t>
    </rPh>
    <rPh sb="4" eb="6">
      <t>ブチョウ</t>
    </rPh>
    <phoneticPr fontId="25"/>
  </si>
  <si>
    <t>総務課</t>
    <rPh sb="0" eb="3">
      <t>ソウムカカ</t>
    </rPh>
    <phoneticPr fontId="25"/>
  </si>
  <si>
    <t>市街地整備課</t>
    <rPh sb="0" eb="3">
      <t>シガイチ</t>
    </rPh>
    <rPh sb="3" eb="5">
      <t>セイビ</t>
    </rPh>
    <rPh sb="5" eb="6">
      <t>カ</t>
    </rPh>
    <phoneticPr fontId="25"/>
  </si>
  <si>
    <t>学務課</t>
    <rPh sb="0" eb="2">
      <t>ガクム</t>
    </rPh>
    <rPh sb="2" eb="3">
      <t>カ</t>
    </rPh>
    <phoneticPr fontId="25"/>
  </si>
  <si>
    <t>夜間急患診療所</t>
    <rPh sb="0" eb="2">
      <t>ヤカン</t>
    </rPh>
    <rPh sb="2" eb="4">
      <t>キュウカン</t>
    </rPh>
    <rPh sb="4" eb="7">
      <t>シンリョウジョ</t>
    </rPh>
    <phoneticPr fontId="25"/>
  </si>
  <si>
    <t>中央診療部門</t>
    <rPh sb="0" eb="2">
      <t>チュウオウ</t>
    </rPh>
    <rPh sb="2" eb="4">
      <t>シンリョウ</t>
    </rPh>
    <rPh sb="4" eb="6">
      <t>ブモン</t>
    </rPh>
    <phoneticPr fontId="25"/>
  </si>
  <si>
    <t>事務部</t>
    <rPh sb="0" eb="2">
      <t>ジム</t>
    </rPh>
    <rPh sb="2" eb="3">
      <t>ブ</t>
    </rPh>
    <phoneticPr fontId="25"/>
  </si>
  <si>
    <t>経営企画担当</t>
    <rPh sb="0" eb="2">
      <t>ケイエイ</t>
    </rPh>
    <rPh sb="2" eb="4">
      <t>キカク</t>
    </rPh>
    <rPh sb="4" eb="6">
      <t>タントウ</t>
    </rPh>
    <phoneticPr fontId="25"/>
  </si>
  <si>
    <t>広報広聴担当</t>
    <rPh sb="0" eb="2">
      <t>コウホウ</t>
    </rPh>
    <rPh sb="2" eb="4">
      <t>コウチョウ</t>
    </rPh>
    <rPh sb="4" eb="6">
      <t>タントウ</t>
    </rPh>
    <phoneticPr fontId="25"/>
  </si>
  <si>
    <t>情報公開センター</t>
    <rPh sb="0" eb="2">
      <t>ジョウホウ</t>
    </rPh>
    <rPh sb="2" eb="4">
      <t>コウカイ</t>
    </rPh>
    <phoneticPr fontId="25"/>
  </si>
  <si>
    <t>けやき荘</t>
    <rPh sb="3" eb="4">
      <t>ソウ</t>
    </rPh>
    <phoneticPr fontId="25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</si>
  <si>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25"/>
  </si>
  <si>
    <t>治水課</t>
    <rPh sb="0" eb="2">
      <t>チスイ</t>
    </rPh>
    <rPh sb="2" eb="3">
      <t>カ</t>
    </rPh>
    <phoneticPr fontId="25"/>
  </si>
  <si>
    <t>研究室</t>
    <rPh sb="0" eb="3">
      <t>ケンキュウシツ</t>
    </rPh>
    <phoneticPr fontId="25"/>
  </si>
  <si>
    <t>リハビリテーション科</t>
    <rPh sb="9" eb="10">
      <t>カ</t>
    </rPh>
    <phoneticPr fontId="25"/>
  </si>
  <si>
    <t>くすのき荘</t>
    <rPh sb="4" eb="5">
      <t>ソウ</t>
    </rPh>
    <phoneticPr fontId="25"/>
  </si>
  <si>
    <t>市民健康課</t>
    <rPh sb="0" eb="2">
      <t>シミン</t>
    </rPh>
    <rPh sb="2" eb="4">
      <t>ケンコウ</t>
    </rPh>
    <rPh sb="4" eb="5">
      <t>カ</t>
    </rPh>
    <phoneticPr fontId="25"/>
  </si>
  <si>
    <t>人事課</t>
    <rPh sb="0" eb="2">
      <t>ジンジ</t>
    </rPh>
    <rPh sb="2" eb="3">
      <t>カ</t>
    </rPh>
    <phoneticPr fontId="25"/>
  </si>
  <si>
    <t>公園緑地課</t>
    <rPh sb="0" eb="2">
      <t>コウエン</t>
    </rPh>
    <rPh sb="2" eb="4">
      <t>リョクチ</t>
    </rPh>
    <rPh sb="4" eb="5">
      <t>カ</t>
    </rPh>
    <phoneticPr fontId="25"/>
  </si>
  <si>
    <t>市民活動支援センター</t>
    <rPh sb="0" eb="2">
      <t>シミン</t>
    </rPh>
    <rPh sb="2" eb="4">
      <t>カツドウ</t>
    </rPh>
    <rPh sb="4" eb="6">
      <t>シエン</t>
    </rPh>
    <phoneticPr fontId="25"/>
  </si>
  <si>
    <t>下水道課</t>
    <rPh sb="0" eb="3">
      <t>ゲスイドウ</t>
    </rPh>
    <rPh sb="3" eb="4">
      <t>カ</t>
    </rPh>
    <phoneticPr fontId="25"/>
  </si>
  <si>
    <t>料金担当</t>
    <rPh sb="0" eb="2">
      <t>リョウキン</t>
    </rPh>
    <rPh sb="2" eb="4">
      <t>タントウ</t>
    </rPh>
    <phoneticPr fontId="25"/>
  </si>
  <si>
    <t>ゆりのき荘</t>
    <rPh sb="4" eb="5">
      <t>ソウ</t>
    </rPh>
    <phoneticPr fontId="25"/>
  </si>
  <si>
    <t>保健センター</t>
    <rPh sb="0" eb="2">
      <t>ホケン</t>
    </rPh>
    <phoneticPr fontId="25"/>
  </si>
  <si>
    <t>青少年課</t>
    <rPh sb="0" eb="3">
      <t>セイショウネン</t>
    </rPh>
    <rPh sb="3" eb="4">
      <t>カ</t>
    </rPh>
    <phoneticPr fontId="25"/>
  </si>
  <si>
    <t>放射線科</t>
    <rPh sb="0" eb="2">
      <t>ホウシャ</t>
    </rPh>
    <rPh sb="2" eb="3">
      <t>セン</t>
    </rPh>
    <rPh sb="3" eb="4">
      <t>カ</t>
    </rPh>
    <phoneticPr fontId="25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</si>
  <si>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25"/>
  </si>
  <si>
    <t>開発指導課</t>
    <rPh sb="0" eb="2">
      <t>カイハツ</t>
    </rPh>
    <rPh sb="2" eb="4">
      <t>シドウ</t>
    </rPh>
    <rPh sb="4" eb="5">
      <t>カ</t>
    </rPh>
    <phoneticPr fontId="25"/>
  </si>
  <si>
    <t>あだたら高原少年自然の家</t>
    <rPh sb="4" eb="6">
      <t>コウゲン</t>
    </rPh>
    <rPh sb="6" eb="8">
      <t>ショウネン</t>
    </rPh>
    <rPh sb="8" eb="10">
      <t>シゼン</t>
    </rPh>
    <rPh sb="11" eb="12">
      <t>イエ</t>
    </rPh>
    <phoneticPr fontId="25"/>
  </si>
  <si>
    <t>第一学校給食センター</t>
    <rPh sb="0" eb="2">
      <t>ダイイチ</t>
    </rPh>
    <rPh sb="2" eb="4">
      <t>ガッコウ</t>
    </rPh>
    <rPh sb="4" eb="6">
      <t>キュウショク</t>
    </rPh>
    <phoneticPr fontId="25"/>
  </si>
  <si>
    <t>収納担当</t>
    <rPh sb="0" eb="2">
      <t>シュウノウ</t>
    </rPh>
    <rPh sb="2" eb="4">
      <t>タントウ</t>
    </rPh>
    <phoneticPr fontId="25"/>
  </si>
  <si>
    <t>情報公開担当</t>
    <rPh sb="0" eb="2">
      <t>ジョウホウ</t>
    </rPh>
    <rPh sb="2" eb="4">
      <t>コウカイ</t>
    </rPh>
    <rPh sb="4" eb="6">
      <t>タントウ</t>
    </rPh>
    <phoneticPr fontId="25"/>
  </si>
  <si>
    <t>危機管理課</t>
    <rPh sb="0" eb="2">
      <t>キキ</t>
    </rPh>
    <rPh sb="2" eb="4">
      <t>カンリ</t>
    </rPh>
    <rPh sb="4" eb="5">
      <t>カ</t>
    </rPh>
    <phoneticPr fontId="25"/>
  </si>
  <si>
    <t>ひのき荘</t>
    <rPh sb="3" eb="4">
      <t>ソウ</t>
    </rPh>
    <phoneticPr fontId="25"/>
  </si>
  <si>
    <t>営繕課</t>
    <rPh sb="0" eb="2">
      <t>エイゼン</t>
    </rPh>
    <rPh sb="2" eb="3">
      <t>カ</t>
    </rPh>
    <phoneticPr fontId="25"/>
  </si>
  <si>
    <t>児童館コスモス</t>
    <rPh sb="0" eb="3">
      <t>ジドウカン</t>
    </rPh>
    <phoneticPr fontId="25"/>
  </si>
  <si>
    <t>産業雇用支援センター</t>
    <rPh sb="0" eb="2">
      <t>サンギョウ</t>
    </rPh>
    <rPh sb="2" eb="4">
      <t>コヨウ</t>
    </rPh>
    <rPh sb="4" eb="6">
      <t>シエン</t>
    </rPh>
    <phoneticPr fontId="25"/>
  </si>
  <si>
    <t>救急部門</t>
    <rPh sb="0" eb="2">
      <t>キュウキュウ</t>
    </rPh>
    <rPh sb="2" eb="4">
      <t>ブモン</t>
    </rPh>
    <phoneticPr fontId="25"/>
  </si>
  <si>
    <t>検針担当</t>
    <rPh sb="0" eb="2">
      <t>ケンシン</t>
    </rPh>
    <rPh sb="2" eb="4">
      <t>タントウ</t>
    </rPh>
    <phoneticPr fontId="25"/>
  </si>
  <si>
    <t>営繕担当</t>
    <rPh sb="0" eb="2">
      <t>エイゼン</t>
    </rPh>
    <rPh sb="2" eb="4">
      <t>タントウ</t>
    </rPh>
    <phoneticPr fontId="25"/>
  </si>
  <si>
    <t>建築住宅課</t>
    <rPh sb="0" eb="2">
      <t>ケンチク</t>
    </rPh>
    <rPh sb="2" eb="4">
      <t>ジュウタク</t>
    </rPh>
    <rPh sb="4" eb="5">
      <t>カ</t>
    </rPh>
    <phoneticPr fontId="25"/>
  </si>
  <si>
    <t>第二学校給食センター</t>
    <rPh sb="0" eb="2">
      <t>ダイ２</t>
    </rPh>
    <rPh sb="2" eb="4">
      <t>ガッコウ</t>
    </rPh>
    <rPh sb="4" eb="6">
      <t>キュウショク</t>
    </rPh>
    <phoneticPr fontId="25"/>
  </si>
  <si>
    <t>維持管理課</t>
    <rPh sb="0" eb="2">
      <t>イジ</t>
    </rPh>
    <rPh sb="2" eb="4">
      <t>カンリ</t>
    </rPh>
    <rPh sb="4" eb="5">
      <t>カ</t>
    </rPh>
    <phoneticPr fontId="25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</si>
  <si>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25"/>
  </si>
  <si>
    <t>児童館ヒマワリ</t>
    <rPh sb="0" eb="3">
      <t>ジドウカン</t>
    </rPh>
    <phoneticPr fontId="25"/>
  </si>
  <si>
    <t>救急科</t>
    <rPh sb="0" eb="2">
      <t>キュウキュウ</t>
    </rPh>
    <rPh sb="2" eb="3">
      <t>カ</t>
    </rPh>
    <phoneticPr fontId="25"/>
  </si>
  <si>
    <t>施設課</t>
    <rPh sb="0" eb="2">
      <t>シセツ</t>
    </rPh>
    <rPh sb="2" eb="3">
      <t>カ</t>
    </rPh>
    <phoneticPr fontId="25"/>
  </si>
  <si>
    <t>消費生活センター</t>
    <rPh sb="0" eb="2">
      <t>ショウヒ</t>
    </rPh>
    <rPh sb="2" eb="4">
      <t>セイカツ</t>
    </rPh>
    <phoneticPr fontId="25"/>
  </si>
  <si>
    <t>生活福祉課</t>
    <rPh sb="0" eb="2">
      <t>セイカツ</t>
    </rPh>
    <rPh sb="2" eb="4">
      <t>フクシ</t>
    </rPh>
    <rPh sb="4" eb="5">
      <t>カ</t>
    </rPh>
    <phoneticPr fontId="25"/>
  </si>
  <si>
    <t>第三学校給食センター</t>
    <rPh sb="0" eb="2">
      <t>ダイ３</t>
    </rPh>
    <rPh sb="2" eb="4">
      <t>ガッコウ</t>
    </rPh>
    <rPh sb="4" eb="6">
      <t>キュウショク</t>
    </rPh>
    <phoneticPr fontId="25"/>
  </si>
  <si>
    <t>診療部門</t>
    <rPh sb="0" eb="2">
      <t>シンリョウ</t>
    </rPh>
    <rPh sb="2" eb="4">
      <t>ブモン</t>
    </rPh>
    <phoneticPr fontId="25"/>
  </si>
  <si>
    <t>保存民家</t>
    <rPh sb="0" eb="2">
      <t>ホゾン</t>
    </rPh>
    <rPh sb="2" eb="4">
      <t>ミンカ</t>
    </rPh>
    <phoneticPr fontId="25"/>
  </si>
  <si>
    <t>工務担当</t>
    <rPh sb="0" eb="2">
      <t>コウム</t>
    </rPh>
    <rPh sb="2" eb="4">
      <t>タントウ</t>
    </rPh>
    <phoneticPr fontId="25"/>
  </si>
  <si>
    <t>運転業務担当</t>
    <rPh sb="0" eb="2">
      <t>ウンテン</t>
    </rPh>
    <rPh sb="2" eb="4">
      <t>ギョウム</t>
    </rPh>
    <rPh sb="4" eb="6">
      <t>タントウ</t>
    </rPh>
    <phoneticPr fontId="25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</si>
  <si>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25"/>
  </si>
  <si>
    <t>生活衛生課</t>
    <rPh sb="0" eb="2">
      <t>セイカツ</t>
    </rPh>
    <rPh sb="2" eb="4">
      <t>エイセイ</t>
    </rPh>
    <rPh sb="4" eb="5">
      <t>カ</t>
    </rPh>
    <phoneticPr fontId="25"/>
  </si>
  <si>
    <t>市民課</t>
    <rPh sb="0" eb="3">
      <t>シミンカ</t>
    </rPh>
    <phoneticPr fontId="25"/>
  </si>
  <si>
    <t>内科</t>
    <rPh sb="0" eb="2">
      <t>ナイカ</t>
    </rPh>
    <phoneticPr fontId="25"/>
  </si>
  <si>
    <t>旧東方村中村家住宅</t>
    <rPh sb="0" eb="1">
      <t>キュウ</t>
    </rPh>
    <rPh sb="1" eb="3">
      <t>ヒガシカタ</t>
    </rPh>
    <rPh sb="3" eb="4">
      <t>ムラ</t>
    </rPh>
    <rPh sb="4" eb="7">
      <t>ナカムラケ</t>
    </rPh>
    <rPh sb="7" eb="9">
      <t>ジュウタク</t>
    </rPh>
    <phoneticPr fontId="25"/>
  </si>
  <si>
    <t>維持管理担当</t>
    <rPh sb="0" eb="2">
      <t>イジ</t>
    </rPh>
    <rPh sb="2" eb="4">
      <t>カンリ</t>
    </rPh>
    <rPh sb="4" eb="6">
      <t>タントウ</t>
    </rPh>
    <phoneticPr fontId="25"/>
  </si>
  <si>
    <t>リサイクル担当</t>
    <rPh sb="5" eb="7">
      <t>タントウ</t>
    </rPh>
    <phoneticPr fontId="25"/>
  </si>
  <si>
    <t>食肉衛生検査所</t>
    <rPh sb="0" eb="2">
      <t>ショクニク</t>
    </rPh>
    <rPh sb="2" eb="4">
      <t>エイセイ</t>
    </rPh>
    <rPh sb="4" eb="6">
      <t>ケンサ</t>
    </rPh>
    <rPh sb="6" eb="7">
      <t>ショ</t>
    </rPh>
    <phoneticPr fontId="25"/>
  </si>
  <si>
    <t>しらこばと</t>
    <phoneticPr fontId="25"/>
  </si>
  <si>
    <t>神経内科</t>
    <rPh sb="0" eb="2">
      <t>シンケイ</t>
    </rPh>
    <rPh sb="2" eb="4">
      <t>ナイカ</t>
    </rPh>
    <phoneticPr fontId="25"/>
  </si>
  <si>
    <t>給水装置担当</t>
    <rPh sb="0" eb="2">
      <t>キュウスイ</t>
    </rPh>
    <rPh sb="2" eb="4">
      <t>ソウチ</t>
    </rPh>
    <rPh sb="4" eb="6">
      <t>タントウ</t>
    </rPh>
    <phoneticPr fontId="25"/>
  </si>
  <si>
    <t>市議会</t>
    <rPh sb="0" eb="1">
      <t>シ</t>
    </rPh>
    <rPh sb="1" eb="3">
      <t>ギカイ</t>
    </rPh>
    <phoneticPr fontId="25"/>
  </si>
  <si>
    <t>病理診断科</t>
    <rPh sb="0" eb="2">
      <t>ビョウリ</t>
    </rPh>
    <rPh sb="2" eb="4">
      <t>シンダン</t>
    </rPh>
    <rPh sb="4" eb="5">
      <t>カ</t>
    </rPh>
    <phoneticPr fontId="25"/>
  </si>
  <si>
    <t>越谷コミュニティセンター</t>
    <rPh sb="0" eb="2">
      <t>コシガヤ</t>
    </rPh>
    <phoneticPr fontId="25"/>
  </si>
  <si>
    <t>小学校（30校）</t>
    <rPh sb="0" eb="3">
      <t>ショウガッコウ</t>
    </rPh>
    <rPh sb="6" eb="7">
      <t>コウ</t>
    </rPh>
    <phoneticPr fontId="25"/>
  </si>
  <si>
    <t>動物管理センター</t>
    <rPh sb="0" eb="2">
      <t>ドウブツ</t>
    </rPh>
    <rPh sb="2" eb="4">
      <t>カンリ</t>
    </rPh>
    <phoneticPr fontId="25"/>
  </si>
  <si>
    <t>斎場</t>
    <rPh sb="0" eb="2">
      <t>サイジョウ</t>
    </rPh>
    <phoneticPr fontId="25"/>
  </si>
  <si>
    <t>こばと館</t>
    <rPh sb="3" eb="4">
      <t>カン</t>
    </rPh>
    <phoneticPr fontId="25"/>
  </si>
  <si>
    <t>呼吸器科</t>
    <rPh sb="0" eb="3">
      <t>コキュウキ</t>
    </rPh>
    <rPh sb="3" eb="4">
      <t>カ</t>
    </rPh>
    <phoneticPr fontId="25"/>
  </si>
  <si>
    <t>配水管理課</t>
    <rPh sb="0" eb="2">
      <t>ハイスイ</t>
    </rPh>
    <rPh sb="2" eb="4">
      <t>カンリ</t>
    </rPh>
    <rPh sb="4" eb="5">
      <t>カ</t>
    </rPh>
    <phoneticPr fontId="25"/>
  </si>
  <si>
    <t>臨床工学科</t>
    <rPh sb="0" eb="2">
      <t>リンショウ</t>
    </rPh>
    <rPh sb="2" eb="5">
      <t>コウガッカ</t>
    </rPh>
    <phoneticPr fontId="25"/>
  </si>
  <si>
    <t>スポーツ振興課</t>
    <rPh sb="4" eb="6">
      <t>シンコウ</t>
    </rPh>
    <rPh sb="6" eb="7">
      <t>カ</t>
    </rPh>
    <phoneticPr fontId="25"/>
  </si>
  <si>
    <t>中学校（15校）</t>
    <rPh sb="0" eb="3">
      <t>チュウガッコウ</t>
    </rPh>
    <rPh sb="6" eb="7">
      <t>コウ</t>
    </rPh>
    <phoneticPr fontId="25"/>
  </si>
  <si>
    <t>消化器科</t>
    <rPh sb="0" eb="2">
      <t>ショウカ</t>
    </rPh>
    <rPh sb="2" eb="3">
      <t>キ</t>
    </rPh>
    <rPh sb="3" eb="4">
      <t>カ</t>
    </rPh>
    <phoneticPr fontId="25"/>
  </si>
  <si>
    <t>配水管理担当</t>
    <rPh sb="0" eb="2">
      <t>ハイスイ</t>
    </rPh>
    <rPh sb="2" eb="4">
      <t>カンリ</t>
    </rPh>
    <rPh sb="4" eb="6">
      <t>タントウ</t>
    </rPh>
    <phoneticPr fontId="25"/>
  </si>
  <si>
    <t>議事課</t>
    <rPh sb="0" eb="2">
      <t>ギジ</t>
    </rPh>
    <rPh sb="2" eb="3">
      <t>カ</t>
    </rPh>
    <phoneticPr fontId="25"/>
  </si>
  <si>
    <t>循環器科</t>
    <rPh sb="0" eb="3">
      <t>ジュンカンキ</t>
    </rPh>
    <rPh sb="3" eb="4">
      <t>カ</t>
    </rPh>
    <phoneticPr fontId="25"/>
  </si>
  <si>
    <t>水質担当</t>
    <rPh sb="0" eb="2">
      <t>スイシツ</t>
    </rPh>
    <rPh sb="2" eb="4">
      <t>タントウ</t>
    </rPh>
    <phoneticPr fontId="25"/>
  </si>
  <si>
    <t>小児科</t>
    <rPh sb="0" eb="3">
      <t>ショウニカ</t>
    </rPh>
    <phoneticPr fontId="25"/>
  </si>
  <si>
    <t>屋外体育施設</t>
    <rPh sb="0" eb="2">
      <t>オクガイ</t>
    </rPh>
    <rPh sb="2" eb="4">
      <t>タイイク</t>
    </rPh>
    <rPh sb="4" eb="6">
      <t>シセツ</t>
    </rPh>
    <phoneticPr fontId="25"/>
  </si>
  <si>
    <t>工事検査担当</t>
    <rPh sb="0" eb="2">
      <t>コウジ</t>
    </rPh>
    <rPh sb="2" eb="4">
      <t>ケンサ</t>
    </rPh>
    <rPh sb="4" eb="6">
      <t>タントウ</t>
    </rPh>
    <phoneticPr fontId="25"/>
  </si>
  <si>
    <t>東埼玉資源環境組合
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10" eb="12">
      <t>ギカイ</t>
    </rPh>
    <phoneticPr fontId="25"/>
  </si>
  <si>
    <t>外科</t>
    <rPh sb="0" eb="2">
      <t>ゲカ</t>
    </rPh>
    <phoneticPr fontId="25"/>
  </si>
  <si>
    <t>市民プール</t>
    <rPh sb="0" eb="2">
      <t>シミン</t>
    </rPh>
    <phoneticPr fontId="25"/>
  </si>
  <si>
    <t>整形外科</t>
    <rPh sb="0" eb="2">
      <t>セイケイ</t>
    </rPh>
    <rPh sb="2" eb="4">
      <t>ゲカ</t>
    </rPh>
    <phoneticPr fontId="25"/>
  </si>
  <si>
    <t>脳神経外科</t>
    <rPh sb="0" eb="3">
      <t>ノウシンケイ</t>
    </rPh>
    <rPh sb="3" eb="5">
      <t>ゲカ</t>
    </rPh>
    <phoneticPr fontId="25"/>
  </si>
  <si>
    <t>議会担当</t>
    <rPh sb="0" eb="2">
      <t>ギカイ</t>
    </rPh>
    <rPh sb="2" eb="4">
      <t>タントウ</t>
    </rPh>
    <phoneticPr fontId="25"/>
  </si>
  <si>
    <t>皮膚科</t>
    <rPh sb="0" eb="3">
      <t>ヒフカ</t>
    </rPh>
    <phoneticPr fontId="25"/>
  </si>
  <si>
    <t>選挙管理委員会</t>
    <rPh sb="0" eb="2">
      <t>センキョ</t>
    </rPh>
    <rPh sb="2" eb="4">
      <t>カンリ</t>
    </rPh>
    <rPh sb="4" eb="7">
      <t>イインカイ</t>
    </rPh>
    <phoneticPr fontId="25"/>
  </si>
  <si>
    <t>監査委員</t>
    <rPh sb="0" eb="2">
      <t>カンサ</t>
    </rPh>
    <rPh sb="2" eb="4">
      <t>イイン</t>
    </rPh>
    <phoneticPr fontId="25"/>
  </si>
  <si>
    <t>公平委員会</t>
    <rPh sb="0" eb="2">
      <t>コウヘイ</t>
    </rPh>
    <rPh sb="2" eb="4">
      <t>イイン</t>
    </rPh>
    <rPh sb="4" eb="5">
      <t>カイ</t>
    </rPh>
    <phoneticPr fontId="25"/>
  </si>
  <si>
    <t>農業委員会</t>
    <rPh sb="0" eb="2">
      <t>ノウギョウ</t>
    </rPh>
    <rPh sb="2" eb="4">
      <t>イイン</t>
    </rPh>
    <rPh sb="4" eb="5">
      <t>カイ</t>
    </rPh>
    <phoneticPr fontId="25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</si>
  <si>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25"/>
  </si>
  <si>
    <t>土地開発公社</t>
    <rPh sb="0" eb="2">
      <t>トチ</t>
    </rPh>
    <rPh sb="2" eb="4">
      <t>カイハツ</t>
    </rPh>
    <rPh sb="4" eb="6">
      <t>コウシャ</t>
    </rPh>
    <phoneticPr fontId="25"/>
  </si>
  <si>
    <t>泌尿器科</t>
    <rPh sb="0" eb="3">
      <t>ヒニョウキ</t>
    </rPh>
    <rPh sb="3" eb="4">
      <t>カ</t>
    </rPh>
    <phoneticPr fontId="25"/>
  </si>
  <si>
    <t>産科</t>
    <rPh sb="0" eb="2">
      <t>サンカ</t>
    </rPh>
    <phoneticPr fontId="25"/>
  </si>
  <si>
    <t>監査課</t>
    <rPh sb="0" eb="2">
      <t>カンサ</t>
    </rPh>
    <rPh sb="2" eb="3">
      <t>カ</t>
    </rPh>
    <phoneticPr fontId="25"/>
  </si>
  <si>
    <t>婦人科</t>
    <rPh sb="0" eb="3">
      <t>フジンカ</t>
    </rPh>
    <phoneticPr fontId="25"/>
  </si>
  <si>
    <t>眼科</t>
    <rPh sb="0" eb="2">
      <t>ガンカ</t>
    </rPh>
    <phoneticPr fontId="25"/>
  </si>
  <si>
    <t>耳鼻咽喉科</t>
    <rPh sb="0" eb="2">
      <t>ジビ</t>
    </rPh>
    <rPh sb="2" eb="4">
      <t>インコウ</t>
    </rPh>
    <rPh sb="4" eb="5">
      <t>カ</t>
    </rPh>
    <phoneticPr fontId="25"/>
  </si>
  <si>
    <t>放射線科</t>
    <rPh sb="0" eb="3">
      <t>ホウシャセン</t>
    </rPh>
    <rPh sb="3" eb="4">
      <t>カ</t>
    </rPh>
    <phoneticPr fontId="25"/>
  </si>
  <si>
    <t>麻酔科</t>
    <rPh sb="0" eb="3">
      <t>マスイカ</t>
    </rPh>
    <phoneticPr fontId="25"/>
  </si>
  <si>
    <t>消防署</t>
    <rPh sb="0" eb="3">
      <t>ショウボウショ</t>
    </rPh>
    <phoneticPr fontId="25"/>
  </si>
  <si>
    <t>間久里分署</t>
    <rPh sb="0" eb="1">
      <t>マ</t>
    </rPh>
    <rPh sb="1" eb="3">
      <t>クリ</t>
    </rPh>
    <rPh sb="3" eb="5">
      <t>ブンショ</t>
    </rPh>
    <phoneticPr fontId="25"/>
  </si>
  <si>
    <t>大相模分署</t>
    <rPh sb="0" eb="1">
      <t>オオ</t>
    </rPh>
    <rPh sb="1" eb="3">
      <t>サガミ</t>
    </rPh>
    <rPh sb="3" eb="5">
      <t>ブンショ</t>
    </rPh>
    <phoneticPr fontId="25"/>
  </si>
  <si>
    <t>大袋分署</t>
    <rPh sb="0" eb="2">
      <t>オオフクロ</t>
    </rPh>
    <rPh sb="2" eb="4">
      <t>ブンショ</t>
    </rPh>
    <phoneticPr fontId="25"/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</si>
  <si>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25"/>
  </si>
  <si>
    <t>工事名</t>
    <rPh sb="0" eb="3">
      <t>コウジメイ</t>
    </rPh>
    <phoneticPr fontId="25"/>
  </si>
  <si>
    <t>請負件数</t>
    <rPh sb="0" eb="2">
      <t>ウケオイ</t>
    </rPh>
    <rPh sb="2" eb="4">
      <t>ケンスウ</t>
    </rPh>
    <phoneticPr fontId="25"/>
  </si>
  <si>
    <t>請負額</t>
    <rPh sb="0" eb="2">
      <t>ウケオイ</t>
    </rPh>
    <rPh sb="2" eb="3">
      <t>ガク</t>
    </rPh>
    <phoneticPr fontId="25"/>
  </si>
  <si>
    <t>総　数</t>
    <rPh sb="0" eb="1">
      <t>フサ</t>
    </rPh>
    <rPh sb="2" eb="3">
      <t>カズ</t>
    </rPh>
    <phoneticPr fontId="25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</si>
  <si>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25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</si>
  <si>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25"/>
  </si>
  <si>
    <t>その他の工事</t>
    <rPh sb="0" eb="3">
      <t>ソノタ</t>
    </rPh>
    <rPh sb="4" eb="6">
      <t>コウジ</t>
    </rPh>
    <phoneticPr fontId="25"/>
  </si>
  <si>
    <t>資料：契約課</t>
    <rPh sb="0" eb="2">
      <t>シリョウ</t>
    </rPh>
    <rPh sb="3" eb="5">
      <t>ケイヤク</t>
    </rPh>
    <rPh sb="5" eb="6">
      <t>ショムカ</t>
    </rPh>
    <phoneticPr fontId="25"/>
  </si>
  <si>
    <t>13-27. 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25"/>
  </si>
  <si>
    <t>（単位：件）</t>
    <rPh sb="1" eb="3">
      <t>タンイ</t>
    </rPh>
    <rPh sb="4" eb="5">
      <t>ケン</t>
    </rPh>
    <phoneticPr fontId="25"/>
  </si>
  <si>
    <t>28年度</t>
    <rPh sb="2" eb="4">
      <t>ネンド</t>
    </rPh>
    <phoneticPr fontId="25"/>
  </si>
  <si>
    <t>計</t>
    <rPh sb="0" eb="1">
      <t>ケイ</t>
    </rPh>
    <phoneticPr fontId="25"/>
  </si>
  <si>
    <t>一般競争入札</t>
    <rPh sb="0" eb="2">
      <t>イッパン</t>
    </rPh>
    <rPh sb="2" eb="4">
      <t>キョウソウ</t>
    </rPh>
    <rPh sb="4" eb="6">
      <t>ニュウサツ</t>
    </rPh>
    <phoneticPr fontId="25"/>
  </si>
  <si>
    <t>指名競争入札</t>
    <rPh sb="0" eb="2">
      <t>シメイ</t>
    </rPh>
    <rPh sb="2" eb="4">
      <t>キョウソウ</t>
    </rPh>
    <rPh sb="4" eb="6">
      <t>ニュウサツ</t>
    </rPh>
    <phoneticPr fontId="25"/>
  </si>
  <si>
    <t>随意
契約</t>
    <rPh sb="0" eb="2">
      <t>ズイイ</t>
    </rPh>
    <rPh sb="3" eb="5">
      <t>ケイヤク</t>
    </rPh>
    <phoneticPr fontId="25"/>
  </si>
  <si>
    <t>資料：契約課</t>
  </si>
  <si>
    <t>目次</t>
    <rPh sb="0" eb="2">
      <t>モクジ</t>
    </rPh>
    <phoneticPr fontId="25"/>
  </si>
  <si>
    <t>目次へもどる</t>
  </si>
  <si>
    <t>13-6. 一般会計歳入総額に占める市税の割合</t>
  </si>
  <si>
    <t>13-7. 市債現在高（一般会計）</t>
  </si>
  <si>
    <t>13-8. 年度別市債の状況（一般会計）</t>
  </si>
  <si>
    <t>13-9. 自主財源と依存財源</t>
  </si>
  <si>
    <t>13-10. 市税税率一覧</t>
  </si>
  <si>
    <t>13-11. 市税収入の推移</t>
  </si>
  <si>
    <t>13-12. 市たばこ税売渡し本数・調定額</t>
  </si>
  <si>
    <t>13-13. 軽自動車税課税台数・調定額</t>
  </si>
  <si>
    <t>13-14. 個人市民税納税義務者数・調定額（現年課税分）</t>
  </si>
  <si>
    <t>13-15. 法人市民税納税義務者数・調定額（現年課税分）</t>
  </si>
  <si>
    <t>13-16. 固定資産税資産別納税義務者</t>
  </si>
  <si>
    <t>13-17. 固定資産税資産別調定額（現年課税分）</t>
  </si>
  <si>
    <t>13-18. 都市計画税資産別調定額（現年課税分）</t>
  </si>
  <si>
    <t>13-19. 公有財産</t>
  </si>
  <si>
    <t>13-20. 歴代市長・副市長</t>
  </si>
  <si>
    <t>13-21. 市職員数の推移</t>
  </si>
  <si>
    <t>13-22. 年齢別市職員数</t>
  </si>
  <si>
    <t>13-23. 職員研修の状況</t>
  </si>
  <si>
    <t>13-24. 部課所別市職員数</t>
  </si>
  <si>
    <t>13-26. 請負契約実績状況</t>
  </si>
  <si>
    <t>13-27. 競争入札件数及び随意契約件数</t>
  </si>
  <si>
    <t>13-1. 予算総括表</t>
    <rPh sb="6" eb="8">
      <t>ヨサン</t>
    </rPh>
    <rPh sb="8" eb="10">
      <t>ソウカツ</t>
    </rPh>
    <rPh sb="10" eb="11">
      <t>ヒョウ</t>
    </rPh>
    <phoneticPr fontId="25"/>
  </si>
  <si>
    <t>平成30年度</t>
    <phoneticPr fontId="38"/>
  </si>
  <si>
    <t>29年度予算額
（当初）</t>
    <rPh sb="2" eb="4">
      <t>８ネンド</t>
    </rPh>
    <rPh sb="4" eb="7">
      <t>ヨサンガク</t>
    </rPh>
    <rPh sb="9" eb="11">
      <t>トウショ</t>
    </rPh>
    <phoneticPr fontId="25"/>
  </si>
  <si>
    <t>30年度予算額
（当初）</t>
    <rPh sb="2" eb="4">
      <t>８ネンド</t>
    </rPh>
    <rPh sb="4" eb="7">
      <t>ヨサンガク</t>
    </rPh>
    <rPh sb="9" eb="11">
      <t>トウショ</t>
    </rPh>
    <phoneticPr fontId="25"/>
  </si>
  <si>
    <t>13-2. 一般会計決算状況（目的別内訳）</t>
    <rPh sb="6" eb="10">
      <t>イッパンカイケイ</t>
    </rPh>
    <rPh sb="10" eb="12">
      <t>ケッサン</t>
    </rPh>
    <rPh sb="12" eb="14">
      <t>ジョウキョウ</t>
    </rPh>
    <rPh sb="15" eb="18">
      <t>モクテキベツ</t>
    </rPh>
    <rPh sb="18" eb="20">
      <t>ウチワケ</t>
    </rPh>
    <phoneticPr fontId="25"/>
  </si>
  <si>
    <t>平成29年度</t>
    <phoneticPr fontId="38"/>
  </si>
  <si>
    <t>Ｂ－Ａ</t>
    <phoneticPr fontId="25"/>
  </si>
  <si>
    <t>（2）歳  出</t>
    <rPh sb="3" eb="4">
      <t>サイ</t>
    </rPh>
    <rPh sb="6" eb="7">
      <t>デ</t>
    </rPh>
    <phoneticPr fontId="25"/>
  </si>
  <si>
    <t>Ａ－Ｂ</t>
    <phoneticPr fontId="25"/>
  </si>
  <si>
    <t>13-3. 一般会計決算状況（性質別内訳）</t>
    <rPh sb="6" eb="10">
      <t>イッパンカイケイ</t>
    </rPh>
    <rPh sb="10" eb="14">
      <t>ケッサンジョウキョウ</t>
    </rPh>
    <rPh sb="15" eb="17">
      <t>セイシツ</t>
    </rPh>
    <rPh sb="17" eb="18">
      <t>ベツ</t>
    </rPh>
    <rPh sb="18" eb="20">
      <t>ウチワケ</t>
    </rPh>
    <phoneticPr fontId="25"/>
  </si>
  <si>
    <t>平成29年度</t>
    <phoneticPr fontId="38"/>
  </si>
  <si>
    <t>13-4. 特別会計決算状況</t>
    <rPh sb="6" eb="8">
      <t>トクベツ</t>
    </rPh>
    <rPh sb="8" eb="10">
      <t>イッパンカイケイ</t>
    </rPh>
    <rPh sb="10" eb="12">
      <t>ケッサン</t>
    </rPh>
    <rPh sb="12" eb="14">
      <t>ジョウキョウ</t>
    </rPh>
    <phoneticPr fontId="25"/>
  </si>
  <si>
    <t>Ｂ－Ａ</t>
    <phoneticPr fontId="25"/>
  </si>
  <si>
    <t>Ａ－Ｃ</t>
    <phoneticPr fontId="25"/>
  </si>
  <si>
    <t>母子父子寡婦福祉資金貸付金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phoneticPr fontId="25"/>
  </si>
  <si>
    <t>各年度</t>
    <rPh sb="0" eb="2">
      <t>カクネン</t>
    </rPh>
    <rPh sb="2" eb="3">
      <t>ド</t>
    </rPh>
    <phoneticPr fontId="38"/>
  </si>
  <si>
    <t>平成25度</t>
    <rPh sb="0" eb="2">
      <t>ヘイセイ</t>
    </rPh>
    <rPh sb="4" eb="5">
      <t>ド</t>
    </rPh>
    <phoneticPr fontId="25"/>
  </si>
  <si>
    <t>29年度</t>
    <rPh sb="2" eb="4">
      <t>８ネンド</t>
    </rPh>
    <phoneticPr fontId="25"/>
  </si>
  <si>
    <t>市　税</t>
    <phoneticPr fontId="25"/>
  </si>
  <si>
    <t>（注）指数は平成25年度=100。</t>
    <rPh sb="1" eb="2">
      <t>チュウイ</t>
    </rPh>
    <rPh sb="3" eb="5">
      <t>シスウ</t>
    </rPh>
    <rPh sb="6" eb="8">
      <t>ヘイセイ</t>
    </rPh>
    <rPh sb="10" eb="12">
      <t>４ネンド</t>
    </rPh>
    <phoneticPr fontId="25"/>
  </si>
  <si>
    <t>平成25年度</t>
    <rPh sb="0" eb="2">
      <t>ヘイセイ</t>
    </rPh>
    <rPh sb="4" eb="6">
      <t>８ネンド</t>
    </rPh>
    <phoneticPr fontId="25"/>
  </si>
  <si>
    <t>‐</t>
  </si>
  <si>
    <t>‐</t>
    <phoneticPr fontId="25"/>
  </si>
  <si>
    <t>‐</t>
    <phoneticPr fontId="38"/>
  </si>
  <si>
    <t>各年度</t>
    <rPh sb="0" eb="3">
      <t>カクネンド</t>
    </rPh>
    <phoneticPr fontId="38"/>
  </si>
  <si>
    <t>平成27</t>
    <rPh sb="0" eb="2">
      <t>ヘイセイ</t>
    </rPh>
    <phoneticPr fontId="25"/>
  </si>
  <si>
    <t>28</t>
    <phoneticPr fontId="38"/>
  </si>
  <si>
    <t>29</t>
    <phoneticPr fontId="38"/>
  </si>
  <si>
    <t>各年度3月31日</t>
    <rPh sb="0" eb="3">
      <t>カクネンド</t>
    </rPh>
    <rPh sb="4" eb="5">
      <t>ガツ</t>
    </rPh>
    <rPh sb="7" eb="8">
      <t>ニチ</t>
    </rPh>
    <phoneticPr fontId="25"/>
  </si>
  <si>
    <t>平成27年度</t>
    <rPh sb="0" eb="2">
      <t>ヘー</t>
    </rPh>
    <rPh sb="4" eb="6">
      <t>８ネンド</t>
    </rPh>
    <phoneticPr fontId="25"/>
  </si>
  <si>
    <t>各年度</t>
    <rPh sb="0" eb="1">
      <t>カク</t>
    </rPh>
    <rPh sb="1" eb="3">
      <t>ネンド</t>
    </rPh>
    <phoneticPr fontId="38"/>
  </si>
  <si>
    <t>平成27年度</t>
    <rPh sb="0" eb="2">
      <t>ヘー</t>
    </rPh>
    <phoneticPr fontId="25"/>
  </si>
  <si>
    <t>28年度</t>
    <phoneticPr fontId="25"/>
  </si>
  <si>
    <t>29年度</t>
    <phoneticPr fontId="38"/>
  </si>
  <si>
    <t>対歳出決算額比（％）</t>
    <phoneticPr fontId="2"/>
  </si>
  <si>
    <t>臨時財政対策債(平成29年度分)</t>
    <phoneticPr fontId="38"/>
  </si>
  <si>
    <t>平成29年度</t>
    <rPh sb="0" eb="2">
      <t>ヘイセイ</t>
    </rPh>
    <rPh sb="4" eb="6">
      <t>７ネンド</t>
    </rPh>
    <phoneticPr fontId="25"/>
  </si>
  <si>
    <t>市　税</t>
    <phoneticPr fontId="25"/>
  </si>
  <si>
    <t>市　債</t>
    <phoneticPr fontId="25"/>
  </si>
  <si>
    <t>平成30年4月1日</t>
    <rPh sb="0" eb="2">
      <t>ヘイセイ</t>
    </rPh>
    <rPh sb="5" eb="6">
      <t>ガツ</t>
    </rPh>
    <rPh sb="7" eb="8">
      <t>ニチ</t>
    </rPh>
    <phoneticPr fontId="25"/>
  </si>
  <si>
    <t>（単位：円）</t>
    <phoneticPr fontId="25"/>
  </si>
  <si>
    <t>軽自動車税</t>
    <phoneticPr fontId="25"/>
  </si>
  <si>
    <t>－</t>
    <phoneticPr fontId="25"/>
  </si>
  <si>
    <t>－</t>
    <phoneticPr fontId="25"/>
  </si>
  <si>
    <t>・新税率は平成27年4月1日以後に最初の新規検査を受けるものから適用
・重課税率は平成28年4月1日以後に最初の新規検査から14年を経過するものについて平成28年度から適用
・上記以外は継続税率を適用</t>
    <phoneticPr fontId="25"/>
  </si>
  <si>
    <t>（旧3級品は4,000円）</t>
    <rPh sb="7" eb="12">
      <t>０００エン</t>
    </rPh>
    <phoneticPr fontId="2"/>
  </si>
  <si>
    <t>－</t>
    <phoneticPr fontId="25"/>
  </si>
  <si>
    <t>資料：市民税課</t>
    <phoneticPr fontId="38"/>
  </si>
  <si>
    <t>28</t>
    <phoneticPr fontId="25"/>
  </si>
  <si>
    <t>29</t>
    <phoneticPr fontId="25"/>
  </si>
  <si>
    <t>28</t>
    <phoneticPr fontId="38"/>
  </si>
  <si>
    <t>29</t>
    <phoneticPr fontId="38"/>
  </si>
  <si>
    <t>13-18. 都市計画税資産別調定額（現年課税分）</t>
    <phoneticPr fontId="25"/>
  </si>
  <si>
    <t>各年3月31日</t>
    <rPh sb="0" eb="1">
      <t>カク</t>
    </rPh>
    <rPh sb="1" eb="2">
      <t>ネン</t>
    </rPh>
    <rPh sb="3" eb="4">
      <t>ガツ</t>
    </rPh>
    <rPh sb="5" eb="7">
      <t>１ニチ</t>
    </rPh>
    <phoneticPr fontId="25"/>
  </si>
  <si>
    <t>資料：公共施設マネジメント推進課</t>
    <phoneticPr fontId="38"/>
  </si>
  <si>
    <t>（1）市長</t>
    <phoneticPr fontId="25"/>
  </si>
  <si>
    <t>氏  名</t>
    <phoneticPr fontId="25"/>
  </si>
  <si>
    <t>（2）副市長</t>
    <rPh sb="3" eb="6">
      <t>フクシチョウ</t>
    </rPh>
    <phoneticPr fontId="25"/>
  </si>
  <si>
    <t>氏  名</t>
    <phoneticPr fontId="25"/>
  </si>
  <si>
    <t>平成29年 4月 1日</t>
    <phoneticPr fontId="25"/>
  </si>
  <si>
    <t>13-21. 市職員数の推移</t>
    <phoneticPr fontId="25"/>
  </si>
  <si>
    <t>各年4月1日</t>
    <rPh sb="0" eb="2">
      <t>カクネン</t>
    </rPh>
    <phoneticPr fontId="38"/>
  </si>
  <si>
    <t>（単位：人、％）</t>
    <phoneticPr fontId="25"/>
  </si>
  <si>
    <t>年</t>
    <phoneticPr fontId="25"/>
  </si>
  <si>
    <t>実　数</t>
    <phoneticPr fontId="38"/>
  </si>
  <si>
    <t>平成26</t>
    <phoneticPr fontId="25"/>
  </si>
  <si>
    <t>27</t>
    <phoneticPr fontId="38"/>
  </si>
  <si>
    <t>30</t>
    <phoneticPr fontId="38"/>
  </si>
  <si>
    <t>13-22. 年齢別市職員数</t>
    <phoneticPr fontId="25"/>
  </si>
  <si>
    <t>区　分</t>
    <phoneticPr fontId="25"/>
  </si>
  <si>
    <t>平成28年</t>
    <rPh sb="0" eb="2">
      <t>ヘイセイ</t>
    </rPh>
    <phoneticPr fontId="25"/>
  </si>
  <si>
    <t>29年</t>
    <phoneticPr fontId="25"/>
  </si>
  <si>
    <t>30年</t>
    <phoneticPr fontId="38"/>
  </si>
  <si>
    <t>総　数</t>
    <phoneticPr fontId="2"/>
  </si>
  <si>
    <t>各年度中</t>
    <rPh sb="0" eb="1">
      <t>カク</t>
    </rPh>
    <rPh sb="1" eb="3">
      <t>ネンド</t>
    </rPh>
    <rPh sb="3" eb="4">
      <t>チュウ</t>
    </rPh>
    <phoneticPr fontId="38"/>
  </si>
  <si>
    <t>平成27年度</t>
    <rPh sb="0" eb="2">
      <t>ヘイセイ</t>
    </rPh>
    <phoneticPr fontId="25"/>
  </si>
  <si>
    <t>28年度</t>
    <phoneticPr fontId="25"/>
  </si>
  <si>
    <t>29年度</t>
    <phoneticPr fontId="38"/>
  </si>
  <si>
    <t>平成30年4月1日</t>
    <phoneticPr fontId="25"/>
  </si>
  <si>
    <t>市長公室</t>
    <phoneticPr fontId="25"/>
  </si>
  <si>
    <t>秘書</t>
    <phoneticPr fontId="25"/>
  </si>
  <si>
    <t>事務部</t>
    <phoneticPr fontId="25"/>
  </si>
  <si>
    <t>パスポートセンター</t>
    <phoneticPr fontId="25"/>
  </si>
  <si>
    <t>コスモス／ヒマワリ</t>
    <phoneticPr fontId="25"/>
  </si>
  <si>
    <t>都市整備部</t>
    <phoneticPr fontId="25"/>
  </si>
  <si>
    <t>２０部７２課</t>
    <rPh sb="2" eb="3">
      <t>ブ</t>
    </rPh>
    <rPh sb="5" eb="6">
      <t>カ</t>
    </rPh>
    <phoneticPr fontId="25"/>
  </si>
  <si>
    <t>市　長　公　室</t>
    <rPh sb="0" eb="1">
      <t>シ</t>
    </rPh>
    <rPh sb="2" eb="3">
      <t>チョウ</t>
    </rPh>
    <rPh sb="4" eb="5">
      <t>コウ</t>
    </rPh>
    <rPh sb="6" eb="7">
      <t>シツ</t>
    </rPh>
    <phoneticPr fontId="25"/>
  </si>
  <si>
    <t>秘書</t>
    <rPh sb="0" eb="1">
      <t>ヒ</t>
    </rPh>
    <rPh sb="1" eb="2">
      <t>ショ</t>
    </rPh>
    <phoneticPr fontId="25"/>
  </si>
  <si>
    <r>
      <t>地区センター</t>
    </r>
    <r>
      <rPr>
        <sz val="10"/>
        <rFont val="ＭＳ ゴシック"/>
        <family val="3"/>
        <charset val="128"/>
      </rPr>
      <t>（13ヵ所）</t>
    </r>
    <rPh sb="0" eb="2">
      <t>チク</t>
    </rPh>
    <rPh sb="10" eb="11">
      <t>ショ</t>
    </rPh>
    <phoneticPr fontId="25"/>
  </si>
  <si>
    <r>
      <t>市民会館</t>
    </r>
    <r>
      <rPr>
        <sz val="10"/>
        <rFont val="ＭＳ ゴシック"/>
        <family val="3"/>
        <charset val="128"/>
      </rPr>
      <t>（2館）</t>
    </r>
    <rPh sb="0" eb="2">
      <t>シミン</t>
    </rPh>
    <rPh sb="2" eb="4">
      <t>カイカン</t>
    </rPh>
    <rPh sb="6" eb="7">
      <t>カン</t>
    </rPh>
    <phoneticPr fontId="25"/>
  </si>
  <si>
    <r>
      <t>交流館</t>
    </r>
    <r>
      <rPr>
        <sz val="10"/>
        <rFont val="ＭＳ ゴシック"/>
        <family val="3"/>
        <charset val="128"/>
      </rPr>
      <t>（7館）</t>
    </r>
    <rPh sb="0" eb="2">
      <t>コウリュウ</t>
    </rPh>
    <rPh sb="2" eb="3">
      <t>カン</t>
    </rPh>
    <rPh sb="5" eb="6">
      <t>カン</t>
    </rPh>
    <phoneticPr fontId="25"/>
  </si>
  <si>
    <r>
      <t>保育所</t>
    </r>
    <r>
      <rPr>
        <sz val="10"/>
        <rFont val="ＭＳ ゴシック"/>
        <family val="3"/>
        <charset val="128"/>
      </rPr>
      <t>(18ヵ所)</t>
    </r>
    <rPh sb="0" eb="2">
      <t>ホイク</t>
    </rPh>
    <rPh sb="2" eb="3">
      <t>ショ</t>
    </rPh>
    <rPh sb="7" eb="8">
      <t>ショ</t>
    </rPh>
    <phoneticPr fontId="25"/>
  </si>
  <si>
    <r>
      <t>学童保育室</t>
    </r>
    <r>
      <rPr>
        <sz val="10"/>
        <rFont val="ＭＳ ゴシック"/>
        <family val="3"/>
        <charset val="128"/>
      </rPr>
      <t>（30ヶ所）</t>
    </r>
    <rPh sb="0" eb="2">
      <t>ガクドウ</t>
    </rPh>
    <rPh sb="2" eb="5">
      <t>ホイクシツ</t>
    </rPh>
    <rPh sb="9" eb="10">
      <t>ショ</t>
    </rPh>
    <phoneticPr fontId="25"/>
  </si>
  <si>
    <r>
      <t>公民館</t>
    </r>
    <r>
      <rPr>
        <sz val="10"/>
        <rFont val="ＭＳ ゴシック"/>
        <family val="3"/>
        <charset val="128"/>
      </rPr>
      <t>（13館）</t>
    </r>
    <rPh sb="0" eb="3">
      <t>コウミンカン</t>
    </rPh>
    <rPh sb="6" eb="7">
      <t>カン</t>
    </rPh>
    <phoneticPr fontId="25"/>
  </si>
  <si>
    <r>
      <t>体育館</t>
    </r>
    <r>
      <rPr>
        <sz val="10"/>
        <rFont val="ＭＳ ゴシック"/>
        <family val="3"/>
        <charset val="128"/>
      </rPr>
      <t>（6館）</t>
    </r>
    <rPh sb="0" eb="3">
      <t>タイイクカン</t>
    </rPh>
    <rPh sb="5" eb="6">
      <t>カン</t>
    </rPh>
    <phoneticPr fontId="25"/>
  </si>
  <si>
    <t>お客さま課</t>
    <rPh sb="4" eb="5">
      <t>カ</t>
    </rPh>
    <phoneticPr fontId="25"/>
  </si>
  <si>
    <t>第一工場業務課</t>
    <rPh sb="0" eb="1">
      <t>ダイ</t>
    </rPh>
    <rPh sb="1" eb="2">
      <t>イッ</t>
    </rPh>
    <rPh sb="2" eb="4">
      <t>コウジョウ</t>
    </rPh>
    <rPh sb="4" eb="7">
      <t>ギョウムカ</t>
    </rPh>
    <phoneticPr fontId="25"/>
  </si>
  <si>
    <t>13-25. 越谷市行政機構図</t>
  </si>
  <si>
    <t>リサイクルプラザ</t>
    <phoneticPr fontId="25"/>
  </si>
  <si>
    <t>荻島地区土地利用推進室</t>
    <phoneticPr fontId="25"/>
  </si>
  <si>
    <t>28年度</t>
    <phoneticPr fontId="25"/>
  </si>
  <si>
    <t>29年度</t>
    <phoneticPr fontId="25"/>
  </si>
  <si>
    <t>平成27年度</t>
    <rPh sb="0" eb="2">
      <t>ヘー</t>
    </rPh>
    <rPh sb="4" eb="6">
      <t>ネンド</t>
    </rPh>
    <phoneticPr fontId="25"/>
  </si>
  <si>
    <t>29年度</t>
    <rPh sb="2" eb="4">
      <t>ネンド</t>
    </rPh>
    <phoneticPr fontId="25"/>
  </si>
  <si>
    <t>13-1. 予算総括表</t>
  </si>
  <si>
    <t>13-3. 一般会計決算状況（性質別内訳）</t>
  </si>
  <si>
    <t>13-4. 特別会計決算状況</t>
  </si>
  <si>
    <t>13-2. 一般会計決算状況（目的別内訳）　（2）歳  出</t>
    <phoneticPr fontId="2"/>
  </si>
  <si>
    <t>13-2. 一般会計決算状況（目的別内訳）　（1）歳  入</t>
    <phoneticPr fontId="2"/>
  </si>
  <si>
    <t>13-5. 一般会計決算額の推移　（2）歳　出</t>
    <phoneticPr fontId="2"/>
  </si>
  <si>
    <t>13-5. 一般会計決算額の推移　（1）歳  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</si>
</sst>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&quot;¥&quot;#,##0_);[Red]\(&quot;¥&quot;#,##0\)"/>
    <numFmt numFmtId="177" formatCode="#,##0;\-#,##0;&quot;-&quot;"/>
    <numFmt numFmtId="178" formatCode="#,##0;&quot;△ &quot;#,##0"/>
    <numFmt numFmtId="180" formatCode="#,##0.0;&quot;△ &quot;#,##0.0"/>
    <numFmt numFmtId="185" formatCode="#,##0_ ;[Red]\-#,##0\ "/>
    <numFmt numFmtId="188" formatCode="#,##0_ "/>
    <numFmt numFmtId="189" formatCode="#,##0.0_ "/>
    <numFmt numFmtId="197" formatCode="[$-411]ge\.m\.d;@"/>
    <numFmt numFmtId="198" formatCode="#,##0.00_ "/>
    <numFmt numFmtId="199" formatCode="\(#,##0\)"/>
  </numFmts>
  <fonts count="7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ｺﾞｼｯｸ"/>
      <family val="3"/>
      <charset val="128"/>
    </font>
    <font>
      <sz val="9.5"/>
      <name val="ＭＳ 明朝"/>
      <family val="1"/>
      <charset val="128"/>
    </font>
    <font>
      <sz val="9.5"/>
      <name val="ｺﾞｼｯｸ"/>
      <family val="3"/>
      <charset val="128"/>
    </font>
    <font>
      <sz val="9.5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8.5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2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theme="0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93">
    <xf numFmtId="0" fontId="0" fillId="0" borderId="0">
      <alignment vertical="center"/>
    </xf>
    <xf numFmtId="0" fontId="3" fillId="0" borderId="0"/>
    <xf numFmtId="177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3" fillId="2" borderId="3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22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center"/>
    </xf>
    <xf numFmtId="197" fontId="3" fillId="0" borderId="0"/>
    <xf numFmtId="197" fontId="56" fillId="11" borderId="0" applyNumberFormat="0" applyBorder="0" applyAlignment="0" applyProtection="0">
      <alignment vertical="center"/>
    </xf>
    <xf numFmtId="197" fontId="56" fillId="11" borderId="0" applyNumberFormat="0" applyBorder="0" applyAlignment="0" applyProtection="0">
      <alignment vertical="center"/>
    </xf>
    <xf numFmtId="197" fontId="56" fillId="15" borderId="0" applyNumberFormat="0" applyBorder="0" applyAlignment="0" applyProtection="0">
      <alignment vertical="center"/>
    </xf>
    <xf numFmtId="197" fontId="56" fillId="15" borderId="0" applyNumberFormat="0" applyBorder="0" applyAlignment="0" applyProtection="0">
      <alignment vertical="center"/>
    </xf>
    <xf numFmtId="197" fontId="56" fillId="19" borderId="0" applyNumberFormat="0" applyBorder="0" applyAlignment="0" applyProtection="0">
      <alignment vertical="center"/>
    </xf>
    <xf numFmtId="197" fontId="56" fillId="19" borderId="0" applyNumberFormat="0" applyBorder="0" applyAlignment="0" applyProtection="0">
      <alignment vertical="center"/>
    </xf>
    <xf numFmtId="197" fontId="56" fillId="23" borderId="0" applyNumberFormat="0" applyBorder="0" applyAlignment="0" applyProtection="0">
      <alignment vertical="center"/>
    </xf>
    <xf numFmtId="197" fontId="56" fillId="23" borderId="0" applyNumberFormat="0" applyBorder="0" applyAlignment="0" applyProtection="0">
      <alignment vertical="center"/>
    </xf>
    <xf numFmtId="197" fontId="56" fillId="27" borderId="0" applyNumberFormat="0" applyBorder="0" applyAlignment="0" applyProtection="0">
      <alignment vertical="center"/>
    </xf>
    <xf numFmtId="197" fontId="56" fillId="27" borderId="0" applyNumberFormat="0" applyBorder="0" applyAlignment="0" applyProtection="0">
      <alignment vertical="center"/>
    </xf>
    <xf numFmtId="197" fontId="56" fillId="31" borderId="0" applyNumberFormat="0" applyBorder="0" applyAlignment="0" applyProtection="0">
      <alignment vertical="center"/>
    </xf>
    <xf numFmtId="197" fontId="56" fillId="31" borderId="0" applyNumberFormat="0" applyBorder="0" applyAlignment="0" applyProtection="0">
      <alignment vertical="center"/>
    </xf>
    <xf numFmtId="197" fontId="56" fillId="12" borderId="0" applyNumberFormat="0" applyBorder="0" applyAlignment="0" applyProtection="0">
      <alignment vertical="center"/>
    </xf>
    <xf numFmtId="197" fontId="56" fillId="12" borderId="0" applyNumberFormat="0" applyBorder="0" applyAlignment="0" applyProtection="0">
      <alignment vertical="center"/>
    </xf>
    <xf numFmtId="197" fontId="56" fillId="16" borderId="0" applyNumberFormat="0" applyBorder="0" applyAlignment="0" applyProtection="0">
      <alignment vertical="center"/>
    </xf>
    <xf numFmtId="197" fontId="56" fillId="16" borderId="0" applyNumberFormat="0" applyBorder="0" applyAlignment="0" applyProtection="0">
      <alignment vertical="center"/>
    </xf>
    <xf numFmtId="197" fontId="56" fillId="20" borderId="0" applyNumberFormat="0" applyBorder="0" applyAlignment="0" applyProtection="0">
      <alignment vertical="center"/>
    </xf>
    <xf numFmtId="197" fontId="56" fillId="20" borderId="0" applyNumberFormat="0" applyBorder="0" applyAlignment="0" applyProtection="0">
      <alignment vertical="center"/>
    </xf>
    <xf numFmtId="197" fontId="56" fillId="24" borderId="0" applyNumberFormat="0" applyBorder="0" applyAlignment="0" applyProtection="0">
      <alignment vertical="center"/>
    </xf>
    <xf numFmtId="197" fontId="56" fillId="24" borderId="0" applyNumberFormat="0" applyBorder="0" applyAlignment="0" applyProtection="0">
      <alignment vertical="center"/>
    </xf>
    <xf numFmtId="197" fontId="56" fillId="28" borderId="0" applyNumberFormat="0" applyBorder="0" applyAlignment="0" applyProtection="0">
      <alignment vertical="center"/>
    </xf>
    <xf numFmtId="197" fontId="56" fillId="28" borderId="0" applyNumberFormat="0" applyBorder="0" applyAlignment="0" applyProtection="0">
      <alignment vertical="center"/>
    </xf>
    <xf numFmtId="197" fontId="56" fillId="32" borderId="0" applyNumberFormat="0" applyBorder="0" applyAlignment="0" applyProtection="0">
      <alignment vertical="center"/>
    </xf>
    <xf numFmtId="197" fontId="56" fillId="32" borderId="0" applyNumberFormat="0" applyBorder="0" applyAlignment="0" applyProtection="0">
      <alignment vertical="center"/>
    </xf>
    <xf numFmtId="197" fontId="57" fillId="13" borderId="0" applyNumberFormat="0" applyBorder="0" applyAlignment="0" applyProtection="0">
      <alignment vertical="center"/>
    </xf>
    <xf numFmtId="197" fontId="57" fillId="13" borderId="0" applyNumberFormat="0" applyBorder="0" applyAlignment="0" applyProtection="0">
      <alignment vertical="center"/>
    </xf>
    <xf numFmtId="197" fontId="57" fillId="17" borderId="0" applyNumberFormat="0" applyBorder="0" applyAlignment="0" applyProtection="0">
      <alignment vertical="center"/>
    </xf>
    <xf numFmtId="197" fontId="57" fillId="17" borderId="0" applyNumberFormat="0" applyBorder="0" applyAlignment="0" applyProtection="0">
      <alignment vertical="center"/>
    </xf>
    <xf numFmtId="197" fontId="57" fillId="21" borderId="0" applyNumberFormat="0" applyBorder="0" applyAlignment="0" applyProtection="0">
      <alignment vertical="center"/>
    </xf>
    <xf numFmtId="197" fontId="57" fillId="21" borderId="0" applyNumberFormat="0" applyBorder="0" applyAlignment="0" applyProtection="0">
      <alignment vertical="center"/>
    </xf>
    <xf numFmtId="197" fontId="57" fillId="25" borderId="0" applyNumberFormat="0" applyBorder="0" applyAlignment="0" applyProtection="0">
      <alignment vertical="center"/>
    </xf>
    <xf numFmtId="197" fontId="57" fillId="25" borderId="0" applyNumberFormat="0" applyBorder="0" applyAlignment="0" applyProtection="0">
      <alignment vertical="center"/>
    </xf>
    <xf numFmtId="197" fontId="57" fillId="29" borderId="0" applyNumberFormat="0" applyBorder="0" applyAlignment="0" applyProtection="0">
      <alignment vertical="center"/>
    </xf>
    <xf numFmtId="197" fontId="57" fillId="29" borderId="0" applyNumberFormat="0" applyBorder="0" applyAlignment="0" applyProtection="0">
      <alignment vertical="center"/>
    </xf>
    <xf numFmtId="197" fontId="57" fillId="33" borderId="0" applyNumberFormat="0" applyBorder="0" applyAlignment="0" applyProtection="0">
      <alignment vertical="center"/>
    </xf>
    <xf numFmtId="197" fontId="57" fillId="33" borderId="0" applyNumberFormat="0" applyBorder="0" applyAlignment="0" applyProtection="0">
      <alignment vertical="center"/>
    </xf>
    <xf numFmtId="197" fontId="57" fillId="10" borderId="0" applyNumberFormat="0" applyBorder="0" applyAlignment="0" applyProtection="0">
      <alignment vertical="center"/>
    </xf>
    <xf numFmtId="197" fontId="57" fillId="10" borderId="0" applyNumberFormat="0" applyBorder="0" applyAlignment="0" applyProtection="0">
      <alignment vertical="center"/>
    </xf>
    <xf numFmtId="197" fontId="57" fillId="14" borderId="0" applyNumberFormat="0" applyBorder="0" applyAlignment="0" applyProtection="0">
      <alignment vertical="center"/>
    </xf>
    <xf numFmtId="197" fontId="57" fillId="14" borderId="0" applyNumberFormat="0" applyBorder="0" applyAlignment="0" applyProtection="0">
      <alignment vertical="center"/>
    </xf>
    <xf numFmtId="197" fontId="57" fillId="18" borderId="0" applyNumberFormat="0" applyBorder="0" applyAlignment="0" applyProtection="0">
      <alignment vertical="center"/>
    </xf>
    <xf numFmtId="197" fontId="57" fillId="18" borderId="0" applyNumberFormat="0" applyBorder="0" applyAlignment="0" applyProtection="0">
      <alignment vertical="center"/>
    </xf>
    <xf numFmtId="197" fontId="57" fillId="22" borderId="0" applyNumberFormat="0" applyBorder="0" applyAlignment="0" applyProtection="0">
      <alignment vertical="center"/>
    </xf>
    <xf numFmtId="197" fontId="57" fillId="22" borderId="0" applyNumberFormat="0" applyBorder="0" applyAlignment="0" applyProtection="0">
      <alignment vertical="center"/>
    </xf>
    <xf numFmtId="197" fontId="57" fillId="26" borderId="0" applyNumberFormat="0" applyBorder="0" applyAlignment="0" applyProtection="0">
      <alignment vertical="center"/>
    </xf>
    <xf numFmtId="197" fontId="57" fillId="26" borderId="0" applyNumberFormat="0" applyBorder="0" applyAlignment="0" applyProtection="0">
      <alignment vertical="center"/>
    </xf>
    <xf numFmtId="197" fontId="57" fillId="30" borderId="0" applyNumberFormat="0" applyBorder="0" applyAlignment="0" applyProtection="0">
      <alignment vertical="center"/>
    </xf>
    <xf numFmtId="197" fontId="57" fillId="30" borderId="0" applyNumberFormat="0" applyBorder="0" applyAlignment="0" applyProtection="0">
      <alignment vertical="center"/>
    </xf>
    <xf numFmtId="197" fontId="8" fillId="0" borderId="0" applyNumberFormat="0" applyFill="0" applyBorder="0" applyAlignment="0" applyProtection="0">
      <alignment vertical="center"/>
    </xf>
    <xf numFmtId="197" fontId="58" fillId="8" borderId="94" applyNumberFormat="0" applyAlignment="0" applyProtection="0">
      <alignment vertical="center"/>
    </xf>
    <xf numFmtId="197" fontId="58" fillId="8" borderId="94" applyNumberFormat="0" applyAlignment="0" applyProtection="0">
      <alignment vertical="center"/>
    </xf>
    <xf numFmtId="197" fontId="59" fillId="5" borderId="0" applyNumberFormat="0" applyBorder="0" applyAlignment="0" applyProtection="0">
      <alignment vertical="center"/>
    </xf>
    <xf numFmtId="197" fontId="59" fillId="5" borderId="0" applyNumberFormat="0" applyBorder="0" applyAlignment="0" applyProtection="0">
      <alignment vertical="center"/>
    </xf>
    <xf numFmtId="197" fontId="52" fillId="9" borderId="95" applyNumberFormat="0" applyFont="0" applyAlignment="0" applyProtection="0">
      <alignment vertical="center"/>
    </xf>
    <xf numFmtId="197" fontId="52" fillId="9" borderId="95" applyNumberFormat="0" applyFont="0" applyAlignment="0" applyProtection="0">
      <alignment vertical="center"/>
    </xf>
    <xf numFmtId="197" fontId="60" fillId="2" borderId="3" applyNumberFormat="0" applyFont="0" applyAlignment="0" applyProtection="0">
      <alignment vertical="center"/>
    </xf>
    <xf numFmtId="197" fontId="61" fillId="0" borderId="93" applyNumberFormat="0" applyFill="0" applyAlignment="0" applyProtection="0">
      <alignment vertical="center"/>
    </xf>
    <xf numFmtId="197" fontId="61" fillId="0" borderId="93" applyNumberFormat="0" applyFill="0" applyAlignment="0" applyProtection="0">
      <alignment vertical="center"/>
    </xf>
    <xf numFmtId="197" fontId="62" fillId="4" borderId="0" applyNumberFormat="0" applyBorder="0" applyAlignment="0" applyProtection="0">
      <alignment vertical="center"/>
    </xf>
    <xf numFmtId="197" fontId="62" fillId="4" borderId="0" applyNumberFormat="0" applyBorder="0" applyAlignment="0" applyProtection="0">
      <alignment vertical="center"/>
    </xf>
    <xf numFmtId="197" fontId="63" fillId="7" borderId="91" applyNumberFormat="0" applyAlignment="0" applyProtection="0">
      <alignment vertical="center"/>
    </xf>
    <xf numFmtId="197" fontId="63" fillId="7" borderId="91" applyNumberFormat="0" applyAlignment="0" applyProtection="0">
      <alignment vertical="center"/>
    </xf>
    <xf numFmtId="197" fontId="64" fillId="0" borderId="0" applyNumberFormat="0" applyFill="0" applyBorder="0" applyAlignment="0" applyProtection="0">
      <alignment vertical="center"/>
    </xf>
    <xf numFmtId="197" fontId="64" fillId="0" borderId="0" applyNumberFormat="0" applyFill="0" applyBorder="0" applyAlignment="0" applyProtection="0">
      <alignment vertical="center"/>
    </xf>
    <xf numFmtId="197" fontId="65" fillId="0" borderId="88" applyNumberFormat="0" applyFill="0" applyAlignment="0" applyProtection="0">
      <alignment vertical="center"/>
    </xf>
    <xf numFmtId="197" fontId="65" fillId="0" borderId="88" applyNumberFormat="0" applyFill="0" applyAlignment="0" applyProtection="0">
      <alignment vertical="center"/>
    </xf>
    <xf numFmtId="197" fontId="66" fillId="0" borderId="89" applyNumberFormat="0" applyFill="0" applyAlignment="0" applyProtection="0">
      <alignment vertical="center"/>
    </xf>
    <xf numFmtId="197" fontId="66" fillId="0" borderId="89" applyNumberFormat="0" applyFill="0" applyAlignment="0" applyProtection="0">
      <alignment vertical="center"/>
    </xf>
    <xf numFmtId="197" fontId="67" fillId="0" borderId="90" applyNumberFormat="0" applyFill="0" applyAlignment="0" applyProtection="0">
      <alignment vertical="center"/>
    </xf>
    <xf numFmtId="197" fontId="67" fillId="0" borderId="90" applyNumberFormat="0" applyFill="0" applyAlignment="0" applyProtection="0">
      <alignment vertical="center"/>
    </xf>
    <xf numFmtId="197" fontId="67" fillId="0" borderId="0" applyNumberFormat="0" applyFill="0" applyBorder="0" applyAlignment="0" applyProtection="0">
      <alignment vertical="center"/>
    </xf>
    <xf numFmtId="197" fontId="67" fillId="0" borderId="0" applyNumberFormat="0" applyFill="0" applyBorder="0" applyAlignment="0" applyProtection="0">
      <alignment vertical="center"/>
    </xf>
    <xf numFmtId="197" fontId="68" fillId="0" borderId="96" applyNumberFormat="0" applyFill="0" applyAlignment="0" applyProtection="0">
      <alignment vertical="center"/>
    </xf>
    <xf numFmtId="197" fontId="68" fillId="0" borderId="96" applyNumberFormat="0" applyFill="0" applyAlignment="0" applyProtection="0">
      <alignment vertical="center"/>
    </xf>
    <xf numFmtId="197" fontId="69" fillId="7" borderId="92" applyNumberFormat="0" applyAlignment="0" applyProtection="0">
      <alignment vertical="center"/>
    </xf>
    <xf numFmtId="197" fontId="69" fillId="7" borderId="92" applyNumberFormat="0" applyAlignment="0" applyProtection="0">
      <alignment vertical="center"/>
    </xf>
    <xf numFmtId="197" fontId="70" fillId="0" borderId="0" applyNumberFormat="0" applyFill="0" applyBorder="0" applyAlignment="0" applyProtection="0">
      <alignment vertical="center"/>
    </xf>
    <xf numFmtId="197" fontId="70" fillId="0" borderId="0" applyNumberFormat="0" applyFill="0" applyBorder="0" applyAlignment="0" applyProtection="0">
      <alignment vertical="center"/>
    </xf>
    <xf numFmtId="197" fontId="71" fillId="6" borderId="91" applyNumberFormat="0" applyAlignment="0" applyProtection="0">
      <alignment vertical="center"/>
    </xf>
    <xf numFmtId="197" fontId="71" fillId="6" borderId="91" applyNumberFormat="0" applyAlignment="0" applyProtection="0">
      <alignment vertical="center"/>
    </xf>
    <xf numFmtId="197" fontId="52" fillId="0" borderId="0">
      <alignment vertical="center"/>
    </xf>
    <xf numFmtId="197" fontId="52" fillId="0" borderId="0">
      <alignment vertical="center"/>
    </xf>
    <xf numFmtId="197" fontId="60" fillId="0" borderId="0">
      <alignment vertical="center"/>
    </xf>
    <xf numFmtId="197" fontId="52" fillId="0" borderId="0">
      <alignment vertical="center"/>
    </xf>
    <xf numFmtId="197" fontId="52" fillId="0" borderId="0">
      <alignment vertical="center"/>
    </xf>
    <xf numFmtId="197" fontId="60" fillId="0" borderId="0">
      <alignment vertical="center"/>
    </xf>
    <xf numFmtId="197" fontId="52" fillId="0" borderId="0">
      <alignment vertical="center"/>
    </xf>
    <xf numFmtId="197" fontId="52" fillId="0" borderId="0">
      <alignment vertical="center"/>
    </xf>
    <xf numFmtId="197" fontId="60" fillId="0" borderId="0">
      <alignment vertical="center"/>
    </xf>
    <xf numFmtId="197" fontId="52" fillId="0" borderId="0">
      <alignment vertical="center"/>
    </xf>
    <xf numFmtId="197" fontId="52" fillId="0" borderId="0">
      <alignment vertical="center"/>
    </xf>
    <xf numFmtId="197" fontId="60" fillId="0" borderId="0">
      <alignment vertical="center"/>
    </xf>
    <xf numFmtId="197" fontId="52" fillId="0" borderId="0">
      <alignment vertical="center"/>
    </xf>
    <xf numFmtId="197" fontId="52" fillId="0" borderId="0">
      <alignment vertical="center"/>
    </xf>
    <xf numFmtId="197" fontId="60" fillId="0" borderId="0">
      <alignment vertical="center"/>
    </xf>
    <xf numFmtId="197" fontId="52" fillId="0" borderId="0">
      <alignment vertical="center"/>
    </xf>
    <xf numFmtId="197" fontId="52" fillId="0" borderId="0">
      <alignment vertical="center"/>
    </xf>
    <xf numFmtId="197" fontId="60" fillId="0" borderId="0">
      <alignment vertical="center"/>
    </xf>
    <xf numFmtId="197" fontId="52" fillId="0" borderId="0">
      <alignment vertical="center"/>
    </xf>
    <xf numFmtId="197" fontId="52" fillId="0" borderId="0">
      <alignment vertical="center"/>
    </xf>
    <xf numFmtId="197" fontId="60" fillId="0" borderId="0">
      <alignment vertical="center"/>
    </xf>
    <xf numFmtId="197" fontId="52" fillId="0" borderId="0">
      <alignment vertical="center"/>
    </xf>
    <xf numFmtId="197" fontId="52" fillId="0" borderId="0">
      <alignment vertical="center"/>
    </xf>
    <xf numFmtId="197" fontId="60" fillId="0" borderId="0">
      <alignment vertical="center"/>
    </xf>
    <xf numFmtId="197" fontId="52" fillId="0" borderId="0">
      <alignment vertical="center"/>
    </xf>
    <xf numFmtId="197" fontId="52" fillId="0" borderId="0">
      <alignment vertical="center"/>
    </xf>
    <xf numFmtId="197" fontId="60" fillId="0" borderId="0">
      <alignment vertical="center"/>
    </xf>
    <xf numFmtId="197" fontId="52" fillId="0" borderId="0">
      <alignment vertical="center"/>
    </xf>
    <xf numFmtId="197" fontId="52" fillId="0" borderId="0">
      <alignment vertical="center"/>
    </xf>
    <xf numFmtId="197" fontId="60" fillId="0" borderId="0">
      <alignment vertical="center"/>
    </xf>
    <xf numFmtId="197" fontId="52" fillId="0" borderId="0">
      <alignment vertical="center"/>
    </xf>
    <xf numFmtId="0" fontId="1" fillId="0" borderId="0">
      <alignment vertical="center"/>
    </xf>
    <xf numFmtId="197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197" fontId="3" fillId="0" borderId="0"/>
    <xf numFmtId="197" fontId="1" fillId="0" borderId="0">
      <alignment vertical="center"/>
    </xf>
    <xf numFmtId="197" fontId="3" fillId="0" borderId="0">
      <alignment vertical="center"/>
    </xf>
    <xf numFmtId="197" fontId="18" fillId="0" borderId="0"/>
    <xf numFmtId="197" fontId="3" fillId="0" borderId="0"/>
    <xf numFmtId="197" fontId="72" fillId="3" borderId="0" applyNumberFormat="0" applyBorder="0" applyAlignment="0" applyProtection="0">
      <alignment vertical="center"/>
    </xf>
    <xf numFmtId="197" fontId="72" fillId="3" borderId="0" applyNumberFormat="0" applyBorder="0" applyAlignment="0" applyProtection="0">
      <alignment vertical="center"/>
    </xf>
    <xf numFmtId="197" fontId="3" fillId="0" borderId="0">
      <alignment vertical="center"/>
    </xf>
  </cellStyleXfs>
  <cellXfs count="702">
    <xf numFmtId="0" fontId="0" fillId="0" borderId="0" xfId="0">
      <alignment vertical="center"/>
    </xf>
    <xf numFmtId="180" fontId="21" fillId="0" borderId="0" xfId="21" applyNumberFormat="1" applyFont="1" applyFill="1" applyBorder="1" applyAlignment="1" applyProtection="1">
      <alignment horizontal="right" vertical="center"/>
    </xf>
    <xf numFmtId="185" fontId="26" fillId="0" borderId="9" xfId="21" applyNumberFormat="1" applyFont="1" applyFill="1" applyBorder="1" applyAlignment="1" applyProtection="1">
      <alignment vertical="center"/>
    </xf>
    <xf numFmtId="185" fontId="18" fillId="0" borderId="0" xfId="21" applyNumberFormat="1" applyFont="1" applyFill="1" applyAlignment="1" applyProtection="1">
      <alignment vertical="center"/>
    </xf>
    <xf numFmtId="185" fontId="18" fillId="0" borderId="0" xfId="21" applyNumberFormat="1" applyFont="1" applyFill="1" applyAlignment="1" applyProtection="1">
      <alignment horizontal="right" vertical="center"/>
    </xf>
    <xf numFmtId="185" fontId="18" fillId="0" borderId="4" xfId="21" applyNumberFormat="1" applyFont="1" applyFill="1" applyBorder="1" applyAlignment="1" applyProtection="1">
      <alignment vertical="center"/>
    </xf>
    <xf numFmtId="185" fontId="18" fillId="0" borderId="4" xfId="21" applyNumberFormat="1" applyFont="1" applyFill="1" applyBorder="1" applyAlignment="1" applyProtection="1">
      <alignment horizontal="right" vertical="center"/>
    </xf>
    <xf numFmtId="185" fontId="26" fillId="0" borderId="9" xfId="21" applyNumberFormat="1" applyFont="1" applyFill="1" applyBorder="1" applyAlignment="1" applyProtection="1">
      <alignment horizontal="right" vertical="center"/>
    </xf>
    <xf numFmtId="178" fontId="18" fillId="0" borderId="0" xfId="21" applyNumberFormat="1" applyFont="1" applyFill="1" applyBorder="1" applyAlignment="1" applyProtection="1">
      <alignment vertical="center"/>
    </xf>
    <xf numFmtId="178" fontId="26" fillId="0" borderId="4" xfId="21" applyNumberFormat="1" applyFont="1" applyFill="1" applyBorder="1" applyAlignment="1" applyProtection="1">
      <alignment vertical="center"/>
    </xf>
    <xf numFmtId="178" fontId="18" fillId="0" borderId="0" xfId="21" applyNumberFormat="1" applyFont="1" applyFill="1" applyBorder="1" applyAlignment="1" applyProtection="1">
      <alignment horizontal="right" vertical="center"/>
    </xf>
    <xf numFmtId="178" fontId="18" fillId="0" borderId="0" xfId="21" applyNumberFormat="1" applyFont="1" applyFill="1" applyAlignment="1" applyProtection="1">
      <alignment vertical="center"/>
    </xf>
    <xf numFmtId="180" fontId="37" fillId="0" borderId="0" xfId="21" applyNumberFormat="1" applyFont="1" applyFill="1" applyBorder="1" applyAlignment="1" applyProtection="1">
      <alignment vertical="center"/>
    </xf>
    <xf numFmtId="189" fontId="33" fillId="0" borderId="6" xfId="21" applyNumberFormat="1" applyFont="1" applyFill="1" applyBorder="1" applyAlignment="1" applyProtection="1">
      <alignment vertical="center"/>
    </xf>
    <xf numFmtId="178" fontId="24" fillId="0" borderId="4" xfId="21" applyNumberFormat="1" applyFont="1" applyFill="1" applyBorder="1" applyAlignment="1" applyProtection="1">
      <alignment vertical="center"/>
    </xf>
    <xf numFmtId="188" fontId="18" fillId="0" borderId="11" xfId="24" applyNumberFormat="1" applyFont="1" applyFill="1" applyBorder="1" applyAlignment="1" applyProtection="1">
      <alignment vertical="center"/>
    </xf>
    <xf numFmtId="188" fontId="18" fillId="0" borderId="0" xfId="24" applyNumberFormat="1" applyFont="1" applyFill="1" applyBorder="1" applyAlignment="1" applyProtection="1">
      <alignment vertical="center"/>
    </xf>
    <xf numFmtId="188" fontId="24" fillId="0" borderId="0" xfId="24" applyNumberFormat="1" applyFont="1" applyFill="1" applyBorder="1" applyAlignment="1" applyProtection="1">
      <alignment vertical="center"/>
    </xf>
    <xf numFmtId="188" fontId="18" fillId="0" borderId="12" xfId="24" applyNumberFormat="1" applyFont="1" applyFill="1" applyBorder="1" applyAlignment="1" applyProtection="1">
      <alignment vertical="center"/>
    </xf>
    <xf numFmtId="188" fontId="18" fillId="0" borderId="4" xfId="24" applyNumberFormat="1" applyFont="1" applyFill="1" applyBorder="1" applyAlignment="1" applyProtection="1">
      <alignment vertical="center"/>
    </xf>
    <xf numFmtId="188" fontId="24" fillId="0" borderId="4" xfId="24" applyNumberFormat="1" applyFont="1" applyFill="1" applyBorder="1" applyAlignment="1" applyProtection="1">
      <alignment vertical="center"/>
    </xf>
    <xf numFmtId="0" fontId="21" fillId="0" borderId="5" xfId="21" applyNumberFormat="1" applyFont="1" applyFill="1" applyBorder="1" applyAlignment="1" applyProtection="1">
      <alignment horizontal="center" vertical="center"/>
    </xf>
    <xf numFmtId="0" fontId="21" fillId="0" borderId="7" xfId="21" applyNumberFormat="1" applyFont="1" applyFill="1" applyBorder="1" applyAlignment="1" applyProtection="1">
      <alignment horizontal="center" vertical="center"/>
    </xf>
    <xf numFmtId="188" fontId="37" fillId="0" borderId="39" xfId="21" applyNumberFormat="1" applyFont="1" applyFill="1" applyBorder="1" applyAlignment="1" applyProtection="1">
      <alignment vertical="center"/>
    </xf>
    <xf numFmtId="188" fontId="21" fillId="0" borderId="40" xfId="21" applyNumberFormat="1" applyFont="1" applyFill="1" applyBorder="1" applyAlignment="1" applyProtection="1">
      <alignment vertical="center"/>
    </xf>
    <xf numFmtId="188" fontId="21" fillId="0" borderId="40" xfId="21" applyNumberFormat="1" applyFont="1" applyFill="1" applyBorder="1" applyAlignment="1" applyProtection="1">
      <alignment horizontal="right" vertical="center"/>
    </xf>
    <xf numFmtId="188" fontId="37" fillId="0" borderId="41" xfId="21" applyNumberFormat="1" applyFont="1" applyFill="1" applyBorder="1" applyAlignment="1" applyProtection="1">
      <alignment vertical="center"/>
    </xf>
    <xf numFmtId="188" fontId="21" fillId="0" borderId="42" xfId="21" applyNumberFormat="1" applyFont="1" applyFill="1" applyBorder="1" applyAlignment="1" applyProtection="1">
      <alignment vertical="center"/>
    </xf>
    <xf numFmtId="188" fontId="21" fillId="0" borderId="42" xfId="21" applyNumberFormat="1" applyFont="1" applyFill="1" applyBorder="1" applyAlignment="1" applyProtection="1">
      <alignment horizontal="right" vertical="center"/>
    </xf>
    <xf numFmtId="188" fontId="37" fillId="0" borderId="11" xfId="21" applyNumberFormat="1" applyFont="1" applyFill="1" applyBorder="1" applyAlignment="1" applyProtection="1">
      <alignment vertical="center"/>
    </xf>
    <xf numFmtId="188" fontId="21" fillId="0" borderId="0" xfId="21" applyNumberFormat="1" applyFont="1" applyFill="1" applyBorder="1" applyAlignment="1" applyProtection="1">
      <alignment vertical="center"/>
    </xf>
    <xf numFmtId="188" fontId="37" fillId="0" borderId="12" xfId="21" applyNumberFormat="1" applyFont="1" applyFill="1" applyBorder="1" applyAlignment="1" applyProtection="1">
      <alignment vertical="center"/>
    </xf>
    <xf numFmtId="188" fontId="21" fillId="0" borderId="4" xfId="21" applyNumberFormat="1" applyFont="1" applyFill="1" applyBorder="1" applyAlignment="1" applyProtection="1">
      <alignment vertical="center"/>
    </xf>
    <xf numFmtId="188" fontId="21" fillId="0" borderId="4" xfId="21" applyNumberFormat="1" applyFont="1" applyFill="1" applyBorder="1" applyAlignment="1" applyProtection="1">
      <alignment horizontal="right" vertical="center"/>
    </xf>
    <xf numFmtId="188" fontId="26" fillId="0" borderId="44" xfId="21" applyNumberFormat="1" applyFont="1" applyFill="1" applyBorder="1" applyAlignment="1" applyProtection="1">
      <alignment vertical="center"/>
    </xf>
    <xf numFmtId="188" fontId="18" fillId="0" borderId="0" xfId="21" applyNumberFormat="1" applyFont="1" applyFill="1" applyAlignment="1" applyProtection="1">
      <alignment vertical="center"/>
    </xf>
    <xf numFmtId="188" fontId="18" fillId="0" borderId="4" xfId="21" applyNumberFormat="1" applyFont="1" applyFill="1" applyBorder="1" applyAlignment="1" applyProtection="1">
      <alignment vertical="center"/>
    </xf>
    <xf numFmtId="188" fontId="43" fillId="0" borderId="69" xfId="21" applyNumberFormat="1" applyFont="1" applyFill="1" applyBorder="1" applyAlignment="1" applyProtection="1">
      <alignment horizontal="right" vertical="center"/>
    </xf>
    <xf numFmtId="188" fontId="26" fillId="0" borderId="44" xfId="21" applyNumberFormat="1" applyFont="1" applyFill="1" applyBorder="1" applyAlignment="1" applyProtection="1">
      <alignment horizontal="right" vertical="center"/>
    </xf>
    <xf numFmtId="188" fontId="18" fillId="0" borderId="0" xfId="21" applyNumberFormat="1" applyFont="1" applyFill="1" applyAlignment="1" applyProtection="1">
      <alignment horizontal="right" vertical="center"/>
    </xf>
    <xf numFmtId="188" fontId="18" fillId="0" borderId="4" xfId="21" applyNumberFormat="1" applyFont="1" applyFill="1" applyBorder="1" applyAlignment="1" applyProtection="1">
      <alignment horizontal="right" vertical="center"/>
    </xf>
    <xf numFmtId="0" fontId="3" fillId="0" borderId="0" xfId="74" applyFont="1">
      <alignment vertical="center"/>
    </xf>
    <xf numFmtId="0" fontId="3" fillId="0" borderId="0" xfId="74">
      <alignment vertical="center"/>
    </xf>
    <xf numFmtId="0" fontId="18" fillId="0" borderId="13" xfId="21" applyNumberFormat="1" applyFont="1" applyFill="1" applyBorder="1" applyAlignment="1" applyProtection="1">
      <alignment horizontal="center" vertical="center"/>
    </xf>
    <xf numFmtId="0" fontId="18" fillId="0" borderId="2" xfId="21" applyNumberFormat="1" applyFont="1" applyFill="1" applyBorder="1" applyAlignment="1" applyProtection="1">
      <alignment horizontal="center" vertical="center"/>
    </xf>
    <xf numFmtId="0" fontId="18" fillId="0" borderId="8" xfId="21" applyNumberFormat="1" applyFont="1" applyFill="1" applyBorder="1" applyAlignment="1" applyProtection="1">
      <alignment horizontal="center" vertical="center"/>
    </xf>
    <xf numFmtId="0" fontId="51" fillId="0" borderId="0" xfId="167" applyAlignment="1" applyProtection="1">
      <alignment vertical="center"/>
    </xf>
    <xf numFmtId="0" fontId="51" fillId="0" borderId="0" xfId="167">
      <alignment vertical="center"/>
    </xf>
    <xf numFmtId="0" fontId="18" fillId="0" borderId="18" xfId="21" applyNumberFormat="1" applyFont="1" applyFill="1" applyBorder="1" applyAlignment="1" applyProtection="1">
      <alignment horizontal="center" vertical="center"/>
    </xf>
    <xf numFmtId="0" fontId="18" fillId="0" borderId="12" xfId="21" applyNumberFormat="1" applyFont="1" applyFill="1" applyBorder="1" applyAlignment="1" applyProtection="1">
      <alignment horizontal="center" vertical="center"/>
    </xf>
    <xf numFmtId="0" fontId="18" fillId="0" borderId="10" xfId="21" applyNumberFormat="1" applyFont="1" applyFill="1" applyBorder="1" applyAlignment="1" applyProtection="1">
      <alignment horizontal="center" vertical="center" textRotation="255"/>
    </xf>
    <xf numFmtId="0" fontId="18" fillId="0" borderId="6" xfId="21" applyNumberFormat="1" applyFont="1" applyFill="1" applyBorder="1" applyAlignment="1" applyProtection="1">
      <alignment horizontal="center" vertical="center" textRotation="255"/>
    </xf>
    <xf numFmtId="0" fontId="18" fillId="0" borderId="7" xfId="21" applyNumberFormat="1" applyFont="1" applyFill="1" applyBorder="1" applyAlignment="1" applyProtection="1">
      <alignment horizontal="center" vertical="center" textRotation="255"/>
    </xf>
    <xf numFmtId="0" fontId="18" fillId="0" borderId="37" xfId="21" applyNumberFormat="1" applyFont="1" applyFill="1" applyBorder="1" applyAlignment="1" applyProtection="1">
      <alignment horizontal="center" vertical="center"/>
    </xf>
    <xf numFmtId="0" fontId="18" fillId="0" borderId="14" xfId="21" applyNumberFormat="1" applyFont="1" applyFill="1" applyBorder="1" applyAlignment="1" applyProtection="1">
      <alignment horizontal="center" vertical="center"/>
    </xf>
    <xf numFmtId="0" fontId="18" fillId="0" borderId="34" xfId="21" applyNumberFormat="1" applyFont="1" applyFill="1" applyBorder="1" applyAlignment="1" applyProtection="1">
      <alignment horizontal="center" vertical="center"/>
    </xf>
    <xf numFmtId="0" fontId="24" fillId="0" borderId="37" xfId="21" applyNumberFormat="1" applyFont="1" applyFill="1" applyBorder="1" applyAlignment="1" applyProtection="1">
      <alignment horizontal="center" vertical="center"/>
    </xf>
    <xf numFmtId="0" fontId="24" fillId="0" borderId="14" xfId="21" applyNumberFormat="1" applyFont="1" applyFill="1" applyBorder="1" applyAlignment="1" applyProtection="1">
      <alignment horizontal="center" vertical="center"/>
    </xf>
    <xf numFmtId="0" fontId="24" fillId="0" borderId="34" xfId="21" applyNumberFormat="1" applyFont="1" applyFill="1" applyBorder="1" applyAlignment="1" applyProtection="1">
      <alignment horizontal="center" vertical="center"/>
    </xf>
    <xf numFmtId="0" fontId="18" fillId="0" borderId="13" xfId="21" applyNumberFormat="1" applyFont="1" applyFill="1" applyBorder="1" applyAlignment="1" applyProtection="1">
      <alignment horizontal="center" vertical="center"/>
    </xf>
    <xf numFmtId="0" fontId="18" fillId="0" borderId="2" xfId="21" applyNumberFormat="1" applyFont="1" applyFill="1" applyBorder="1" applyAlignment="1" applyProtection="1">
      <alignment horizontal="center" vertical="center"/>
    </xf>
    <xf numFmtId="0" fontId="18" fillId="0" borderId="8" xfId="21" applyNumberFormat="1" applyFont="1" applyFill="1" applyBorder="1" applyAlignment="1" applyProtection="1">
      <alignment horizontal="center" vertical="center"/>
    </xf>
    <xf numFmtId="0" fontId="24" fillId="0" borderId="0" xfId="21" applyNumberFormat="1" applyFont="1" applyFill="1" applyAlignment="1" applyProtection="1">
      <alignment vertical="center"/>
    </xf>
    <xf numFmtId="0" fontId="4" fillId="0" borderId="0" xfId="21" applyNumberFormat="1" applyFont="1" applyFill="1" applyProtection="1"/>
    <xf numFmtId="0" fontId="18" fillId="0" borderId="4" xfId="21" quotePrefix="1" applyNumberFormat="1" applyFont="1" applyFill="1" applyBorder="1" applyAlignment="1" applyProtection="1">
      <alignment horizontal="left" vertical="center" indent="1"/>
    </xf>
    <xf numFmtId="0" fontId="18" fillId="0" borderId="0" xfId="21" applyNumberFormat="1" applyFont="1" applyFill="1" applyAlignment="1" applyProtection="1">
      <alignment vertical="center"/>
    </xf>
    <xf numFmtId="0" fontId="18" fillId="0" borderId="0" xfId="21" applyNumberFormat="1" applyFont="1" applyFill="1" applyAlignment="1" applyProtection="1">
      <alignment horizontal="right"/>
    </xf>
    <xf numFmtId="0" fontId="18" fillId="0" borderId="0" xfId="21" applyNumberFormat="1" applyFont="1" applyFill="1" applyProtection="1"/>
    <xf numFmtId="0" fontId="18" fillId="0" borderId="2" xfId="21" applyNumberFormat="1" applyFont="1" applyFill="1" applyBorder="1" applyProtection="1"/>
    <xf numFmtId="0" fontId="18" fillId="0" borderId="5" xfId="21" applyNumberFormat="1" applyFont="1" applyFill="1" applyBorder="1" applyAlignment="1" applyProtection="1">
      <alignment horizontal="center" vertical="center" wrapText="1"/>
    </xf>
    <xf numFmtId="0" fontId="18" fillId="0" borderId="5" xfId="21" applyNumberFormat="1" applyFont="1" applyFill="1" applyBorder="1" applyAlignment="1" applyProtection="1">
      <alignment horizontal="center" vertical="center"/>
    </xf>
    <xf numFmtId="0" fontId="18" fillId="0" borderId="6" xfId="21" applyNumberFormat="1" applyFont="1" applyFill="1" applyBorder="1" applyAlignment="1" applyProtection="1">
      <alignment vertical="center"/>
    </xf>
    <xf numFmtId="180" fontId="18" fillId="0" borderId="0" xfId="21" applyNumberFormat="1" applyFont="1" applyFill="1" applyBorder="1" applyAlignment="1" applyProtection="1">
      <alignment horizontal="right" vertical="center"/>
    </xf>
    <xf numFmtId="0" fontId="18" fillId="0" borderId="6" xfId="21" applyNumberFormat="1" applyFont="1" applyFill="1" applyBorder="1" applyAlignment="1" applyProtection="1">
      <alignment horizontal="left" vertical="center"/>
    </xf>
    <xf numFmtId="0" fontId="18" fillId="0" borderId="6" xfId="21" applyNumberFormat="1" applyFont="1" applyFill="1" applyBorder="1" applyAlignment="1" applyProtection="1">
      <alignment horizontal="left" vertical="center" wrapText="1"/>
    </xf>
    <xf numFmtId="0" fontId="26" fillId="0" borderId="0" xfId="21" applyNumberFormat="1" applyFont="1" applyFill="1" applyBorder="1" applyAlignment="1" applyProtection="1">
      <alignment horizontal="center" vertical="center"/>
    </xf>
    <xf numFmtId="0" fontId="26" fillId="0" borderId="6" xfId="21" applyNumberFormat="1" applyFont="1" applyFill="1" applyBorder="1" applyAlignment="1" applyProtection="1">
      <alignment horizontal="center" vertical="center"/>
    </xf>
    <xf numFmtId="178" fontId="26" fillId="0" borderId="0" xfId="21" applyNumberFormat="1" applyFont="1" applyFill="1" applyBorder="1" applyAlignment="1" applyProtection="1">
      <alignment vertical="center"/>
    </xf>
    <xf numFmtId="180" fontId="26" fillId="0" borderId="0" xfId="21" applyNumberFormat="1" applyFont="1" applyFill="1" applyBorder="1" applyAlignment="1" applyProtection="1">
      <alignment vertical="center"/>
    </xf>
    <xf numFmtId="0" fontId="27" fillId="0" borderId="0" xfId="21" applyNumberFormat="1" applyFont="1" applyFill="1" applyProtection="1"/>
    <xf numFmtId="0" fontId="18" fillId="0" borderId="44" xfId="21" applyNumberFormat="1" applyFont="1" applyFill="1" applyBorder="1" applyProtection="1"/>
    <xf numFmtId="0" fontId="18" fillId="0" borderId="44" xfId="168" applyNumberFormat="1" applyFont="1" applyFill="1" applyBorder="1" applyAlignment="1" applyProtection="1">
      <alignment horizontal="right" vertical="center"/>
    </xf>
    <xf numFmtId="0" fontId="24" fillId="0" borderId="0" xfId="168" applyNumberFormat="1" applyFont="1" applyFill="1" applyAlignment="1" applyProtection="1">
      <alignment vertical="center"/>
    </xf>
    <xf numFmtId="0" fontId="4" fillId="0" borderId="0" xfId="168" applyNumberFormat="1" applyFont="1" applyFill="1" applyAlignment="1" applyProtection="1">
      <alignment vertical="center"/>
    </xf>
    <xf numFmtId="0" fontId="28" fillId="0" borderId="0" xfId="168" applyNumberFormat="1" applyFont="1" applyFill="1" applyAlignment="1" applyProtection="1">
      <alignment vertical="center"/>
    </xf>
    <xf numFmtId="0" fontId="18" fillId="0" borderId="0" xfId="168" quotePrefix="1" applyNumberFormat="1" applyFont="1" applyFill="1" applyAlignment="1" applyProtection="1">
      <alignment horizontal="left" vertical="center" indent="1"/>
    </xf>
    <xf numFmtId="0" fontId="18" fillId="0" borderId="0" xfId="168" applyNumberFormat="1" applyFont="1" applyFill="1" applyAlignment="1" applyProtection="1">
      <alignment vertical="center"/>
    </xf>
    <xf numFmtId="0" fontId="36" fillId="0" borderId="0" xfId="168" applyNumberFormat="1" applyFont="1" applyFill="1" applyAlignment="1" applyProtection="1">
      <alignment vertical="center"/>
    </xf>
    <xf numFmtId="0" fontId="18" fillId="0" borderId="0" xfId="168" applyNumberFormat="1" applyFont="1" applyFill="1" applyAlignment="1" applyProtection="1">
      <alignment horizontal="right"/>
    </xf>
    <xf numFmtId="0" fontId="18" fillId="0" borderId="2" xfId="168" applyNumberFormat="1" applyFont="1" applyFill="1" applyBorder="1" applyAlignment="1" applyProtection="1">
      <alignment horizontal="center" vertical="center"/>
    </xf>
    <xf numFmtId="0" fontId="18" fillId="0" borderId="8" xfId="168" applyNumberFormat="1" applyFont="1" applyFill="1" applyBorder="1" applyAlignment="1" applyProtection="1">
      <alignment horizontal="center" vertical="center"/>
    </xf>
    <xf numFmtId="0" fontId="18" fillId="0" borderId="5" xfId="168" applyNumberFormat="1" applyFont="1" applyFill="1" applyBorder="1" applyAlignment="1" applyProtection="1">
      <alignment horizontal="center" vertical="center"/>
    </xf>
    <xf numFmtId="0" fontId="18" fillId="0" borderId="2" xfId="168" applyNumberFormat="1" applyFont="1" applyFill="1" applyBorder="1" applyAlignment="1" applyProtection="1">
      <alignment horizontal="center" vertical="center"/>
    </xf>
    <xf numFmtId="0" fontId="18" fillId="0" borderId="6" xfId="168" applyNumberFormat="1" applyFont="1" applyFill="1" applyBorder="1" applyAlignment="1" applyProtection="1">
      <alignment vertical="center"/>
    </xf>
    <xf numFmtId="180" fontId="18" fillId="0" borderId="0" xfId="21" applyNumberFormat="1" applyFont="1" applyFill="1" applyAlignment="1" applyProtection="1">
      <alignment vertical="center"/>
    </xf>
    <xf numFmtId="180" fontId="18" fillId="0" borderId="0" xfId="168" applyNumberFormat="1" applyFont="1" applyFill="1" applyAlignment="1" applyProtection="1">
      <alignment vertical="center"/>
    </xf>
    <xf numFmtId="180" fontId="18" fillId="0" borderId="0" xfId="168" applyNumberFormat="1" applyFont="1" applyFill="1" applyBorder="1" applyAlignment="1" applyProtection="1">
      <alignment vertical="center"/>
    </xf>
    <xf numFmtId="0" fontId="24" fillId="0" borderId="4" xfId="168" applyNumberFormat="1" applyFont="1" applyFill="1" applyBorder="1" applyAlignment="1" applyProtection="1">
      <alignment vertical="center"/>
    </xf>
    <xf numFmtId="0" fontId="24" fillId="0" borderId="7" xfId="168" applyNumberFormat="1" applyFont="1" applyFill="1" applyBorder="1" applyAlignment="1" applyProtection="1">
      <alignment horizontal="center" vertical="center"/>
    </xf>
    <xf numFmtId="180" fontId="24" fillId="0" borderId="4" xfId="21" applyNumberFormat="1" applyFont="1" applyFill="1" applyBorder="1" applyAlignment="1" applyProtection="1">
      <alignment vertical="center"/>
    </xf>
    <xf numFmtId="180" fontId="24" fillId="0" borderId="4" xfId="168" applyNumberFormat="1" applyFont="1" applyFill="1" applyBorder="1" applyAlignment="1" applyProtection="1">
      <alignment vertical="center"/>
    </xf>
    <xf numFmtId="0" fontId="18" fillId="0" borderId="0" xfId="168" applyNumberFormat="1" applyFont="1" applyFill="1" applyAlignment="1" applyProtection="1">
      <alignment horizontal="right" vertical="center"/>
    </xf>
    <xf numFmtId="0" fontId="18" fillId="0" borderId="0" xfId="168" applyNumberFormat="1" applyFont="1" applyFill="1" applyBorder="1" applyAlignment="1" applyProtection="1">
      <alignment horizontal="right"/>
    </xf>
    <xf numFmtId="0" fontId="18" fillId="0" borderId="44" xfId="168" applyNumberFormat="1" applyFont="1" applyFill="1" applyBorder="1" applyAlignment="1" applyProtection="1">
      <alignment vertical="center"/>
    </xf>
    <xf numFmtId="0" fontId="18" fillId="0" borderId="10" xfId="168" applyNumberFormat="1" applyFont="1" applyFill="1" applyBorder="1" applyAlignment="1" applyProtection="1">
      <alignment vertical="center"/>
    </xf>
    <xf numFmtId="0" fontId="18" fillId="0" borderId="0" xfId="168" applyNumberFormat="1" applyFont="1" applyFill="1" applyBorder="1" applyAlignment="1" applyProtection="1">
      <alignment vertical="center"/>
    </xf>
    <xf numFmtId="0" fontId="4" fillId="0" borderId="0" xfId="21" applyNumberFormat="1" applyFont="1" applyFill="1" applyAlignment="1" applyProtection="1">
      <alignment vertical="center"/>
    </xf>
    <xf numFmtId="0" fontId="18" fillId="0" borderId="0" xfId="21" quotePrefix="1" applyNumberFormat="1" applyFont="1" applyFill="1" applyAlignment="1" applyProtection="1">
      <alignment horizontal="left" vertical="center" indent="1"/>
    </xf>
    <xf numFmtId="0" fontId="29" fillId="0" borderId="0" xfId="21" applyNumberFormat="1" applyFont="1" applyFill="1" applyAlignment="1" applyProtection="1">
      <alignment horizontal="left" vertical="center"/>
    </xf>
    <xf numFmtId="0" fontId="30" fillId="0" borderId="0" xfId="21" applyNumberFormat="1" applyFont="1" applyFill="1" applyAlignment="1" applyProtection="1">
      <alignment vertical="center"/>
    </xf>
    <xf numFmtId="0" fontId="18" fillId="0" borderId="6" xfId="21" applyNumberFormat="1" applyFont="1" applyFill="1" applyBorder="1" applyAlignment="1" applyProtection="1">
      <alignment horizontal="left" vertical="center" indent="1"/>
    </xf>
    <xf numFmtId="180" fontId="18" fillId="0" borderId="0" xfId="9" applyNumberFormat="1" applyFont="1" applyFill="1" applyBorder="1" applyAlignment="1" applyProtection="1">
      <alignment vertical="center"/>
    </xf>
    <xf numFmtId="0" fontId="26" fillId="0" borderId="7" xfId="21" applyNumberFormat="1" applyFont="1" applyFill="1" applyBorder="1" applyAlignment="1" applyProtection="1">
      <alignment horizontal="center" vertical="center"/>
    </xf>
    <xf numFmtId="180" fontId="26" fillId="0" borderId="4" xfId="9" applyNumberFormat="1" applyFont="1" applyFill="1" applyBorder="1" applyAlignment="1" applyProtection="1">
      <alignment vertical="center"/>
    </xf>
    <xf numFmtId="0" fontId="18" fillId="0" borderId="0" xfId="21" applyNumberFormat="1" applyFont="1" applyFill="1" applyAlignment="1" applyProtection="1">
      <alignment horizontal="left" vertical="center"/>
    </xf>
    <xf numFmtId="0" fontId="18" fillId="0" borderId="0" xfId="21" applyNumberFormat="1" applyFont="1" applyFill="1" applyAlignment="1" applyProtection="1">
      <alignment horizontal="right" vertical="center"/>
    </xf>
    <xf numFmtId="0" fontId="28" fillId="0" borderId="0" xfId="21" applyNumberFormat="1" applyFont="1" applyFill="1" applyAlignment="1" applyProtection="1">
      <alignment vertical="center"/>
    </xf>
    <xf numFmtId="0" fontId="18" fillId="0" borderId="5" xfId="21" applyNumberFormat="1" applyFont="1" applyFill="1" applyBorder="1" applyAlignment="1" applyProtection="1">
      <alignment horizontal="center" vertical="center" shrinkToFit="1"/>
    </xf>
    <xf numFmtId="0" fontId="18" fillId="0" borderId="6" xfId="21" applyNumberFormat="1" applyFont="1" applyFill="1" applyBorder="1" applyAlignment="1" applyProtection="1">
      <alignment horizontal="left" vertical="center" wrapText="1" indent="1"/>
    </xf>
    <xf numFmtId="0" fontId="26" fillId="0" borderId="6" xfId="21" applyNumberFormat="1" applyFont="1" applyFill="1" applyBorder="1" applyAlignment="1" applyProtection="1">
      <alignment horizontal="center" vertical="center"/>
    </xf>
    <xf numFmtId="0" fontId="18" fillId="0" borderId="44" xfId="21" applyNumberFormat="1" applyFont="1" applyFill="1" applyBorder="1" applyAlignment="1" applyProtection="1">
      <alignment vertical="center"/>
    </xf>
    <xf numFmtId="0" fontId="18" fillId="0" borderId="44" xfId="21" applyNumberFormat="1" applyFont="1" applyFill="1" applyBorder="1" applyAlignment="1" applyProtection="1">
      <alignment horizontal="right" vertical="center"/>
    </xf>
    <xf numFmtId="0" fontId="22" fillId="0" borderId="0" xfId="21" applyNumberFormat="1" applyFont="1" applyFill="1" applyAlignment="1" applyProtection="1">
      <alignment vertical="center"/>
    </xf>
    <xf numFmtId="0" fontId="22" fillId="0" borderId="0" xfId="21" applyNumberFormat="1" applyFont="1" applyFill="1" applyAlignment="1" applyProtection="1">
      <alignment horizontal="right" vertical="center"/>
    </xf>
    <xf numFmtId="0" fontId="31" fillId="0" borderId="0" xfId="21" applyNumberFormat="1" applyFont="1" applyFill="1" applyAlignment="1" applyProtection="1">
      <alignment vertical="center"/>
    </xf>
    <xf numFmtId="0" fontId="18" fillId="0" borderId="0" xfId="21" applyNumberFormat="1" applyFont="1" applyFill="1" applyAlignment="1" applyProtection="1">
      <alignment horizontal="left" vertical="center" indent="1"/>
    </xf>
    <xf numFmtId="0" fontId="21" fillId="0" borderId="0" xfId="21" applyNumberFormat="1" applyFont="1" applyFill="1" applyAlignment="1" applyProtection="1">
      <alignment vertical="center"/>
    </xf>
    <xf numFmtId="0" fontId="21" fillId="0" borderId="0" xfId="21" applyNumberFormat="1" applyFont="1" applyFill="1" applyAlignment="1" applyProtection="1">
      <alignment horizontal="right" vertical="center"/>
    </xf>
    <xf numFmtId="0" fontId="55" fillId="0" borderId="0" xfId="21" applyNumberFormat="1" applyFont="1" applyFill="1" applyAlignment="1" applyProtection="1">
      <alignment vertical="center"/>
    </xf>
    <xf numFmtId="0" fontId="21" fillId="0" borderId="10" xfId="21" applyNumberFormat="1" applyFont="1" applyFill="1" applyBorder="1" applyAlignment="1" applyProtection="1">
      <alignment horizontal="center" vertical="center"/>
    </xf>
    <xf numFmtId="0" fontId="21" fillId="0" borderId="2" xfId="21" applyNumberFormat="1" applyFont="1" applyFill="1" applyBorder="1" applyAlignment="1" applyProtection="1">
      <alignment horizontal="center" vertical="center"/>
    </xf>
    <xf numFmtId="0" fontId="21" fillId="0" borderId="8" xfId="21" applyNumberFormat="1" applyFont="1" applyFill="1" applyBorder="1" applyAlignment="1" applyProtection="1">
      <alignment horizontal="center" vertical="center"/>
    </xf>
    <xf numFmtId="0" fontId="21" fillId="0" borderId="13" xfId="21" applyNumberFormat="1" applyFont="1" applyFill="1" applyBorder="1" applyAlignment="1" applyProtection="1">
      <alignment horizontal="center" vertical="center"/>
    </xf>
    <xf numFmtId="0" fontId="21" fillId="0" borderId="7" xfId="21" applyNumberFormat="1" applyFont="1" applyFill="1" applyBorder="1" applyAlignment="1" applyProtection="1">
      <alignment horizontal="center" vertical="center"/>
    </xf>
    <xf numFmtId="0" fontId="21" fillId="0" borderId="8" xfId="21" applyNumberFormat="1" applyFont="1" applyFill="1" applyBorder="1" applyAlignment="1" applyProtection="1">
      <alignment horizontal="center" vertical="center"/>
    </xf>
    <xf numFmtId="0" fontId="21" fillId="0" borderId="2" xfId="21" applyNumberFormat="1" applyFont="1" applyFill="1" applyBorder="1" applyAlignment="1" applyProtection="1">
      <alignment horizontal="center" vertical="center"/>
    </xf>
    <xf numFmtId="0" fontId="21" fillId="0" borderId="13" xfId="21" applyNumberFormat="1" applyFont="1" applyFill="1" applyBorder="1" applyAlignment="1" applyProtection="1">
      <alignment horizontal="center" vertical="center"/>
    </xf>
    <xf numFmtId="0" fontId="37" fillId="0" borderId="6" xfId="21" applyNumberFormat="1" applyFont="1" applyFill="1" applyBorder="1" applyAlignment="1" applyProtection="1">
      <alignment horizontal="center" vertical="center"/>
    </xf>
    <xf numFmtId="178" fontId="37" fillId="0" borderId="0" xfId="21" applyNumberFormat="1" applyFont="1" applyFill="1" applyBorder="1" applyAlignment="1" applyProtection="1">
      <alignment vertical="center"/>
    </xf>
    <xf numFmtId="0" fontId="37" fillId="0" borderId="0" xfId="21" applyNumberFormat="1" applyFont="1" applyFill="1" applyAlignment="1" applyProtection="1">
      <alignment vertical="center"/>
    </xf>
    <xf numFmtId="0" fontId="21" fillId="0" borderId="6" xfId="21" applyNumberFormat="1" applyFont="1" applyFill="1" applyBorder="1" applyAlignment="1" applyProtection="1">
      <alignment horizontal="left" vertical="center" indent="1"/>
    </xf>
    <xf numFmtId="178" fontId="21" fillId="0" borderId="0" xfId="21" applyNumberFormat="1" applyFont="1" applyFill="1" applyBorder="1" applyAlignment="1" applyProtection="1">
      <alignment vertical="center"/>
    </xf>
    <xf numFmtId="180" fontId="21" fillId="0" borderId="0" xfId="21" applyNumberFormat="1" applyFont="1" applyFill="1" applyBorder="1" applyAlignment="1" applyProtection="1">
      <alignment vertical="center"/>
    </xf>
    <xf numFmtId="0" fontId="21" fillId="0" borderId="6" xfId="21" applyNumberFormat="1" applyFont="1" applyFill="1" applyBorder="1" applyAlignment="1" applyProtection="1">
      <alignment horizontal="left" vertical="center" indent="2"/>
    </xf>
    <xf numFmtId="0" fontId="21" fillId="0" borderId="7" xfId="21" applyNumberFormat="1" applyFont="1" applyFill="1" applyBorder="1" applyAlignment="1" applyProtection="1">
      <alignment horizontal="left" vertical="center" indent="1"/>
    </xf>
    <xf numFmtId="0" fontId="22" fillId="0" borderId="44" xfId="21" applyNumberFormat="1" applyFont="1" applyFill="1" applyBorder="1" applyAlignment="1" applyProtection="1">
      <alignment vertical="center"/>
    </xf>
    <xf numFmtId="0" fontId="21" fillId="0" borderId="44" xfId="21" applyNumberFormat="1" applyFont="1" applyFill="1" applyBorder="1" applyAlignment="1" applyProtection="1">
      <alignment horizontal="right" vertical="center"/>
    </xf>
    <xf numFmtId="0" fontId="22" fillId="0" borderId="44" xfId="21" applyNumberFormat="1" applyFont="1" applyFill="1" applyBorder="1" applyAlignment="1" applyProtection="1">
      <alignment horizontal="right" vertical="center"/>
    </xf>
    <xf numFmtId="0" fontId="22" fillId="0" borderId="0" xfId="21" applyNumberFormat="1" applyFont="1" applyFill="1" applyBorder="1" applyAlignment="1" applyProtection="1">
      <alignment vertical="center"/>
    </xf>
    <xf numFmtId="0" fontId="21" fillId="0" borderId="0" xfId="21" applyNumberFormat="1" applyFont="1" applyFill="1" applyBorder="1" applyAlignment="1" applyProtection="1">
      <alignment vertical="center"/>
    </xf>
    <xf numFmtId="0" fontId="18" fillId="0" borderId="0" xfId="21" applyNumberFormat="1" applyFont="1" applyFill="1" applyBorder="1" applyAlignment="1" applyProtection="1">
      <alignment horizontal="right"/>
    </xf>
    <xf numFmtId="0" fontId="37" fillId="0" borderId="10" xfId="21" applyNumberFormat="1" applyFont="1" applyFill="1" applyBorder="1" applyAlignment="1" applyProtection="1">
      <alignment horizontal="center" vertical="center"/>
    </xf>
    <xf numFmtId="178" fontId="21" fillId="0" borderId="0" xfId="21" quotePrefix="1" applyNumberFormat="1" applyFont="1" applyFill="1" applyBorder="1" applyAlignment="1" applyProtection="1">
      <alignment horizontal="right" vertical="center"/>
    </xf>
    <xf numFmtId="180" fontId="21" fillId="0" borderId="0" xfId="21" quotePrefix="1" applyNumberFormat="1" applyFont="1" applyFill="1" applyBorder="1" applyAlignment="1" applyProtection="1">
      <alignment horizontal="right" vertical="center"/>
    </xf>
    <xf numFmtId="178" fontId="21" fillId="0" borderId="0" xfId="21" quotePrefix="1" applyNumberFormat="1" applyFont="1" applyFill="1" applyAlignment="1" applyProtection="1">
      <alignment horizontal="right" vertical="center"/>
    </xf>
    <xf numFmtId="0" fontId="21" fillId="0" borderId="44" xfId="21" applyNumberFormat="1" applyFont="1" applyFill="1" applyBorder="1" applyAlignment="1" applyProtection="1">
      <alignment vertical="center"/>
    </xf>
    <xf numFmtId="0" fontId="18" fillId="0" borderId="2" xfId="21" applyNumberFormat="1" applyFont="1" applyFill="1" applyBorder="1" applyAlignment="1" applyProtection="1">
      <alignment horizontal="center" vertical="center" wrapText="1"/>
    </xf>
    <xf numFmtId="0" fontId="18" fillId="0" borderId="0" xfId="168" applyNumberFormat="1" applyFont="1" applyFill="1" applyBorder="1" applyAlignment="1" applyProtection="1">
      <alignment horizontal="right" vertical="center" indent="1"/>
    </xf>
    <xf numFmtId="188" fontId="18" fillId="0" borderId="11" xfId="21" applyNumberFormat="1" applyFont="1" applyFill="1" applyBorder="1" applyAlignment="1" applyProtection="1">
      <alignment vertical="center"/>
    </xf>
    <xf numFmtId="188" fontId="18" fillId="0" borderId="0" xfId="21" applyNumberFormat="1" applyFont="1" applyFill="1" applyBorder="1" applyAlignment="1" applyProtection="1">
      <alignment vertical="center"/>
    </xf>
    <xf numFmtId="189" fontId="18" fillId="0" borderId="0" xfId="21" applyNumberFormat="1" applyFont="1" applyFill="1" applyBorder="1" applyAlignment="1" applyProtection="1">
      <alignment vertical="center"/>
    </xf>
    <xf numFmtId="0" fontId="18" fillId="0" borderId="6" xfId="168" quotePrefix="1" applyNumberFormat="1" applyFont="1" applyFill="1" applyBorder="1" applyAlignment="1" applyProtection="1">
      <alignment horizontal="right" vertical="center" indent="1"/>
    </xf>
    <xf numFmtId="0" fontId="18" fillId="0" borderId="7" xfId="168" quotePrefix="1" applyNumberFormat="1" applyFont="1" applyFill="1" applyBorder="1" applyAlignment="1" applyProtection="1">
      <alignment horizontal="right" vertical="center" indent="1"/>
    </xf>
    <xf numFmtId="188" fontId="18" fillId="0" borderId="12" xfId="21" applyNumberFormat="1" applyFont="1" applyFill="1" applyBorder="1" applyAlignment="1" applyProtection="1">
      <alignment vertical="center"/>
    </xf>
    <xf numFmtId="0" fontId="26" fillId="0" borderId="10" xfId="21" applyNumberFormat="1" applyFont="1" applyFill="1" applyBorder="1" applyAlignment="1" applyProtection="1">
      <alignment horizontal="center" vertical="center"/>
    </xf>
    <xf numFmtId="188" fontId="18" fillId="0" borderId="0" xfId="21" quotePrefix="1" applyNumberFormat="1" applyFont="1" applyFill="1" applyAlignment="1" applyProtection="1">
      <alignment horizontal="right" vertical="center"/>
    </xf>
    <xf numFmtId="0" fontId="18" fillId="0" borderId="7" xfId="21" applyNumberFormat="1" applyFont="1" applyFill="1" applyBorder="1" applyAlignment="1" applyProtection="1">
      <alignment horizontal="left" vertical="center" indent="1"/>
    </xf>
    <xf numFmtId="0" fontId="18" fillId="0" borderId="6" xfId="21" applyNumberFormat="1" applyFont="1" applyFill="1" applyBorder="1" applyAlignment="1" applyProtection="1">
      <alignment horizontal="left" vertical="center" indent="1" shrinkToFit="1"/>
    </xf>
    <xf numFmtId="0" fontId="33" fillId="0" borderId="6" xfId="21" applyNumberFormat="1" applyFont="1" applyFill="1" applyBorder="1" applyAlignment="1" applyProtection="1">
      <alignment horizontal="left" vertical="center" indent="1"/>
    </xf>
    <xf numFmtId="0" fontId="33" fillId="0" borderId="7" xfId="21" applyNumberFormat="1" applyFont="1" applyFill="1" applyBorder="1" applyAlignment="1" applyProtection="1">
      <alignment horizontal="left" vertical="center" indent="1"/>
    </xf>
    <xf numFmtId="0" fontId="34" fillId="0" borderId="10" xfId="21" applyNumberFormat="1" applyFont="1" applyFill="1" applyBorder="1" applyAlignment="1" applyProtection="1">
      <alignment horizontal="center" vertical="center"/>
    </xf>
    <xf numFmtId="0" fontId="35" fillId="0" borderId="6" xfId="21" applyNumberFormat="1" applyFont="1" applyFill="1" applyBorder="1" applyAlignment="1" applyProtection="1">
      <alignment horizontal="left" vertical="center" indent="1" shrinkToFit="1"/>
    </xf>
    <xf numFmtId="0" fontId="33" fillId="0" borderId="6" xfId="21" applyNumberFormat="1" applyFont="1" applyFill="1" applyBorder="1" applyAlignment="1" applyProtection="1">
      <alignment horizontal="left" vertical="center" indent="1" shrinkToFit="1"/>
    </xf>
    <xf numFmtId="188" fontId="18" fillId="0" borderId="4" xfId="168" applyNumberFormat="1" applyFont="1" applyFill="1" applyBorder="1" applyAlignment="1">
      <alignment horizontal="right" vertical="center"/>
    </xf>
    <xf numFmtId="0" fontId="36" fillId="0" borderId="0" xfId="21" applyNumberFormat="1" applyFont="1" applyFill="1" applyAlignment="1" applyProtection="1">
      <alignment vertical="center"/>
    </xf>
    <xf numFmtId="0" fontId="18" fillId="0" borderId="0" xfId="21" applyNumberFormat="1" applyFont="1" applyFill="1" applyAlignment="1" applyProtection="1"/>
    <xf numFmtId="0" fontId="33" fillId="0" borderId="2" xfId="21" applyNumberFormat="1" applyFont="1" applyFill="1" applyBorder="1" applyAlignment="1" applyProtection="1">
      <alignment horizontal="center" vertical="center"/>
    </xf>
    <xf numFmtId="0" fontId="33" fillId="0" borderId="8" xfId="21" applyNumberFormat="1" applyFont="1" applyFill="1" applyBorder="1" applyAlignment="1" applyProtection="1">
      <alignment horizontal="center" vertical="center"/>
    </xf>
    <xf numFmtId="0" fontId="33" fillId="0" borderId="8" xfId="21" applyNumberFormat="1" applyFont="1" applyFill="1" applyBorder="1" applyAlignment="1" applyProtection="1">
      <alignment horizontal="center" vertical="center"/>
    </xf>
    <xf numFmtId="0" fontId="33" fillId="0" borderId="5" xfId="21" applyNumberFormat="1" applyFont="1" applyFill="1" applyBorder="1" applyAlignment="1" applyProtection="1">
      <alignment horizontal="center" vertical="center"/>
    </xf>
    <xf numFmtId="0" fontId="33" fillId="0" borderId="7" xfId="21" applyNumberFormat="1" applyFont="1" applyFill="1" applyBorder="1" applyAlignment="1" applyProtection="1">
      <alignment horizontal="center" vertical="center"/>
    </xf>
    <xf numFmtId="0" fontId="33" fillId="0" borderId="4" xfId="21" applyNumberFormat="1" applyFont="1" applyFill="1" applyBorder="1" applyAlignment="1" applyProtection="1">
      <alignment horizontal="center" vertical="center"/>
    </xf>
    <xf numFmtId="188" fontId="33" fillId="0" borderId="0" xfId="21" applyNumberFormat="1" applyFont="1" applyFill="1" applyBorder="1" applyAlignment="1" applyProtection="1">
      <alignment vertical="center"/>
    </xf>
    <xf numFmtId="0" fontId="33" fillId="0" borderId="14" xfId="21" applyNumberFormat="1" applyFont="1" applyFill="1" applyBorder="1" applyAlignment="1" applyProtection="1">
      <alignment horizontal="left" vertical="center" indent="1"/>
    </xf>
    <xf numFmtId="188" fontId="33" fillId="0" borderId="0" xfId="21" applyNumberFormat="1" applyFont="1" applyFill="1" applyAlignment="1" applyProtection="1">
      <alignment vertical="center"/>
    </xf>
    <xf numFmtId="189" fontId="33" fillId="0" borderId="0" xfId="21" applyNumberFormat="1" applyFont="1" applyFill="1" applyAlignment="1" applyProtection="1">
      <alignment vertical="center"/>
    </xf>
    <xf numFmtId="188" fontId="33" fillId="0" borderId="11" xfId="21" applyNumberFormat="1" applyFont="1" applyFill="1" applyBorder="1" applyAlignment="1" applyProtection="1">
      <alignment vertical="center"/>
    </xf>
    <xf numFmtId="0" fontId="33" fillId="0" borderId="14" xfId="21" applyNumberFormat="1" applyFont="1" applyFill="1" applyBorder="1" applyAlignment="1" applyProtection="1">
      <alignment horizontal="left" vertical="center" wrapText="1" indent="1"/>
    </xf>
    <xf numFmtId="188" fontId="33" fillId="0" borderId="0" xfId="21" applyNumberFormat="1" applyFont="1" applyFill="1" applyBorder="1" applyAlignment="1" applyProtection="1">
      <alignment horizontal="right" vertical="center"/>
    </xf>
    <xf numFmtId="189" fontId="33" fillId="0" borderId="0" xfId="21" applyNumberFormat="1" applyFont="1" applyFill="1" applyBorder="1" applyAlignment="1" applyProtection="1">
      <alignment horizontal="right" vertical="center"/>
    </xf>
    <xf numFmtId="0" fontId="33" fillId="0" borderId="15" xfId="21" applyNumberFormat="1" applyFont="1" applyFill="1" applyBorder="1" applyAlignment="1" applyProtection="1">
      <alignment horizontal="center" vertical="center"/>
    </xf>
    <xf numFmtId="188" fontId="33" fillId="0" borderId="16" xfId="21" applyNumberFormat="1" applyFont="1" applyFill="1" applyBorder="1" applyAlignment="1" applyProtection="1">
      <alignment vertical="center"/>
    </xf>
    <xf numFmtId="189" fontId="33" fillId="0" borderId="15" xfId="21" applyNumberFormat="1" applyFont="1" applyFill="1" applyBorder="1" applyAlignment="1" applyProtection="1">
      <alignment vertical="center"/>
    </xf>
    <xf numFmtId="0" fontId="33" fillId="0" borderId="17" xfId="21" applyNumberFormat="1" applyFont="1" applyFill="1" applyBorder="1" applyAlignment="1" applyProtection="1">
      <alignment horizontal="center" vertical="center"/>
    </xf>
    <xf numFmtId="189" fontId="33" fillId="0" borderId="16" xfId="21" applyNumberFormat="1" applyFont="1" applyFill="1" applyBorder="1" applyAlignment="1" applyProtection="1">
      <alignment vertical="center"/>
    </xf>
    <xf numFmtId="0" fontId="34" fillId="0" borderId="2" xfId="21" applyNumberFormat="1" applyFont="1" applyFill="1" applyBorder="1" applyAlignment="1" applyProtection="1">
      <alignment horizontal="right" vertical="center"/>
    </xf>
    <xf numFmtId="0" fontId="32" fillId="0" borderId="2" xfId="21" applyNumberFormat="1" applyFont="1" applyFill="1" applyBorder="1" applyAlignment="1" applyProtection="1">
      <alignment vertical="center"/>
    </xf>
    <xf numFmtId="0" fontId="32" fillId="0" borderId="2" xfId="21" applyNumberFormat="1" applyFont="1" applyFill="1" applyBorder="1" applyAlignment="1" applyProtection="1">
      <alignment horizontal="right" vertical="center"/>
    </xf>
    <xf numFmtId="188" fontId="34" fillId="0" borderId="2" xfId="21" applyNumberFormat="1" applyFont="1" applyFill="1" applyBorder="1" applyAlignment="1" applyProtection="1">
      <alignment vertical="center"/>
    </xf>
    <xf numFmtId="0" fontId="18" fillId="0" borderId="4" xfId="21" applyNumberFormat="1" applyFont="1" applyFill="1" applyBorder="1" applyAlignment="1" applyProtection="1">
      <alignment vertical="center"/>
    </xf>
    <xf numFmtId="0" fontId="18" fillId="0" borderId="4" xfId="21" applyNumberFormat="1" applyFont="1" applyFill="1" applyBorder="1" applyAlignment="1" applyProtection="1">
      <alignment horizontal="right"/>
    </xf>
    <xf numFmtId="0" fontId="18" fillId="0" borderId="11" xfId="21" applyNumberFormat="1" applyFont="1" applyFill="1" applyBorder="1" applyAlignment="1" applyProtection="1">
      <alignment horizontal="left" vertical="center" indent="1"/>
    </xf>
    <xf numFmtId="188" fontId="18" fillId="0" borderId="18" xfId="21" applyNumberFormat="1" applyFont="1" applyFill="1" applyBorder="1" applyAlignment="1" applyProtection="1">
      <alignment vertical="center"/>
    </xf>
    <xf numFmtId="188" fontId="18" fillId="0" borderId="9" xfId="21" applyNumberFormat="1" applyFont="1" applyFill="1" applyBorder="1" applyAlignment="1" applyProtection="1">
      <alignment vertical="center"/>
    </xf>
    <xf numFmtId="188" fontId="18" fillId="0" borderId="11" xfId="21" applyNumberFormat="1" applyFont="1" applyFill="1" applyBorder="1" applyAlignment="1" applyProtection="1">
      <alignment vertical="center"/>
    </xf>
    <xf numFmtId="188" fontId="18" fillId="0" borderId="0" xfId="21" applyNumberFormat="1" applyFont="1" applyFill="1" applyBorder="1" applyAlignment="1" applyProtection="1">
      <alignment vertical="center"/>
    </xf>
    <xf numFmtId="0" fontId="18" fillId="0" borderId="11" xfId="21" applyNumberFormat="1" applyFont="1" applyFill="1" applyBorder="1" applyAlignment="1" applyProtection="1">
      <alignment horizontal="left" vertical="center" indent="2"/>
    </xf>
    <xf numFmtId="0" fontId="18" fillId="0" borderId="6" xfId="21" applyNumberFormat="1" applyFont="1" applyFill="1" applyBorder="1" applyAlignment="1" applyProtection="1">
      <alignment horizontal="left" vertical="center" indent="2"/>
    </xf>
    <xf numFmtId="0" fontId="18" fillId="0" borderId="11" xfId="21" applyNumberFormat="1" applyFont="1" applyFill="1" applyBorder="1" applyAlignment="1" applyProtection="1">
      <alignment horizontal="center" vertical="center"/>
    </xf>
    <xf numFmtId="0" fontId="18" fillId="0" borderId="0" xfId="21" applyNumberFormat="1" applyFont="1" applyFill="1" applyBorder="1" applyAlignment="1" applyProtection="1">
      <alignment horizontal="center" vertical="center"/>
    </xf>
    <xf numFmtId="0" fontId="18" fillId="0" borderId="14" xfId="21" applyNumberFormat="1" applyFont="1" applyFill="1" applyBorder="1" applyAlignment="1" applyProtection="1">
      <alignment horizontal="left" vertical="center" indent="1"/>
    </xf>
    <xf numFmtId="0" fontId="18" fillId="0" borderId="4" xfId="21" applyNumberFormat="1" applyFont="1" applyFill="1" applyBorder="1" applyAlignment="1" applyProtection="1">
      <alignment horizontal="center" vertical="center"/>
    </xf>
    <xf numFmtId="0" fontId="18" fillId="0" borderId="19" xfId="21" applyNumberFormat="1" applyFont="1" applyFill="1" applyBorder="1" applyAlignment="1" applyProtection="1">
      <alignment horizontal="left" vertical="center" indent="1"/>
    </xf>
    <xf numFmtId="0" fontId="18" fillId="0" borderId="20" xfId="21" applyNumberFormat="1" applyFont="1" applyFill="1" applyBorder="1" applyAlignment="1" applyProtection="1">
      <alignment horizontal="left" vertical="center" indent="1"/>
    </xf>
    <xf numFmtId="0" fontId="18" fillId="0" borderId="21" xfId="21" applyNumberFormat="1" applyFont="1" applyFill="1" applyBorder="1" applyAlignment="1" applyProtection="1">
      <alignment vertical="center"/>
    </xf>
    <xf numFmtId="0" fontId="18" fillId="0" borderId="22" xfId="21" applyNumberFormat="1" applyFont="1" applyFill="1" applyBorder="1" applyAlignment="1" applyProtection="1">
      <alignment horizontal="center" vertical="center"/>
    </xf>
    <xf numFmtId="0" fontId="18" fillId="0" borderId="23" xfId="21" applyNumberFormat="1" applyFont="1" applyFill="1" applyBorder="1" applyAlignment="1" applyProtection="1">
      <alignment horizontal="center" vertical="center"/>
    </xf>
    <xf numFmtId="0" fontId="18" fillId="0" borderId="9" xfId="21" applyNumberFormat="1" applyFont="1" applyFill="1" applyBorder="1" applyAlignment="1" applyProtection="1">
      <alignment horizontal="center" vertical="center"/>
    </xf>
    <xf numFmtId="0" fontId="39" fillId="0" borderId="14" xfId="21" applyNumberFormat="1" applyFont="1" applyFill="1" applyBorder="1" applyAlignment="1" applyProtection="1">
      <alignment horizontal="left" vertical="top" wrapText="1"/>
    </xf>
    <xf numFmtId="0" fontId="18" fillId="0" borderId="6" xfId="21" applyNumberFormat="1" applyFont="1" applyFill="1" applyBorder="1" applyAlignment="1" applyProtection="1">
      <alignment vertical="center" shrinkToFit="1"/>
    </xf>
    <xf numFmtId="188" fontId="18" fillId="0" borderId="24" xfId="21" applyNumberFormat="1" applyFont="1" applyFill="1" applyBorder="1" applyAlignment="1" applyProtection="1">
      <alignment horizontal="center" vertical="center"/>
    </xf>
    <xf numFmtId="188" fontId="18" fillId="0" borderId="25" xfId="21" applyNumberFormat="1" applyFont="1" applyFill="1" applyBorder="1" applyAlignment="1" applyProtection="1">
      <alignment horizontal="right" vertical="center"/>
    </xf>
    <xf numFmtId="188" fontId="18" fillId="0" borderId="26" xfId="21" applyNumberFormat="1" applyFont="1" applyFill="1" applyBorder="1" applyAlignment="1" applyProtection="1">
      <alignment horizontal="center" vertical="center"/>
    </xf>
    <xf numFmtId="188" fontId="18" fillId="0" borderId="0" xfId="21" applyNumberFormat="1" applyFont="1" applyFill="1" applyBorder="1" applyAlignment="1" applyProtection="1">
      <alignment horizontal="center" vertical="center"/>
    </xf>
    <xf numFmtId="0" fontId="18" fillId="0" borderId="11" xfId="21" applyNumberFormat="1" applyFont="1" applyFill="1" applyBorder="1" applyAlignment="1" applyProtection="1">
      <alignment horizontal="left" vertical="center" wrapText="1" indent="1"/>
    </xf>
    <xf numFmtId="0" fontId="18" fillId="0" borderId="6" xfId="21" applyNumberFormat="1" applyFont="1" applyFill="1" applyBorder="1" applyAlignment="1" applyProtection="1">
      <alignment horizontal="left" vertical="center" wrapText="1" indent="1"/>
    </xf>
    <xf numFmtId="188" fontId="18" fillId="0" borderId="24" xfId="21" applyNumberFormat="1" applyFont="1" applyFill="1" applyBorder="1" applyAlignment="1" applyProtection="1">
      <alignment horizontal="center" vertical="center" wrapText="1"/>
    </xf>
    <xf numFmtId="188" fontId="18" fillId="0" borderId="0" xfId="21" applyNumberFormat="1" applyFont="1" applyFill="1" applyBorder="1" applyAlignment="1" applyProtection="1">
      <alignment horizontal="center" vertical="center" wrapText="1"/>
    </xf>
    <xf numFmtId="0" fontId="39" fillId="0" borderId="27" xfId="21" applyNumberFormat="1" applyFont="1" applyFill="1" applyBorder="1" applyAlignment="1" applyProtection="1">
      <alignment horizontal="left" vertical="top" wrapText="1"/>
    </xf>
    <xf numFmtId="0" fontId="18" fillId="0" borderId="28" xfId="21" applyNumberFormat="1" applyFont="1" applyFill="1" applyBorder="1" applyAlignment="1" applyProtection="1">
      <alignment horizontal="left" vertical="center" indent="1"/>
    </xf>
    <xf numFmtId="0" fontId="18" fillId="0" borderId="29" xfId="21" applyNumberFormat="1" applyFont="1" applyFill="1" applyBorder="1" applyAlignment="1" applyProtection="1">
      <alignment vertical="center"/>
    </xf>
    <xf numFmtId="188" fontId="18" fillId="0" borderId="30" xfId="21" applyNumberFormat="1" applyFont="1" applyFill="1" applyBorder="1" applyAlignment="1" applyProtection="1">
      <alignment horizontal="center" vertical="center"/>
    </xf>
    <xf numFmtId="188" fontId="18" fillId="0" borderId="31" xfId="21" applyNumberFormat="1" applyFont="1" applyFill="1" applyBorder="1" applyAlignment="1" applyProtection="1">
      <alignment horizontal="right" vertical="center"/>
    </xf>
    <xf numFmtId="188" fontId="18" fillId="0" borderId="32" xfId="21" applyNumberFormat="1" applyFont="1" applyFill="1" applyBorder="1" applyAlignment="1" applyProtection="1">
      <alignment horizontal="center" vertical="center"/>
    </xf>
    <xf numFmtId="0" fontId="39" fillId="0" borderId="33" xfId="21" applyNumberFormat="1" applyFont="1" applyFill="1" applyBorder="1" applyAlignment="1" applyProtection="1">
      <alignment vertical="top" wrapText="1"/>
    </xf>
    <xf numFmtId="188" fontId="18" fillId="0" borderId="24" xfId="21" applyNumberFormat="1" applyFont="1" applyFill="1" applyBorder="1" applyAlignment="1" applyProtection="1">
      <alignment horizontal="right" vertical="center"/>
    </xf>
    <xf numFmtId="188" fontId="18" fillId="0" borderId="0" xfId="21" applyNumberFormat="1" applyFont="1" applyFill="1" applyBorder="1" applyAlignment="1" applyProtection="1">
      <alignment horizontal="right" vertical="center"/>
    </xf>
    <xf numFmtId="0" fontId="39" fillId="0" borderId="14" xfId="21" applyNumberFormat="1" applyFont="1" applyFill="1" applyBorder="1" applyAlignment="1" applyProtection="1">
      <alignment vertical="top" wrapText="1"/>
    </xf>
    <xf numFmtId="0" fontId="39" fillId="0" borderId="34" xfId="21" applyNumberFormat="1" applyFont="1" applyFill="1" applyBorder="1" applyAlignment="1" applyProtection="1">
      <alignment vertical="top" wrapText="1"/>
    </xf>
    <xf numFmtId="188" fontId="18" fillId="0" borderId="35" xfId="21" applyNumberFormat="1" applyFont="1" applyFill="1" applyBorder="1" applyAlignment="1" applyProtection="1">
      <alignment horizontal="right" vertical="center"/>
    </xf>
    <xf numFmtId="188" fontId="18" fillId="0" borderId="36" xfId="21" applyNumberFormat="1" applyFont="1" applyFill="1" applyBorder="1" applyAlignment="1" applyProtection="1">
      <alignment horizontal="right" vertical="center"/>
    </xf>
    <xf numFmtId="0" fontId="18" fillId="0" borderId="37" xfId="21" applyNumberFormat="1" applyFont="1" applyFill="1" applyBorder="1" applyAlignment="1" applyProtection="1">
      <alignment horizontal="left" vertical="center" indent="1"/>
    </xf>
    <xf numFmtId="0" fontId="18" fillId="0" borderId="18" xfId="21" applyNumberFormat="1" applyFont="1" applyFill="1" applyBorder="1" applyAlignment="1" applyProtection="1">
      <alignment horizontal="left" vertical="center" indent="1"/>
    </xf>
    <xf numFmtId="0" fontId="18" fillId="0" borderId="10" xfId="21" applyNumberFormat="1" applyFont="1" applyFill="1" applyBorder="1" applyAlignment="1" applyProtection="1">
      <alignment vertical="center"/>
    </xf>
    <xf numFmtId="0" fontId="18" fillId="0" borderId="9" xfId="21" applyNumberFormat="1" applyFont="1" applyFill="1" applyBorder="1" applyAlignment="1" applyProtection="1">
      <alignment horizontal="center" vertical="center"/>
    </xf>
    <xf numFmtId="0" fontId="18" fillId="0" borderId="12" xfId="21" applyNumberFormat="1" applyFont="1" applyFill="1" applyBorder="1" applyAlignment="1" applyProtection="1">
      <alignment horizontal="left" vertical="center" indent="1"/>
    </xf>
    <xf numFmtId="0" fontId="18" fillId="0" borderId="7" xfId="21" applyNumberFormat="1" applyFont="1" applyFill="1" applyBorder="1" applyAlignment="1" applyProtection="1">
      <alignment vertical="center"/>
    </xf>
    <xf numFmtId="0" fontId="18" fillId="0" borderId="5" xfId="21" applyNumberFormat="1" applyFont="1" applyFill="1" applyBorder="1" applyAlignment="1" applyProtection="1">
      <alignment horizontal="left" vertical="center" indent="1"/>
    </xf>
    <xf numFmtId="0" fontId="18" fillId="0" borderId="13" xfId="21" applyNumberFormat="1" applyFont="1" applyFill="1" applyBorder="1" applyAlignment="1" applyProtection="1">
      <alignment horizontal="left" vertical="center" indent="1"/>
    </xf>
    <xf numFmtId="0" fontId="18" fillId="0" borderId="8" xfId="21" applyNumberFormat="1" applyFont="1" applyFill="1" applyBorder="1" applyAlignment="1" applyProtection="1">
      <alignment vertical="center"/>
    </xf>
    <xf numFmtId="0" fontId="18" fillId="0" borderId="9" xfId="21" applyNumberFormat="1" applyFont="1" applyFill="1" applyBorder="1" applyAlignment="1" applyProtection="1">
      <alignment vertical="center"/>
    </xf>
    <xf numFmtId="0" fontId="18" fillId="0" borderId="9" xfId="21" applyNumberFormat="1" applyFont="1" applyFill="1" applyBorder="1" applyAlignment="1" applyProtection="1">
      <alignment horizontal="right" vertical="center"/>
    </xf>
    <xf numFmtId="0" fontId="27" fillId="0" borderId="0" xfId="21" applyNumberFormat="1" applyFont="1" applyFill="1" applyAlignment="1" applyProtection="1">
      <alignment vertical="center"/>
    </xf>
    <xf numFmtId="0" fontId="26" fillId="0" borderId="2" xfId="21" applyNumberFormat="1" applyFont="1" applyFill="1" applyBorder="1" applyAlignment="1" applyProtection="1">
      <alignment horizontal="center" vertical="center"/>
    </xf>
    <xf numFmtId="0" fontId="26" fillId="0" borderId="8" xfId="21" applyNumberFormat="1" applyFont="1" applyFill="1" applyBorder="1" applyAlignment="1" applyProtection="1">
      <alignment horizontal="center" vertical="center"/>
    </xf>
    <xf numFmtId="188" fontId="26" fillId="0" borderId="18" xfId="21" applyNumberFormat="1" applyFont="1" applyFill="1" applyBorder="1" applyAlignment="1" applyProtection="1">
      <alignment vertical="center"/>
    </xf>
    <xf numFmtId="188" fontId="26" fillId="0" borderId="9" xfId="21" applyNumberFormat="1" applyFont="1" applyFill="1" applyBorder="1" applyAlignment="1" applyProtection="1">
      <alignment vertical="center"/>
    </xf>
    <xf numFmtId="0" fontId="18" fillId="0" borderId="6" xfId="21" applyNumberFormat="1" applyFont="1" applyFill="1" applyBorder="1" applyAlignment="1" applyProtection="1">
      <alignment horizontal="center" vertical="center"/>
    </xf>
    <xf numFmtId="0" fontId="18" fillId="0" borderId="7" xfId="21" applyNumberFormat="1" applyFont="1" applyFill="1" applyBorder="1" applyAlignment="1" applyProtection="1">
      <alignment horizontal="center" vertical="center"/>
    </xf>
    <xf numFmtId="189" fontId="18" fillId="0" borderId="4" xfId="21" applyNumberFormat="1" applyFont="1" applyFill="1" applyBorder="1" applyAlignment="1" applyProtection="1">
      <alignment vertical="center"/>
    </xf>
    <xf numFmtId="0" fontId="24" fillId="0" borderId="5" xfId="21" applyNumberFormat="1" applyFont="1" applyFill="1" applyBorder="1" applyAlignment="1" applyProtection="1">
      <alignment horizontal="center" vertical="center"/>
    </xf>
    <xf numFmtId="198" fontId="18" fillId="0" borderId="0" xfId="24" applyNumberFormat="1" applyFont="1" applyFill="1" applyBorder="1" applyAlignment="1" applyProtection="1">
      <alignment vertical="center"/>
    </xf>
    <xf numFmtId="198" fontId="18" fillId="0" borderId="4" xfId="24" applyNumberFormat="1" applyFont="1" applyFill="1" applyBorder="1" applyAlignment="1" applyProtection="1">
      <alignment vertical="center"/>
    </xf>
    <xf numFmtId="0" fontId="18" fillId="0" borderId="10" xfId="168" applyNumberFormat="1" applyFont="1" applyFill="1" applyBorder="1" applyAlignment="1" applyProtection="1">
      <alignment horizontal="right" vertical="center" indent="1"/>
    </xf>
    <xf numFmtId="188" fontId="24" fillId="0" borderId="0" xfId="21" applyNumberFormat="1" applyFont="1" applyFill="1" applyBorder="1" applyAlignment="1" applyProtection="1">
      <alignment vertical="center"/>
    </xf>
    <xf numFmtId="198" fontId="18" fillId="0" borderId="0" xfId="21" applyNumberFormat="1" applyFont="1" applyFill="1" applyBorder="1" applyAlignment="1" applyProtection="1">
      <alignment vertical="center"/>
    </xf>
    <xf numFmtId="0" fontId="18" fillId="0" borderId="9" xfId="168" applyNumberFormat="1" applyFont="1" applyFill="1" applyBorder="1" applyAlignment="1">
      <alignment vertical="center"/>
    </xf>
    <xf numFmtId="0" fontId="24" fillId="0" borderId="13" xfId="21" applyNumberFormat="1" applyFont="1" applyFill="1" applyBorder="1" applyAlignment="1" applyProtection="1">
      <alignment horizontal="center" vertical="center"/>
    </xf>
    <xf numFmtId="0" fontId="18" fillId="0" borderId="37" xfId="21" applyNumberFormat="1" applyFont="1" applyFill="1" applyBorder="1" applyAlignment="1" applyProtection="1">
      <alignment horizontal="center" vertical="center" textRotation="255" shrinkToFit="1"/>
    </xf>
    <xf numFmtId="0" fontId="18" fillId="0" borderId="34" xfId="21" applyNumberFormat="1" applyFont="1" applyFill="1" applyBorder="1" applyAlignment="1" applyProtection="1">
      <alignment horizontal="center" vertical="center" textRotation="255" shrinkToFit="1"/>
    </xf>
    <xf numFmtId="0" fontId="18" fillId="0" borderId="10" xfId="21" applyNumberFormat="1" applyFont="1" applyFill="1" applyBorder="1" applyAlignment="1" applyProtection="1">
      <alignment horizontal="center" vertical="center"/>
    </xf>
    <xf numFmtId="0" fontId="18" fillId="0" borderId="38" xfId="21" applyNumberFormat="1" applyFont="1" applyFill="1" applyBorder="1" applyAlignment="1" applyProtection="1">
      <alignment horizontal="center" vertical="center"/>
    </xf>
    <xf numFmtId="0" fontId="18" fillId="0" borderId="6" xfId="21" applyNumberFormat="1" applyFont="1" applyFill="1" applyBorder="1" applyAlignment="1" applyProtection="1">
      <alignment horizontal="center" vertical="center"/>
    </xf>
    <xf numFmtId="0" fontId="18" fillId="0" borderId="38" xfId="21" applyNumberFormat="1" applyFont="1" applyFill="1" applyBorder="1" applyAlignment="1" applyProtection="1">
      <alignment horizontal="center" vertical="center"/>
    </xf>
    <xf numFmtId="0" fontId="18" fillId="0" borderId="43" xfId="21" applyNumberFormat="1" applyFont="1" applyFill="1" applyBorder="1" applyAlignment="1" applyProtection="1">
      <alignment horizontal="center" vertical="center"/>
    </xf>
    <xf numFmtId="0" fontId="18" fillId="0" borderId="43" xfId="21" applyNumberFormat="1" applyFont="1" applyFill="1" applyBorder="1" applyAlignment="1" applyProtection="1">
      <alignment horizontal="center" vertical="center"/>
    </xf>
    <xf numFmtId="188" fontId="21" fillId="0" borderId="0" xfId="21" applyNumberFormat="1" applyFont="1" applyFill="1" applyBorder="1" applyAlignment="1" applyProtection="1">
      <alignment horizontal="right" vertical="center"/>
    </xf>
    <xf numFmtId="0" fontId="18" fillId="0" borderId="7" xfId="21" applyNumberFormat="1" applyFont="1" applyFill="1" applyBorder="1" applyAlignment="1" applyProtection="1">
      <alignment horizontal="center" vertical="center"/>
    </xf>
    <xf numFmtId="0" fontId="24" fillId="0" borderId="0" xfId="292" applyNumberFormat="1" applyFont="1" applyFill="1" applyAlignment="1" applyProtection="1">
      <alignment vertical="center"/>
    </xf>
    <xf numFmtId="0" fontId="18" fillId="0" borderId="0" xfId="292" applyNumberFormat="1" applyFont="1" applyFill="1" applyAlignment="1" applyProtection="1">
      <alignment vertical="center"/>
    </xf>
    <xf numFmtId="0" fontId="28" fillId="0" borderId="0" xfId="292" applyNumberFormat="1" applyFont="1" applyFill="1" applyAlignment="1" applyProtection="1">
      <alignment vertical="center"/>
    </xf>
    <xf numFmtId="0" fontId="18" fillId="0" borderId="0" xfId="168" applyNumberFormat="1" applyFont="1" applyAlignment="1" applyProtection="1">
      <alignment vertical="center"/>
    </xf>
    <xf numFmtId="0" fontId="18" fillId="0" borderId="8" xfId="292" applyNumberFormat="1" applyFont="1" applyFill="1" applyBorder="1" applyAlignment="1" applyProtection="1">
      <alignment horizontal="center" vertical="center"/>
    </xf>
    <xf numFmtId="0" fontId="18" fillId="0" borderId="2" xfId="292" applyNumberFormat="1" applyFont="1" applyFill="1" applyBorder="1" applyAlignment="1" applyProtection="1">
      <alignment horizontal="center" vertical="center"/>
    </xf>
    <xf numFmtId="0" fontId="18" fillId="0" borderId="5" xfId="292" applyNumberFormat="1" applyFont="1" applyFill="1" applyBorder="1" applyAlignment="1" applyProtection="1">
      <alignment horizontal="center" vertical="center"/>
    </xf>
    <xf numFmtId="0" fontId="18" fillId="0" borderId="6" xfId="292" applyNumberFormat="1" applyFont="1" applyFill="1" applyBorder="1" applyAlignment="1" applyProtection="1">
      <alignment horizontal="center" vertical="center"/>
    </xf>
    <xf numFmtId="0" fontId="18" fillId="0" borderId="0" xfId="292" applyNumberFormat="1" applyFont="1" applyFill="1" applyAlignment="1" applyProtection="1">
      <alignment horizontal="left" vertical="center" indent="1"/>
    </xf>
    <xf numFmtId="0" fontId="18" fillId="0" borderId="0" xfId="292" applyNumberFormat="1" applyFont="1" applyFill="1" applyBorder="1" applyAlignment="1" applyProtection="1">
      <alignment horizontal="left" vertical="center" indent="1"/>
    </xf>
    <xf numFmtId="0" fontId="18" fillId="0" borderId="7" xfId="292" applyNumberFormat="1" applyFont="1" applyFill="1" applyBorder="1" applyAlignment="1" applyProtection="1">
      <alignment horizontal="center" vertical="center"/>
    </xf>
    <xf numFmtId="0" fontId="18" fillId="0" borderId="12" xfId="292" applyNumberFormat="1" applyFont="1" applyFill="1" applyBorder="1" applyAlignment="1" applyProtection="1">
      <alignment horizontal="left" vertical="center" indent="1"/>
    </xf>
    <xf numFmtId="0" fontId="18" fillId="0" borderId="4" xfId="292" applyNumberFormat="1" applyFont="1" applyFill="1" applyBorder="1" applyAlignment="1" applyProtection="1">
      <alignment horizontal="left" vertical="center" indent="1"/>
    </xf>
    <xf numFmtId="0" fontId="18" fillId="0" borderId="0" xfId="292" applyNumberFormat="1" applyFont="1" applyFill="1" applyBorder="1" applyAlignment="1" applyProtection="1">
      <alignment horizontal="center" vertical="center"/>
    </xf>
    <xf numFmtId="0" fontId="18" fillId="0" borderId="9" xfId="292" applyNumberFormat="1" applyFont="1" applyFill="1" applyBorder="1" applyAlignment="1" applyProtection="1">
      <alignment vertical="center"/>
    </xf>
    <xf numFmtId="0" fontId="18" fillId="0" borderId="9" xfId="292" applyNumberFormat="1" applyFont="1" applyFill="1" applyBorder="1" applyAlignment="1" applyProtection="1">
      <alignment horizontal="right" vertical="center"/>
    </xf>
    <xf numFmtId="0" fontId="18" fillId="0" borderId="0" xfId="292" applyNumberFormat="1" applyFont="1" applyFill="1" applyBorder="1" applyAlignment="1" applyProtection="1">
      <alignment vertical="center"/>
    </xf>
    <xf numFmtId="0" fontId="18" fillId="0" borderId="4" xfId="21" applyNumberFormat="1" applyFont="1" applyFill="1" applyBorder="1" applyAlignment="1" applyProtection="1">
      <alignment horizontal="left" vertical="center" indent="1"/>
    </xf>
    <xf numFmtId="0" fontId="18" fillId="0" borderId="10" xfId="21" applyNumberFormat="1" applyFont="1" applyFill="1" applyBorder="1" applyAlignment="1" applyProtection="1">
      <alignment horizontal="center" vertical="center" wrapText="1"/>
    </xf>
    <xf numFmtId="0" fontId="18" fillId="0" borderId="18" xfId="21" applyNumberFormat="1" applyFont="1" applyFill="1" applyBorder="1" applyAlignment="1" applyProtection="1">
      <alignment horizontal="center" vertical="center" wrapText="1"/>
    </xf>
    <xf numFmtId="0" fontId="18" fillId="0" borderId="7" xfId="21" applyNumberFormat="1" applyFont="1" applyFill="1" applyBorder="1" applyAlignment="1" applyProtection="1">
      <alignment horizontal="center" vertical="center" wrapText="1"/>
    </xf>
    <xf numFmtId="0" fontId="18" fillId="0" borderId="12" xfId="21" applyNumberFormat="1" applyFont="1" applyFill="1" applyBorder="1" applyAlignment="1" applyProtection="1">
      <alignment horizontal="center" vertical="center" wrapText="1"/>
    </xf>
    <xf numFmtId="0" fontId="18" fillId="0" borderId="6" xfId="21" quotePrefix="1" applyNumberFormat="1" applyFont="1" applyFill="1" applyBorder="1" applyAlignment="1" applyProtection="1">
      <alignment horizontal="right" vertical="center" indent="1"/>
    </xf>
    <xf numFmtId="188" fontId="24" fillId="0" borderId="11" xfId="21" applyNumberFormat="1" applyFont="1" applyFill="1" applyBorder="1" applyAlignment="1" applyProtection="1">
      <alignment vertical="center"/>
    </xf>
    <xf numFmtId="189" fontId="18" fillId="0" borderId="0" xfId="21" applyNumberFormat="1" applyFont="1" applyFill="1" applyBorder="1" applyAlignment="1" applyProtection="1">
      <alignment horizontal="right" vertical="center"/>
    </xf>
    <xf numFmtId="0" fontId="18" fillId="0" borderId="7" xfId="21" quotePrefix="1" applyNumberFormat="1" applyFont="1" applyFill="1" applyBorder="1" applyAlignment="1" applyProtection="1">
      <alignment horizontal="right" vertical="center" indent="1"/>
    </xf>
    <xf numFmtId="188" fontId="24" fillId="0" borderId="12" xfId="21" applyNumberFormat="1" applyFont="1" applyFill="1" applyBorder="1" applyAlignment="1" applyProtection="1">
      <alignment vertical="center"/>
    </xf>
    <xf numFmtId="0" fontId="18" fillId="0" borderId="10" xfId="21" applyNumberFormat="1" applyFont="1" applyFill="1" applyBorder="1" applyAlignment="1" applyProtection="1">
      <alignment horizontal="center" vertical="center"/>
    </xf>
    <xf numFmtId="0" fontId="21" fillId="0" borderId="0" xfId="21" applyNumberFormat="1" applyFont="1" applyFill="1" applyAlignment="1" applyProtection="1">
      <alignment horizontal="right"/>
    </xf>
    <xf numFmtId="0" fontId="39" fillId="0" borderId="0" xfId="21" applyNumberFormat="1" applyFont="1" applyFill="1" applyAlignment="1" applyProtection="1">
      <alignment horizontal="right"/>
    </xf>
    <xf numFmtId="0" fontId="18" fillId="0" borderId="0" xfId="168" applyNumberFormat="1" applyFont="1" applyFill="1" applyAlignment="1" applyProtection="1">
      <alignment horizontal="left" vertical="center" indent="1"/>
    </xf>
    <xf numFmtId="0" fontId="18" fillId="0" borderId="10" xfId="168" applyNumberFormat="1" applyFont="1" applyFill="1" applyBorder="1" applyAlignment="1" applyProtection="1">
      <alignment horizontal="center" vertical="center"/>
    </xf>
    <xf numFmtId="0" fontId="18" fillId="0" borderId="13" xfId="168" applyNumberFormat="1" applyFont="1" applyFill="1" applyBorder="1" applyAlignment="1" applyProtection="1">
      <alignment horizontal="center" vertical="center"/>
    </xf>
    <xf numFmtId="0" fontId="18" fillId="0" borderId="7" xfId="168" applyNumberFormat="1" applyFont="1" applyFill="1" applyBorder="1" applyAlignment="1" applyProtection="1">
      <alignment horizontal="center" vertical="center"/>
    </xf>
    <xf numFmtId="0" fontId="18" fillId="0" borderId="34" xfId="168" applyNumberFormat="1" applyFont="1" applyFill="1" applyBorder="1" applyAlignment="1" applyProtection="1">
      <alignment horizontal="center" vertical="center"/>
    </xf>
    <xf numFmtId="0" fontId="18" fillId="0" borderId="4" xfId="168" applyNumberFormat="1" applyFont="1" applyFill="1" applyBorder="1" applyAlignment="1" applyProtection="1">
      <alignment horizontal="center" vertical="center"/>
    </xf>
    <xf numFmtId="0" fontId="18" fillId="0" borderId="6" xfId="168" applyNumberFormat="1" applyFont="1" applyFill="1" applyBorder="1" applyAlignment="1" applyProtection="1">
      <alignment horizontal="left" vertical="center" indent="1"/>
    </xf>
    <xf numFmtId="0" fontId="18" fillId="0" borderId="7" xfId="168" applyNumberFormat="1" applyFont="1" applyFill="1" applyBorder="1" applyAlignment="1" applyProtection="1">
      <alignment horizontal="left" vertical="center" indent="1"/>
    </xf>
    <xf numFmtId="0" fontId="40" fillId="0" borderId="0" xfId="168" applyNumberFormat="1" applyFont="1" applyFill="1" applyAlignment="1" applyProtection="1">
      <alignment vertical="center"/>
    </xf>
    <xf numFmtId="0" fontId="73" fillId="0" borderId="0" xfId="168" applyNumberFormat="1" applyFont="1" applyFill="1" applyAlignment="1" applyProtection="1">
      <alignment horizontal="center" vertical="center"/>
    </xf>
    <xf numFmtId="0" fontId="73" fillId="0" borderId="0" xfId="168" applyNumberFormat="1" applyFont="1" applyFill="1" applyAlignment="1" applyProtection="1">
      <alignment horizontal="left" vertical="center"/>
    </xf>
    <xf numFmtId="0" fontId="74" fillId="0" borderId="0" xfId="168" applyNumberFormat="1" applyFont="1" applyFill="1" applyAlignment="1" applyProtection="1">
      <alignment vertical="center"/>
    </xf>
    <xf numFmtId="0" fontId="41" fillId="0" borderId="0" xfId="168" applyNumberFormat="1" applyFont="1" applyFill="1" applyAlignment="1" applyProtection="1">
      <alignment horizontal="distributed" vertical="center"/>
    </xf>
    <xf numFmtId="0" fontId="18" fillId="0" borderId="4" xfId="168" quotePrefix="1" applyNumberFormat="1" applyFont="1" applyFill="1" applyBorder="1" applyAlignment="1" applyProtection="1">
      <alignment horizontal="left" vertical="center" indent="1"/>
      <protection locked="0"/>
    </xf>
    <xf numFmtId="0" fontId="18" fillId="0" borderId="4" xfId="168" applyNumberFormat="1" applyFont="1" applyFill="1" applyBorder="1" applyAlignment="1">
      <alignment vertical="center"/>
    </xf>
    <xf numFmtId="0" fontId="41" fillId="0" borderId="0" xfId="168" applyNumberFormat="1" applyFont="1" applyFill="1" applyAlignment="1" applyProtection="1">
      <alignment horizontal="right" vertical="center"/>
    </xf>
    <xf numFmtId="0" fontId="41" fillId="0" borderId="2" xfId="168" applyNumberFormat="1" applyFont="1" applyFill="1" applyBorder="1" applyAlignment="1" applyProtection="1">
      <alignment horizontal="center" vertical="center"/>
    </xf>
    <xf numFmtId="0" fontId="41" fillId="0" borderId="8" xfId="168" applyNumberFormat="1" applyFont="1" applyFill="1" applyBorder="1" applyAlignment="1" applyProtection="1">
      <alignment horizontal="center" vertical="center"/>
    </xf>
    <xf numFmtId="0" fontId="42" fillId="0" borderId="5" xfId="168" applyNumberFormat="1" applyFont="1" applyFill="1" applyBorder="1" applyAlignment="1" applyProtection="1">
      <alignment horizontal="center" vertical="center"/>
    </xf>
    <xf numFmtId="0" fontId="41" fillId="0" borderId="5" xfId="168" applyNumberFormat="1" applyFont="1" applyFill="1" applyBorder="1" applyAlignment="1" applyProtection="1">
      <alignment horizontal="center" vertical="center"/>
    </xf>
    <xf numFmtId="0" fontId="41" fillId="0" borderId="2" xfId="168" applyNumberFormat="1" applyFont="1" applyFill="1" applyBorder="1" applyAlignment="1" applyProtection="1">
      <alignment horizontal="center" vertical="center"/>
    </xf>
    <xf numFmtId="0" fontId="41" fillId="0" borderId="45" xfId="168" applyNumberFormat="1" applyFont="1" applyFill="1" applyBorder="1" applyAlignment="1" applyProtection="1">
      <alignment horizontal="center" vertical="center"/>
    </xf>
    <xf numFmtId="0" fontId="41" fillId="0" borderId="13" xfId="168" applyNumberFormat="1" applyFont="1" applyFill="1" applyBorder="1" applyAlignment="1" applyProtection="1">
      <alignment horizontal="center" vertical="center"/>
    </xf>
    <xf numFmtId="0" fontId="43" fillId="0" borderId="46" xfId="168" applyNumberFormat="1" applyFont="1" applyFill="1" applyBorder="1" applyAlignment="1" applyProtection="1">
      <alignment horizontal="center" vertical="center" textRotation="255" shrinkToFit="1"/>
    </xf>
    <xf numFmtId="0" fontId="43" fillId="0" borderId="47" xfId="168" applyNumberFormat="1" applyFont="1" applyFill="1" applyBorder="1" applyAlignment="1" applyProtection="1"/>
    <xf numFmtId="0" fontId="43" fillId="0" borderId="9" xfId="168" applyNumberFormat="1" applyFont="1" applyFill="1" applyBorder="1" applyAlignment="1" applyProtection="1">
      <alignment horizontal="distributed" vertical="center"/>
    </xf>
    <xf numFmtId="0" fontId="43" fillId="0" borderId="9" xfId="168" applyNumberFormat="1" applyFont="1" applyFill="1" applyBorder="1" applyAlignment="1" applyProtection="1">
      <alignment horizontal="distributed"/>
    </xf>
    <xf numFmtId="188" fontId="43" fillId="0" borderId="18" xfId="168" applyNumberFormat="1" applyFont="1" applyFill="1" applyBorder="1" applyAlignment="1" applyProtection="1">
      <alignment vertical="center"/>
    </xf>
    <xf numFmtId="188" fontId="43" fillId="0" borderId="9" xfId="168" applyNumberFormat="1" applyFont="1" applyFill="1" applyBorder="1" applyAlignment="1" applyProtection="1">
      <alignment vertical="center"/>
    </xf>
    <xf numFmtId="0" fontId="43" fillId="0" borderId="48" xfId="168" applyNumberFormat="1" applyFont="1" applyFill="1" applyBorder="1" applyAlignment="1" applyProtection="1">
      <alignment horizontal="center" vertical="center" textRotation="255"/>
    </xf>
    <xf numFmtId="0" fontId="43" fillId="0" borderId="46" xfId="168" applyNumberFormat="1" applyFont="1" applyFill="1" applyBorder="1" applyAlignment="1" applyProtection="1">
      <alignment horizontal="center" vertical="center" textRotation="255"/>
    </xf>
    <xf numFmtId="0" fontId="43" fillId="0" borderId="47" xfId="168" applyNumberFormat="1" applyFont="1" applyFill="1" applyBorder="1" applyAlignment="1" applyProtection="1">
      <alignment horizontal="center" vertical="center" textRotation="255"/>
    </xf>
    <xf numFmtId="0" fontId="43" fillId="0" borderId="47" xfId="168" applyNumberFormat="1" applyFont="1" applyFill="1" applyBorder="1" applyAlignment="1" applyProtection="1">
      <alignment horizontal="distributed" vertical="center"/>
    </xf>
    <xf numFmtId="0" fontId="43" fillId="0" borderId="38" xfId="168" applyNumberFormat="1" applyFont="1" applyFill="1" applyBorder="1" applyAlignment="1" applyProtection="1">
      <alignment vertical="center"/>
    </xf>
    <xf numFmtId="188" fontId="43" fillId="0" borderId="0" xfId="168" applyNumberFormat="1" applyFont="1" applyFill="1" applyBorder="1" applyAlignment="1" applyProtection="1">
      <alignment horizontal="right" vertical="center"/>
    </xf>
    <xf numFmtId="0" fontId="42" fillId="0" borderId="0" xfId="168" applyNumberFormat="1" applyFont="1" applyFill="1" applyAlignment="1" applyProtection="1">
      <alignment horizontal="distributed" vertical="center"/>
    </xf>
    <xf numFmtId="0" fontId="43" fillId="0" borderId="49" xfId="168" applyNumberFormat="1" applyFont="1" applyFill="1" applyBorder="1" applyAlignment="1" applyProtection="1">
      <alignment horizontal="center" vertical="center" textRotation="255" shrinkToFit="1"/>
    </xf>
    <xf numFmtId="0" fontId="43" fillId="0" borderId="50" xfId="168" applyNumberFormat="1" applyFont="1" applyFill="1" applyBorder="1" applyAlignment="1" applyProtection="1"/>
    <xf numFmtId="0" fontId="43" fillId="0" borderId="0" xfId="168" applyNumberFormat="1" applyFont="1" applyFill="1" applyBorder="1" applyAlignment="1" applyProtection="1">
      <alignment horizontal="distributed" vertical="center"/>
    </xf>
    <xf numFmtId="0" fontId="43" fillId="0" borderId="0" xfId="168" applyNumberFormat="1" applyFont="1" applyFill="1" applyBorder="1" applyAlignment="1" applyProtection="1">
      <alignment horizontal="distributed"/>
    </xf>
    <xf numFmtId="188" fontId="43" fillId="0" borderId="11" xfId="168" applyNumberFormat="1" applyFont="1" applyFill="1" applyBorder="1" applyAlignment="1" applyProtection="1">
      <alignment vertical="center"/>
    </xf>
    <xf numFmtId="188" fontId="43" fillId="0" borderId="0" xfId="168" applyNumberFormat="1" applyFont="1" applyFill="1" applyBorder="1" applyAlignment="1" applyProtection="1">
      <alignment vertical="center"/>
    </xf>
    <xf numFmtId="0" fontId="43" fillId="0" borderId="51" xfId="168" applyNumberFormat="1" applyFont="1" applyFill="1" applyBorder="1" applyAlignment="1" applyProtection="1">
      <alignment horizontal="center" vertical="center" textRotation="255"/>
    </xf>
    <xf numFmtId="0" fontId="43" fillId="0" borderId="49" xfId="168" applyNumberFormat="1" applyFont="1" applyFill="1" applyBorder="1" applyAlignment="1" applyProtection="1">
      <alignment horizontal="center" vertical="center" textRotation="255"/>
    </xf>
    <xf numFmtId="0" fontId="43" fillId="0" borderId="50" xfId="168" applyNumberFormat="1" applyFont="1" applyFill="1" applyBorder="1" applyAlignment="1" applyProtection="1">
      <alignment horizontal="center" vertical="center" textRotation="255"/>
    </xf>
    <xf numFmtId="0" fontId="43" fillId="0" borderId="50" xfId="168" applyNumberFormat="1" applyFont="1" applyFill="1" applyBorder="1" applyAlignment="1" applyProtection="1">
      <alignment vertical="center" shrinkToFit="1"/>
    </xf>
    <xf numFmtId="0" fontId="43" fillId="0" borderId="6" xfId="168" applyNumberFormat="1" applyFont="1" applyFill="1" applyBorder="1" applyAlignment="1" applyProtection="1">
      <alignment vertical="center"/>
    </xf>
    <xf numFmtId="0" fontId="43" fillId="0" borderId="50" xfId="168" applyNumberFormat="1" applyFont="1" applyFill="1" applyBorder="1" applyAlignment="1" applyProtection="1">
      <alignment horizontal="distributed" vertical="center"/>
    </xf>
    <xf numFmtId="0" fontId="43" fillId="0" borderId="6" xfId="168" applyNumberFormat="1" applyFont="1" applyFill="1" applyBorder="1" applyAlignment="1" applyProtection="1">
      <alignment horizontal="distributed"/>
    </xf>
    <xf numFmtId="0" fontId="43" fillId="0" borderId="52" xfId="168" applyNumberFormat="1" applyFont="1" applyFill="1" applyBorder="1" applyAlignment="1" applyProtection="1">
      <alignment horizontal="center" vertical="center" textRotation="255" shrinkToFit="1"/>
    </xf>
    <xf numFmtId="0" fontId="43" fillId="0" borderId="53" xfId="168" applyNumberFormat="1" applyFont="1" applyFill="1" applyBorder="1" applyAlignment="1" applyProtection="1">
      <alignment horizontal="distributed" vertical="center"/>
    </xf>
    <xf numFmtId="0" fontId="43" fillId="0" borderId="42" xfId="168" applyNumberFormat="1" applyFont="1" applyFill="1" applyBorder="1" applyAlignment="1" applyProtection="1">
      <alignment horizontal="distributed" vertical="center"/>
    </xf>
    <xf numFmtId="0" fontId="43" fillId="0" borderId="43" xfId="168" applyNumberFormat="1" applyFont="1" applyFill="1" applyBorder="1" applyAlignment="1" applyProtection="1">
      <alignment horizontal="distributed"/>
    </xf>
    <xf numFmtId="188" fontId="43" fillId="0" borderId="41" xfId="168" applyNumberFormat="1" applyFont="1" applyFill="1" applyBorder="1" applyAlignment="1" applyProtection="1">
      <alignment vertical="center"/>
    </xf>
    <xf numFmtId="188" fontId="43" fillId="0" borderId="42" xfId="168" applyNumberFormat="1" applyFont="1" applyFill="1" applyBorder="1" applyAlignment="1" applyProtection="1">
      <alignment vertical="center"/>
    </xf>
    <xf numFmtId="0" fontId="43" fillId="0" borderId="54" xfId="168" applyNumberFormat="1" applyFont="1" applyFill="1" applyBorder="1" applyAlignment="1" applyProtection="1">
      <alignment horizontal="center" vertical="center" textRotation="255"/>
    </xf>
    <xf numFmtId="0" fontId="43" fillId="0" borderId="55" xfId="168" applyNumberFormat="1" applyFont="1" applyFill="1" applyBorder="1" applyAlignment="1" applyProtection="1">
      <alignment horizontal="distributed" vertical="center"/>
    </xf>
    <xf numFmtId="0" fontId="43" fillId="0" borderId="40" xfId="168" applyNumberFormat="1" applyFont="1" applyFill="1" applyBorder="1" applyAlignment="1" applyProtection="1">
      <alignment horizontal="distributed" vertical="center"/>
    </xf>
    <xf numFmtId="0" fontId="43" fillId="0" borderId="38" xfId="168" applyNumberFormat="1" applyFont="1" applyFill="1" applyBorder="1" applyAlignment="1" applyProtection="1">
      <alignment horizontal="distributed"/>
    </xf>
    <xf numFmtId="188" fontId="43" fillId="0" borderId="39" xfId="168" applyNumberFormat="1" applyFont="1" applyFill="1" applyBorder="1" applyAlignment="1" applyProtection="1">
      <alignment vertical="center"/>
    </xf>
    <xf numFmtId="188" fontId="43" fillId="0" borderId="40" xfId="168" applyNumberFormat="1" applyFont="1" applyFill="1" applyBorder="1" applyAlignment="1" applyProtection="1">
      <alignment vertical="center"/>
    </xf>
    <xf numFmtId="0" fontId="43" fillId="0" borderId="50" xfId="168" applyNumberFormat="1" applyFont="1" applyFill="1" applyBorder="1" applyAlignment="1" applyProtection="1">
      <alignment vertical="center"/>
    </xf>
    <xf numFmtId="0" fontId="43" fillId="0" borderId="52" xfId="168" applyNumberFormat="1" applyFont="1" applyFill="1" applyBorder="1" applyAlignment="1" applyProtection="1">
      <alignment horizontal="center" vertical="center" textRotation="255"/>
    </xf>
    <xf numFmtId="0" fontId="43" fillId="0" borderId="53" xfId="168" applyNumberFormat="1" applyFont="1" applyFill="1" applyBorder="1" applyAlignment="1" applyProtection="1">
      <alignment vertical="center"/>
    </xf>
    <xf numFmtId="0" fontId="43" fillId="0" borderId="42" xfId="168" applyNumberFormat="1" applyFont="1" applyFill="1" applyBorder="1" applyAlignment="1" applyProtection="1">
      <alignment horizontal="distributed"/>
    </xf>
    <xf numFmtId="0" fontId="43" fillId="0" borderId="56" xfId="168" applyNumberFormat="1" applyFont="1" applyFill="1" applyBorder="1" applyAlignment="1" applyProtection="1">
      <alignment vertical="center"/>
    </xf>
    <xf numFmtId="0" fontId="43" fillId="0" borderId="57" xfId="168" applyNumberFormat="1" applyFont="1" applyFill="1" applyBorder="1" applyAlignment="1" applyProtection="1">
      <alignment horizontal="distributed" vertical="center"/>
    </xf>
    <xf numFmtId="0" fontId="43" fillId="0" borderId="58" xfId="168" applyNumberFormat="1" applyFont="1" applyFill="1" applyBorder="1" applyAlignment="1" applyProtection="1">
      <alignment vertical="center"/>
    </xf>
    <xf numFmtId="0" fontId="43" fillId="0" borderId="0" xfId="168" applyNumberFormat="1" applyFont="1" applyFill="1" applyBorder="1" applyAlignment="1" applyProtection="1">
      <alignment horizontal="distributed" wrapText="1"/>
    </xf>
    <xf numFmtId="0" fontId="43" fillId="0" borderId="55" xfId="168" applyNumberFormat="1" applyFont="1" applyFill="1" applyBorder="1" applyAlignment="1" applyProtection="1">
      <alignment horizontal="center" vertical="center" textRotation="255" shrinkToFit="1"/>
    </xf>
    <xf numFmtId="0" fontId="43" fillId="0" borderId="0" xfId="168" applyNumberFormat="1" applyFont="1" applyFill="1" applyBorder="1" applyAlignment="1" applyProtection="1">
      <alignment horizontal="distributed" vertical="center"/>
    </xf>
    <xf numFmtId="0" fontId="43" fillId="0" borderId="59" xfId="168" applyNumberFormat="1" applyFont="1" applyFill="1" applyBorder="1" applyAlignment="1" applyProtection="1">
      <alignment horizontal="center" vertical="center" textRotation="255"/>
    </xf>
    <xf numFmtId="0" fontId="43" fillId="0" borderId="53" xfId="168" applyNumberFormat="1" applyFont="1" applyFill="1" applyBorder="1" applyAlignment="1" applyProtection="1">
      <alignment horizontal="center" vertical="center" textRotation="255" shrinkToFit="1"/>
    </xf>
    <xf numFmtId="0" fontId="43" fillId="0" borderId="43" xfId="168" applyNumberFormat="1" applyFont="1" applyFill="1" applyBorder="1" applyAlignment="1" applyProtection="1">
      <alignment vertical="center"/>
    </xf>
    <xf numFmtId="188" fontId="43" fillId="0" borderId="42" xfId="168" applyNumberFormat="1" applyFont="1" applyFill="1" applyBorder="1" applyAlignment="1" applyProtection="1">
      <alignment horizontal="right" vertical="center"/>
    </xf>
    <xf numFmtId="0" fontId="43" fillId="0" borderId="51" xfId="168" applyNumberFormat="1" applyFont="1" applyFill="1" applyBorder="1" applyAlignment="1" applyProtection="1">
      <alignment vertical="center"/>
    </xf>
    <xf numFmtId="0" fontId="43" fillId="0" borderId="60" xfId="168" applyNumberFormat="1" applyFont="1" applyFill="1" applyBorder="1" applyAlignment="1" applyProtection="1">
      <alignment horizontal="distributed" vertical="center"/>
    </xf>
    <xf numFmtId="0" fontId="43" fillId="0" borderId="57" xfId="168" applyNumberFormat="1" applyFont="1" applyFill="1" applyBorder="1" applyAlignment="1" applyProtection="1">
      <alignment horizontal="distributed" vertical="center"/>
    </xf>
    <xf numFmtId="188" fontId="43" fillId="0" borderId="61" xfId="168" applyNumberFormat="1" applyFont="1" applyFill="1" applyBorder="1" applyAlignment="1" applyProtection="1">
      <alignment horizontal="right" vertical="center"/>
    </xf>
    <xf numFmtId="188" fontId="43" fillId="0" borderId="57" xfId="168" applyNumberFormat="1" applyFont="1" applyFill="1" applyBorder="1" applyAlignment="1" applyProtection="1">
      <alignment horizontal="right" vertical="center"/>
      <protection locked="0"/>
    </xf>
    <xf numFmtId="0" fontId="43" fillId="0" borderId="60" xfId="168" applyNumberFormat="1" applyFont="1" applyFill="1" applyBorder="1" applyAlignment="1" applyProtection="1">
      <alignment vertical="center"/>
    </xf>
    <xf numFmtId="188" fontId="43" fillId="0" borderId="57" xfId="168" applyNumberFormat="1" applyFont="1" applyFill="1" applyBorder="1" applyAlignment="1" applyProtection="1">
      <alignment horizontal="right" vertical="center"/>
    </xf>
    <xf numFmtId="0" fontId="43" fillId="0" borderId="62" xfId="168" applyNumberFormat="1" applyFont="1" applyFill="1" applyBorder="1" applyAlignment="1" applyProtection="1">
      <alignment horizontal="center" vertical="center" textRotation="255" shrinkToFit="1"/>
    </xf>
    <xf numFmtId="0" fontId="43" fillId="0" borderId="54" xfId="168" applyNumberFormat="1" applyFont="1" applyFill="1" applyBorder="1" applyAlignment="1" applyProtection="1">
      <alignment horizontal="center" vertical="center" textRotation="255" shrinkToFit="1"/>
    </xf>
    <xf numFmtId="0" fontId="43" fillId="0" borderId="55" xfId="168" applyNumberFormat="1" applyFont="1" applyFill="1" applyBorder="1" applyAlignment="1" applyProtection="1">
      <alignment vertical="center" textRotation="255" shrinkToFit="1"/>
    </xf>
    <xf numFmtId="199" fontId="43" fillId="0" borderId="39" xfId="168" applyNumberFormat="1" applyFont="1" applyFill="1" applyBorder="1" applyAlignment="1" applyProtection="1">
      <alignment horizontal="right" vertical="center"/>
    </xf>
    <xf numFmtId="199" fontId="43" fillId="0" borderId="40" xfId="168" applyNumberFormat="1" applyFont="1" applyFill="1" applyBorder="1" applyAlignment="1" applyProtection="1">
      <alignment horizontal="right" vertical="center"/>
    </xf>
    <xf numFmtId="0" fontId="43" fillId="0" borderId="42" xfId="168" applyNumberFormat="1" applyFont="1" applyFill="1" applyBorder="1" applyAlignment="1" applyProtection="1">
      <alignment horizontal="distributed" wrapText="1"/>
    </xf>
    <xf numFmtId="0" fontId="43" fillId="0" borderId="51" xfId="168" applyNumberFormat="1" applyFont="1" applyFill="1" applyBorder="1" applyAlignment="1" applyProtection="1">
      <alignment horizontal="center" vertical="center" textRotation="255" shrinkToFit="1"/>
    </xf>
    <xf numFmtId="0" fontId="43" fillId="0" borderId="50" xfId="168" applyNumberFormat="1" applyFont="1" applyFill="1" applyBorder="1" applyAlignment="1" applyProtection="1">
      <alignment vertical="center" textRotation="255" shrinkToFit="1"/>
    </xf>
    <xf numFmtId="0" fontId="43" fillId="0" borderId="6" xfId="168" applyNumberFormat="1" applyFont="1" applyFill="1" applyBorder="1" applyAlignment="1" applyProtection="1">
      <alignment horizontal="right" vertical="center"/>
    </xf>
    <xf numFmtId="199" fontId="43" fillId="0" borderId="11" xfId="168" applyNumberFormat="1" applyFont="1" applyFill="1" applyBorder="1" applyAlignment="1" applyProtection="1">
      <alignment horizontal="right" vertical="center"/>
    </xf>
    <xf numFmtId="199" fontId="43" fillId="0" borderId="0" xfId="168" applyNumberFormat="1" applyFont="1" applyFill="1" applyBorder="1" applyAlignment="1" applyProtection="1">
      <alignment horizontal="right" vertical="center"/>
    </xf>
    <xf numFmtId="0" fontId="43" fillId="0" borderId="0" xfId="168" applyNumberFormat="1" applyFont="1" applyFill="1" applyBorder="1" applyAlignment="1" applyProtection="1">
      <alignment horizontal="distributed" vertical="center" wrapText="1"/>
    </xf>
    <xf numFmtId="0" fontId="43" fillId="0" borderId="0" xfId="168" applyNumberFormat="1" applyFont="1" applyFill="1" applyBorder="1" applyAlignment="1" applyProtection="1">
      <alignment vertical="center"/>
    </xf>
    <xf numFmtId="0" fontId="43" fillId="0" borderId="0" xfId="168" applyNumberFormat="1" applyFont="1" applyFill="1" applyBorder="1" applyAlignment="1" applyProtection="1">
      <alignment vertical="center" wrapText="1" shrinkToFit="1"/>
    </xf>
    <xf numFmtId="0" fontId="43" fillId="0" borderId="50" xfId="168" applyNumberFormat="1" applyFont="1" applyFill="1" applyBorder="1" applyAlignment="1" applyProtection="1">
      <alignment horizontal="center" vertical="center"/>
    </xf>
    <xf numFmtId="0" fontId="43" fillId="0" borderId="0" xfId="168" applyNumberFormat="1" applyFont="1" applyFill="1" applyBorder="1" applyAlignment="1" applyProtection="1">
      <alignment horizontal="center" vertical="center"/>
    </xf>
    <xf numFmtId="0" fontId="43" fillId="0" borderId="59" xfId="168" applyNumberFormat="1" applyFont="1" applyFill="1" applyBorder="1" applyAlignment="1" applyProtection="1">
      <alignment horizontal="center" vertical="center" textRotation="255" shrinkToFit="1"/>
    </xf>
    <xf numFmtId="0" fontId="43" fillId="0" borderId="43" xfId="168" applyNumberFormat="1" applyFont="1" applyFill="1" applyBorder="1" applyAlignment="1" applyProtection="1">
      <alignment horizontal="right" vertical="center"/>
    </xf>
    <xf numFmtId="199" fontId="43" fillId="0" borderId="41" xfId="168" applyNumberFormat="1" applyFont="1" applyFill="1" applyBorder="1" applyAlignment="1" applyProtection="1">
      <alignment horizontal="right" vertical="center"/>
    </xf>
    <xf numFmtId="199" fontId="43" fillId="0" borderId="42" xfId="168" applyNumberFormat="1" applyFont="1" applyFill="1" applyBorder="1" applyAlignment="1" applyProtection="1">
      <alignment horizontal="right" vertical="center"/>
    </xf>
    <xf numFmtId="0" fontId="43" fillId="0" borderId="62" xfId="168" applyNumberFormat="1" applyFont="1" applyFill="1" applyBorder="1" applyAlignment="1" applyProtection="1">
      <alignment horizontal="center" vertical="center" textRotation="255"/>
    </xf>
    <xf numFmtId="0" fontId="43" fillId="0" borderId="53" xfId="168" applyNumberFormat="1" applyFont="1" applyFill="1" applyBorder="1" applyAlignment="1" applyProtection="1">
      <alignment horizontal="left" vertical="center" wrapText="1"/>
    </xf>
    <xf numFmtId="0" fontId="43" fillId="0" borderId="42" xfId="168" applyNumberFormat="1" applyFont="1" applyFill="1" applyBorder="1" applyAlignment="1" applyProtection="1">
      <alignment horizontal="distributed" vertical="center"/>
    </xf>
    <xf numFmtId="0" fontId="43" fillId="0" borderId="40" xfId="168" applyNumberFormat="1" applyFont="1" applyFill="1" applyBorder="1" applyAlignment="1" applyProtection="1">
      <alignment vertical="center" wrapText="1"/>
    </xf>
    <xf numFmtId="0" fontId="43" fillId="0" borderId="40" xfId="168" applyNumberFormat="1" applyFont="1" applyFill="1" applyBorder="1" applyAlignment="1" applyProtection="1">
      <alignment horizontal="distributed"/>
    </xf>
    <xf numFmtId="0" fontId="43" fillId="0" borderId="50" xfId="168" applyNumberFormat="1" applyFont="1" applyFill="1" applyBorder="1" applyAlignment="1" applyProtection="1">
      <alignment vertical="center" wrapText="1"/>
    </xf>
    <xf numFmtId="0" fontId="43" fillId="0" borderId="0" xfId="168" applyNumberFormat="1" applyFont="1" applyFill="1" applyBorder="1" applyAlignment="1" applyProtection="1">
      <alignment vertical="center" shrinkToFit="1"/>
    </xf>
    <xf numFmtId="0" fontId="43" fillId="0" borderId="42" xfId="168" applyNumberFormat="1" applyFont="1" applyFill="1" applyBorder="1" applyAlignment="1" applyProtection="1">
      <alignment horizontal="distributed" vertical="center" shrinkToFit="1"/>
    </xf>
    <xf numFmtId="0" fontId="43" fillId="0" borderId="60" xfId="168" applyNumberFormat="1" applyFont="1" applyFill="1" applyBorder="1" applyAlignment="1" applyProtection="1">
      <alignment horizontal="right" vertical="center"/>
    </xf>
    <xf numFmtId="0" fontId="43" fillId="0" borderId="58" xfId="168" applyNumberFormat="1" applyFont="1" applyFill="1" applyBorder="1" applyAlignment="1" applyProtection="1">
      <alignment horizontal="right" vertical="center"/>
    </xf>
    <xf numFmtId="0" fontId="43" fillId="0" borderId="0" xfId="168" applyNumberFormat="1" applyFont="1" applyFill="1" applyBorder="1" applyAlignment="1" applyProtection="1">
      <alignment horizontal="distributed" vertical="center" shrinkToFit="1"/>
    </xf>
    <xf numFmtId="0" fontId="43" fillId="0" borderId="62" xfId="168" applyNumberFormat="1" applyFont="1" applyFill="1" applyBorder="1" applyAlignment="1" applyProtection="1">
      <alignment horizontal="right" vertical="center"/>
    </xf>
    <xf numFmtId="0" fontId="43" fillId="0" borderId="38" xfId="168" applyNumberFormat="1" applyFont="1" applyFill="1" applyBorder="1" applyAlignment="1" applyProtection="1">
      <alignment horizontal="right" vertical="center"/>
    </xf>
    <xf numFmtId="188" fontId="43" fillId="0" borderId="40" xfId="168" applyNumberFormat="1" applyFont="1" applyFill="1" applyBorder="1" applyAlignment="1" applyProtection="1">
      <alignment horizontal="right" vertical="center"/>
    </xf>
    <xf numFmtId="0" fontId="43" fillId="0" borderId="0" xfId="168" applyNumberFormat="1" applyFont="1" applyFill="1" applyBorder="1" applyAlignment="1" applyProtection="1">
      <alignment vertical="center" textRotation="255"/>
    </xf>
    <xf numFmtId="0" fontId="43" fillId="0" borderId="0" xfId="168" applyNumberFormat="1" applyFont="1" applyFill="1" applyBorder="1" applyAlignment="1" applyProtection="1">
      <alignment horizontal="distributed" vertical="center" shrinkToFit="1"/>
    </xf>
    <xf numFmtId="199" fontId="43" fillId="0" borderId="0" xfId="168" applyNumberFormat="1" applyFont="1" applyFill="1" applyBorder="1" applyAlignment="1" applyProtection="1">
      <alignment horizontal="right" vertical="center"/>
      <protection locked="0"/>
    </xf>
    <xf numFmtId="0" fontId="43" fillId="0" borderId="53" xfId="168" applyNumberFormat="1" applyFont="1" applyFill="1" applyBorder="1" applyAlignment="1" applyProtection="1">
      <alignment horizontal="center" vertical="center"/>
    </xf>
    <xf numFmtId="0" fontId="43" fillId="0" borderId="42" xfId="168" applyNumberFormat="1" applyFont="1" applyFill="1" applyBorder="1" applyAlignment="1" applyProtection="1">
      <alignment horizontal="center" vertical="center"/>
    </xf>
    <xf numFmtId="0" fontId="43" fillId="0" borderId="51" xfId="168" applyNumberFormat="1" applyFont="1" applyFill="1" applyBorder="1" applyAlignment="1" applyProtection="1">
      <alignment horizontal="right" vertical="center"/>
    </xf>
    <xf numFmtId="0" fontId="43" fillId="0" borderId="55" xfId="168" applyNumberFormat="1" applyFont="1" applyFill="1" applyBorder="1" applyAlignment="1" applyProtection="1">
      <alignment vertical="center"/>
    </xf>
    <xf numFmtId="199" fontId="43" fillId="0" borderId="0" xfId="168" applyNumberFormat="1" applyFont="1" applyFill="1" applyBorder="1" applyAlignment="1" applyProtection="1">
      <alignment vertical="center"/>
    </xf>
    <xf numFmtId="0" fontId="43" fillId="0" borderId="50" xfId="168" applyNumberFormat="1" applyFont="1" applyFill="1" applyBorder="1" applyAlignment="1" applyProtection="1">
      <alignment horizontal="center" vertical="center" wrapText="1"/>
    </xf>
    <xf numFmtId="0" fontId="43" fillId="0" borderId="0" xfId="168" applyNumberFormat="1" applyFont="1" applyFill="1" applyBorder="1" applyAlignment="1" applyProtection="1">
      <alignment horizontal="center" vertical="center" wrapText="1"/>
    </xf>
    <xf numFmtId="0" fontId="43" fillId="0" borderId="59" xfId="168" applyNumberFormat="1" applyFont="1" applyFill="1" applyBorder="1" applyAlignment="1" applyProtection="1">
      <alignment horizontal="right" vertical="center"/>
    </xf>
    <xf numFmtId="0" fontId="43" fillId="0" borderId="42" xfId="168" applyNumberFormat="1" applyFont="1" applyFill="1" applyBorder="1" applyAlignment="1" applyProtection="1">
      <alignment vertical="center"/>
    </xf>
    <xf numFmtId="0" fontId="43" fillId="0" borderId="53" xfId="168" applyNumberFormat="1" applyFont="1" applyFill="1" applyBorder="1" applyAlignment="1" applyProtection="1">
      <alignment vertical="center" wrapText="1"/>
    </xf>
    <xf numFmtId="199" fontId="43" fillId="0" borderId="42" xfId="168" applyNumberFormat="1" applyFont="1" applyFill="1" applyBorder="1" applyAlignment="1" applyProtection="1">
      <alignment vertical="center"/>
    </xf>
    <xf numFmtId="0" fontId="43" fillId="0" borderId="55" xfId="168" applyNumberFormat="1" applyFont="1" applyFill="1" applyBorder="1" applyAlignment="1" applyProtection="1">
      <alignment vertical="center" wrapText="1"/>
    </xf>
    <xf numFmtId="0" fontId="43" fillId="0" borderId="40" xfId="168" applyNumberFormat="1" applyFont="1" applyFill="1" applyBorder="1" applyAlignment="1" applyProtection="1">
      <alignment vertical="center"/>
    </xf>
    <xf numFmtId="188" fontId="43" fillId="0" borderId="39" xfId="168" applyNumberFormat="1" applyFont="1" applyFill="1" applyBorder="1" applyAlignment="1" applyProtection="1">
      <alignment horizontal="right" vertical="center"/>
    </xf>
    <xf numFmtId="188" fontId="43" fillId="0" borderId="11" xfId="168" applyNumberFormat="1" applyFont="1" applyFill="1" applyBorder="1" applyAlignment="1" applyProtection="1">
      <alignment horizontal="right" vertical="center"/>
    </xf>
    <xf numFmtId="0" fontId="43" fillId="0" borderId="63" xfId="168" applyNumberFormat="1" applyFont="1" applyFill="1" applyBorder="1" applyAlignment="1" applyProtection="1">
      <alignment horizontal="center" vertical="center" textRotation="255"/>
    </xf>
    <xf numFmtId="0" fontId="43" fillId="0" borderId="64" xfId="168" applyNumberFormat="1" applyFont="1" applyFill="1" applyBorder="1" applyAlignment="1" applyProtection="1">
      <alignment horizontal="distributed" vertical="center"/>
    </xf>
    <xf numFmtId="0" fontId="43" fillId="0" borderId="65" xfId="168" applyNumberFormat="1" applyFont="1" applyFill="1" applyBorder="1" applyAlignment="1" applyProtection="1">
      <alignment horizontal="distributed" vertical="center"/>
    </xf>
    <xf numFmtId="0" fontId="43" fillId="0" borderId="65" xfId="168" applyNumberFormat="1" applyFont="1" applyFill="1" applyBorder="1" applyAlignment="1" applyProtection="1"/>
    <xf numFmtId="188" fontId="43" fillId="0" borderId="66" xfId="168" applyNumberFormat="1" applyFont="1" applyFill="1" applyBorder="1" applyAlignment="1" applyProtection="1">
      <alignment vertical="center"/>
    </xf>
    <xf numFmtId="188" fontId="43" fillId="0" borderId="65" xfId="168" applyNumberFormat="1" applyFont="1" applyFill="1" applyBorder="1" applyAlignment="1" applyProtection="1">
      <alignment vertical="center"/>
    </xf>
    <xf numFmtId="0" fontId="43" fillId="0" borderId="67" xfId="168" applyNumberFormat="1" applyFont="1" applyFill="1" applyBorder="1" applyAlignment="1" applyProtection="1">
      <alignment horizontal="right" vertical="center"/>
    </xf>
    <xf numFmtId="0" fontId="43" fillId="0" borderId="65" xfId="168" applyNumberFormat="1" applyFont="1" applyFill="1" applyBorder="1" applyAlignment="1" applyProtection="1">
      <alignment vertical="center"/>
    </xf>
    <xf numFmtId="0" fontId="43" fillId="0" borderId="68" xfId="168" applyNumberFormat="1" applyFont="1" applyFill="1" applyBorder="1" applyAlignment="1" applyProtection="1">
      <alignment horizontal="right" vertical="center"/>
    </xf>
    <xf numFmtId="188" fontId="43" fillId="0" borderId="66" xfId="168" applyNumberFormat="1" applyFont="1" applyFill="1" applyBorder="1" applyAlignment="1" applyProtection="1">
      <alignment horizontal="right" vertical="center"/>
    </xf>
    <xf numFmtId="188" fontId="43" fillId="0" borderId="65" xfId="168" applyNumberFormat="1" applyFont="1" applyFill="1" applyBorder="1" applyAlignment="1" applyProtection="1">
      <alignment horizontal="right" vertical="center"/>
    </xf>
    <xf numFmtId="0" fontId="43" fillId="0" borderId="69" xfId="168" applyNumberFormat="1" applyFont="1" applyFill="1" applyBorder="1" applyAlignment="1" applyProtection="1">
      <alignment vertical="center"/>
    </xf>
    <xf numFmtId="0" fontId="43" fillId="0" borderId="69" xfId="168" applyNumberFormat="1" applyFont="1" applyFill="1" applyBorder="1" applyAlignment="1" applyProtection="1">
      <alignment horizontal="center" vertical="center"/>
    </xf>
    <xf numFmtId="0" fontId="43" fillId="0" borderId="70" xfId="168" applyNumberFormat="1" applyFont="1" applyFill="1" applyBorder="1" applyAlignment="1" applyProtection="1">
      <alignment horizontal="center" vertical="center"/>
    </xf>
    <xf numFmtId="188" fontId="43" fillId="0" borderId="69" xfId="168" applyNumberFormat="1" applyFont="1" applyFill="1" applyBorder="1" applyAlignment="1" applyProtection="1">
      <alignment horizontal="right" vertical="center"/>
    </xf>
    <xf numFmtId="0" fontId="44" fillId="0" borderId="71" xfId="168" applyNumberFormat="1" applyFont="1" applyFill="1" applyBorder="1" applyAlignment="1" applyProtection="1">
      <alignment vertical="center" justifyLastLine="1"/>
    </xf>
    <xf numFmtId="0" fontId="44" fillId="0" borderId="69" xfId="168" applyNumberFormat="1" applyFont="1" applyFill="1" applyBorder="1" applyAlignment="1" applyProtection="1">
      <alignment horizontal="distributed" vertical="center"/>
    </xf>
    <xf numFmtId="0" fontId="44" fillId="0" borderId="69" xfId="168" applyNumberFormat="1" applyFont="1" applyFill="1" applyBorder="1" applyAlignment="1" applyProtection="1">
      <alignment horizontal="center" vertical="center" justifyLastLine="1"/>
    </xf>
    <xf numFmtId="0" fontId="44" fillId="0" borderId="70" xfId="168" applyNumberFormat="1" applyFont="1" applyFill="1" applyBorder="1" applyAlignment="1" applyProtection="1">
      <alignment vertical="center" justifyLastLine="1"/>
    </xf>
    <xf numFmtId="188" fontId="44" fillId="0" borderId="69" xfId="21" applyNumberFormat="1" applyFont="1" applyFill="1" applyBorder="1" applyAlignment="1" applyProtection="1">
      <alignment horizontal="right" vertical="center"/>
    </xf>
    <xf numFmtId="0" fontId="18" fillId="0" borderId="9" xfId="168" applyNumberFormat="1" applyFont="1" applyFill="1" applyBorder="1" applyAlignment="1" applyProtection="1">
      <alignment vertical="center"/>
    </xf>
    <xf numFmtId="0" fontId="18" fillId="0" borderId="9" xfId="168" applyNumberFormat="1" applyFont="1" applyFill="1" applyBorder="1" applyAlignment="1" applyProtection="1">
      <alignment horizontal="right" vertical="center"/>
    </xf>
    <xf numFmtId="0" fontId="46" fillId="0" borderId="0" xfId="284" applyFont="1" applyFill="1" applyAlignment="1">
      <alignment horizontal="left" vertical="center" wrapText="1" shrinkToFit="1"/>
    </xf>
    <xf numFmtId="0" fontId="45" fillId="0" borderId="0" xfId="284" applyFont="1" applyFill="1" applyAlignment="1">
      <alignment vertical="center" wrapText="1" shrinkToFit="1"/>
    </xf>
    <xf numFmtId="0" fontId="45" fillId="0" borderId="0" xfId="284" applyFont="1" applyFill="1" applyAlignment="1">
      <alignment horizontal="left" vertical="center" wrapText="1" shrinkToFit="1"/>
    </xf>
    <xf numFmtId="0" fontId="3" fillId="0" borderId="0" xfId="284"/>
    <xf numFmtId="0" fontId="47" fillId="0" borderId="0" xfId="284" applyFont="1" applyFill="1" applyBorder="1" applyAlignment="1">
      <alignment vertical="center" wrapText="1" justifyLastLine="1" shrinkToFit="1"/>
    </xf>
    <xf numFmtId="0" fontId="48" fillId="0" borderId="0" xfId="284" applyFont="1" applyFill="1" applyBorder="1" applyAlignment="1">
      <alignment vertical="center" wrapText="1" justifyLastLine="1" shrinkToFit="1"/>
    </xf>
    <xf numFmtId="0" fontId="46" fillId="0" borderId="0" xfId="284" applyFont="1" applyFill="1" applyAlignment="1">
      <alignment vertical="center" wrapText="1" shrinkToFit="1"/>
    </xf>
    <xf numFmtId="0" fontId="48" fillId="0" borderId="0" xfId="284" applyFont="1" applyFill="1" applyAlignment="1">
      <alignment horizontal="left" vertical="center" wrapText="1" shrinkToFit="1"/>
    </xf>
    <xf numFmtId="188" fontId="48" fillId="0" borderId="0" xfId="284" applyNumberFormat="1" applyFont="1" applyFill="1" applyAlignment="1">
      <alignment horizontal="right" vertical="center" shrinkToFit="1"/>
    </xf>
    <xf numFmtId="188" fontId="48" fillId="0" borderId="0" xfId="284" applyNumberFormat="1" applyFont="1" applyFill="1" applyAlignment="1">
      <alignment horizontal="center" vertical="center" shrinkToFit="1"/>
    </xf>
    <xf numFmtId="188" fontId="48" fillId="0" borderId="0" xfId="284" applyNumberFormat="1" applyFont="1" applyFill="1" applyBorder="1" applyAlignment="1">
      <alignment horizontal="center" vertical="center" shrinkToFit="1"/>
    </xf>
    <xf numFmtId="0" fontId="49" fillId="0" borderId="0" xfId="284" applyFont="1" applyFill="1" applyAlignment="1">
      <alignment vertical="center" wrapText="1" shrinkToFit="1"/>
    </xf>
    <xf numFmtId="0" fontId="49" fillId="0" borderId="0" xfId="284" applyFont="1" applyFill="1" applyAlignment="1">
      <alignment horizontal="left" vertical="center" wrapText="1" shrinkToFit="1"/>
    </xf>
    <xf numFmtId="0" fontId="48" fillId="0" borderId="72" xfId="284" applyFont="1" applyFill="1" applyBorder="1" applyAlignment="1">
      <alignment horizontal="distributed" vertical="center" wrapText="1" justifyLastLine="1" shrinkToFit="1"/>
    </xf>
    <xf numFmtId="0" fontId="48" fillId="0" borderId="73" xfId="284" applyFont="1" applyFill="1" applyBorder="1" applyAlignment="1">
      <alignment horizontal="distributed" vertical="center" wrapText="1" justifyLastLine="1" shrinkToFit="1"/>
    </xf>
    <xf numFmtId="0" fontId="48" fillId="0" borderId="74" xfId="284" applyFont="1" applyFill="1" applyBorder="1" applyAlignment="1">
      <alignment horizontal="distributed" vertical="center" wrapText="1" justifyLastLine="1" shrinkToFit="1"/>
    </xf>
    <xf numFmtId="0" fontId="48" fillId="0" borderId="0" xfId="284" applyFont="1" applyFill="1" applyBorder="1" applyAlignment="1">
      <alignment vertical="center" textRotation="255" wrapText="1" shrinkToFit="1"/>
    </xf>
    <xf numFmtId="0" fontId="46" fillId="0" borderId="0" xfId="284" applyFont="1" applyFill="1" applyBorder="1" applyAlignment="1">
      <alignment vertical="center" wrapText="1" justifyLastLine="1" shrinkToFit="1"/>
    </xf>
    <xf numFmtId="0" fontId="46" fillId="0" borderId="0" xfId="284" applyFont="1" applyFill="1" applyBorder="1" applyAlignment="1">
      <alignment horizontal="center" vertical="center" wrapText="1" justifyLastLine="1" shrinkToFit="1"/>
    </xf>
    <xf numFmtId="0" fontId="46" fillId="0" borderId="0" xfId="284" applyFont="1" applyFill="1" applyBorder="1" applyAlignment="1">
      <alignment vertical="center" wrapText="1" shrinkToFit="1"/>
    </xf>
    <xf numFmtId="0" fontId="45" fillId="0" borderId="0" xfId="284" applyFont="1" applyFill="1" applyAlignment="1">
      <alignment horizontal="distributed" vertical="center" wrapText="1" justifyLastLine="1" shrinkToFit="1"/>
    </xf>
    <xf numFmtId="0" fontId="48" fillId="0" borderId="75" xfId="284" applyFont="1" applyFill="1" applyBorder="1" applyAlignment="1">
      <alignment horizontal="distributed" vertical="center" wrapText="1" justifyLastLine="1" shrinkToFit="1"/>
    </xf>
    <xf numFmtId="0" fontId="48" fillId="0" borderId="0" xfId="284" applyFont="1" applyFill="1" applyBorder="1" applyAlignment="1">
      <alignment horizontal="distributed" vertical="center" wrapText="1" justifyLastLine="1" shrinkToFit="1"/>
    </xf>
    <xf numFmtId="0" fontId="48" fillId="0" borderId="76" xfId="284" applyFont="1" applyFill="1" applyBorder="1" applyAlignment="1">
      <alignment horizontal="distributed" vertical="center" wrapText="1" justifyLastLine="1" shrinkToFit="1"/>
    </xf>
    <xf numFmtId="0" fontId="46" fillId="0" borderId="97" xfId="284" applyFont="1" applyFill="1" applyBorder="1" applyAlignment="1">
      <alignment horizontal="left" vertical="center" wrapText="1" shrinkToFit="1"/>
    </xf>
    <xf numFmtId="0" fontId="46" fillId="0" borderId="82" xfId="284" applyFont="1" applyFill="1" applyBorder="1" applyAlignment="1">
      <alignment vertical="center" wrapText="1" shrinkToFit="1"/>
    </xf>
    <xf numFmtId="0" fontId="48" fillId="0" borderId="10" xfId="284" applyFont="1" applyFill="1" applyBorder="1" applyAlignment="1">
      <alignment vertical="center" textRotation="255" wrapText="1" shrinkToFit="1"/>
    </xf>
    <xf numFmtId="0" fontId="46" fillId="0" borderId="18" xfId="284" applyFont="1" applyFill="1" applyBorder="1" applyAlignment="1">
      <alignment vertical="center" wrapText="1" shrinkToFit="1"/>
    </xf>
    <xf numFmtId="0" fontId="46" fillId="0" borderId="9" xfId="284" applyFont="1" applyFill="1" applyBorder="1" applyAlignment="1">
      <alignment vertical="center" wrapText="1" shrinkToFit="1"/>
    </xf>
    <xf numFmtId="0" fontId="46" fillId="0" borderId="97" xfId="284" applyFont="1" applyFill="1" applyBorder="1" applyAlignment="1">
      <alignment vertical="center" wrapText="1" justifyLastLine="1" shrinkToFit="1"/>
    </xf>
    <xf numFmtId="0" fontId="46" fillId="0" borderId="9" xfId="284" applyFont="1" applyFill="1" applyBorder="1" applyAlignment="1">
      <alignment horizontal="center" vertical="center" wrapText="1" justifyLastLine="1" shrinkToFit="1"/>
    </xf>
    <xf numFmtId="0" fontId="46" fillId="0" borderId="98" xfId="284" applyFont="1" applyFill="1" applyBorder="1" applyAlignment="1">
      <alignment vertical="center" wrapText="1" shrinkToFit="1"/>
    </xf>
    <xf numFmtId="0" fontId="46" fillId="0" borderId="86" xfId="284" applyFont="1" applyFill="1" applyBorder="1" applyAlignment="1">
      <alignment vertical="center" wrapText="1" shrinkToFit="1"/>
    </xf>
    <xf numFmtId="0" fontId="45" fillId="0" borderId="86" xfId="284" applyFont="1" applyFill="1" applyBorder="1" applyAlignment="1">
      <alignment vertical="center" wrapText="1" shrinkToFit="1"/>
    </xf>
    <xf numFmtId="0" fontId="48" fillId="0" borderId="77" xfId="284" applyFont="1" applyFill="1" applyBorder="1" applyAlignment="1">
      <alignment horizontal="distributed" vertical="center" wrapText="1" justifyLastLine="1" shrinkToFit="1"/>
    </xf>
    <xf numFmtId="0" fontId="48" fillId="0" borderId="78" xfId="284" applyFont="1" applyFill="1" applyBorder="1" applyAlignment="1">
      <alignment horizontal="distributed" vertical="center" wrapText="1" justifyLastLine="1" shrinkToFit="1"/>
    </xf>
    <xf numFmtId="0" fontId="48" fillId="0" borderId="79" xfId="284" applyFont="1" applyFill="1" applyBorder="1" applyAlignment="1">
      <alignment horizontal="distributed" vertical="center" wrapText="1" justifyLastLine="1" shrinkToFit="1"/>
    </xf>
    <xf numFmtId="0" fontId="46" fillId="0" borderId="11" xfId="284" applyFont="1" applyFill="1" applyBorder="1" applyAlignment="1">
      <alignment vertical="center" wrapText="1" shrinkToFit="1"/>
    </xf>
    <xf numFmtId="0" fontId="46" fillId="0" borderId="0" xfId="284" applyFont="1" applyFill="1" applyBorder="1" applyAlignment="1">
      <alignment horizontal="distributed" vertical="center" wrapText="1" shrinkToFit="1"/>
    </xf>
    <xf numFmtId="0" fontId="46" fillId="0" borderId="81" xfId="284" applyFont="1" applyFill="1" applyBorder="1" applyAlignment="1">
      <alignment vertical="center" wrapText="1" shrinkToFit="1"/>
    </xf>
    <xf numFmtId="0" fontId="46" fillId="0" borderId="0" xfId="284" applyFont="1" applyFill="1" applyBorder="1" applyAlignment="1">
      <alignment horizontal="left" vertical="center" wrapText="1" shrinkToFit="1"/>
    </xf>
    <xf numFmtId="0" fontId="45" fillId="0" borderId="0" xfId="284" applyFont="1" applyFill="1" applyBorder="1" applyAlignment="1">
      <alignment horizontal="center" vertical="center" justifyLastLine="1" shrinkToFit="1"/>
    </xf>
    <xf numFmtId="0" fontId="46" fillId="0" borderId="37" xfId="284" applyFont="1" applyFill="1" applyBorder="1" applyAlignment="1">
      <alignment vertical="center" wrapText="1" shrinkToFit="1"/>
    </xf>
    <xf numFmtId="0" fontId="46" fillId="0" borderId="10" xfId="284" applyFont="1" applyFill="1" applyBorder="1" applyAlignment="1">
      <alignment vertical="center" wrapText="1" shrinkToFit="1"/>
    </xf>
    <xf numFmtId="0" fontId="46" fillId="0" borderId="11" xfId="284" applyFont="1" applyFill="1" applyBorder="1" applyAlignment="1">
      <alignment horizontal="left" vertical="center" wrapText="1" shrinkToFit="1"/>
    </xf>
    <xf numFmtId="0" fontId="46" fillId="0" borderId="12" xfId="284" applyFont="1" applyFill="1" applyBorder="1" applyAlignment="1">
      <alignment vertical="center" wrapText="1" shrinkToFit="1"/>
    </xf>
    <xf numFmtId="0" fontId="46" fillId="0" borderId="34" xfId="284" applyFont="1" applyFill="1" applyBorder="1" applyAlignment="1">
      <alignment vertical="center" wrapText="1" shrinkToFit="1"/>
    </xf>
    <xf numFmtId="0" fontId="46" fillId="0" borderId="84" xfId="284" applyFont="1" applyFill="1" applyBorder="1" applyAlignment="1">
      <alignment horizontal="left" vertical="center" wrapText="1" shrinkToFit="1"/>
    </xf>
    <xf numFmtId="0" fontId="49" fillId="0" borderId="0" xfId="284" applyFont="1" applyFill="1" applyBorder="1" applyAlignment="1">
      <alignment vertical="center" wrapText="1" shrinkToFit="1"/>
    </xf>
    <xf numFmtId="0" fontId="46" fillId="0" borderId="0" xfId="284" applyFont="1" applyFill="1" applyBorder="1" applyAlignment="1">
      <alignment horizontal="center" vertical="center" wrapText="1" shrinkToFit="1"/>
    </xf>
    <xf numFmtId="0" fontId="46" fillId="0" borderId="0" xfId="284" applyFont="1" applyFill="1" applyAlignment="1">
      <alignment horizontal="distributed" vertical="center" wrapText="1" shrinkToFit="1"/>
    </xf>
    <xf numFmtId="0" fontId="46" fillId="0" borderId="97" xfId="284" applyFont="1" applyFill="1" applyBorder="1" applyAlignment="1">
      <alignment vertical="center" wrapText="1" shrinkToFit="1"/>
    </xf>
    <xf numFmtId="0" fontId="49" fillId="0" borderId="0" xfId="284" applyFont="1" applyFill="1" applyBorder="1" applyAlignment="1">
      <alignment vertical="center" wrapText="1" justifyLastLine="1" shrinkToFit="1"/>
    </xf>
    <xf numFmtId="0" fontId="46" fillId="0" borderId="6" xfId="284" applyFont="1" applyFill="1" applyBorder="1" applyAlignment="1">
      <alignment vertical="center" wrapText="1" shrinkToFit="1"/>
    </xf>
    <xf numFmtId="0" fontId="46" fillId="0" borderId="0" xfId="284" applyFont="1" applyFill="1" applyAlignment="1">
      <alignment horizontal="distributed" vertical="center" wrapText="1" justifyLastLine="1" shrinkToFit="1"/>
    </xf>
    <xf numFmtId="0" fontId="46" fillId="0" borderId="9" xfId="284" applyFont="1" applyFill="1" applyBorder="1" applyAlignment="1">
      <alignment horizontal="center" vertical="center" wrapText="1" shrinkToFit="1"/>
    </xf>
    <xf numFmtId="0" fontId="46" fillId="0" borderId="85" xfId="284" applyFont="1" applyFill="1" applyBorder="1" applyAlignment="1">
      <alignment horizontal="left" vertical="center" wrapText="1" shrinkToFit="1"/>
    </xf>
    <xf numFmtId="0" fontId="49" fillId="0" borderId="0" xfId="284" applyFont="1" applyFill="1" applyBorder="1" applyAlignment="1">
      <alignment vertical="center" shrinkToFit="1"/>
    </xf>
    <xf numFmtId="0" fontId="46" fillId="0" borderId="4" xfId="284" applyFont="1" applyFill="1" applyBorder="1" applyAlignment="1">
      <alignment vertical="center" wrapText="1" shrinkToFit="1"/>
    </xf>
    <xf numFmtId="0" fontId="49" fillId="0" borderId="0" xfId="284" applyFont="1" applyFill="1" applyBorder="1" applyAlignment="1">
      <alignment horizontal="center" vertical="center" wrapText="1" justifyLastLine="1" shrinkToFit="1"/>
    </xf>
    <xf numFmtId="0" fontId="46" fillId="0" borderId="4" xfId="284" applyFont="1" applyFill="1" applyBorder="1" applyAlignment="1">
      <alignment horizontal="left" vertical="center" wrapText="1" shrinkToFit="1"/>
    </xf>
    <xf numFmtId="0" fontId="46" fillId="0" borderId="6" xfId="284" applyFont="1" applyFill="1" applyBorder="1" applyAlignment="1">
      <alignment horizontal="left" vertical="center" wrapText="1" shrinkToFit="1"/>
    </xf>
    <xf numFmtId="0" fontId="46" fillId="0" borderId="84" xfId="284" applyFont="1" applyFill="1" applyBorder="1" applyAlignment="1">
      <alignment vertical="center" wrapText="1" shrinkToFit="1"/>
    </xf>
    <xf numFmtId="0" fontId="46" fillId="0" borderId="85" xfId="284" applyFont="1" applyFill="1" applyBorder="1" applyAlignment="1">
      <alignment vertical="center" wrapText="1" shrinkToFit="1"/>
    </xf>
    <xf numFmtId="0" fontId="46" fillId="0" borderId="7" xfId="284" applyFont="1" applyFill="1" applyBorder="1" applyAlignment="1">
      <alignment vertical="center" wrapText="1" shrinkToFit="1"/>
    </xf>
    <xf numFmtId="0" fontId="49" fillId="0" borderId="0" xfId="284" applyFont="1" applyFill="1" applyBorder="1" applyAlignment="1">
      <alignment vertical="center"/>
    </xf>
    <xf numFmtId="0" fontId="46" fillId="0" borderId="0" xfId="284" applyFont="1" applyFill="1" applyBorder="1" applyAlignment="1">
      <alignment horizontal="distributed" vertical="center" wrapText="1" justifyLastLine="1" shrinkToFit="1"/>
    </xf>
    <xf numFmtId="0" fontId="48" fillId="0" borderId="0" xfId="284" applyFont="1" applyFill="1" applyAlignment="1">
      <alignment vertical="center" textRotation="255" wrapText="1" shrinkToFit="1"/>
    </xf>
    <xf numFmtId="0" fontId="48" fillId="0" borderId="6" xfId="284" applyFont="1" applyFill="1" applyBorder="1" applyAlignment="1">
      <alignment vertical="center" textRotation="255" wrapText="1" shrinkToFit="1"/>
    </xf>
    <xf numFmtId="0" fontId="46" fillId="0" borderId="18" xfId="284" applyFont="1" applyFill="1" applyBorder="1" applyAlignment="1">
      <alignment horizontal="left" vertical="center" wrapText="1" shrinkToFit="1"/>
    </xf>
    <xf numFmtId="0" fontId="46" fillId="0" borderId="9" xfId="284" applyFont="1" applyFill="1" applyBorder="1" applyAlignment="1">
      <alignment horizontal="left" vertical="center" wrapText="1" shrinkToFit="1"/>
    </xf>
    <xf numFmtId="0" fontId="49" fillId="0" borderId="0" xfId="284" applyFont="1" applyFill="1" applyBorder="1" applyAlignment="1">
      <alignment horizontal="left" vertical="center" wrapText="1" shrinkToFit="1"/>
    </xf>
    <xf numFmtId="0" fontId="46" fillId="0" borderId="0" xfId="284" applyFont="1" applyFill="1" applyAlignment="1">
      <alignment horizontal="center" vertical="center" wrapText="1" shrinkToFit="1"/>
    </xf>
    <xf numFmtId="0" fontId="46" fillId="0" borderId="86" xfId="284" applyFont="1" applyFill="1" applyBorder="1" applyAlignment="1">
      <alignment horizontal="left" vertical="center" wrapText="1" shrinkToFit="1"/>
    </xf>
    <xf numFmtId="0" fontId="49" fillId="0" borderId="0" xfId="284" applyFont="1" applyFill="1" applyBorder="1" applyAlignment="1">
      <alignment horizontal="left" vertical="center" wrapText="1" shrinkToFit="1"/>
    </xf>
    <xf numFmtId="0" fontId="46" fillId="0" borderId="0" xfId="284" applyFont="1" applyFill="1" applyAlignment="1">
      <alignment horizontal="center" vertical="center" wrapText="1" shrinkToFit="1"/>
    </xf>
    <xf numFmtId="0" fontId="46" fillId="0" borderId="84" xfId="284" applyFont="1" applyFill="1" applyBorder="1" applyAlignment="1">
      <alignment horizontal="distributed" vertical="center" wrapText="1" shrinkToFit="1"/>
    </xf>
    <xf numFmtId="0" fontId="46" fillId="0" borderId="12" xfId="284" applyFont="1" applyFill="1" applyBorder="1" applyAlignment="1">
      <alignment horizontal="left" vertical="center" wrapText="1" shrinkToFit="1"/>
    </xf>
    <xf numFmtId="0" fontId="49" fillId="0" borderId="0" xfId="284" applyFont="1" applyFill="1" applyBorder="1" applyAlignment="1">
      <alignment horizontal="distributed" vertical="center" wrapText="1" justifyLastLine="1" shrinkToFit="1"/>
    </xf>
    <xf numFmtId="0" fontId="46" fillId="0" borderId="85" xfId="284" applyFont="1" applyFill="1" applyBorder="1" applyAlignment="1">
      <alignment horizontal="distributed" vertical="center" wrapText="1" shrinkToFit="1"/>
    </xf>
    <xf numFmtId="0" fontId="46" fillId="0" borderId="9" xfId="284" applyFont="1" applyFill="1" applyBorder="1" applyAlignment="1">
      <alignment horizontal="distributed" vertical="center" wrapText="1" justifyLastLine="1" shrinkToFit="1"/>
    </xf>
    <xf numFmtId="0" fontId="49" fillId="0" borderId="0" xfId="284" applyFont="1" applyFill="1" applyBorder="1" applyAlignment="1">
      <alignment horizontal="distributed" vertical="center" wrapText="1" shrinkToFit="1"/>
    </xf>
    <xf numFmtId="0" fontId="45" fillId="0" borderId="0" xfId="284" applyFont="1" applyFill="1" applyBorder="1" applyAlignment="1">
      <alignment horizontal="distributed" vertical="center" wrapText="1" justifyLastLine="1"/>
    </xf>
    <xf numFmtId="0" fontId="49" fillId="0" borderId="0" xfId="284" applyFont="1" applyFill="1" applyAlignment="1">
      <alignment vertical="center" wrapText="1" shrinkToFit="1"/>
    </xf>
    <xf numFmtId="0" fontId="46" fillId="0" borderId="37" xfId="284" applyFont="1" applyFill="1" applyBorder="1" applyAlignment="1">
      <alignment horizontal="left" vertical="center" wrapText="1" shrinkToFit="1"/>
    </xf>
    <xf numFmtId="0" fontId="46" fillId="0" borderId="11" xfId="284" applyFont="1" applyFill="1" applyBorder="1" applyAlignment="1">
      <alignment horizontal="distributed" vertical="center" wrapText="1" justifyLastLine="1" shrinkToFit="1"/>
    </xf>
    <xf numFmtId="0" fontId="48" fillId="0" borderId="9" xfId="284" applyFont="1" applyFill="1" applyBorder="1" applyAlignment="1">
      <alignment vertical="center" textRotation="255" wrapText="1" shrinkToFit="1"/>
    </xf>
    <xf numFmtId="0" fontId="46" fillId="0" borderId="99" xfId="284" applyFont="1" applyFill="1" applyBorder="1" applyAlignment="1">
      <alignment horizontal="distributed" vertical="center" wrapText="1" justifyLastLine="1" shrinkToFit="1"/>
    </xf>
    <xf numFmtId="0" fontId="46" fillId="0" borderId="10" xfId="284" applyFont="1" applyFill="1" applyBorder="1" applyAlignment="1">
      <alignment horizontal="left" vertical="center" wrapText="1" shrinkToFit="1"/>
    </xf>
    <xf numFmtId="0" fontId="46" fillId="0" borderId="76" xfId="284" applyFont="1" applyFill="1" applyBorder="1" applyAlignment="1">
      <alignment horizontal="distributed" vertical="center" wrapText="1" justifyLastLine="1" shrinkToFit="1"/>
    </xf>
    <xf numFmtId="0" fontId="48" fillId="0" borderId="0" xfId="284" applyFont="1" applyFill="1" applyBorder="1" applyAlignment="1">
      <alignment horizontal="distributed" vertical="center" wrapText="1" justifyLastLine="1" shrinkToFit="1"/>
    </xf>
    <xf numFmtId="0" fontId="46" fillId="0" borderId="81" xfId="284" applyFont="1" applyFill="1" applyBorder="1" applyAlignment="1">
      <alignment horizontal="distributed" vertical="center" wrapText="1" justifyLastLine="1" shrinkToFit="1"/>
    </xf>
    <xf numFmtId="0" fontId="46" fillId="0" borderId="18" xfId="284" applyFont="1" applyFill="1" applyBorder="1" applyAlignment="1">
      <alignment horizontal="distributed" vertical="center" wrapText="1" justifyLastLine="1" shrinkToFit="1"/>
    </xf>
    <xf numFmtId="0" fontId="46" fillId="0" borderId="10" xfId="284" applyFont="1" applyFill="1" applyBorder="1" applyAlignment="1">
      <alignment horizontal="distributed" vertical="center" wrapText="1" justifyLastLine="1" shrinkToFit="1"/>
    </xf>
    <xf numFmtId="0" fontId="46" fillId="0" borderId="80" xfId="284" applyFont="1" applyFill="1" applyBorder="1" applyAlignment="1">
      <alignment horizontal="distributed" vertical="center" wrapText="1" justifyLastLine="1" shrinkToFit="1"/>
    </xf>
    <xf numFmtId="0" fontId="45" fillId="0" borderId="0" xfId="284" applyFont="1" applyFill="1" applyBorder="1" applyAlignment="1">
      <alignment vertical="center" wrapText="1" justifyLastLine="1"/>
    </xf>
    <xf numFmtId="0" fontId="45" fillId="0" borderId="5" xfId="284" applyFont="1" applyFill="1" applyBorder="1" applyAlignment="1">
      <alignment horizontal="distributed" vertical="center" wrapText="1" justifyLastLine="1"/>
    </xf>
    <xf numFmtId="0" fontId="46" fillId="0" borderId="4" xfId="284" applyFont="1" applyFill="1" applyBorder="1" applyAlignment="1">
      <alignment horizontal="distributed" vertical="center" wrapText="1" justifyLastLine="1" shrinkToFit="1"/>
    </xf>
    <xf numFmtId="0" fontId="49" fillId="0" borderId="0" xfId="284" applyFont="1" applyFill="1" applyBorder="1" applyAlignment="1">
      <alignment vertical="center" wrapText="1" justifyLastLine="1" shrinkToFit="1"/>
    </xf>
    <xf numFmtId="0" fontId="45" fillId="0" borderId="9" xfId="284" applyFont="1" applyFill="1" applyBorder="1" applyAlignment="1">
      <alignment vertical="center" wrapText="1" justifyLastLine="1"/>
    </xf>
    <xf numFmtId="0" fontId="45" fillId="0" borderId="10" xfId="284" applyFont="1" applyFill="1" applyBorder="1" applyAlignment="1">
      <alignment vertical="center" wrapText="1" justifyLastLine="1"/>
    </xf>
    <xf numFmtId="0" fontId="46" fillId="0" borderId="37" xfId="284" applyFont="1" applyFill="1" applyBorder="1" applyAlignment="1">
      <alignment horizontal="distributed" vertical="center" wrapText="1" justifyLastLine="1" shrinkToFit="1"/>
    </xf>
    <xf numFmtId="0" fontId="46" fillId="0" borderId="12" xfId="284" applyFont="1" applyFill="1" applyBorder="1" applyAlignment="1">
      <alignment horizontal="distributed" vertical="center" wrapText="1" justifyLastLine="1" shrinkToFit="1"/>
    </xf>
    <xf numFmtId="0" fontId="45" fillId="0" borderId="12" xfId="284" applyFont="1" applyFill="1" applyBorder="1" applyAlignment="1">
      <alignment horizontal="distributed" vertical="center" wrapText="1" justifyLastLine="1"/>
    </xf>
    <xf numFmtId="0" fontId="45" fillId="0" borderId="11" xfId="284" applyFont="1" applyFill="1" applyBorder="1" applyAlignment="1">
      <alignment horizontal="distributed" vertical="center" wrapText="1" justifyLastLine="1"/>
    </xf>
    <xf numFmtId="0" fontId="49" fillId="0" borderId="11" xfId="284" applyFont="1" applyFill="1" applyBorder="1" applyAlignment="1">
      <alignment horizontal="distributed" vertical="center" wrapText="1" justifyLastLine="1" shrinkToFit="1"/>
    </xf>
    <xf numFmtId="0" fontId="49" fillId="0" borderId="12" xfId="284" applyFont="1" applyFill="1" applyBorder="1" applyAlignment="1">
      <alignment horizontal="distributed" vertical="center" wrapText="1" justifyLastLine="1" shrinkToFit="1"/>
    </xf>
    <xf numFmtId="0" fontId="49" fillId="0" borderId="0" xfId="284" applyFont="1" applyFill="1" applyBorder="1" applyAlignment="1">
      <alignment vertical="center" wrapText="1" justifyLastLine="1"/>
    </xf>
    <xf numFmtId="0" fontId="49" fillId="0" borderId="0" xfId="284" applyFont="1" applyFill="1" applyBorder="1" applyAlignment="1">
      <alignment horizontal="distributed" vertical="center" wrapText="1" justifyLastLine="1"/>
    </xf>
    <xf numFmtId="0" fontId="46" fillId="0" borderId="0" xfId="284" applyFont="1" applyFill="1" applyAlignment="1">
      <alignment vertical="center" wrapText="1" justifyLastLine="1" shrinkToFit="1"/>
    </xf>
    <xf numFmtId="0" fontId="45" fillId="0" borderId="9" xfId="284" applyFont="1" applyFill="1" applyBorder="1" applyAlignment="1">
      <alignment horizontal="distributed" vertical="center" wrapText="1" justifyLastLine="1"/>
    </xf>
    <xf numFmtId="0" fontId="45" fillId="0" borderId="10" xfId="284" applyFont="1" applyFill="1" applyBorder="1" applyAlignment="1">
      <alignment horizontal="distributed" vertical="center" wrapText="1" justifyLastLine="1"/>
    </xf>
    <xf numFmtId="0" fontId="45" fillId="0" borderId="18" xfId="284" applyFont="1" applyFill="1" applyBorder="1" applyAlignment="1">
      <alignment horizontal="distributed" vertical="center" wrapText="1" justifyLastLine="1"/>
    </xf>
    <xf numFmtId="0" fontId="45" fillId="0" borderId="9" xfId="284" applyFont="1" applyFill="1" applyBorder="1" applyAlignment="1">
      <alignment horizontal="distributed" vertical="center" wrapText="1" justifyLastLine="1"/>
    </xf>
    <xf numFmtId="0" fontId="45" fillId="0" borderId="10" xfId="284" applyFont="1" applyFill="1" applyBorder="1" applyAlignment="1">
      <alignment horizontal="distributed" vertical="center" wrapText="1" justifyLastLine="1"/>
    </xf>
    <xf numFmtId="0" fontId="49" fillId="0" borderId="5" xfId="284" applyFont="1" applyFill="1" applyBorder="1" applyAlignment="1">
      <alignment vertical="center" wrapText="1" justifyLastLine="1"/>
    </xf>
    <xf numFmtId="0" fontId="45" fillId="0" borderId="18" xfId="284" applyFont="1" applyFill="1" applyBorder="1" applyAlignment="1">
      <alignment horizontal="distributed" vertical="center" wrapText="1" justifyLastLine="1"/>
    </xf>
    <xf numFmtId="0" fontId="45" fillId="0" borderId="12" xfId="284" applyFont="1" applyFill="1" applyBorder="1" applyAlignment="1">
      <alignment horizontal="distributed" vertical="center" wrapText="1" justifyLastLine="1"/>
    </xf>
    <xf numFmtId="0" fontId="45" fillId="0" borderId="4" xfId="284" applyFont="1" applyFill="1" applyBorder="1" applyAlignment="1">
      <alignment horizontal="distributed" vertical="center" wrapText="1" justifyLastLine="1"/>
    </xf>
    <xf numFmtId="0" fontId="45" fillId="0" borderId="7" xfId="284" applyFont="1" applyFill="1" applyBorder="1" applyAlignment="1">
      <alignment horizontal="distributed" vertical="center" wrapText="1" justifyLastLine="1"/>
    </xf>
    <xf numFmtId="0" fontId="45" fillId="0" borderId="11" xfId="284" applyFont="1" applyFill="1" applyBorder="1" applyAlignment="1">
      <alignment vertical="center" wrapText="1" justifyLastLine="1"/>
    </xf>
    <xf numFmtId="0" fontId="45" fillId="0" borderId="5" xfId="284" applyFont="1" applyFill="1" applyBorder="1" applyAlignment="1">
      <alignment vertical="center" wrapText="1" justifyLastLine="1"/>
    </xf>
    <xf numFmtId="0" fontId="45" fillId="0" borderId="5" xfId="284" applyFont="1" applyFill="1" applyBorder="1" applyAlignment="1">
      <alignment vertical="center" justifyLastLine="1"/>
    </xf>
    <xf numFmtId="0" fontId="45" fillId="0" borderId="37" xfId="284" applyFont="1" applyFill="1" applyBorder="1" applyAlignment="1">
      <alignment vertical="center" wrapText="1" justifyLastLine="1"/>
    </xf>
    <xf numFmtId="0" fontId="45" fillId="0" borderId="18" xfId="284" applyFont="1" applyFill="1" applyBorder="1" applyAlignment="1">
      <alignment vertical="center" wrapText="1" justifyLastLine="1"/>
    </xf>
    <xf numFmtId="0" fontId="45" fillId="0" borderId="12" xfId="284" applyFont="1" applyFill="1" applyBorder="1" applyAlignment="1">
      <alignment vertical="center" wrapText="1" justifyLastLine="1"/>
    </xf>
    <xf numFmtId="0" fontId="45" fillId="0" borderId="4" xfId="284" applyFont="1" applyFill="1" applyBorder="1" applyAlignment="1">
      <alignment vertical="center" wrapText="1" justifyLastLine="1"/>
    </xf>
    <xf numFmtId="0" fontId="45" fillId="0" borderId="4" xfId="284" applyFont="1" applyFill="1" applyBorder="1" applyAlignment="1">
      <alignment horizontal="distributed" vertical="center" wrapText="1" justifyLastLine="1"/>
    </xf>
    <xf numFmtId="0" fontId="46" fillId="0" borderId="0" xfId="284" applyFont="1" applyFill="1" applyBorder="1" applyAlignment="1">
      <alignment horizontal="left" vertical="center" wrapText="1" justifyLastLine="1" shrinkToFit="1"/>
    </xf>
    <xf numFmtId="0" fontId="49" fillId="0" borderId="0" xfId="284" applyFont="1" applyFill="1" applyBorder="1" applyAlignment="1">
      <alignment horizontal="distributed" vertical="center" wrapText="1" justifyLastLine="1" shrinkToFit="1"/>
    </xf>
    <xf numFmtId="0" fontId="45" fillId="0" borderId="7" xfId="284" applyFont="1" applyFill="1" applyBorder="1" applyAlignment="1">
      <alignment horizontal="distributed" vertical="center" wrapText="1" justifyLastLine="1"/>
    </xf>
    <xf numFmtId="0" fontId="46" fillId="0" borderId="83" xfId="284" applyFont="1" applyFill="1" applyBorder="1" applyAlignment="1">
      <alignment horizontal="distributed" vertical="center" wrapText="1" justifyLastLine="1" shrinkToFit="1"/>
    </xf>
    <xf numFmtId="0" fontId="46" fillId="0" borderId="85" xfId="284" applyFont="1" applyFill="1" applyBorder="1" applyAlignment="1">
      <alignment horizontal="distributed" vertical="center" wrapText="1" justifyLastLine="1" shrinkToFit="1"/>
    </xf>
    <xf numFmtId="0" fontId="46" fillId="0" borderId="84" xfId="284" applyFont="1" applyFill="1" applyBorder="1" applyAlignment="1">
      <alignment horizontal="distributed" vertical="center" wrapText="1" justifyLastLine="1" shrinkToFit="1"/>
    </xf>
    <xf numFmtId="0" fontId="48" fillId="0" borderId="75" xfId="284" applyFont="1" applyFill="1" applyBorder="1" applyAlignment="1">
      <alignment vertical="center" wrapText="1" justifyLastLine="1" shrinkToFit="1"/>
    </xf>
    <xf numFmtId="0" fontId="48" fillId="0" borderId="97" xfId="284" applyFont="1" applyFill="1" applyBorder="1" applyAlignment="1">
      <alignment vertical="center" wrapText="1" justifyLastLine="1" shrinkToFit="1"/>
    </xf>
    <xf numFmtId="0" fontId="48" fillId="0" borderId="9" xfId="284" applyFont="1" applyFill="1" applyBorder="1" applyAlignment="1">
      <alignment vertical="center" wrapText="1" justifyLastLine="1" shrinkToFit="1"/>
    </xf>
    <xf numFmtId="0" fontId="46" fillId="0" borderId="9" xfId="284" applyFont="1" applyFill="1" applyBorder="1" applyAlignment="1">
      <alignment vertical="center" wrapText="1" justifyLastLine="1" shrinkToFit="1"/>
    </xf>
    <xf numFmtId="0" fontId="46" fillId="0" borderId="99" xfId="284" applyFont="1" applyFill="1" applyBorder="1" applyAlignment="1">
      <alignment horizontal="left" vertical="center" wrapText="1" shrinkToFit="1"/>
    </xf>
    <xf numFmtId="0" fontId="46" fillId="0" borderId="76" xfId="284" applyFont="1" applyFill="1" applyBorder="1" applyAlignment="1">
      <alignment horizontal="left" vertical="center" wrapText="1" shrinkToFit="1"/>
    </xf>
    <xf numFmtId="0" fontId="48" fillId="0" borderId="11" xfId="284" applyFont="1" applyFill="1" applyBorder="1" applyAlignment="1">
      <alignment vertical="center" textRotation="255" wrapText="1" shrinkToFit="1"/>
    </xf>
    <xf numFmtId="0" fontId="49" fillId="0" borderId="0" xfId="284" applyFont="1" applyFill="1" applyBorder="1" applyAlignment="1">
      <alignment vertical="center" justifyLastLine="1"/>
    </xf>
    <xf numFmtId="0" fontId="49" fillId="0" borderId="0" xfId="284" applyFont="1" applyFill="1" applyBorder="1" applyAlignment="1">
      <alignment vertical="center" justifyLastLine="1"/>
    </xf>
    <xf numFmtId="0" fontId="46" fillId="0" borderId="0" xfId="284" applyFont="1" applyFill="1" applyBorder="1" applyAlignment="1">
      <alignment vertical="center" wrapText="1" justifyLastLine="1" shrinkToFit="1"/>
    </xf>
    <xf numFmtId="0" fontId="46" fillId="0" borderId="86" xfId="284" applyFont="1" applyFill="1" applyBorder="1" applyAlignment="1">
      <alignment horizontal="distributed" vertical="center" wrapText="1" justifyLastLine="1" shrinkToFit="1"/>
    </xf>
    <xf numFmtId="0" fontId="46" fillId="0" borderId="87" xfId="284" applyFont="1" applyFill="1" applyBorder="1" applyAlignment="1">
      <alignment horizontal="distributed" vertical="center" wrapText="1" justifyLastLine="1" shrinkToFit="1"/>
    </xf>
    <xf numFmtId="0" fontId="48" fillId="0" borderId="12" xfId="284" applyFont="1" applyFill="1" applyBorder="1" applyAlignment="1">
      <alignment vertical="center" textRotation="255" wrapText="1" shrinkToFit="1"/>
    </xf>
    <xf numFmtId="0" fontId="49" fillId="0" borderId="5" xfId="284" applyFont="1" applyFill="1" applyBorder="1" applyAlignment="1">
      <alignment horizontal="distributed" vertical="center" wrapText="1" justifyLastLine="1"/>
    </xf>
    <xf numFmtId="0" fontId="49" fillId="0" borderId="72" xfId="284" applyFont="1" applyFill="1" applyBorder="1" applyAlignment="1">
      <alignment horizontal="distributed" vertical="center" wrapText="1" justifyLastLine="1" shrinkToFit="1"/>
    </xf>
    <xf numFmtId="0" fontId="49" fillId="0" borderId="73" xfId="284" applyFont="1" applyFill="1" applyBorder="1" applyAlignment="1">
      <alignment horizontal="distributed" vertical="center" wrapText="1" justifyLastLine="1" shrinkToFit="1"/>
    </xf>
    <xf numFmtId="0" fontId="49" fillId="0" borderId="74" xfId="284" applyFont="1" applyFill="1" applyBorder="1" applyAlignment="1">
      <alignment horizontal="distributed" vertical="center" wrapText="1" justifyLastLine="1" shrinkToFit="1"/>
    </xf>
    <xf numFmtId="0" fontId="49" fillId="0" borderId="75" xfId="284" applyFont="1" applyFill="1" applyBorder="1" applyAlignment="1">
      <alignment horizontal="distributed" vertical="center" wrapText="1" justifyLastLine="1" shrinkToFit="1"/>
    </xf>
    <xf numFmtId="0" fontId="49" fillId="0" borderId="76" xfId="284" applyFont="1" applyFill="1" applyBorder="1" applyAlignment="1">
      <alignment horizontal="distributed" vertical="center" wrapText="1" justifyLastLine="1" shrinkToFit="1"/>
    </xf>
    <xf numFmtId="0" fontId="49" fillId="0" borderId="97" xfId="284" applyFont="1" applyFill="1" applyBorder="1" applyAlignment="1">
      <alignment vertical="center" wrapText="1" justifyLastLine="1" shrinkToFit="1"/>
    </xf>
    <xf numFmtId="0" fontId="49" fillId="0" borderId="9" xfId="284" applyFont="1" applyFill="1" applyBorder="1" applyAlignment="1">
      <alignment vertical="center" wrapText="1" justifyLastLine="1" shrinkToFit="1"/>
    </xf>
    <xf numFmtId="0" fontId="49" fillId="0" borderId="77" xfId="284" applyFont="1" applyFill="1" applyBorder="1" applyAlignment="1">
      <alignment horizontal="distributed" vertical="center" wrapText="1" justifyLastLine="1" shrinkToFit="1"/>
    </xf>
    <xf numFmtId="0" fontId="49" fillId="0" borderId="78" xfId="284" applyFont="1" applyFill="1" applyBorder="1" applyAlignment="1">
      <alignment horizontal="distributed" vertical="center" wrapText="1" justifyLastLine="1" shrinkToFit="1"/>
    </xf>
    <xf numFmtId="0" fontId="49" fillId="0" borderId="79" xfId="284" applyFont="1" applyFill="1" applyBorder="1" applyAlignment="1">
      <alignment horizontal="distributed" vertical="center" wrapText="1" justifyLastLine="1" shrinkToFit="1"/>
    </xf>
    <xf numFmtId="0" fontId="46" fillId="0" borderId="73" xfId="284" applyFont="1" applyFill="1" applyBorder="1" applyAlignment="1">
      <alignment vertical="center" wrapText="1" shrinkToFit="1"/>
    </xf>
    <xf numFmtId="0" fontId="48" fillId="0" borderId="18" xfId="284" applyFont="1" applyFill="1" applyBorder="1" applyAlignment="1">
      <alignment horizontal="distributed" vertical="center" wrapText="1" justifyLastLine="1" shrinkToFit="1"/>
    </xf>
    <xf numFmtId="0" fontId="48" fillId="0" borderId="9" xfId="284" applyFont="1" applyFill="1" applyBorder="1" applyAlignment="1">
      <alignment horizontal="distributed" vertical="center" wrapText="1" justifyLastLine="1" shrinkToFit="1"/>
    </xf>
    <xf numFmtId="0" fontId="48" fillId="0" borderId="10" xfId="284" applyFont="1" applyFill="1" applyBorder="1" applyAlignment="1">
      <alignment horizontal="distributed" vertical="center" wrapText="1" justifyLastLine="1" shrinkToFit="1"/>
    </xf>
    <xf numFmtId="0" fontId="48" fillId="0" borderId="12" xfId="284" applyFont="1" applyFill="1" applyBorder="1" applyAlignment="1">
      <alignment horizontal="distributed" vertical="center" wrapText="1" justifyLastLine="1" shrinkToFit="1"/>
    </xf>
    <xf numFmtId="0" fontId="48" fillId="0" borderId="4" xfId="284" applyFont="1" applyFill="1" applyBorder="1" applyAlignment="1">
      <alignment horizontal="distributed" vertical="center" wrapText="1" justifyLastLine="1" shrinkToFit="1"/>
    </xf>
    <xf numFmtId="0" fontId="48" fillId="0" borderId="7" xfId="284" applyFont="1" applyFill="1" applyBorder="1" applyAlignment="1">
      <alignment horizontal="distributed" vertical="center" wrapText="1" justifyLastLine="1" shrinkToFit="1"/>
    </xf>
    <xf numFmtId="0" fontId="48" fillId="0" borderId="72" xfId="284" applyFont="1" applyFill="1" applyBorder="1" applyAlignment="1">
      <alignment horizontal="center" vertical="center" shrinkToFit="1"/>
    </xf>
    <xf numFmtId="0" fontId="48" fillId="0" borderId="73" xfId="284" applyFont="1" applyFill="1" applyBorder="1" applyAlignment="1">
      <alignment horizontal="center" vertical="center" shrinkToFit="1"/>
    </xf>
    <xf numFmtId="0" fontId="48" fillId="0" borderId="74" xfId="284" applyFont="1" applyFill="1" applyBorder="1" applyAlignment="1">
      <alignment horizontal="center" vertical="center" shrinkToFit="1"/>
    </xf>
    <xf numFmtId="0" fontId="48" fillId="0" borderId="75" xfId="284" applyFont="1" applyFill="1" applyBorder="1" applyAlignment="1">
      <alignment horizontal="center" vertical="center" shrinkToFit="1"/>
    </xf>
    <xf numFmtId="0" fontId="48" fillId="0" borderId="0" xfId="284" applyFont="1" applyFill="1" applyBorder="1" applyAlignment="1">
      <alignment horizontal="center" vertical="center" shrinkToFit="1"/>
    </xf>
    <xf numFmtId="0" fontId="48" fillId="0" borderId="76" xfId="284" applyFont="1" applyFill="1" applyBorder="1" applyAlignment="1">
      <alignment horizontal="center" vertical="center" shrinkToFit="1"/>
    </xf>
    <xf numFmtId="0" fontId="48" fillId="0" borderId="77" xfId="284" applyFont="1" applyFill="1" applyBorder="1" applyAlignment="1">
      <alignment horizontal="center" vertical="center" shrinkToFit="1"/>
    </xf>
    <xf numFmtId="0" fontId="48" fillId="0" borderId="78" xfId="284" applyFont="1" applyFill="1" applyBorder="1" applyAlignment="1">
      <alignment horizontal="center" vertical="center" shrinkToFit="1"/>
    </xf>
    <xf numFmtId="0" fontId="48" fillId="0" borderId="79" xfId="284" applyFont="1" applyFill="1" applyBorder="1" applyAlignment="1">
      <alignment horizontal="center" vertical="center" shrinkToFit="1"/>
    </xf>
    <xf numFmtId="0" fontId="46" fillId="0" borderId="18" xfId="284" applyFont="1" applyFill="1" applyBorder="1" applyAlignment="1">
      <alignment horizontal="distributed" vertical="center" wrapText="1" justifyLastLine="1" shrinkToFit="1"/>
    </xf>
    <xf numFmtId="0" fontId="46" fillId="0" borderId="9" xfId="284" applyFont="1" applyFill="1" applyBorder="1" applyAlignment="1">
      <alignment horizontal="distributed" vertical="center" wrapText="1" justifyLastLine="1" shrinkToFit="1"/>
    </xf>
    <xf numFmtId="0" fontId="46" fillId="0" borderId="10" xfId="284" applyFont="1" applyFill="1" applyBorder="1" applyAlignment="1">
      <alignment horizontal="distributed" vertical="center" wrapText="1" justifyLastLine="1" shrinkToFit="1"/>
    </xf>
    <xf numFmtId="0" fontId="46" fillId="0" borderId="11" xfId="284" applyFont="1" applyFill="1" applyBorder="1" applyAlignment="1">
      <alignment horizontal="distributed" vertical="center" wrapText="1" justifyLastLine="1" shrinkToFit="1"/>
    </xf>
    <xf numFmtId="0" fontId="46" fillId="0" borderId="0" xfId="284" applyFont="1" applyFill="1" applyBorder="1" applyAlignment="1">
      <alignment horizontal="distributed" vertical="center" wrapText="1" justifyLastLine="1" shrinkToFit="1"/>
    </xf>
    <xf numFmtId="0" fontId="46" fillId="0" borderId="6" xfId="284" applyFont="1" applyFill="1" applyBorder="1" applyAlignment="1">
      <alignment horizontal="distributed" vertical="center" wrapText="1" justifyLastLine="1" shrinkToFit="1"/>
    </xf>
    <xf numFmtId="0" fontId="48" fillId="0" borderId="11" xfId="284" applyFont="1" applyFill="1" applyBorder="1" applyAlignment="1">
      <alignment horizontal="distributed" vertical="center" wrapText="1" justifyLastLine="1" shrinkToFit="1"/>
    </xf>
    <xf numFmtId="0" fontId="48" fillId="0" borderId="6" xfId="284" applyFont="1" applyFill="1" applyBorder="1" applyAlignment="1">
      <alignment horizontal="distributed" vertical="center" wrapText="1" justifyLastLine="1" shrinkToFit="1"/>
    </xf>
    <xf numFmtId="0" fontId="46" fillId="0" borderId="12" xfId="284" applyFont="1" applyFill="1" applyBorder="1" applyAlignment="1">
      <alignment horizontal="distributed" vertical="center" wrapText="1" justifyLastLine="1" shrinkToFit="1"/>
    </xf>
    <xf numFmtId="0" fontId="46" fillId="0" borderId="4" xfId="284" applyFont="1" applyFill="1" applyBorder="1" applyAlignment="1">
      <alignment horizontal="distributed" vertical="center" wrapText="1" justifyLastLine="1" shrinkToFit="1"/>
    </xf>
    <xf numFmtId="0" fontId="46" fillId="0" borderId="7" xfId="284" applyFont="1" applyFill="1" applyBorder="1" applyAlignment="1">
      <alignment horizontal="distributed" vertical="center" wrapText="1" justifyLastLine="1" shrinkToFit="1"/>
    </xf>
    <xf numFmtId="0" fontId="49" fillId="0" borderId="18" xfId="284" applyFont="1" applyFill="1" applyBorder="1" applyAlignment="1">
      <alignment horizontal="distributed" vertical="center" wrapText="1" justifyLastLine="1" shrinkToFit="1"/>
    </xf>
    <xf numFmtId="0" fontId="49" fillId="0" borderId="9" xfId="284" applyFont="1" applyFill="1" applyBorder="1" applyAlignment="1">
      <alignment horizontal="distributed" vertical="center" wrapText="1" justifyLastLine="1" shrinkToFit="1"/>
    </xf>
    <xf numFmtId="0" fontId="49" fillId="0" borderId="10" xfId="284" applyFont="1" applyFill="1" applyBorder="1" applyAlignment="1">
      <alignment horizontal="distributed" vertical="center" wrapText="1" justifyLastLine="1" shrinkToFit="1"/>
    </xf>
    <xf numFmtId="0" fontId="49" fillId="0" borderId="11" xfId="284" applyFont="1" applyFill="1" applyBorder="1" applyAlignment="1">
      <alignment horizontal="distributed" vertical="center" wrapText="1" justifyLastLine="1" shrinkToFit="1"/>
    </xf>
    <xf numFmtId="0" fontId="49" fillId="0" borderId="6" xfId="284" applyFont="1" applyFill="1" applyBorder="1" applyAlignment="1">
      <alignment horizontal="distributed" vertical="center" wrapText="1" justifyLastLine="1" shrinkToFit="1"/>
    </xf>
    <xf numFmtId="0" fontId="49" fillId="0" borderId="12" xfId="284" applyFont="1" applyFill="1" applyBorder="1" applyAlignment="1">
      <alignment horizontal="distributed" vertical="center" wrapText="1" justifyLastLine="1" shrinkToFit="1"/>
    </xf>
    <xf numFmtId="0" fontId="49" fillId="0" borderId="4" xfId="284" applyFont="1" applyFill="1" applyBorder="1" applyAlignment="1">
      <alignment horizontal="distributed" vertical="center" wrapText="1" justifyLastLine="1" shrinkToFit="1"/>
    </xf>
    <xf numFmtId="0" fontId="49" fillId="0" borderId="7" xfId="284" applyFont="1" applyFill="1" applyBorder="1" applyAlignment="1">
      <alignment horizontal="distributed" vertical="center" wrapText="1" justifyLastLine="1" shrinkToFit="1"/>
    </xf>
    <xf numFmtId="0" fontId="49" fillId="0" borderId="18" xfId="284" applyFont="1" applyFill="1" applyBorder="1" applyAlignment="1">
      <alignment horizontal="distributed" vertical="center" wrapText="1" justifyLastLine="1"/>
    </xf>
    <xf numFmtId="0" fontId="49" fillId="0" borderId="9" xfId="284" applyFont="1" applyFill="1" applyBorder="1" applyAlignment="1">
      <alignment horizontal="distributed" vertical="center" wrapText="1" justifyLastLine="1"/>
    </xf>
    <xf numFmtId="0" fontId="49" fillId="0" borderId="10" xfId="284" applyFont="1" applyFill="1" applyBorder="1" applyAlignment="1">
      <alignment horizontal="distributed" vertical="center" wrapText="1" justifyLastLine="1"/>
    </xf>
    <xf numFmtId="0" fontId="49" fillId="0" borderId="12" xfId="284" applyFont="1" applyFill="1" applyBorder="1" applyAlignment="1">
      <alignment horizontal="distributed" vertical="center" wrapText="1" justifyLastLine="1"/>
    </xf>
    <xf numFmtId="0" fontId="49" fillId="0" borderId="4" xfId="284" applyFont="1" applyFill="1" applyBorder="1" applyAlignment="1">
      <alignment horizontal="distributed" vertical="center" wrapText="1" justifyLastLine="1"/>
    </xf>
    <xf numFmtId="0" fontId="49" fillId="0" borderId="7" xfId="284" applyFont="1" applyFill="1" applyBorder="1" applyAlignment="1">
      <alignment horizontal="distributed" vertical="center" wrapText="1" justifyLastLine="1"/>
    </xf>
    <xf numFmtId="0" fontId="46" fillId="0" borderId="13" xfId="284" applyFont="1" applyFill="1" applyBorder="1" applyAlignment="1">
      <alignment horizontal="left" vertical="center" wrapText="1" shrinkToFit="1"/>
    </xf>
    <xf numFmtId="0" fontId="49" fillId="0" borderId="9" xfId="284" applyFont="1" applyFill="1" applyBorder="1" applyAlignment="1">
      <alignment vertical="center" wrapText="1" shrinkToFit="1"/>
    </xf>
    <xf numFmtId="0" fontId="49" fillId="0" borderId="0" xfId="284" applyFont="1" applyFill="1" applyBorder="1" applyAlignment="1">
      <alignment vertical="center" wrapText="1" shrinkToFit="1"/>
    </xf>
    <xf numFmtId="188" fontId="48" fillId="0" borderId="0" xfId="284" applyNumberFormat="1" applyFont="1" applyFill="1" applyAlignment="1">
      <alignment horizontal="center" vertical="center" shrinkToFit="1"/>
    </xf>
    <xf numFmtId="0" fontId="48" fillId="0" borderId="72" xfId="284" applyFont="1" applyFill="1" applyBorder="1" applyAlignment="1">
      <alignment horizontal="center" vertical="center" wrapText="1" justifyLastLine="1" shrinkToFit="1"/>
    </xf>
    <xf numFmtId="0" fontId="48" fillId="0" borderId="73" xfId="284" applyFont="1" applyFill="1" applyBorder="1" applyAlignment="1">
      <alignment horizontal="center" vertical="center" wrapText="1" justifyLastLine="1" shrinkToFit="1"/>
    </xf>
    <xf numFmtId="0" fontId="48" fillId="0" borderId="74" xfId="284" applyFont="1" applyFill="1" applyBorder="1" applyAlignment="1">
      <alignment horizontal="center" vertical="center" wrapText="1" justifyLastLine="1" shrinkToFit="1"/>
    </xf>
    <xf numFmtId="0" fontId="48" fillId="0" borderId="75" xfId="284" applyFont="1" applyFill="1" applyBorder="1" applyAlignment="1">
      <alignment horizontal="center" vertical="center" wrapText="1" justifyLastLine="1" shrinkToFit="1"/>
    </xf>
    <xf numFmtId="0" fontId="48" fillId="0" borderId="0" xfId="284" applyFont="1" applyFill="1" applyBorder="1" applyAlignment="1">
      <alignment horizontal="center" vertical="center" wrapText="1" justifyLastLine="1" shrinkToFit="1"/>
    </xf>
    <xf numFmtId="0" fontId="48" fillId="0" borderId="76" xfId="284" applyFont="1" applyFill="1" applyBorder="1" applyAlignment="1">
      <alignment horizontal="center" vertical="center" wrapText="1" justifyLastLine="1" shrinkToFit="1"/>
    </xf>
    <xf numFmtId="0" fontId="48" fillId="0" borderId="77" xfId="284" applyFont="1" applyFill="1" applyBorder="1" applyAlignment="1">
      <alignment horizontal="center" vertical="center" wrapText="1" justifyLastLine="1" shrinkToFit="1"/>
    </xf>
    <xf numFmtId="0" fontId="48" fillId="0" borderId="78" xfId="284" applyFont="1" applyFill="1" applyBorder="1" applyAlignment="1">
      <alignment horizontal="center" vertical="center" wrapText="1" justifyLastLine="1" shrinkToFit="1"/>
    </xf>
    <xf numFmtId="0" fontId="48" fillId="0" borderId="79" xfId="284" applyFont="1" applyFill="1" applyBorder="1" applyAlignment="1">
      <alignment horizontal="center" vertical="center" wrapText="1" justifyLastLine="1" shrinkToFit="1"/>
    </xf>
    <xf numFmtId="0" fontId="50" fillId="0" borderId="18" xfId="284" applyFont="1" applyFill="1" applyBorder="1" applyAlignment="1">
      <alignment horizontal="distributed" vertical="center" shrinkToFit="1"/>
    </xf>
    <xf numFmtId="0" fontId="50" fillId="0" borderId="9" xfId="284" applyFont="1" applyFill="1" applyBorder="1" applyAlignment="1">
      <alignment horizontal="distributed" vertical="center" shrinkToFit="1"/>
    </xf>
    <xf numFmtId="0" fontId="50" fillId="0" borderId="10" xfId="284" applyFont="1" applyFill="1" applyBorder="1" applyAlignment="1">
      <alignment horizontal="distributed" vertical="center" shrinkToFit="1"/>
    </xf>
    <xf numFmtId="0" fontId="50" fillId="0" borderId="12" xfId="284" applyFont="1" applyFill="1" applyBorder="1" applyAlignment="1">
      <alignment horizontal="distributed" vertical="center" shrinkToFit="1"/>
    </xf>
    <xf numFmtId="0" fontId="50" fillId="0" borderId="4" xfId="284" applyFont="1" applyFill="1" applyBorder="1" applyAlignment="1">
      <alignment horizontal="distributed" vertical="center" shrinkToFit="1"/>
    </xf>
    <xf numFmtId="0" fontId="50" fillId="0" borderId="7" xfId="284" applyFont="1" applyFill="1" applyBorder="1" applyAlignment="1">
      <alignment horizontal="distributed" vertical="center" shrinkToFit="1"/>
    </xf>
    <xf numFmtId="0" fontId="46" fillId="0" borderId="18" xfId="284" applyFont="1" applyFill="1" applyBorder="1" applyAlignment="1">
      <alignment horizontal="distributed" vertical="center" shrinkToFit="1"/>
    </xf>
    <xf numFmtId="0" fontId="46" fillId="0" borderId="9" xfId="284" applyFont="1" applyFill="1" applyBorder="1" applyAlignment="1">
      <alignment horizontal="distributed" vertical="center" shrinkToFit="1"/>
    </xf>
    <xf numFmtId="0" fontId="46" fillId="0" borderId="10" xfId="284" applyFont="1" applyFill="1" applyBorder="1" applyAlignment="1">
      <alignment horizontal="distributed" vertical="center" shrinkToFit="1"/>
    </xf>
    <xf numFmtId="0" fontId="46" fillId="0" borderId="12" xfId="284" applyFont="1" applyFill="1" applyBorder="1" applyAlignment="1">
      <alignment horizontal="distributed" vertical="center" shrinkToFit="1"/>
    </xf>
    <xf numFmtId="0" fontId="46" fillId="0" borderId="4" xfId="284" applyFont="1" applyFill="1" applyBorder="1" applyAlignment="1">
      <alignment horizontal="distributed" vertical="center" shrinkToFit="1"/>
    </xf>
    <xf numFmtId="0" fontId="46" fillId="0" borderId="7" xfId="284" applyFont="1" applyFill="1" applyBorder="1" applyAlignment="1">
      <alignment horizontal="distributed" vertical="center" shrinkToFit="1"/>
    </xf>
    <xf numFmtId="0" fontId="45" fillId="0" borderId="5" xfId="284" applyFont="1" applyFill="1" applyBorder="1" applyAlignment="1">
      <alignment horizontal="distributed" vertical="center" justifyLastLine="1"/>
    </xf>
    <xf numFmtId="0" fontId="49" fillId="0" borderId="5" xfId="284" applyFont="1" applyFill="1" applyBorder="1" applyAlignment="1">
      <alignment horizontal="distributed" vertical="center" justifyLastLine="1"/>
    </xf>
    <xf numFmtId="0" fontId="45" fillId="0" borderId="5" xfId="284" applyFont="1" applyFill="1" applyBorder="1" applyAlignment="1">
      <alignment horizontal="distributed" vertical="center" shrinkToFit="1"/>
    </xf>
    <xf numFmtId="0" fontId="18" fillId="0" borderId="4" xfId="21" applyNumberFormat="1" applyFont="1" applyFill="1" applyBorder="1" applyAlignment="1" applyProtection="1">
      <alignment horizontal="center" vertical="center"/>
    </xf>
    <xf numFmtId="0" fontId="21" fillId="0" borderId="5" xfId="21" applyNumberFormat="1" applyFont="1" applyFill="1" applyBorder="1" applyAlignment="1" applyProtection="1">
      <alignment horizontal="center" vertical="center" textRotation="255" wrapText="1"/>
    </xf>
    <xf numFmtId="0" fontId="21" fillId="0" borderId="7" xfId="21" applyNumberFormat="1" applyFont="1" applyFill="1" applyBorder="1" applyAlignment="1" applyProtection="1">
      <alignment horizontal="center" vertical="center" wrapText="1"/>
    </xf>
    <xf numFmtId="0" fontId="21" fillId="0" borderId="13" xfId="21" applyNumberFormat="1" applyFont="1" applyFill="1" applyBorder="1" applyAlignment="1" applyProtection="1">
      <alignment horizontal="center" vertical="center" wrapText="1"/>
    </xf>
    <xf numFmtId="0" fontId="18" fillId="0" borderId="7" xfId="21" applyNumberFormat="1" applyFont="1" applyFill="1" applyBorder="1" applyAlignment="1" applyProtection="1">
      <alignment horizontal="left" vertical="center" indent="1" shrinkToFit="1"/>
    </xf>
    <xf numFmtId="0" fontId="51" fillId="0" borderId="0" xfId="167" applyNumberFormat="1" applyFill="1" applyAlignment="1" applyProtection="1">
      <alignment vertical="center"/>
    </xf>
    <xf numFmtId="0" fontId="51" fillId="0" borderId="0" xfId="167" applyNumberFormat="1" applyAlignment="1" applyProtection="1">
      <alignment vertical="center"/>
    </xf>
    <xf numFmtId="0" fontId="41" fillId="0" borderId="0" xfId="168" applyNumberFormat="1" applyFont="1" applyFill="1" applyAlignment="1" applyProtection="1">
      <alignment vertical="center"/>
    </xf>
    <xf numFmtId="0" fontId="3" fillId="0" borderId="0" xfId="284" applyAlignment="1">
      <alignment vertical="center"/>
    </xf>
    <xf numFmtId="0" fontId="51" fillId="0" borderId="0" xfId="167" applyFill="1" applyAlignment="1">
      <alignment vertical="center"/>
    </xf>
    <xf numFmtId="0" fontId="75" fillId="34" borderId="0" xfId="284" applyFont="1" applyFill="1" applyBorder="1" applyAlignment="1">
      <alignment horizontal="left" vertical="center" wrapText="1" shrinkToFit="1"/>
    </xf>
  </cellXfs>
  <cellStyles count="293">
    <cellStyle name="20% - アクセント 1 2" xfId="169"/>
    <cellStyle name="20% - アクセント 1 3" xfId="170"/>
    <cellStyle name="20% - アクセント 2 2" xfId="171"/>
    <cellStyle name="20% - アクセント 2 3" xfId="172"/>
    <cellStyle name="20% - アクセント 3 2" xfId="173"/>
    <cellStyle name="20% - アクセント 3 3" xfId="174"/>
    <cellStyle name="20% - アクセント 4 2" xfId="175"/>
    <cellStyle name="20% - アクセント 4 3" xfId="176"/>
    <cellStyle name="20% - アクセント 5 2" xfId="177"/>
    <cellStyle name="20% - アクセント 5 3" xfId="178"/>
    <cellStyle name="20% - アクセント 6 2" xfId="179"/>
    <cellStyle name="20% - アクセント 6 3" xfId="180"/>
    <cellStyle name="40% - アクセント 1 2" xfId="181"/>
    <cellStyle name="40% - アクセント 1 3" xfId="182"/>
    <cellStyle name="40% - アクセント 2 2" xfId="183"/>
    <cellStyle name="40% - アクセント 2 3" xfId="184"/>
    <cellStyle name="40% - アクセント 3 2" xfId="185"/>
    <cellStyle name="40% - アクセント 3 3" xfId="186"/>
    <cellStyle name="40% - アクセント 4 2" xfId="187"/>
    <cellStyle name="40% - アクセント 4 3" xfId="188"/>
    <cellStyle name="40% - アクセント 5 2" xfId="189"/>
    <cellStyle name="40% - アクセント 5 3" xfId="190"/>
    <cellStyle name="40% - アクセント 6 2" xfId="191"/>
    <cellStyle name="40% - アクセント 6 3" xfId="192"/>
    <cellStyle name="60% - アクセント 1 2" xfId="193"/>
    <cellStyle name="60% - アクセント 1 3" xfId="194"/>
    <cellStyle name="60% - アクセント 2 2" xfId="195"/>
    <cellStyle name="60% - アクセント 2 3" xfId="196"/>
    <cellStyle name="60% - アクセント 3 2" xfId="197"/>
    <cellStyle name="60% - アクセント 3 3" xfId="198"/>
    <cellStyle name="60% - アクセント 4 2" xfId="199"/>
    <cellStyle name="60% - アクセント 4 3" xfId="200"/>
    <cellStyle name="60% - アクセント 5 2" xfId="201"/>
    <cellStyle name="60% - アクセント 5 3" xfId="202"/>
    <cellStyle name="60% - アクセント 6 2" xfId="203"/>
    <cellStyle name="60% - アクセント 6 3" xfId="204"/>
    <cellStyle name="Calc Currency (0)" xfId="2"/>
    <cellStyle name="Header1" xfId="3"/>
    <cellStyle name="Header2" xfId="4"/>
    <cellStyle name="Normal_#18-Internet" xfId="5"/>
    <cellStyle name="アクセント 1 2" xfId="205"/>
    <cellStyle name="アクセント 1 3" xfId="206"/>
    <cellStyle name="アクセント 2 2" xfId="207"/>
    <cellStyle name="アクセント 2 3" xfId="208"/>
    <cellStyle name="アクセント 3 2" xfId="209"/>
    <cellStyle name="アクセント 3 3" xfId="210"/>
    <cellStyle name="アクセント 4 2" xfId="211"/>
    <cellStyle name="アクセント 4 3" xfId="212"/>
    <cellStyle name="アクセント 5 2" xfId="213"/>
    <cellStyle name="アクセント 5 3" xfId="214"/>
    <cellStyle name="アクセント 6 2" xfId="215"/>
    <cellStyle name="アクセント 6 3" xfId="216"/>
    <cellStyle name="タイトル 2" xfId="6"/>
    <cellStyle name="タイトル 3" xfId="217"/>
    <cellStyle name="チェック セル 2" xfId="218"/>
    <cellStyle name="チェック セル 3" xfId="219"/>
    <cellStyle name="どちらでもない 2" xfId="220"/>
    <cellStyle name="どちらでもない 3" xfId="221"/>
    <cellStyle name="パーセント 2" xfId="7"/>
    <cellStyle name="パーセント 2 2" xfId="8"/>
    <cellStyle name="パーセント 2 2 2" xfId="166"/>
    <cellStyle name="パーセント 2 3" xfId="9"/>
    <cellStyle name="パーセント 3" xfId="10"/>
    <cellStyle name="ハイパーリンク" xfId="167" builtinId="8"/>
    <cellStyle name="ハイパーリンク 10" xfId="11"/>
    <cellStyle name="ハイパーリンク 2" xfId="12"/>
    <cellStyle name="ハイパーリンク 2 2" xfId="165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22"/>
    <cellStyle name="メモ 3 2" xfId="223"/>
    <cellStyle name="メモ 3_4-10" xfId="224"/>
    <cellStyle name="リンク セル 2" xfId="225"/>
    <cellStyle name="リンク セル 3" xfId="226"/>
    <cellStyle name="悪い 2" xfId="227"/>
    <cellStyle name="悪い 3" xfId="228"/>
    <cellStyle name="計算 2" xfId="229"/>
    <cellStyle name="計算 3" xfId="230"/>
    <cellStyle name="警告文 2" xfId="231"/>
    <cellStyle name="警告文 3" xfId="232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見出し 1 2" xfId="233"/>
    <cellStyle name="見出し 1 3" xfId="234"/>
    <cellStyle name="見出し 2 2" xfId="235"/>
    <cellStyle name="見出し 2 3" xfId="236"/>
    <cellStyle name="見出し 3 2" xfId="237"/>
    <cellStyle name="見出し 3 3" xfId="238"/>
    <cellStyle name="見出し 4 2" xfId="239"/>
    <cellStyle name="見出し 4 3" xfId="240"/>
    <cellStyle name="集計 2" xfId="241"/>
    <cellStyle name="集計 3" xfId="242"/>
    <cellStyle name="出力 2" xfId="243"/>
    <cellStyle name="出力 3" xfId="244"/>
    <cellStyle name="説明文 2" xfId="245"/>
    <cellStyle name="説明文 3" xfId="246"/>
    <cellStyle name="通貨 2" xfId="32"/>
    <cellStyle name="入力 2" xfId="247"/>
    <cellStyle name="入力 3" xfId="248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31" xfId="249"/>
    <cellStyle name="標準 131 2" xfId="250"/>
    <cellStyle name="標準 131_4-10" xfId="251"/>
    <cellStyle name="標準 132" xfId="252"/>
    <cellStyle name="標準 132 2" xfId="253"/>
    <cellStyle name="標準 132_4-10" xfId="254"/>
    <cellStyle name="標準 133" xfId="255"/>
    <cellStyle name="標準 133 2" xfId="256"/>
    <cellStyle name="標準 133_4-10" xfId="257"/>
    <cellStyle name="標準 134" xfId="258"/>
    <cellStyle name="標準 134 2" xfId="259"/>
    <cellStyle name="標準 134_4-10" xfId="260"/>
    <cellStyle name="標準 135" xfId="261"/>
    <cellStyle name="標準 135 2" xfId="262"/>
    <cellStyle name="標準 135_4-10" xfId="263"/>
    <cellStyle name="標準 136" xfId="264"/>
    <cellStyle name="標準 136 2" xfId="265"/>
    <cellStyle name="標準 136_4-10" xfId="266"/>
    <cellStyle name="標準 137" xfId="267"/>
    <cellStyle name="標準 137 2" xfId="268"/>
    <cellStyle name="標準 137_4-10" xfId="269"/>
    <cellStyle name="標準 138" xfId="270"/>
    <cellStyle name="標準 138 2" xfId="271"/>
    <cellStyle name="標準 138_4-10" xfId="272"/>
    <cellStyle name="標準 139" xfId="273"/>
    <cellStyle name="標準 139 2" xfId="274"/>
    <cellStyle name="標準 139_4-10" xfId="275"/>
    <cellStyle name="標準 14" xfId="68"/>
    <cellStyle name="標準 140" xfId="276"/>
    <cellStyle name="標準 140 2" xfId="277"/>
    <cellStyle name="標準 140_4-10" xfId="278"/>
    <cellStyle name="標準 141" xfId="279"/>
    <cellStyle name="標準 142" xfId="280"/>
    <cellStyle name="標準 143" xfId="281"/>
    <cellStyle name="標準 144" xfId="282"/>
    <cellStyle name="標準 145" xfId="283"/>
    <cellStyle name="標準 146" xfId="284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 2 3" xfId="168"/>
    <cellStyle name="標準 2 2_4-10" xfId="285"/>
    <cellStyle name="標準 2 3" xfId="286"/>
    <cellStyle name="標準 2 4" xfId="292"/>
    <cellStyle name="標準 2_4-10" xfId="287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_4-10" xfId="288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_4-10" xfId="289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良い 2" xfId="290"/>
    <cellStyle name="良い 3" xfId="2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108758</xdr:colOff>
      <xdr:row>2</xdr:row>
      <xdr:rowOff>83993</xdr:rowOff>
    </xdr:from>
    <xdr:to>
      <xdr:col>28</xdr:col>
      <xdr:colOff>184998</xdr:colOff>
      <xdr:row>6</xdr:row>
      <xdr:rowOff>17318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08758" y="83993"/>
          <a:ext cx="7810540" cy="542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en-US" altLang="ja-JP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12-25. </a:t>
          </a: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越谷市行政機構図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（平成</a:t>
          </a:r>
          <a:r>
            <a:rPr lang="en-US" altLang="ja-JP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30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年４月１日）</a:t>
          </a: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30"/>
  <sheetViews>
    <sheetView tabSelected="1" zoomScale="115" zoomScaleNormal="115" workbookViewId="0"/>
  </sheetViews>
  <sheetFormatPr defaultColWidth="8.875" defaultRowHeight="13.5" x14ac:dyDescent="0.15"/>
  <cols>
    <col min="1" max="1" width="8.875" style="41"/>
    <col min="2" max="16384" width="8.875" style="42"/>
  </cols>
  <sheetData>
    <row r="1" spans="1:1" x14ac:dyDescent="0.15">
      <c r="A1" s="41" t="s">
        <v>731</v>
      </c>
    </row>
    <row r="2" spans="1:1" s="41" customFormat="1" x14ac:dyDescent="0.15">
      <c r="A2" s="46" t="s">
        <v>858</v>
      </c>
    </row>
    <row r="3" spans="1:1" s="41" customFormat="1" x14ac:dyDescent="0.15">
      <c r="A3" s="46" t="s">
        <v>862</v>
      </c>
    </row>
    <row r="4" spans="1:1" s="41" customFormat="1" x14ac:dyDescent="0.15">
      <c r="A4" s="46" t="s">
        <v>861</v>
      </c>
    </row>
    <row r="5" spans="1:1" s="41" customFormat="1" x14ac:dyDescent="0.15">
      <c r="A5" s="46" t="s">
        <v>859</v>
      </c>
    </row>
    <row r="6" spans="1:1" s="41" customFormat="1" x14ac:dyDescent="0.15">
      <c r="A6" s="46" t="s">
        <v>860</v>
      </c>
    </row>
    <row r="7" spans="1:1" s="41" customFormat="1" x14ac:dyDescent="0.15">
      <c r="A7" s="46" t="s">
        <v>864</v>
      </c>
    </row>
    <row r="8" spans="1:1" s="41" customFormat="1" x14ac:dyDescent="0.15">
      <c r="A8" s="46" t="s">
        <v>863</v>
      </c>
    </row>
    <row r="9" spans="1:1" s="41" customFormat="1" x14ac:dyDescent="0.15">
      <c r="A9" s="46" t="s">
        <v>733</v>
      </c>
    </row>
    <row r="10" spans="1:1" s="41" customFormat="1" x14ac:dyDescent="0.15">
      <c r="A10" s="46" t="s">
        <v>734</v>
      </c>
    </row>
    <row r="11" spans="1:1" s="41" customFormat="1" x14ac:dyDescent="0.15">
      <c r="A11" s="46" t="s">
        <v>735</v>
      </c>
    </row>
    <row r="12" spans="1:1" s="41" customFormat="1" x14ac:dyDescent="0.15">
      <c r="A12" s="46" t="s">
        <v>736</v>
      </c>
    </row>
    <row r="13" spans="1:1" s="41" customFormat="1" x14ac:dyDescent="0.15">
      <c r="A13" s="46" t="s">
        <v>737</v>
      </c>
    </row>
    <row r="14" spans="1:1" x14ac:dyDescent="0.15">
      <c r="A14" s="46" t="s">
        <v>738</v>
      </c>
    </row>
    <row r="15" spans="1:1" x14ac:dyDescent="0.15">
      <c r="A15" s="46" t="s">
        <v>739</v>
      </c>
    </row>
    <row r="16" spans="1:1" x14ac:dyDescent="0.15">
      <c r="A16" s="46" t="s">
        <v>740</v>
      </c>
    </row>
    <row r="17" spans="1:1" x14ac:dyDescent="0.15">
      <c r="A17" s="46" t="s">
        <v>741</v>
      </c>
    </row>
    <row r="18" spans="1:1" x14ac:dyDescent="0.15">
      <c r="A18" s="46" t="s">
        <v>742</v>
      </c>
    </row>
    <row r="19" spans="1:1" x14ac:dyDescent="0.15">
      <c r="A19" s="46" t="s">
        <v>743</v>
      </c>
    </row>
    <row r="20" spans="1:1" x14ac:dyDescent="0.15">
      <c r="A20" s="46" t="s">
        <v>744</v>
      </c>
    </row>
    <row r="21" spans="1:1" x14ac:dyDescent="0.15">
      <c r="A21" s="47" t="s">
        <v>745</v>
      </c>
    </row>
    <row r="22" spans="1:1" x14ac:dyDescent="0.15">
      <c r="A22" s="47" t="s">
        <v>746</v>
      </c>
    </row>
    <row r="23" spans="1:1" x14ac:dyDescent="0.15">
      <c r="A23" s="47" t="s">
        <v>747</v>
      </c>
    </row>
    <row r="24" spans="1:1" x14ac:dyDescent="0.15">
      <c r="A24" s="47" t="s">
        <v>748</v>
      </c>
    </row>
    <row r="25" spans="1:1" x14ac:dyDescent="0.15">
      <c r="A25" s="47" t="s">
        <v>749</v>
      </c>
    </row>
    <row r="26" spans="1:1" x14ac:dyDescent="0.15">
      <c r="A26" s="47" t="s">
        <v>750</v>
      </c>
    </row>
    <row r="27" spans="1:1" x14ac:dyDescent="0.15">
      <c r="A27" s="47" t="s">
        <v>751</v>
      </c>
    </row>
    <row r="28" spans="1:1" x14ac:dyDescent="0.15">
      <c r="A28" s="47" t="s">
        <v>851</v>
      </c>
    </row>
    <row r="29" spans="1:1" x14ac:dyDescent="0.15">
      <c r="A29" s="47" t="s">
        <v>752</v>
      </c>
    </row>
    <row r="30" spans="1:1" x14ac:dyDescent="0.15">
      <c r="A30" s="47" t="s">
        <v>753</v>
      </c>
    </row>
  </sheetData>
  <phoneticPr fontId="2"/>
  <hyperlinks>
    <hyperlink ref="A2" location="'13-1'!A1" display="13-1. 予算総括表"/>
    <hyperlink ref="A3" location="'13-2(1)'!A1" display="13-2. 一般会計決算状況（目的別内訳）"/>
    <hyperlink ref="A4" location="'13-2(2)'!A1" display="　（2）歳  出"/>
    <hyperlink ref="A5" location="'13-3'!A1" display="13-3. 一般会計決算状況（性質別内訳）"/>
    <hyperlink ref="A6" location="'13-4'!A1" display="13-4. 特別会計決算状況"/>
    <hyperlink ref="A7" location="'13-5(1)'!A1" display="13-5. 一般会計決算額の推移"/>
    <hyperlink ref="A8" location="'13-5(2)'!A1" display="　（2）歳　出"/>
    <hyperlink ref="A9" location="'13-6'!A1" display="13-6. 一般会計歳入総額に占める市税の割合"/>
    <hyperlink ref="A10" location="'13-7'!A1" display="13-7. 市債現在高（一般会計）"/>
    <hyperlink ref="A11" location="'13-8'!A1" display="13-8. 年度別市債の状況（一般会計）"/>
    <hyperlink ref="A12" location="'13-9'!A1" display="13-9. 自主財源と依存財源"/>
    <hyperlink ref="A13" location="'13-10'!A1" display="13-10. 市税税率一覧"/>
    <hyperlink ref="A14" location="'13-11'!A1" display="13-11. 市税収入の推移"/>
    <hyperlink ref="A15" location="'13-12'!A1" display="13-12. 市たばこ税売渡し本数・調定額"/>
    <hyperlink ref="A16" location="'13-13'!A1" display="13-13. 軽自動車税課税台数・調定額"/>
    <hyperlink ref="A17" location="'13-14'!A1" display="13-14. 個人市民税納税義務者数・調定額（現年課税分）"/>
    <hyperlink ref="A18" location="'13-15'!A1" display="13-15. 法人市民税納税義務者数・調定額（現年課税分）"/>
    <hyperlink ref="A19" location="'13-16'!A1" display="13-16. 固定資産税資産別納税義務者"/>
    <hyperlink ref="A20" location="'13-17'!A1" display="13-17. 固定資産税資産別調定額（現年課税分）"/>
    <hyperlink ref="A21" location="'13-18'!A1" display="13-18. 都市計画税資産別調定額（現年課税分）"/>
    <hyperlink ref="A22" location="'13-19'!A1" display="13-19. 公有財産"/>
    <hyperlink ref="A23" location="'13-20'!A1" display="13-20. 歴代市長・副市長"/>
    <hyperlink ref="A24" location="'13-21'!A1" display="13-21. 市職員数の推移"/>
    <hyperlink ref="A25" location="'13-22'!A1" display="13-22. 年齢別市職員数"/>
    <hyperlink ref="A26" location="'13-23'!A1" display="13-23. 職員研修の状況"/>
    <hyperlink ref="A27" location="'13-24'!A1" display="13-24. 部課所別市職員数"/>
    <hyperlink ref="A28" location="'13-25'!A1" display="13-25. 越谷市行政機構図"/>
    <hyperlink ref="A29" location="'13-26'!A1" display="13-26. 請負契約実績状況"/>
    <hyperlink ref="A30" location="'13-27'!A1" display="13-27. 競争入札件数及び随意契約件数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28"/>
  <sheetViews>
    <sheetView zoomScale="110" zoomScaleNormal="110" workbookViewId="0"/>
  </sheetViews>
  <sheetFormatPr defaultColWidth="21.625" defaultRowHeight="15" customHeight="1" x14ac:dyDescent="0.15"/>
  <cols>
    <col min="1" max="1" width="36.375" style="65" customWidth="1"/>
    <col min="2" max="4" width="16.625" style="65" customWidth="1"/>
    <col min="5" max="16384" width="21.625" style="65"/>
  </cols>
  <sheetData>
    <row r="1" spans="1:4" ht="15" customHeight="1" x14ac:dyDescent="0.15">
      <c r="A1" s="696" t="s">
        <v>732</v>
      </c>
    </row>
    <row r="3" spans="1:4" ht="15" customHeight="1" x14ac:dyDescent="0.15">
      <c r="A3" s="62" t="s">
        <v>118</v>
      </c>
    </row>
    <row r="4" spans="1:4" ht="15" customHeight="1" x14ac:dyDescent="0.15">
      <c r="A4" s="125" t="s">
        <v>782</v>
      </c>
    </row>
    <row r="5" spans="1:4" ht="15" customHeight="1" x14ac:dyDescent="0.15">
      <c r="A5" s="65" t="s">
        <v>119</v>
      </c>
      <c r="B5" s="66"/>
      <c r="C5" s="66"/>
      <c r="D5" s="66" t="s">
        <v>120</v>
      </c>
    </row>
    <row r="6" spans="1:4" ht="15" customHeight="1" x14ac:dyDescent="0.15">
      <c r="A6" s="45" t="s">
        <v>200</v>
      </c>
      <c r="B6" s="70" t="s">
        <v>783</v>
      </c>
      <c r="C6" s="43" t="s">
        <v>93</v>
      </c>
      <c r="D6" s="43" t="s">
        <v>771</v>
      </c>
    </row>
    <row r="7" spans="1:4" ht="15" customHeight="1" x14ac:dyDescent="0.15">
      <c r="A7" s="164" t="s">
        <v>122</v>
      </c>
      <c r="B7" s="34">
        <v>69151461</v>
      </c>
      <c r="C7" s="34">
        <v>68689178</v>
      </c>
      <c r="D7" s="34">
        <v>71059135</v>
      </c>
    </row>
    <row r="8" spans="1:4" ht="15" customHeight="1" x14ac:dyDescent="0.15">
      <c r="A8" s="110" t="s">
        <v>123</v>
      </c>
      <c r="B8" s="35">
        <v>2697171</v>
      </c>
      <c r="C8" s="35">
        <v>2430048</v>
      </c>
      <c r="D8" s="35">
        <v>2094291</v>
      </c>
    </row>
    <row r="9" spans="1:4" ht="15" customHeight="1" x14ac:dyDescent="0.15">
      <c r="A9" s="110" t="s">
        <v>124</v>
      </c>
      <c r="B9" s="35">
        <v>2985176</v>
      </c>
      <c r="C9" s="35">
        <v>2943462</v>
      </c>
      <c r="D9" s="35">
        <v>3240179</v>
      </c>
    </row>
    <row r="10" spans="1:4" ht="15" customHeight="1" x14ac:dyDescent="0.15">
      <c r="A10" s="110" t="s">
        <v>125</v>
      </c>
      <c r="B10" s="35">
        <v>2609543</v>
      </c>
      <c r="C10" s="35">
        <v>2315051</v>
      </c>
      <c r="D10" s="35">
        <v>2246137</v>
      </c>
    </row>
    <row r="11" spans="1:4" ht="15" customHeight="1" x14ac:dyDescent="0.15">
      <c r="A11" s="110" t="s">
        <v>126</v>
      </c>
      <c r="B11" s="165" t="s">
        <v>775</v>
      </c>
      <c r="C11" s="165" t="s">
        <v>775</v>
      </c>
      <c r="D11" s="165" t="s">
        <v>775</v>
      </c>
    </row>
    <row r="12" spans="1:4" ht="15" customHeight="1" x14ac:dyDescent="0.15">
      <c r="A12" s="110" t="s">
        <v>127</v>
      </c>
      <c r="B12" s="35">
        <v>546303</v>
      </c>
      <c r="C12" s="35">
        <v>528909</v>
      </c>
      <c r="D12" s="35">
        <v>501477</v>
      </c>
    </row>
    <row r="13" spans="1:4" ht="15" customHeight="1" x14ac:dyDescent="0.15">
      <c r="A13" s="110" t="s">
        <v>128</v>
      </c>
      <c r="B13" s="35">
        <v>83618</v>
      </c>
      <c r="C13" s="35">
        <v>70937</v>
      </c>
      <c r="D13" s="35">
        <v>49921</v>
      </c>
    </row>
    <row r="14" spans="1:4" ht="15" customHeight="1" x14ac:dyDescent="0.15">
      <c r="A14" s="110" t="s">
        <v>129</v>
      </c>
      <c r="B14" s="35">
        <v>12613228</v>
      </c>
      <c r="C14" s="35">
        <v>11736780</v>
      </c>
      <c r="D14" s="35">
        <v>10699829</v>
      </c>
    </row>
    <row r="15" spans="1:4" ht="15" customHeight="1" x14ac:dyDescent="0.15">
      <c r="A15" s="110" t="s">
        <v>130</v>
      </c>
      <c r="B15" s="35">
        <v>1384455</v>
      </c>
      <c r="C15" s="35">
        <v>1710749</v>
      </c>
      <c r="D15" s="35">
        <v>2266101</v>
      </c>
    </row>
    <row r="16" spans="1:4" ht="15" customHeight="1" x14ac:dyDescent="0.15">
      <c r="A16" s="110" t="s">
        <v>131</v>
      </c>
      <c r="B16" s="35">
        <v>5008351</v>
      </c>
      <c r="C16" s="35">
        <v>4638808</v>
      </c>
      <c r="D16" s="35">
        <v>6713348</v>
      </c>
    </row>
    <row r="17" spans="1:4" ht="15" customHeight="1" x14ac:dyDescent="0.15">
      <c r="A17" s="110" t="s">
        <v>132</v>
      </c>
      <c r="B17" s="39">
        <v>204400</v>
      </c>
      <c r="C17" s="39">
        <v>179465</v>
      </c>
      <c r="D17" s="35">
        <v>153905</v>
      </c>
    </row>
    <row r="18" spans="1:4" ht="15" customHeight="1" x14ac:dyDescent="0.15">
      <c r="A18" s="166" t="s">
        <v>133</v>
      </c>
      <c r="B18" s="163">
        <v>41019216</v>
      </c>
      <c r="C18" s="36">
        <v>42134969</v>
      </c>
      <c r="D18" s="36">
        <v>43093947</v>
      </c>
    </row>
    <row r="20" spans="1:4" ht="15" customHeight="1" x14ac:dyDescent="0.15">
      <c r="A20" s="65" t="s">
        <v>134</v>
      </c>
    </row>
    <row r="21" spans="1:4" ht="15" customHeight="1" x14ac:dyDescent="0.15">
      <c r="A21" s="45" t="s">
        <v>135</v>
      </c>
      <c r="B21" s="70" t="s">
        <v>783</v>
      </c>
      <c r="C21" s="43" t="s">
        <v>93</v>
      </c>
      <c r="D21" s="43" t="s">
        <v>771</v>
      </c>
    </row>
    <row r="22" spans="1:4" ht="15" customHeight="1" x14ac:dyDescent="0.15">
      <c r="A22" s="164" t="s">
        <v>122</v>
      </c>
      <c r="B22" s="34">
        <v>69151461</v>
      </c>
      <c r="C22" s="34">
        <v>68689178</v>
      </c>
      <c r="D22" s="34">
        <v>71059135</v>
      </c>
    </row>
    <row r="23" spans="1:4" ht="15" customHeight="1" x14ac:dyDescent="0.15">
      <c r="A23" s="110" t="s">
        <v>136</v>
      </c>
      <c r="B23" s="35">
        <v>46157748</v>
      </c>
      <c r="C23" s="35">
        <v>46031056</v>
      </c>
      <c r="D23" s="35">
        <v>46144100</v>
      </c>
    </row>
    <row r="24" spans="1:4" ht="15" customHeight="1" x14ac:dyDescent="0.15">
      <c r="A24" s="110" t="s">
        <v>137</v>
      </c>
      <c r="B24" s="35">
        <v>11708017</v>
      </c>
      <c r="C24" s="35">
        <v>12167444</v>
      </c>
      <c r="D24" s="35">
        <v>13520607</v>
      </c>
    </row>
    <row r="25" spans="1:4" ht="15" customHeight="1" x14ac:dyDescent="0.15">
      <c r="A25" s="167" t="s">
        <v>138</v>
      </c>
      <c r="B25" s="35">
        <v>3254263</v>
      </c>
      <c r="C25" s="35">
        <v>2855884</v>
      </c>
      <c r="D25" s="35">
        <v>2452309</v>
      </c>
    </row>
    <row r="26" spans="1:4" ht="15" customHeight="1" x14ac:dyDescent="0.15">
      <c r="A26" s="110" t="s">
        <v>139</v>
      </c>
      <c r="B26" s="35">
        <v>5356772</v>
      </c>
      <c r="C26" s="35">
        <v>5479404</v>
      </c>
      <c r="D26" s="35">
        <v>6722536</v>
      </c>
    </row>
    <row r="27" spans="1:4" ht="15" customHeight="1" x14ac:dyDescent="0.15">
      <c r="A27" s="166" t="s">
        <v>140</v>
      </c>
      <c r="B27" s="36">
        <v>2674661</v>
      </c>
      <c r="C27" s="36">
        <v>2155390</v>
      </c>
      <c r="D27" s="36">
        <v>2219583</v>
      </c>
    </row>
    <row r="28" spans="1:4" ht="15" customHeight="1" x14ac:dyDescent="0.15">
      <c r="B28" s="115"/>
      <c r="C28" s="115"/>
      <c r="D28" s="115" t="s">
        <v>107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D56"/>
  <sheetViews>
    <sheetView zoomScale="110" zoomScaleNormal="110" workbookViewId="0"/>
  </sheetViews>
  <sheetFormatPr defaultColWidth="24.75" defaultRowHeight="15" customHeight="1" x14ac:dyDescent="0.15"/>
  <cols>
    <col min="1" max="1" width="36.375" style="65" customWidth="1"/>
    <col min="2" max="4" width="16.625" style="65" customWidth="1"/>
    <col min="5" max="16384" width="24.75" style="65"/>
  </cols>
  <sheetData>
    <row r="1" spans="1:4" ht="15" customHeight="1" x14ac:dyDescent="0.15">
      <c r="A1" s="696" t="s">
        <v>732</v>
      </c>
    </row>
    <row r="3" spans="1:4" ht="15" customHeight="1" x14ac:dyDescent="0.15">
      <c r="A3" s="62" t="s">
        <v>141</v>
      </c>
    </row>
    <row r="4" spans="1:4" ht="15" customHeight="1" x14ac:dyDescent="0.15">
      <c r="A4" s="125" t="s">
        <v>784</v>
      </c>
      <c r="B4" s="115"/>
      <c r="C4" s="115"/>
      <c r="D4" s="66" t="s">
        <v>120</v>
      </c>
    </row>
    <row r="5" spans="1:4" ht="15" customHeight="1" x14ac:dyDescent="0.15">
      <c r="A5" s="134" t="s">
        <v>121</v>
      </c>
      <c r="B5" s="21" t="s">
        <v>785</v>
      </c>
      <c r="C5" s="136" t="s">
        <v>786</v>
      </c>
      <c r="D5" s="136" t="s">
        <v>787</v>
      </c>
    </row>
    <row r="6" spans="1:4" ht="15" customHeight="1" x14ac:dyDescent="0.15">
      <c r="A6" s="168" t="s">
        <v>142</v>
      </c>
      <c r="B6" s="39">
        <v>93461635</v>
      </c>
      <c r="C6" s="39">
        <v>93002458</v>
      </c>
      <c r="D6" s="39">
        <v>97984805</v>
      </c>
    </row>
    <row r="7" spans="1:4" ht="15" customHeight="1" x14ac:dyDescent="0.15">
      <c r="A7" s="168" t="s">
        <v>143</v>
      </c>
      <c r="B7" s="39">
        <v>7184319</v>
      </c>
      <c r="C7" s="39">
        <v>7138824</v>
      </c>
      <c r="D7" s="39">
        <v>7058391</v>
      </c>
    </row>
    <row r="8" spans="1:4" ht="15" customHeight="1" x14ac:dyDescent="0.15">
      <c r="A8" s="168" t="s">
        <v>144</v>
      </c>
      <c r="B8" s="39">
        <v>7184319</v>
      </c>
      <c r="C8" s="39">
        <v>7138824</v>
      </c>
      <c r="D8" s="39">
        <v>7058391</v>
      </c>
    </row>
    <row r="9" spans="1:4" ht="15" customHeight="1" x14ac:dyDescent="0.15">
      <c r="A9" s="168" t="s">
        <v>145</v>
      </c>
      <c r="B9" s="165" t="s">
        <v>775</v>
      </c>
      <c r="C9" s="165" t="s">
        <v>775</v>
      </c>
      <c r="D9" s="165" t="s">
        <v>775</v>
      </c>
    </row>
    <row r="10" spans="1:4" ht="15" customHeight="1" x14ac:dyDescent="0.15">
      <c r="A10" s="169" t="s">
        <v>788</v>
      </c>
      <c r="B10" s="40">
        <v>8</v>
      </c>
      <c r="C10" s="40">
        <v>7.7</v>
      </c>
      <c r="D10" s="40">
        <v>7.2</v>
      </c>
    </row>
    <row r="11" spans="1:4" ht="15" customHeight="1" x14ac:dyDescent="0.15">
      <c r="A11" s="170" t="s">
        <v>146</v>
      </c>
      <c r="B11" s="38">
        <v>69151461</v>
      </c>
      <c r="C11" s="38">
        <v>68689178</v>
      </c>
      <c r="D11" s="38">
        <v>71059135</v>
      </c>
    </row>
    <row r="12" spans="1:4" ht="15" customHeight="1" x14ac:dyDescent="0.15">
      <c r="A12" s="168" t="s">
        <v>147</v>
      </c>
      <c r="B12" s="39">
        <v>5951103</v>
      </c>
      <c r="C12" s="39">
        <v>5994542</v>
      </c>
      <c r="D12" s="39">
        <v>5978670</v>
      </c>
    </row>
    <row r="13" spans="1:4" ht="15" customHeight="1" x14ac:dyDescent="0.15">
      <c r="A13" s="168" t="s">
        <v>148</v>
      </c>
      <c r="B13" s="39">
        <v>10714107</v>
      </c>
      <c r="C13" s="39">
        <v>10027823</v>
      </c>
      <c r="D13" s="39">
        <f>9008673</f>
        <v>9008673</v>
      </c>
    </row>
    <row r="14" spans="1:4" ht="15" customHeight="1" x14ac:dyDescent="0.15">
      <c r="A14" s="168" t="s">
        <v>149</v>
      </c>
      <c r="B14" s="39">
        <v>361427</v>
      </c>
      <c r="C14" s="39">
        <v>279463</v>
      </c>
      <c r="D14" s="39">
        <v>244429</v>
      </c>
    </row>
    <row r="15" spans="1:4" ht="15" customHeight="1" x14ac:dyDescent="0.15">
      <c r="A15" s="168" t="s">
        <v>150</v>
      </c>
      <c r="B15" s="39">
        <v>3661782</v>
      </c>
      <c r="C15" s="39">
        <v>3312398</v>
      </c>
      <c r="D15" s="39">
        <v>5466702</v>
      </c>
    </row>
    <row r="16" spans="1:4" ht="15" customHeight="1" x14ac:dyDescent="0.15">
      <c r="A16" s="168" t="s">
        <v>151</v>
      </c>
      <c r="B16" s="39">
        <v>439030</v>
      </c>
      <c r="C16" s="39">
        <v>352171</v>
      </c>
      <c r="D16" s="39">
        <v>274189</v>
      </c>
    </row>
    <row r="17" spans="1:4" ht="15" customHeight="1" x14ac:dyDescent="0.15">
      <c r="A17" s="168" t="s">
        <v>152</v>
      </c>
      <c r="B17" s="39">
        <v>584830</v>
      </c>
      <c r="C17" s="39">
        <v>544862</v>
      </c>
      <c r="D17" s="39">
        <v>540584</v>
      </c>
    </row>
    <row r="18" spans="1:4" ht="15" customHeight="1" x14ac:dyDescent="0.15">
      <c r="A18" s="168" t="s">
        <v>153</v>
      </c>
      <c r="B18" s="39">
        <v>688296</v>
      </c>
      <c r="C18" s="39">
        <v>691884</v>
      </c>
      <c r="D18" s="39">
        <v>971370</v>
      </c>
    </row>
    <row r="19" spans="1:4" ht="15" customHeight="1" x14ac:dyDescent="0.15">
      <c r="A19" s="168" t="s">
        <v>154</v>
      </c>
      <c r="B19" s="39">
        <v>178200</v>
      </c>
      <c r="C19" s="39">
        <v>178200</v>
      </c>
      <c r="D19" s="39">
        <v>178200</v>
      </c>
    </row>
    <row r="20" spans="1:4" ht="15" customHeight="1" x14ac:dyDescent="0.15">
      <c r="A20" s="168" t="s">
        <v>155</v>
      </c>
      <c r="B20" s="39">
        <v>2178152</v>
      </c>
      <c r="C20" s="39">
        <v>2194732</v>
      </c>
      <c r="D20" s="39">
        <v>2249752</v>
      </c>
    </row>
    <row r="21" spans="1:4" ht="15" customHeight="1" x14ac:dyDescent="0.15">
      <c r="A21" s="168" t="s">
        <v>156</v>
      </c>
      <c r="B21" s="39">
        <v>598931</v>
      </c>
      <c r="C21" s="39">
        <v>514392</v>
      </c>
      <c r="D21" s="39">
        <v>429514</v>
      </c>
    </row>
    <row r="22" spans="1:4" ht="15" customHeight="1" x14ac:dyDescent="0.15">
      <c r="A22" s="171" t="s">
        <v>157</v>
      </c>
      <c r="B22" s="39">
        <v>95780</v>
      </c>
      <c r="C22" s="39">
        <v>86202</v>
      </c>
      <c r="D22" s="39">
        <v>76624</v>
      </c>
    </row>
    <row r="23" spans="1:4" ht="15" customHeight="1" x14ac:dyDescent="0.15">
      <c r="A23" s="168" t="s">
        <v>158</v>
      </c>
      <c r="B23" s="39">
        <v>878686</v>
      </c>
      <c r="C23" s="39">
        <v>709129</v>
      </c>
      <c r="D23" s="39">
        <v>559976</v>
      </c>
    </row>
    <row r="24" spans="1:4" ht="15" customHeight="1" x14ac:dyDescent="0.15">
      <c r="A24" s="168" t="s">
        <v>159</v>
      </c>
      <c r="B24" s="39">
        <v>204400</v>
      </c>
      <c r="C24" s="39">
        <v>179465</v>
      </c>
      <c r="D24" s="39">
        <v>153905</v>
      </c>
    </row>
    <row r="25" spans="1:4" ht="15" customHeight="1" x14ac:dyDescent="0.15">
      <c r="A25" s="168" t="s">
        <v>160</v>
      </c>
      <c r="B25" s="39">
        <v>77700</v>
      </c>
      <c r="C25" s="39">
        <v>172300</v>
      </c>
      <c r="D25" s="39">
        <v>172300</v>
      </c>
    </row>
    <row r="26" spans="1:4" ht="15" customHeight="1" x14ac:dyDescent="0.15">
      <c r="A26" s="168" t="s">
        <v>161</v>
      </c>
      <c r="B26" s="39">
        <v>211177</v>
      </c>
      <c r="C26" s="39">
        <v>106685</v>
      </c>
      <c r="D26" s="39" t="s">
        <v>775</v>
      </c>
    </row>
    <row r="27" spans="1:4" ht="15" customHeight="1" x14ac:dyDescent="0.15">
      <c r="A27" s="168" t="s">
        <v>162</v>
      </c>
      <c r="B27" s="39">
        <v>325384</v>
      </c>
      <c r="C27" s="39">
        <v>199487</v>
      </c>
      <c r="D27" s="39">
        <v>72066</v>
      </c>
    </row>
    <row r="28" spans="1:4" ht="15" customHeight="1" x14ac:dyDescent="0.15">
      <c r="A28" s="168" t="s">
        <v>163</v>
      </c>
      <c r="B28" s="39">
        <v>146408</v>
      </c>
      <c r="C28" s="39">
        <v>110891</v>
      </c>
      <c r="D28" s="39">
        <v>74661</v>
      </c>
    </row>
    <row r="29" spans="1:4" ht="15" customHeight="1" x14ac:dyDescent="0.15">
      <c r="A29" s="168" t="s">
        <v>164</v>
      </c>
      <c r="B29" s="39">
        <v>182495</v>
      </c>
      <c r="C29" s="39">
        <v>143410</v>
      </c>
      <c r="D29" s="39">
        <v>103500</v>
      </c>
    </row>
    <row r="30" spans="1:4" ht="15" customHeight="1" x14ac:dyDescent="0.15">
      <c r="A30" s="168" t="s">
        <v>165</v>
      </c>
      <c r="B30" s="39">
        <v>214402</v>
      </c>
      <c r="C30" s="39">
        <v>176030</v>
      </c>
      <c r="D30" s="39">
        <v>137389</v>
      </c>
    </row>
    <row r="31" spans="1:4" ht="15" customHeight="1" x14ac:dyDescent="0.15">
      <c r="A31" s="168" t="s">
        <v>166</v>
      </c>
      <c r="B31" s="39">
        <v>241512</v>
      </c>
      <c r="C31" s="39">
        <v>204865</v>
      </c>
      <c r="D31" s="39">
        <v>168034</v>
      </c>
    </row>
    <row r="32" spans="1:4" ht="15" customHeight="1" x14ac:dyDescent="0.15">
      <c r="A32" s="168" t="s">
        <v>167</v>
      </c>
      <c r="B32" s="39">
        <v>268599</v>
      </c>
      <c r="C32" s="39">
        <v>233365</v>
      </c>
      <c r="D32" s="39">
        <v>197953</v>
      </c>
    </row>
    <row r="33" spans="1:4" ht="15" customHeight="1" x14ac:dyDescent="0.15">
      <c r="A33" s="168" t="s">
        <v>168</v>
      </c>
      <c r="B33" s="39">
        <v>290226</v>
      </c>
      <c r="C33" s="39">
        <v>256465</v>
      </c>
      <c r="D33" s="39">
        <v>222602</v>
      </c>
    </row>
    <row r="34" spans="1:4" ht="15" customHeight="1" x14ac:dyDescent="0.15">
      <c r="A34" s="168" t="s">
        <v>169</v>
      </c>
      <c r="B34" s="39">
        <v>351501</v>
      </c>
      <c r="C34" s="39">
        <v>314814</v>
      </c>
      <c r="D34" s="39">
        <v>278054</v>
      </c>
    </row>
    <row r="35" spans="1:4" ht="15" customHeight="1" x14ac:dyDescent="0.15">
      <c r="A35" s="168" t="s">
        <v>170</v>
      </c>
      <c r="B35" s="39">
        <v>287631</v>
      </c>
      <c r="C35" s="39">
        <v>261374</v>
      </c>
      <c r="D35" s="39">
        <v>233978</v>
      </c>
    </row>
    <row r="36" spans="1:4" ht="15" customHeight="1" x14ac:dyDescent="0.15">
      <c r="A36" s="172" t="s">
        <v>171</v>
      </c>
      <c r="B36" s="165">
        <v>2722</v>
      </c>
      <c r="C36" s="165" t="s">
        <v>775</v>
      </c>
      <c r="D36" s="165" t="s">
        <v>775</v>
      </c>
    </row>
    <row r="37" spans="1:4" ht="15" customHeight="1" x14ac:dyDescent="0.15">
      <c r="A37" s="172" t="s">
        <v>172</v>
      </c>
      <c r="B37" s="39">
        <v>313491</v>
      </c>
      <c r="C37" s="39">
        <v>257385</v>
      </c>
      <c r="D37" s="39">
        <v>200886</v>
      </c>
    </row>
    <row r="38" spans="1:4" ht="15" customHeight="1" x14ac:dyDescent="0.15">
      <c r="A38" s="172" t="s">
        <v>173</v>
      </c>
      <c r="B38" s="39">
        <v>1042377</v>
      </c>
      <c r="C38" s="39">
        <v>884205</v>
      </c>
      <c r="D38" s="39">
        <v>725242</v>
      </c>
    </row>
    <row r="39" spans="1:4" ht="15" customHeight="1" x14ac:dyDescent="0.15">
      <c r="A39" s="172" t="s">
        <v>174</v>
      </c>
      <c r="B39" s="39">
        <v>2132613</v>
      </c>
      <c r="C39" s="39">
        <v>1869750</v>
      </c>
      <c r="D39" s="39">
        <v>1605834</v>
      </c>
    </row>
    <row r="40" spans="1:4" ht="15" customHeight="1" x14ac:dyDescent="0.15">
      <c r="A40" s="172" t="s">
        <v>175</v>
      </c>
      <c r="B40" s="39">
        <v>1947258</v>
      </c>
      <c r="C40" s="39">
        <v>1720736</v>
      </c>
      <c r="D40" s="39">
        <v>1493534</v>
      </c>
    </row>
    <row r="41" spans="1:4" ht="15" customHeight="1" x14ac:dyDescent="0.15">
      <c r="A41" s="172" t="s">
        <v>176</v>
      </c>
      <c r="B41" s="39">
        <v>1340373</v>
      </c>
      <c r="C41" s="39">
        <v>1200477</v>
      </c>
      <c r="D41" s="39">
        <v>1060301</v>
      </c>
    </row>
    <row r="42" spans="1:4" ht="15" customHeight="1" x14ac:dyDescent="0.15">
      <c r="A42" s="172" t="s">
        <v>177</v>
      </c>
      <c r="B42" s="39">
        <v>1061595</v>
      </c>
      <c r="C42" s="39">
        <v>912590</v>
      </c>
      <c r="D42" s="39">
        <v>816936</v>
      </c>
    </row>
    <row r="43" spans="1:4" ht="15" customHeight="1" x14ac:dyDescent="0.15">
      <c r="A43" s="172" t="s">
        <v>178</v>
      </c>
      <c r="B43" s="39">
        <v>1142884</v>
      </c>
      <c r="C43" s="39">
        <v>960393</v>
      </c>
      <c r="D43" s="39">
        <v>825128</v>
      </c>
    </row>
    <row r="44" spans="1:4" ht="15" customHeight="1" x14ac:dyDescent="0.15">
      <c r="A44" s="172" t="s">
        <v>179</v>
      </c>
      <c r="B44" s="39">
        <v>1658976</v>
      </c>
      <c r="C44" s="39">
        <v>1537362</v>
      </c>
      <c r="D44" s="39">
        <v>1413916</v>
      </c>
    </row>
    <row r="45" spans="1:4" ht="15" customHeight="1" x14ac:dyDescent="0.15">
      <c r="A45" s="172" t="s">
        <v>180</v>
      </c>
      <c r="B45" s="39">
        <v>2756371</v>
      </c>
      <c r="C45" s="39">
        <v>2569519</v>
      </c>
      <c r="D45" s="39">
        <v>2380042</v>
      </c>
    </row>
    <row r="46" spans="1:4" ht="15" customHeight="1" x14ac:dyDescent="0.15">
      <c r="A46" s="172" t="s">
        <v>181</v>
      </c>
      <c r="B46" s="39">
        <v>4154242</v>
      </c>
      <c r="C46" s="39">
        <v>3884782</v>
      </c>
      <c r="D46" s="39">
        <v>3612891</v>
      </c>
    </row>
    <row r="47" spans="1:4" ht="15" customHeight="1" x14ac:dyDescent="0.15">
      <c r="A47" s="172" t="s">
        <v>182</v>
      </c>
      <c r="B47" s="39">
        <v>3849977</v>
      </c>
      <c r="C47" s="39">
        <v>3617434</v>
      </c>
      <c r="D47" s="39">
        <v>3382794</v>
      </c>
    </row>
    <row r="48" spans="1:4" ht="15" customHeight="1" x14ac:dyDescent="0.15">
      <c r="A48" s="172" t="s">
        <v>183</v>
      </c>
      <c r="B48" s="39">
        <v>4119724</v>
      </c>
      <c r="C48" s="39">
        <v>3883336</v>
      </c>
      <c r="D48" s="39">
        <v>3645291</v>
      </c>
    </row>
    <row r="49" spans="1:4" ht="15" customHeight="1" x14ac:dyDescent="0.15">
      <c r="A49" s="172" t="s">
        <v>184</v>
      </c>
      <c r="B49" s="39">
        <v>4245200</v>
      </c>
      <c r="C49" s="39">
        <v>4126414</v>
      </c>
      <c r="D49" s="39">
        <v>3887771</v>
      </c>
    </row>
    <row r="50" spans="1:4" ht="15" customHeight="1" x14ac:dyDescent="0.15">
      <c r="A50" s="172" t="s">
        <v>185</v>
      </c>
      <c r="B50" s="39">
        <v>4350500</v>
      </c>
      <c r="C50" s="39">
        <v>4350500</v>
      </c>
      <c r="D50" s="39">
        <v>4227745</v>
      </c>
    </row>
    <row r="51" spans="1:4" ht="15" customHeight="1" x14ac:dyDescent="0.15">
      <c r="A51" s="172" t="s">
        <v>186</v>
      </c>
      <c r="B51" s="39">
        <v>4384300</v>
      </c>
      <c r="C51" s="39">
        <v>4384300</v>
      </c>
      <c r="D51" s="39">
        <v>4384300</v>
      </c>
    </row>
    <row r="52" spans="1:4" ht="15" customHeight="1" x14ac:dyDescent="0.15">
      <c r="A52" s="172" t="s">
        <v>187</v>
      </c>
      <c r="B52" s="39" t="s">
        <v>775</v>
      </c>
      <c r="C52" s="39">
        <v>3968400</v>
      </c>
      <c r="D52" s="39">
        <v>3968400</v>
      </c>
    </row>
    <row r="53" spans="1:4" ht="15" customHeight="1" x14ac:dyDescent="0.15">
      <c r="A53" s="172" t="s">
        <v>789</v>
      </c>
      <c r="B53" s="39" t="s">
        <v>775</v>
      </c>
      <c r="C53" s="39" t="s">
        <v>775</v>
      </c>
      <c r="D53" s="39">
        <v>3974700</v>
      </c>
    </row>
    <row r="54" spans="1:4" ht="15" customHeight="1" x14ac:dyDescent="0.15">
      <c r="A54" s="168" t="s">
        <v>188</v>
      </c>
      <c r="B54" s="39">
        <v>681344</v>
      </c>
      <c r="C54" s="39">
        <v>631216</v>
      </c>
      <c r="D54" s="39">
        <f>579988+1</f>
        <v>579989</v>
      </c>
    </row>
    <row r="55" spans="1:4" ht="15" customHeight="1" x14ac:dyDescent="0.15">
      <c r="A55" s="169" t="s">
        <v>189</v>
      </c>
      <c r="B55" s="173">
        <v>835755</v>
      </c>
      <c r="C55" s="173">
        <v>685430</v>
      </c>
      <c r="D55" s="173">
        <v>1080310</v>
      </c>
    </row>
    <row r="56" spans="1:4" ht="15" customHeight="1" x14ac:dyDescent="0.15">
      <c r="B56" s="115"/>
      <c r="C56" s="115"/>
      <c r="D56" s="115" t="s">
        <v>199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F21"/>
  <sheetViews>
    <sheetView zoomScale="110" zoomScaleNormal="110" workbookViewId="0"/>
  </sheetViews>
  <sheetFormatPr defaultColWidth="9" defaultRowHeight="14.25" customHeight="1" x14ac:dyDescent="0.15"/>
  <cols>
    <col min="1" max="1" width="20" style="65" customWidth="1"/>
    <col min="2" max="2" width="13.75" style="65" customWidth="1"/>
    <col min="3" max="3" width="8.125" style="65" customWidth="1"/>
    <col min="4" max="4" width="22.5" style="65" customWidth="1"/>
    <col min="5" max="5" width="13.75" style="65" customWidth="1"/>
    <col min="6" max="6" width="8.125" style="65" customWidth="1"/>
    <col min="7" max="16384" width="9" style="65"/>
  </cols>
  <sheetData>
    <row r="1" spans="1:6" ht="15" customHeight="1" x14ac:dyDescent="0.15">
      <c r="A1" s="696" t="s">
        <v>732</v>
      </c>
    </row>
    <row r="2" spans="1:6" ht="15" customHeight="1" x14ac:dyDescent="0.15"/>
    <row r="3" spans="1:6" ht="15" customHeight="1" x14ac:dyDescent="0.15">
      <c r="A3" s="62" t="s">
        <v>190</v>
      </c>
      <c r="C3" s="174"/>
    </row>
    <row r="4" spans="1:6" ht="15" customHeight="1" x14ac:dyDescent="0.15">
      <c r="A4" s="125" t="s">
        <v>790</v>
      </c>
      <c r="B4" s="175"/>
      <c r="C4" s="175"/>
      <c r="D4" s="175"/>
      <c r="E4" s="175"/>
      <c r="F4" s="66" t="s">
        <v>201</v>
      </c>
    </row>
    <row r="5" spans="1:6" ht="15" customHeight="1" x14ac:dyDescent="0.15">
      <c r="A5" s="176" t="s">
        <v>191</v>
      </c>
      <c r="B5" s="176"/>
      <c r="C5" s="177"/>
      <c r="D5" s="176" t="s">
        <v>192</v>
      </c>
      <c r="E5" s="176"/>
      <c r="F5" s="176"/>
    </row>
    <row r="6" spans="1:6" ht="15" customHeight="1" x14ac:dyDescent="0.15">
      <c r="A6" s="178" t="s">
        <v>193</v>
      </c>
      <c r="B6" s="179" t="s">
        <v>94</v>
      </c>
      <c r="C6" s="180" t="s">
        <v>95</v>
      </c>
      <c r="D6" s="179" t="s">
        <v>193</v>
      </c>
      <c r="E6" s="179" t="s">
        <v>94</v>
      </c>
      <c r="F6" s="181" t="s">
        <v>95</v>
      </c>
    </row>
    <row r="7" spans="1:6" ht="15" customHeight="1" x14ac:dyDescent="0.15">
      <c r="A7" s="168" t="s">
        <v>791</v>
      </c>
      <c r="B7" s="182">
        <v>48276134</v>
      </c>
      <c r="C7" s="13">
        <f>IFERROR(B7/$D$20*100,"")</f>
        <v>46.803809708624314</v>
      </c>
      <c r="D7" s="183" t="s">
        <v>26</v>
      </c>
      <c r="E7" s="184">
        <v>714636</v>
      </c>
      <c r="F7" s="185">
        <f>IFERROR(E7/$D$20*100,"")</f>
        <v>0.69284104967751647</v>
      </c>
    </row>
    <row r="8" spans="1:6" ht="15" customHeight="1" x14ac:dyDescent="0.15">
      <c r="A8" s="168" t="s">
        <v>35</v>
      </c>
      <c r="B8" s="182">
        <v>943181</v>
      </c>
      <c r="C8" s="13">
        <f t="shared" ref="C8:C14" si="0">IFERROR(B8/$D$20*100,"")</f>
        <v>0.91441589015371416</v>
      </c>
      <c r="D8" s="183" t="s">
        <v>27</v>
      </c>
      <c r="E8" s="184">
        <v>71342</v>
      </c>
      <c r="F8" s="185">
        <f t="shared" ref="F8:F19" si="1">IFERROR(E8/$D$20*100,"")</f>
        <v>6.9166213521419828E-2</v>
      </c>
    </row>
    <row r="9" spans="1:6" ht="15" customHeight="1" x14ac:dyDescent="0.15">
      <c r="A9" s="168" t="s">
        <v>36</v>
      </c>
      <c r="B9" s="182">
        <v>1772336</v>
      </c>
      <c r="C9" s="13">
        <f t="shared" si="0"/>
        <v>1.7182833423186783</v>
      </c>
      <c r="D9" s="183" t="s">
        <v>28</v>
      </c>
      <c r="E9" s="184">
        <v>245490</v>
      </c>
      <c r="F9" s="185">
        <f t="shared" si="1"/>
        <v>0.2380030523026177</v>
      </c>
    </row>
    <row r="10" spans="1:6" ht="15" customHeight="1" x14ac:dyDescent="0.15">
      <c r="A10" s="168" t="s">
        <v>39</v>
      </c>
      <c r="B10" s="186">
        <v>165410</v>
      </c>
      <c r="C10" s="13">
        <f t="shared" si="0"/>
        <v>0.16036533008014989</v>
      </c>
      <c r="D10" s="183" t="s">
        <v>99</v>
      </c>
      <c r="E10" s="184">
        <v>268619</v>
      </c>
      <c r="F10" s="185">
        <f t="shared" si="1"/>
        <v>0.26042666465630726</v>
      </c>
    </row>
    <row r="11" spans="1:6" ht="15" customHeight="1" x14ac:dyDescent="0.15">
      <c r="A11" s="168" t="s">
        <v>40</v>
      </c>
      <c r="B11" s="182">
        <v>14542</v>
      </c>
      <c r="C11" s="13">
        <f t="shared" si="0"/>
        <v>1.409849845853056E-2</v>
      </c>
      <c r="D11" s="183" t="s">
        <v>30</v>
      </c>
      <c r="E11" s="184">
        <v>5082925</v>
      </c>
      <c r="F11" s="185">
        <f t="shared" si="1"/>
        <v>4.9279060842612052</v>
      </c>
    </row>
    <row r="12" spans="1:6" ht="15" customHeight="1" x14ac:dyDescent="0.15">
      <c r="A12" s="168" t="s">
        <v>41</v>
      </c>
      <c r="B12" s="182">
        <v>2310555</v>
      </c>
      <c r="C12" s="13">
        <f t="shared" si="0"/>
        <v>2.2400877531185586</v>
      </c>
      <c r="D12" s="187" t="s">
        <v>100</v>
      </c>
      <c r="E12" s="184">
        <v>297847</v>
      </c>
      <c r="F12" s="185">
        <f t="shared" si="1"/>
        <v>0.28876326986507711</v>
      </c>
    </row>
    <row r="13" spans="1:6" ht="15" customHeight="1" x14ac:dyDescent="0.15">
      <c r="A13" s="168" t="s">
        <v>42</v>
      </c>
      <c r="B13" s="188">
        <v>4759893</v>
      </c>
      <c r="C13" s="13">
        <f t="shared" si="0"/>
        <v>4.6147259058774859</v>
      </c>
      <c r="D13" s="187" t="s">
        <v>32</v>
      </c>
      <c r="E13" s="184">
        <v>339264</v>
      </c>
      <c r="F13" s="185">
        <f t="shared" si="1"/>
        <v>0.32891713526577582</v>
      </c>
    </row>
    <row r="14" spans="1:6" ht="15" customHeight="1" x14ac:dyDescent="0.15">
      <c r="A14" s="168" t="s">
        <v>104</v>
      </c>
      <c r="B14" s="182">
        <v>2842223</v>
      </c>
      <c r="C14" s="13">
        <f t="shared" si="0"/>
        <v>2.7555409561477169</v>
      </c>
      <c r="D14" s="183" t="s">
        <v>101</v>
      </c>
      <c r="E14" s="184">
        <v>3303729</v>
      </c>
      <c r="F14" s="185">
        <f t="shared" si="1"/>
        <v>3.2029719580458469</v>
      </c>
    </row>
    <row r="15" spans="1:6" ht="15" customHeight="1" x14ac:dyDescent="0.15">
      <c r="A15" s="168"/>
      <c r="B15" s="188"/>
      <c r="C15" s="13"/>
      <c r="D15" s="187" t="s">
        <v>103</v>
      </c>
      <c r="E15" s="184">
        <v>46538</v>
      </c>
      <c r="F15" s="185">
        <v>0.1</v>
      </c>
    </row>
    <row r="16" spans="1:6" ht="15" customHeight="1" x14ac:dyDescent="0.15">
      <c r="A16" s="168"/>
      <c r="B16" s="182"/>
      <c r="C16" s="13"/>
      <c r="D16" s="183" t="s">
        <v>37</v>
      </c>
      <c r="E16" s="184">
        <v>16951899</v>
      </c>
      <c r="F16" s="185">
        <f t="shared" si="1"/>
        <v>16.434900420895733</v>
      </c>
    </row>
    <row r="17" spans="1:6" ht="15" customHeight="1" x14ac:dyDescent="0.15">
      <c r="A17" s="168"/>
      <c r="B17" s="182"/>
      <c r="C17" s="13"/>
      <c r="D17" s="183" t="s">
        <v>38</v>
      </c>
      <c r="E17" s="184">
        <v>5814373</v>
      </c>
      <c r="F17" s="185">
        <f t="shared" si="1"/>
        <v>5.6370464019957165</v>
      </c>
    </row>
    <row r="18" spans="1:6" ht="15" customHeight="1" x14ac:dyDescent="0.15">
      <c r="A18" s="168"/>
      <c r="B18" s="188"/>
      <c r="C18" s="189"/>
      <c r="D18" s="183" t="s">
        <v>792</v>
      </c>
      <c r="E18" s="184">
        <v>8924800</v>
      </c>
      <c r="F18" s="185">
        <f t="shared" si="1"/>
        <v>8.6526116794590511</v>
      </c>
    </row>
    <row r="19" spans="1:6" ht="15" customHeight="1" x14ac:dyDescent="0.15">
      <c r="A19" s="190" t="s">
        <v>194</v>
      </c>
      <c r="B19" s="191">
        <v>61084274</v>
      </c>
      <c r="C19" s="192">
        <f>IFERROR(B19/$D$20*100,"")</f>
        <v>59.221327384779144</v>
      </c>
      <c r="D19" s="193" t="s">
        <v>194</v>
      </c>
      <c r="E19" s="191">
        <v>42061462</v>
      </c>
      <c r="F19" s="194">
        <f t="shared" si="1"/>
        <v>40.778672615220856</v>
      </c>
    </row>
    <row r="20" spans="1:6" ht="15" customHeight="1" x14ac:dyDescent="0.15">
      <c r="A20" s="195"/>
      <c r="B20" s="196"/>
      <c r="C20" s="197" t="s">
        <v>45</v>
      </c>
      <c r="D20" s="198">
        <v>103145736</v>
      </c>
      <c r="E20" s="196"/>
      <c r="F20" s="196"/>
    </row>
    <row r="21" spans="1:6" ht="15" customHeight="1" x14ac:dyDescent="0.15">
      <c r="F21" s="115" t="s">
        <v>16</v>
      </c>
    </row>
  </sheetData>
  <mergeCells count="2">
    <mergeCell ref="A5:C5"/>
    <mergeCell ref="D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44"/>
  <sheetViews>
    <sheetView zoomScale="110" zoomScaleNormal="110" workbookViewId="0"/>
  </sheetViews>
  <sheetFormatPr defaultColWidth="8.75" defaultRowHeight="15" customHeight="1" x14ac:dyDescent="0.15"/>
  <cols>
    <col min="1" max="1" width="8.75" style="65" customWidth="1"/>
    <col min="2" max="3" width="20" style="65" customWidth="1"/>
    <col min="4" max="7" width="9.375" style="65" customWidth="1"/>
    <col min="8" max="16384" width="8.75" style="65"/>
  </cols>
  <sheetData>
    <row r="1" spans="1:7" ht="15" customHeight="1" x14ac:dyDescent="0.15">
      <c r="A1" s="696" t="s">
        <v>732</v>
      </c>
    </row>
    <row r="3" spans="1:7" ht="15" customHeight="1" x14ac:dyDescent="0.15">
      <c r="A3" s="62" t="s">
        <v>205</v>
      </c>
      <c r="C3" s="174"/>
    </row>
    <row r="4" spans="1:7" ht="15" customHeight="1" x14ac:dyDescent="0.15">
      <c r="A4" s="64" t="s">
        <v>793</v>
      </c>
      <c r="B4" s="199"/>
      <c r="E4" s="200" t="s">
        <v>794</v>
      </c>
      <c r="F4" s="200"/>
      <c r="G4" s="200"/>
    </row>
    <row r="5" spans="1:7" ht="15" customHeight="1" x14ac:dyDescent="0.15">
      <c r="A5" s="60" t="s">
        <v>206</v>
      </c>
      <c r="B5" s="61"/>
      <c r="C5" s="59" t="s">
        <v>207</v>
      </c>
      <c r="D5" s="61"/>
      <c r="E5" s="59" t="s">
        <v>208</v>
      </c>
      <c r="F5" s="60"/>
      <c r="G5" s="60"/>
    </row>
    <row r="6" spans="1:7" ht="15" customHeight="1" x14ac:dyDescent="0.15">
      <c r="A6" s="50" t="s">
        <v>209</v>
      </c>
      <c r="B6" s="110" t="s">
        <v>210</v>
      </c>
      <c r="C6" s="201" t="s">
        <v>211</v>
      </c>
      <c r="D6" s="71"/>
      <c r="E6" s="202">
        <v>3500</v>
      </c>
      <c r="F6" s="203">
        <v>3500</v>
      </c>
      <c r="G6" s="203">
        <v>3500</v>
      </c>
    </row>
    <row r="7" spans="1:7" ht="15" customHeight="1" x14ac:dyDescent="0.15">
      <c r="A7" s="51"/>
      <c r="B7" s="110"/>
      <c r="C7" s="201" t="s">
        <v>212</v>
      </c>
      <c r="D7" s="71"/>
      <c r="E7" s="204"/>
      <c r="F7" s="205"/>
      <c r="G7" s="205"/>
    </row>
    <row r="8" spans="1:7" ht="15" customHeight="1" x14ac:dyDescent="0.15">
      <c r="A8" s="51"/>
      <c r="B8" s="110"/>
      <c r="C8" s="206" t="s">
        <v>213</v>
      </c>
      <c r="D8" s="207"/>
      <c r="E8" s="204">
        <v>50000</v>
      </c>
      <c r="F8" s="205">
        <v>50000</v>
      </c>
      <c r="G8" s="205">
        <v>50000</v>
      </c>
    </row>
    <row r="9" spans="1:7" ht="15" customHeight="1" x14ac:dyDescent="0.15">
      <c r="A9" s="51"/>
      <c r="B9" s="110"/>
      <c r="C9" s="206" t="s">
        <v>214</v>
      </c>
      <c r="D9" s="207"/>
      <c r="E9" s="204">
        <v>120000</v>
      </c>
      <c r="F9" s="205">
        <v>120000</v>
      </c>
      <c r="G9" s="205">
        <v>120000</v>
      </c>
    </row>
    <row r="10" spans="1:7" ht="15" customHeight="1" x14ac:dyDescent="0.15">
      <c r="A10" s="51"/>
      <c r="B10" s="110"/>
      <c r="C10" s="206" t="s">
        <v>215</v>
      </c>
      <c r="D10" s="207"/>
      <c r="E10" s="204">
        <v>130000</v>
      </c>
      <c r="F10" s="205">
        <v>130000</v>
      </c>
      <c r="G10" s="205">
        <v>130000</v>
      </c>
    </row>
    <row r="11" spans="1:7" ht="15" customHeight="1" x14ac:dyDescent="0.15">
      <c r="A11" s="51"/>
      <c r="B11" s="110"/>
      <c r="C11" s="206" t="s">
        <v>216</v>
      </c>
      <c r="D11" s="207"/>
      <c r="E11" s="204">
        <v>150000</v>
      </c>
      <c r="F11" s="205">
        <v>150000</v>
      </c>
      <c r="G11" s="205">
        <v>150000</v>
      </c>
    </row>
    <row r="12" spans="1:7" ht="15" customHeight="1" x14ac:dyDescent="0.15">
      <c r="A12" s="51"/>
      <c r="B12" s="110"/>
      <c r="C12" s="206" t="s">
        <v>217</v>
      </c>
      <c r="D12" s="207"/>
      <c r="E12" s="204">
        <v>160000</v>
      </c>
      <c r="F12" s="205">
        <v>160000</v>
      </c>
      <c r="G12" s="205">
        <v>160000</v>
      </c>
    </row>
    <row r="13" spans="1:7" ht="15" customHeight="1" x14ac:dyDescent="0.15">
      <c r="A13" s="51"/>
      <c r="B13" s="110"/>
      <c r="C13" s="206" t="s">
        <v>218</v>
      </c>
      <c r="D13" s="207"/>
      <c r="E13" s="204">
        <v>400000</v>
      </c>
      <c r="F13" s="205">
        <v>400000</v>
      </c>
      <c r="G13" s="205">
        <v>400000</v>
      </c>
    </row>
    <row r="14" spans="1:7" ht="15" customHeight="1" x14ac:dyDescent="0.15">
      <c r="A14" s="51"/>
      <c r="B14" s="110"/>
      <c r="C14" s="206" t="s">
        <v>219</v>
      </c>
      <c r="D14" s="207"/>
      <c r="E14" s="204">
        <v>410000</v>
      </c>
      <c r="F14" s="205">
        <v>410000</v>
      </c>
      <c r="G14" s="205">
        <v>410000</v>
      </c>
    </row>
    <row r="15" spans="1:7" ht="15" customHeight="1" x14ac:dyDescent="0.15">
      <c r="A15" s="51"/>
      <c r="B15" s="110"/>
      <c r="C15" s="206" t="s">
        <v>220</v>
      </c>
      <c r="D15" s="207"/>
      <c r="E15" s="204">
        <v>1750000</v>
      </c>
      <c r="F15" s="205">
        <v>1750000</v>
      </c>
      <c r="G15" s="205">
        <v>1750000</v>
      </c>
    </row>
    <row r="16" spans="1:7" ht="15" customHeight="1" x14ac:dyDescent="0.15">
      <c r="A16" s="51"/>
      <c r="B16" s="110"/>
      <c r="C16" s="206" t="s">
        <v>221</v>
      </c>
      <c r="D16" s="207"/>
      <c r="E16" s="204">
        <v>3000000</v>
      </c>
      <c r="F16" s="205">
        <v>3000000</v>
      </c>
      <c r="G16" s="205">
        <v>3000000</v>
      </c>
    </row>
    <row r="17" spans="1:7" ht="15" customHeight="1" x14ac:dyDescent="0.15">
      <c r="A17" s="51"/>
      <c r="B17" s="110"/>
      <c r="C17" s="201" t="s">
        <v>222</v>
      </c>
      <c r="D17" s="71"/>
      <c r="E17" s="208" t="s">
        <v>223</v>
      </c>
      <c r="F17" s="209" t="s">
        <v>223</v>
      </c>
      <c r="G17" s="209" t="s">
        <v>223</v>
      </c>
    </row>
    <row r="18" spans="1:7" ht="15" customHeight="1" x14ac:dyDescent="0.15">
      <c r="A18" s="51"/>
      <c r="B18" s="210"/>
      <c r="C18" s="201" t="s">
        <v>224</v>
      </c>
      <c r="D18" s="71"/>
      <c r="E18" s="208" t="s">
        <v>225</v>
      </c>
      <c r="F18" s="209" t="s">
        <v>225</v>
      </c>
      <c r="G18" s="209" t="s">
        <v>225</v>
      </c>
    </row>
    <row r="19" spans="1:7" ht="15" customHeight="1" x14ac:dyDescent="0.15">
      <c r="A19" s="51"/>
      <c r="B19" s="210" t="s">
        <v>226</v>
      </c>
      <c r="C19" s="201" t="s">
        <v>227</v>
      </c>
      <c r="D19" s="71"/>
      <c r="E19" s="208" t="s">
        <v>228</v>
      </c>
      <c r="F19" s="209" t="s">
        <v>228</v>
      </c>
      <c r="G19" s="209" t="s">
        <v>228</v>
      </c>
    </row>
    <row r="20" spans="1:7" ht="15" customHeight="1" x14ac:dyDescent="0.15">
      <c r="A20" s="51"/>
      <c r="B20" s="110"/>
      <c r="C20" s="201" t="s">
        <v>229</v>
      </c>
      <c r="D20" s="71"/>
      <c r="E20" s="208" t="s">
        <v>228</v>
      </c>
      <c r="F20" s="209" t="s">
        <v>228</v>
      </c>
      <c r="G20" s="209" t="s">
        <v>228</v>
      </c>
    </row>
    <row r="21" spans="1:7" ht="15" customHeight="1" x14ac:dyDescent="0.15">
      <c r="A21" s="51"/>
      <c r="B21" s="110"/>
      <c r="C21" s="201" t="s">
        <v>230</v>
      </c>
      <c r="D21" s="71"/>
      <c r="E21" s="49" t="s">
        <v>228</v>
      </c>
      <c r="F21" s="211" t="s">
        <v>228</v>
      </c>
      <c r="G21" s="211" t="s">
        <v>228</v>
      </c>
    </row>
    <row r="22" spans="1:7" ht="15" customHeight="1" x14ac:dyDescent="0.15">
      <c r="A22" s="51"/>
      <c r="B22" s="212" t="s">
        <v>795</v>
      </c>
      <c r="C22" s="213"/>
      <c r="D22" s="214"/>
      <c r="E22" s="215" t="s">
        <v>231</v>
      </c>
      <c r="F22" s="216" t="s">
        <v>232</v>
      </c>
      <c r="G22" s="217" t="s">
        <v>233</v>
      </c>
    </row>
    <row r="23" spans="1:7" ht="15" customHeight="1" x14ac:dyDescent="0.15">
      <c r="A23" s="51"/>
      <c r="B23" s="218" t="s">
        <v>234</v>
      </c>
      <c r="C23" s="201" t="s">
        <v>235</v>
      </c>
      <c r="D23" s="219" t="s">
        <v>236</v>
      </c>
      <c r="E23" s="220" t="s">
        <v>796</v>
      </c>
      <c r="F23" s="221">
        <v>2000</v>
      </c>
      <c r="G23" s="222" t="s">
        <v>796</v>
      </c>
    </row>
    <row r="24" spans="1:7" ht="15" customHeight="1" x14ac:dyDescent="0.15">
      <c r="A24" s="51"/>
      <c r="B24" s="218"/>
      <c r="C24" s="201" t="s">
        <v>237</v>
      </c>
      <c r="D24" s="71"/>
      <c r="E24" s="220" t="s">
        <v>796</v>
      </c>
      <c r="F24" s="221">
        <v>2000</v>
      </c>
      <c r="G24" s="223" t="s">
        <v>796</v>
      </c>
    </row>
    <row r="25" spans="1:7" ht="15" customHeight="1" x14ac:dyDescent="0.15">
      <c r="A25" s="51"/>
      <c r="B25" s="218"/>
      <c r="C25" s="224" t="s">
        <v>238</v>
      </c>
      <c r="D25" s="225"/>
      <c r="E25" s="226" t="s">
        <v>797</v>
      </c>
      <c r="F25" s="221">
        <v>2400</v>
      </c>
      <c r="G25" s="227" t="s">
        <v>797</v>
      </c>
    </row>
    <row r="26" spans="1:7" ht="15" customHeight="1" x14ac:dyDescent="0.15">
      <c r="A26" s="51"/>
      <c r="B26" s="218"/>
      <c r="C26" s="201" t="s">
        <v>239</v>
      </c>
      <c r="D26" s="71"/>
      <c r="E26" s="220" t="s">
        <v>797</v>
      </c>
      <c r="F26" s="221">
        <v>3700</v>
      </c>
      <c r="G26" s="223" t="s">
        <v>797</v>
      </c>
    </row>
    <row r="27" spans="1:7" ht="15" customHeight="1" x14ac:dyDescent="0.15">
      <c r="A27" s="51"/>
      <c r="B27" s="218"/>
      <c r="C27" s="201" t="s">
        <v>240</v>
      </c>
      <c r="D27" s="71" t="s">
        <v>241</v>
      </c>
      <c r="E27" s="220" t="s">
        <v>797</v>
      </c>
      <c r="F27" s="221">
        <v>2400</v>
      </c>
      <c r="G27" s="223" t="s">
        <v>797</v>
      </c>
    </row>
    <row r="28" spans="1:7" ht="15" customHeight="1" x14ac:dyDescent="0.15">
      <c r="A28" s="51"/>
      <c r="B28" s="218"/>
      <c r="C28" s="201"/>
      <c r="D28" s="71" t="s">
        <v>242</v>
      </c>
      <c r="E28" s="220" t="s">
        <v>797</v>
      </c>
      <c r="F28" s="221">
        <v>5900</v>
      </c>
      <c r="G28" s="223" t="str">
        <f>G30</f>
        <v>－</v>
      </c>
    </row>
    <row r="29" spans="1:7" ht="15" customHeight="1" x14ac:dyDescent="0.15">
      <c r="A29" s="51"/>
      <c r="B29" s="218"/>
      <c r="C29" s="201" t="s">
        <v>243</v>
      </c>
      <c r="D29" s="71"/>
      <c r="E29" s="220" t="s">
        <v>796</v>
      </c>
      <c r="F29" s="221">
        <v>6000</v>
      </c>
      <c r="G29" s="223" t="s">
        <v>796</v>
      </c>
    </row>
    <row r="30" spans="1:7" ht="15" customHeight="1" x14ac:dyDescent="0.15">
      <c r="A30" s="51"/>
      <c r="B30" s="228"/>
      <c r="C30" s="229" t="s">
        <v>244</v>
      </c>
      <c r="D30" s="230"/>
      <c r="E30" s="231" t="s">
        <v>796</v>
      </c>
      <c r="F30" s="232">
        <v>3600</v>
      </c>
      <c r="G30" s="233" t="s">
        <v>796</v>
      </c>
    </row>
    <row r="31" spans="1:7" ht="15" customHeight="1" x14ac:dyDescent="0.15">
      <c r="A31" s="51"/>
      <c r="B31" s="234" t="s">
        <v>798</v>
      </c>
      <c r="C31" s="201" t="s">
        <v>245</v>
      </c>
      <c r="D31" s="71"/>
      <c r="E31" s="235">
        <v>3100</v>
      </c>
      <c r="F31" s="221">
        <v>3900</v>
      </c>
      <c r="G31" s="236">
        <v>4600</v>
      </c>
    </row>
    <row r="32" spans="1:7" ht="15" customHeight="1" x14ac:dyDescent="0.15">
      <c r="A32" s="51"/>
      <c r="B32" s="237"/>
      <c r="C32" s="201" t="s">
        <v>246</v>
      </c>
      <c r="D32" s="71" t="s">
        <v>247</v>
      </c>
      <c r="E32" s="235">
        <v>5500</v>
      </c>
      <c r="F32" s="221">
        <v>6900</v>
      </c>
      <c r="G32" s="236">
        <v>8200</v>
      </c>
    </row>
    <row r="33" spans="1:7" ht="15" customHeight="1" x14ac:dyDescent="0.15">
      <c r="A33" s="51"/>
      <c r="B33" s="237"/>
      <c r="C33" s="201"/>
      <c r="D33" s="71" t="s">
        <v>248</v>
      </c>
      <c r="E33" s="235">
        <v>7200</v>
      </c>
      <c r="F33" s="221">
        <v>10800</v>
      </c>
      <c r="G33" s="236">
        <v>12900</v>
      </c>
    </row>
    <row r="34" spans="1:7" ht="15" customHeight="1" x14ac:dyDescent="0.15">
      <c r="A34" s="51"/>
      <c r="B34" s="237"/>
      <c r="C34" s="201" t="s">
        <v>249</v>
      </c>
      <c r="D34" s="71" t="s">
        <v>247</v>
      </c>
      <c r="E34" s="235">
        <v>3000</v>
      </c>
      <c r="F34" s="221">
        <v>3800</v>
      </c>
      <c r="G34" s="236">
        <v>4500</v>
      </c>
    </row>
    <row r="35" spans="1:7" ht="15" customHeight="1" x14ac:dyDescent="0.15">
      <c r="A35" s="51"/>
      <c r="B35" s="238"/>
      <c r="C35" s="201"/>
      <c r="D35" s="71" t="s">
        <v>248</v>
      </c>
      <c r="E35" s="239">
        <v>4000</v>
      </c>
      <c r="F35" s="240">
        <v>5000</v>
      </c>
      <c r="G35" s="40">
        <v>6000</v>
      </c>
    </row>
    <row r="36" spans="1:7" ht="15" customHeight="1" x14ac:dyDescent="0.15">
      <c r="A36" s="51"/>
      <c r="B36" s="241" t="s">
        <v>250</v>
      </c>
      <c r="C36" s="242" t="s">
        <v>796</v>
      </c>
      <c r="D36" s="243"/>
      <c r="E36" s="48" t="s">
        <v>251</v>
      </c>
      <c r="F36" s="244" t="s">
        <v>251</v>
      </c>
      <c r="G36" s="244" t="s">
        <v>251</v>
      </c>
    </row>
    <row r="37" spans="1:7" ht="15" customHeight="1" x14ac:dyDescent="0.15">
      <c r="A37" s="51"/>
      <c r="B37" s="245"/>
      <c r="C37" s="245"/>
      <c r="D37" s="246"/>
      <c r="E37" s="49" t="s">
        <v>799</v>
      </c>
      <c r="F37" s="211" t="s">
        <v>252</v>
      </c>
      <c r="G37" s="211" t="s">
        <v>252</v>
      </c>
    </row>
    <row r="38" spans="1:7" ht="15" customHeight="1" x14ac:dyDescent="0.15">
      <c r="A38" s="51"/>
      <c r="B38" s="110" t="s">
        <v>253</v>
      </c>
      <c r="C38" s="201" t="s">
        <v>254</v>
      </c>
      <c r="D38" s="71"/>
      <c r="E38" s="48" t="s">
        <v>228</v>
      </c>
      <c r="F38" s="244" t="s">
        <v>228</v>
      </c>
      <c r="G38" s="244" t="s">
        <v>228</v>
      </c>
    </row>
    <row r="39" spans="1:7" ht="15" customHeight="1" x14ac:dyDescent="0.15">
      <c r="A39" s="52"/>
      <c r="B39" s="166"/>
      <c r="C39" s="245" t="s">
        <v>255</v>
      </c>
      <c r="D39" s="246"/>
      <c r="E39" s="49" t="s">
        <v>256</v>
      </c>
      <c r="F39" s="211" t="s">
        <v>256</v>
      </c>
      <c r="G39" s="211" t="s">
        <v>256</v>
      </c>
    </row>
    <row r="40" spans="1:7" ht="15" customHeight="1" x14ac:dyDescent="0.15">
      <c r="A40" s="50" t="s">
        <v>257</v>
      </c>
      <c r="B40" s="110" t="s">
        <v>258</v>
      </c>
      <c r="C40" s="201" t="s">
        <v>800</v>
      </c>
      <c r="D40" s="71"/>
      <c r="E40" s="59" t="s">
        <v>259</v>
      </c>
      <c r="F40" s="60"/>
      <c r="G40" s="60"/>
    </row>
    <row r="41" spans="1:7" ht="15" customHeight="1" x14ac:dyDescent="0.15">
      <c r="A41" s="51"/>
      <c r="B41" s="241" t="s">
        <v>260</v>
      </c>
      <c r="C41" s="242" t="s">
        <v>261</v>
      </c>
      <c r="D41" s="243"/>
      <c r="E41" s="48" t="s">
        <v>262</v>
      </c>
      <c r="F41" s="244"/>
      <c r="G41" s="244"/>
    </row>
    <row r="42" spans="1:7" ht="15" customHeight="1" x14ac:dyDescent="0.15">
      <c r="A42" s="51"/>
      <c r="B42" s="210"/>
      <c r="C42" s="201" t="s">
        <v>263</v>
      </c>
      <c r="D42" s="71"/>
      <c r="E42" s="49" t="s">
        <v>264</v>
      </c>
      <c r="F42" s="211" t="s">
        <v>264</v>
      </c>
      <c r="G42" s="211" t="s">
        <v>264</v>
      </c>
    </row>
    <row r="43" spans="1:7" ht="15" customHeight="1" x14ac:dyDescent="0.15">
      <c r="A43" s="52"/>
      <c r="B43" s="247" t="s">
        <v>265</v>
      </c>
      <c r="C43" s="248" t="s">
        <v>266</v>
      </c>
      <c r="D43" s="249"/>
      <c r="E43" s="59" t="s">
        <v>267</v>
      </c>
      <c r="F43" s="60" t="s">
        <v>267</v>
      </c>
      <c r="G43" s="60" t="s">
        <v>267</v>
      </c>
    </row>
    <row r="44" spans="1:7" ht="15" customHeight="1" x14ac:dyDescent="0.15">
      <c r="E44" s="250"/>
      <c r="F44" s="250"/>
      <c r="G44" s="251" t="s">
        <v>801</v>
      </c>
    </row>
  </sheetData>
  <mergeCells count="33">
    <mergeCell ref="B31:B35"/>
    <mergeCell ref="E36:G36"/>
    <mergeCell ref="E37:G37"/>
    <mergeCell ref="E38:G38"/>
    <mergeCell ref="E39:G39"/>
    <mergeCell ref="A40:A43"/>
    <mergeCell ref="E40:G40"/>
    <mergeCell ref="E41:G41"/>
    <mergeCell ref="E42:G42"/>
    <mergeCell ref="E43:G43"/>
    <mergeCell ref="E17:G17"/>
    <mergeCell ref="E18:G18"/>
    <mergeCell ref="E19:G19"/>
    <mergeCell ref="E20:G20"/>
    <mergeCell ref="E21:G21"/>
    <mergeCell ref="B23:B30"/>
    <mergeCell ref="C25:D25"/>
    <mergeCell ref="E11:G11"/>
    <mergeCell ref="E12:G12"/>
    <mergeCell ref="E13:G13"/>
    <mergeCell ref="E14:G14"/>
    <mergeCell ref="E15:G15"/>
    <mergeCell ref="E16:G16"/>
    <mergeCell ref="E4:G4"/>
    <mergeCell ref="A5:B5"/>
    <mergeCell ref="C5:D5"/>
    <mergeCell ref="E5:G5"/>
    <mergeCell ref="A6:A39"/>
    <mergeCell ref="E6:G6"/>
    <mergeCell ref="E7:G7"/>
    <mergeCell ref="E8:G8"/>
    <mergeCell ref="E9:G9"/>
    <mergeCell ref="E10:G1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E14"/>
  <sheetViews>
    <sheetView zoomScale="110" zoomScaleNormal="110" workbookViewId="0"/>
  </sheetViews>
  <sheetFormatPr defaultColWidth="8.75" defaultRowHeight="15" customHeight="1" x14ac:dyDescent="0.15"/>
  <cols>
    <col min="1" max="1" width="8.75" style="65" customWidth="1"/>
    <col min="2" max="5" width="19.375" style="65" customWidth="1"/>
    <col min="6" max="16384" width="8.75" style="65"/>
  </cols>
  <sheetData>
    <row r="1" spans="1:5" ht="15" customHeight="1" x14ac:dyDescent="0.15">
      <c r="A1" s="696" t="s">
        <v>732</v>
      </c>
    </row>
    <row r="3" spans="1:5" ht="15" customHeight="1" x14ac:dyDescent="0.15">
      <c r="A3" s="62" t="s">
        <v>268</v>
      </c>
    </row>
    <row r="4" spans="1:5" ht="15" customHeight="1" x14ac:dyDescent="0.15">
      <c r="C4" s="115"/>
      <c r="D4" s="115"/>
      <c r="E4" s="66" t="s">
        <v>120</v>
      </c>
    </row>
    <row r="5" spans="1:5" s="252" customFormat="1" ht="15" customHeight="1" x14ac:dyDescent="0.15">
      <c r="A5" s="60" t="s">
        <v>269</v>
      </c>
      <c r="B5" s="61"/>
      <c r="C5" s="70" t="s">
        <v>783</v>
      </c>
      <c r="D5" s="43" t="s">
        <v>93</v>
      </c>
      <c r="E5" s="43" t="s">
        <v>771</v>
      </c>
    </row>
    <row r="6" spans="1:5" ht="15" customHeight="1" x14ac:dyDescent="0.15">
      <c r="A6" s="253" t="s">
        <v>270</v>
      </c>
      <c r="B6" s="254"/>
      <c r="C6" s="255">
        <v>47132873</v>
      </c>
      <c r="D6" s="256">
        <v>47968863</v>
      </c>
      <c r="E6" s="256">
        <v>48276134</v>
      </c>
    </row>
    <row r="7" spans="1:5" ht="15" customHeight="1" x14ac:dyDescent="0.15">
      <c r="A7" s="51" t="s">
        <v>271</v>
      </c>
      <c r="B7" s="110" t="s">
        <v>210</v>
      </c>
      <c r="C7" s="35">
        <v>23192246</v>
      </c>
      <c r="D7" s="35">
        <v>23631852</v>
      </c>
      <c r="E7" s="35">
        <v>23884037</v>
      </c>
    </row>
    <row r="8" spans="1:5" ht="15" customHeight="1" x14ac:dyDescent="0.15">
      <c r="A8" s="51"/>
      <c r="B8" s="110" t="s">
        <v>226</v>
      </c>
      <c r="C8" s="35">
        <v>18119105</v>
      </c>
      <c r="D8" s="35">
        <v>18457617</v>
      </c>
      <c r="E8" s="35">
        <v>18616416</v>
      </c>
    </row>
    <row r="9" spans="1:5" ht="15" customHeight="1" x14ac:dyDescent="0.15">
      <c r="A9" s="51"/>
      <c r="B9" s="110" t="s">
        <v>272</v>
      </c>
      <c r="C9" s="35">
        <v>291444</v>
      </c>
      <c r="D9" s="35">
        <v>352015</v>
      </c>
      <c r="E9" s="35">
        <v>373787</v>
      </c>
    </row>
    <row r="10" spans="1:5" ht="15" customHeight="1" x14ac:dyDescent="0.15">
      <c r="A10" s="51"/>
      <c r="B10" s="110" t="s">
        <v>273</v>
      </c>
      <c r="C10" s="35">
        <v>2426678</v>
      </c>
      <c r="D10" s="35">
        <v>2383056</v>
      </c>
      <c r="E10" s="35">
        <v>2238483</v>
      </c>
    </row>
    <row r="11" spans="1:5" ht="15" customHeight="1" x14ac:dyDescent="0.15">
      <c r="A11" s="52"/>
      <c r="B11" s="166" t="s">
        <v>274</v>
      </c>
      <c r="C11" s="158">
        <v>0</v>
      </c>
      <c r="D11" s="159">
        <v>0</v>
      </c>
      <c r="E11" s="159">
        <v>0</v>
      </c>
    </row>
    <row r="12" spans="1:5" ht="15" customHeight="1" x14ac:dyDescent="0.15">
      <c r="A12" s="257" t="s">
        <v>257</v>
      </c>
      <c r="B12" s="110" t="s">
        <v>260</v>
      </c>
      <c r="C12" s="35">
        <v>729694</v>
      </c>
      <c r="D12" s="35">
        <v>741530</v>
      </c>
      <c r="E12" s="35">
        <v>733929</v>
      </c>
    </row>
    <row r="13" spans="1:5" ht="15" customHeight="1" x14ac:dyDescent="0.15">
      <c r="A13" s="258"/>
      <c r="B13" s="166" t="s">
        <v>265</v>
      </c>
      <c r="C13" s="36">
        <v>2373706</v>
      </c>
      <c r="D13" s="36">
        <v>2402793</v>
      </c>
      <c r="E13" s="36">
        <v>2429482</v>
      </c>
    </row>
    <row r="14" spans="1:5" ht="15" customHeight="1" x14ac:dyDescent="0.15">
      <c r="C14" s="115"/>
      <c r="D14" s="115"/>
      <c r="E14" s="115" t="s">
        <v>275</v>
      </c>
    </row>
  </sheetData>
  <mergeCells count="4">
    <mergeCell ref="A5:B5"/>
    <mergeCell ref="A6:B6"/>
    <mergeCell ref="A7:A11"/>
    <mergeCell ref="A12:A13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65" customWidth="1"/>
    <col min="2" max="6" width="15" style="65" customWidth="1"/>
    <col min="7" max="16384" width="8.75" style="65"/>
  </cols>
  <sheetData>
    <row r="1" spans="1:6" ht="15" customHeight="1" x14ac:dyDescent="0.15">
      <c r="A1" s="696" t="s">
        <v>732</v>
      </c>
    </row>
    <row r="3" spans="1:6" ht="15" customHeight="1" x14ac:dyDescent="0.15">
      <c r="A3" s="62" t="s">
        <v>276</v>
      </c>
    </row>
    <row r="4" spans="1:6" ht="15" customHeight="1" x14ac:dyDescent="0.15">
      <c r="F4" s="66" t="s">
        <v>277</v>
      </c>
    </row>
    <row r="5" spans="1:6" ht="15" customHeight="1" x14ac:dyDescent="0.15">
      <c r="A5" s="45" t="s">
        <v>116</v>
      </c>
      <c r="B5" s="70" t="s">
        <v>278</v>
      </c>
      <c r="C5" s="70" t="s">
        <v>279</v>
      </c>
      <c r="D5" s="70" t="s">
        <v>280</v>
      </c>
      <c r="E5" s="70" t="s">
        <v>279</v>
      </c>
      <c r="F5" s="156" t="s">
        <v>281</v>
      </c>
    </row>
    <row r="6" spans="1:6" ht="15" customHeight="1" x14ac:dyDescent="0.15">
      <c r="A6" s="157" t="s">
        <v>779</v>
      </c>
      <c r="B6" s="158">
        <v>472462685</v>
      </c>
      <c r="C6" s="160">
        <v>98.2</v>
      </c>
      <c r="D6" s="159">
        <v>2426677962</v>
      </c>
      <c r="E6" s="160">
        <v>98.1</v>
      </c>
      <c r="F6" s="159">
        <v>5.1392351861728454</v>
      </c>
    </row>
    <row r="7" spans="1:6" ht="15" customHeight="1" x14ac:dyDescent="0.15">
      <c r="A7" s="161" t="s">
        <v>802</v>
      </c>
      <c r="B7" s="158">
        <v>462161895</v>
      </c>
      <c r="C7" s="160">
        <v>97.8</v>
      </c>
      <c r="D7" s="159">
        <v>2383050636</v>
      </c>
      <c r="E7" s="160">
        <v>98.2</v>
      </c>
      <c r="F7" s="159">
        <v>5</v>
      </c>
    </row>
    <row r="8" spans="1:6" ht="15" customHeight="1" x14ac:dyDescent="0.15">
      <c r="A8" s="162" t="s">
        <v>803</v>
      </c>
      <c r="B8" s="163">
        <v>431515651</v>
      </c>
      <c r="C8" s="259">
        <v>93.4</v>
      </c>
      <c r="D8" s="36">
        <v>2238482927</v>
      </c>
      <c r="E8" s="259">
        <v>93.9</v>
      </c>
      <c r="F8" s="36">
        <v>5</v>
      </c>
    </row>
    <row r="9" spans="1:6" ht="15" customHeight="1" x14ac:dyDescent="0.15">
      <c r="A9" s="65" t="s">
        <v>282</v>
      </c>
      <c r="F9" s="115" t="s">
        <v>283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65" customWidth="1"/>
    <col min="2" max="6" width="15" style="65" customWidth="1"/>
    <col min="7" max="16384" width="8.75" style="65"/>
  </cols>
  <sheetData>
    <row r="1" spans="1:6" ht="15" customHeight="1" x14ac:dyDescent="0.15">
      <c r="A1" s="696" t="s">
        <v>732</v>
      </c>
    </row>
    <row r="3" spans="1:6" ht="15" customHeight="1" x14ac:dyDescent="0.15">
      <c r="A3" s="62" t="s">
        <v>284</v>
      </c>
    </row>
    <row r="4" spans="1:6" ht="15" customHeight="1" x14ac:dyDescent="0.15">
      <c r="F4" s="66" t="s">
        <v>285</v>
      </c>
    </row>
    <row r="5" spans="1:6" ht="15" customHeight="1" x14ac:dyDescent="0.15">
      <c r="A5" s="45" t="s">
        <v>116</v>
      </c>
      <c r="B5" s="70" t="s">
        <v>286</v>
      </c>
      <c r="C5" s="70" t="s">
        <v>279</v>
      </c>
      <c r="D5" s="70" t="s">
        <v>280</v>
      </c>
      <c r="E5" s="70" t="s">
        <v>279</v>
      </c>
      <c r="F5" s="156" t="s">
        <v>287</v>
      </c>
    </row>
    <row r="6" spans="1:6" ht="15" customHeight="1" x14ac:dyDescent="0.15">
      <c r="A6" s="157" t="s">
        <v>779</v>
      </c>
      <c r="B6" s="158">
        <v>59506</v>
      </c>
      <c r="C6" s="160">
        <v>102.4</v>
      </c>
      <c r="D6" s="159">
        <v>291933900</v>
      </c>
      <c r="E6" s="160">
        <v>104.3</v>
      </c>
      <c r="F6" s="159">
        <v>4906</v>
      </c>
    </row>
    <row r="7" spans="1:6" ht="15" customHeight="1" x14ac:dyDescent="0.15">
      <c r="A7" s="161" t="s">
        <v>780</v>
      </c>
      <c r="B7" s="158">
        <v>60535</v>
      </c>
      <c r="C7" s="160">
        <v>101.74</v>
      </c>
      <c r="D7" s="159">
        <v>356224000</v>
      </c>
      <c r="E7" s="160">
        <v>122</v>
      </c>
      <c r="F7" s="159">
        <v>5885</v>
      </c>
    </row>
    <row r="8" spans="1:6" ht="15" customHeight="1" x14ac:dyDescent="0.15">
      <c r="A8" s="162" t="s">
        <v>781</v>
      </c>
      <c r="B8" s="163">
        <v>61229</v>
      </c>
      <c r="C8" s="259">
        <v>101.1</v>
      </c>
      <c r="D8" s="36">
        <v>377657700</v>
      </c>
      <c r="E8" s="259">
        <v>106</v>
      </c>
      <c r="F8" s="36">
        <v>6168</v>
      </c>
    </row>
    <row r="9" spans="1:6" ht="15" customHeight="1" x14ac:dyDescent="0.15">
      <c r="A9" s="65" t="s">
        <v>282</v>
      </c>
      <c r="F9" s="115" t="s">
        <v>283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65" customWidth="1"/>
    <col min="2" max="6" width="15" style="65" customWidth="1"/>
    <col min="7" max="16384" width="8.75" style="65"/>
  </cols>
  <sheetData>
    <row r="1" spans="1:6" ht="15" customHeight="1" x14ac:dyDescent="0.15">
      <c r="A1" s="696" t="s">
        <v>732</v>
      </c>
    </row>
    <row r="3" spans="1:6" ht="15" customHeight="1" x14ac:dyDescent="0.15">
      <c r="A3" s="62" t="s">
        <v>288</v>
      </c>
    </row>
    <row r="4" spans="1:6" ht="15" customHeight="1" x14ac:dyDescent="0.15">
      <c r="F4" s="66" t="s">
        <v>289</v>
      </c>
    </row>
    <row r="5" spans="1:6" ht="30" customHeight="1" x14ac:dyDescent="0.15">
      <c r="A5" s="45" t="s">
        <v>116</v>
      </c>
      <c r="B5" s="70" t="s">
        <v>290</v>
      </c>
      <c r="C5" s="70" t="s">
        <v>279</v>
      </c>
      <c r="D5" s="70" t="s">
        <v>280</v>
      </c>
      <c r="E5" s="70" t="s">
        <v>279</v>
      </c>
      <c r="F5" s="156" t="s">
        <v>291</v>
      </c>
    </row>
    <row r="6" spans="1:6" ht="15" customHeight="1" x14ac:dyDescent="0.15">
      <c r="A6" s="157" t="s">
        <v>779</v>
      </c>
      <c r="B6" s="158">
        <v>164182</v>
      </c>
      <c r="C6" s="160">
        <v>101.5</v>
      </c>
      <c r="D6" s="159">
        <v>19882046261</v>
      </c>
      <c r="E6" s="160">
        <v>101.4</v>
      </c>
      <c r="F6" s="159">
        <v>121098</v>
      </c>
    </row>
    <row r="7" spans="1:6" ht="15" customHeight="1" x14ac:dyDescent="0.15">
      <c r="A7" s="161" t="s">
        <v>802</v>
      </c>
      <c r="B7" s="158">
        <v>168039</v>
      </c>
      <c r="C7" s="160">
        <v>102.3</v>
      </c>
      <c r="D7" s="159">
        <v>20510917021</v>
      </c>
      <c r="E7" s="160">
        <v>103.2</v>
      </c>
      <c r="F7" s="159">
        <v>122060</v>
      </c>
    </row>
    <row r="8" spans="1:6" ht="15" customHeight="1" x14ac:dyDescent="0.15">
      <c r="A8" s="162" t="s">
        <v>803</v>
      </c>
      <c r="B8" s="163">
        <v>171261</v>
      </c>
      <c r="C8" s="259">
        <v>101.9</v>
      </c>
      <c r="D8" s="36">
        <v>20897677435</v>
      </c>
      <c r="E8" s="259">
        <v>101.9</v>
      </c>
      <c r="F8" s="36">
        <v>122022</v>
      </c>
    </row>
    <row r="9" spans="1:6" ht="15" customHeight="1" x14ac:dyDescent="0.15">
      <c r="A9" s="65" t="s">
        <v>282</v>
      </c>
      <c r="F9" s="115" t="s">
        <v>283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65" customWidth="1"/>
    <col min="2" max="6" width="15" style="65" customWidth="1"/>
    <col min="7" max="16384" width="8.75" style="65"/>
  </cols>
  <sheetData>
    <row r="1" spans="1:6" ht="15" customHeight="1" x14ac:dyDescent="0.15">
      <c r="A1" s="696" t="s">
        <v>732</v>
      </c>
    </row>
    <row r="3" spans="1:6" ht="15" customHeight="1" x14ac:dyDescent="0.15">
      <c r="A3" s="62" t="s">
        <v>292</v>
      </c>
      <c r="B3" s="106"/>
      <c r="C3" s="106"/>
      <c r="D3" s="106"/>
      <c r="E3" s="106"/>
      <c r="F3" s="106"/>
    </row>
    <row r="4" spans="1:6" ht="15" customHeight="1" x14ac:dyDescent="0.15">
      <c r="F4" s="66" t="s">
        <v>293</v>
      </c>
    </row>
    <row r="5" spans="1:6" ht="30" customHeight="1" x14ac:dyDescent="0.15">
      <c r="A5" s="45" t="s">
        <v>116</v>
      </c>
      <c r="B5" s="70" t="s">
        <v>290</v>
      </c>
      <c r="C5" s="70" t="s">
        <v>279</v>
      </c>
      <c r="D5" s="70" t="s">
        <v>280</v>
      </c>
      <c r="E5" s="70" t="s">
        <v>279</v>
      </c>
      <c r="F5" s="156" t="s">
        <v>294</v>
      </c>
    </row>
    <row r="6" spans="1:6" ht="15" customHeight="1" x14ac:dyDescent="0.15">
      <c r="A6" s="157" t="s">
        <v>779</v>
      </c>
      <c r="B6" s="158">
        <v>7970</v>
      </c>
      <c r="C6" s="160">
        <v>100.7</v>
      </c>
      <c r="D6" s="159">
        <v>3313262000</v>
      </c>
      <c r="E6" s="160">
        <v>97.8</v>
      </c>
      <c r="F6" s="159">
        <v>415717</v>
      </c>
    </row>
    <row r="7" spans="1:6" ht="15" customHeight="1" x14ac:dyDescent="0.15">
      <c r="A7" s="161" t="s">
        <v>802</v>
      </c>
      <c r="B7" s="158">
        <v>8074</v>
      </c>
      <c r="C7" s="160">
        <v>101.3</v>
      </c>
      <c r="D7" s="159">
        <v>3177627900</v>
      </c>
      <c r="E7" s="160">
        <v>95.9</v>
      </c>
      <c r="F7" s="159">
        <v>393563</v>
      </c>
    </row>
    <row r="8" spans="1:6" ht="15" customHeight="1" x14ac:dyDescent="0.15">
      <c r="A8" s="162" t="s">
        <v>803</v>
      </c>
      <c r="B8" s="163">
        <v>8171</v>
      </c>
      <c r="C8" s="259">
        <v>101.2</v>
      </c>
      <c r="D8" s="36">
        <v>3074825800</v>
      </c>
      <c r="E8" s="259">
        <v>96.8</v>
      </c>
      <c r="F8" s="36">
        <v>376310</v>
      </c>
    </row>
    <row r="9" spans="1:6" ht="15" customHeight="1" x14ac:dyDescent="0.15">
      <c r="A9" s="65" t="s">
        <v>282</v>
      </c>
      <c r="F9" s="115" t="s">
        <v>283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65" customWidth="1"/>
    <col min="2" max="5" width="18.75" style="65" customWidth="1"/>
    <col min="6" max="16384" width="8.75" style="65"/>
  </cols>
  <sheetData>
    <row r="1" spans="1:5" ht="15" customHeight="1" x14ac:dyDescent="0.15">
      <c r="A1" s="696" t="s">
        <v>732</v>
      </c>
    </row>
    <row r="3" spans="1:5" ht="15" customHeight="1" x14ac:dyDescent="0.15">
      <c r="A3" s="62" t="s">
        <v>295</v>
      </c>
    </row>
    <row r="4" spans="1:5" ht="15" customHeight="1" x14ac:dyDescent="0.15">
      <c r="E4" s="66" t="s">
        <v>296</v>
      </c>
    </row>
    <row r="5" spans="1:5" ht="15" customHeight="1" x14ac:dyDescent="0.15">
      <c r="A5" s="45" t="s">
        <v>297</v>
      </c>
      <c r="B5" s="70" t="s">
        <v>266</v>
      </c>
      <c r="C5" s="70" t="s">
        <v>230</v>
      </c>
      <c r="D5" s="260" t="s">
        <v>15</v>
      </c>
      <c r="E5" s="44" t="s">
        <v>279</v>
      </c>
    </row>
    <row r="6" spans="1:5" ht="15" customHeight="1" x14ac:dyDescent="0.15">
      <c r="A6" s="157" t="s">
        <v>779</v>
      </c>
      <c r="B6" s="15">
        <v>111507</v>
      </c>
      <c r="C6" s="16">
        <v>3056</v>
      </c>
      <c r="D6" s="17">
        <v>114563</v>
      </c>
      <c r="E6" s="261">
        <v>101.06</v>
      </c>
    </row>
    <row r="7" spans="1:5" ht="15" customHeight="1" x14ac:dyDescent="0.15">
      <c r="A7" s="161" t="s">
        <v>804</v>
      </c>
      <c r="B7" s="15">
        <v>112954</v>
      </c>
      <c r="C7" s="16">
        <v>3220</v>
      </c>
      <c r="D7" s="17">
        <v>116174</v>
      </c>
      <c r="E7" s="261">
        <v>101.41</v>
      </c>
    </row>
    <row r="8" spans="1:5" ht="15" customHeight="1" x14ac:dyDescent="0.15">
      <c r="A8" s="162" t="s">
        <v>805</v>
      </c>
      <c r="B8" s="18">
        <v>114080</v>
      </c>
      <c r="C8" s="19">
        <v>3341</v>
      </c>
      <c r="D8" s="20">
        <v>117421</v>
      </c>
      <c r="E8" s="262">
        <v>101.07</v>
      </c>
    </row>
    <row r="9" spans="1:5" ht="15" customHeight="1" x14ac:dyDescent="0.15">
      <c r="E9" s="115" t="s">
        <v>298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8"/>
  <sheetViews>
    <sheetView zoomScale="110" zoomScaleNormal="110" workbookViewId="0"/>
  </sheetViews>
  <sheetFormatPr defaultColWidth="8.875" defaultRowHeight="15" customHeight="1" x14ac:dyDescent="0.15"/>
  <cols>
    <col min="1" max="1" width="3.75" style="63" customWidth="1"/>
    <col min="2" max="2" width="30" style="63" customWidth="1"/>
    <col min="3" max="5" width="13.75" style="63" customWidth="1"/>
    <col min="6" max="6" width="11.25" style="63" customWidth="1"/>
    <col min="7" max="16384" width="8.875" style="63"/>
  </cols>
  <sheetData>
    <row r="1" spans="1:6" s="106" customFormat="1" ht="15" customHeight="1" x14ac:dyDescent="0.15">
      <c r="A1" s="696" t="s">
        <v>732</v>
      </c>
    </row>
    <row r="2" spans="1:6" s="106" customFormat="1" ht="15" customHeight="1" x14ac:dyDescent="0.15"/>
    <row r="3" spans="1:6" ht="15" customHeight="1" x14ac:dyDescent="0.15">
      <c r="A3" s="62" t="s">
        <v>754</v>
      </c>
    </row>
    <row r="4" spans="1:6" s="67" customFormat="1" ht="15" customHeight="1" x14ac:dyDescent="0.15">
      <c r="A4" s="64" t="s">
        <v>755</v>
      </c>
      <c r="B4" s="65"/>
      <c r="C4" s="65"/>
      <c r="D4" s="65"/>
      <c r="E4" s="65"/>
      <c r="F4" s="66" t="s">
        <v>201</v>
      </c>
    </row>
    <row r="5" spans="1:6" s="67" customFormat="1" ht="30" customHeight="1" x14ac:dyDescent="0.15">
      <c r="A5" s="68"/>
      <c r="B5" s="44" t="s">
        <v>1</v>
      </c>
      <c r="C5" s="69" t="s">
        <v>756</v>
      </c>
      <c r="D5" s="69" t="s">
        <v>757</v>
      </c>
      <c r="E5" s="70" t="s">
        <v>2</v>
      </c>
      <c r="F5" s="44" t="s">
        <v>3</v>
      </c>
    </row>
    <row r="6" spans="1:6" s="67" customFormat="1" ht="15" customHeight="1" x14ac:dyDescent="0.15">
      <c r="A6" s="65">
        <v>1</v>
      </c>
      <c r="B6" s="71" t="s">
        <v>4</v>
      </c>
      <c r="C6" s="8">
        <v>90400000</v>
      </c>
      <c r="D6" s="8">
        <v>91500000</v>
      </c>
      <c r="E6" s="8">
        <f>D6-C6</f>
        <v>1100000</v>
      </c>
      <c r="F6" s="72">
        <f>E6/C6*100</f>
        <v>1.2168141592920354</v>
      </c>
    </row>
    <row r="7" spans="1:6" s="67" customFormat="1" ht="15" customHeight="1" x14ac:dyDescent="0.15">
      <c r="A7" s="65">
        <v>2</v>
      </c>
      <c r="B7" s="71" t="s">
        <v>5</v>
      </c>
      <c r="C7" s="8">
        <v>72031000</v>
      </c>
      <c r="D7" s="8">
        <f>SUM(D8:D16)</f>
        <v>65232000</v>
      </c>
      <c r="E7" s="8">
        <f t="shared" ref="E7:E17" si="0">D7-C7</f>
        <v>-6799000</v>
      </c>
      <c r="F7" s="72">
        <f t="shared" ref="F7:F17" si="1">E7/C7*100</f>
        <v>-9.438991545306882</v>
      </c>
    </row>
    <row r="8" spans="1:6" s="67" customFormat="1" ht="15" customHeight="1" x14ac:dyDescent="0.15">
      <c r="A8" s="65"/>
      <c r="B8" s="73" t="s">
        <v>6</v>
      </c>
      <c r="C8" s="8">
        <v>39970000</v>
      </c>
      <c r="D8" s="8">
        <v>33190000</v>
      </c>
      <c r="E8" s="8">
        <f t="shared" si="0"/>
        <v>-6780000</v>
      </c>
      <c r="F8" s="72">
        <f t="shared" si="1"/>
        <v>-16.962722041531148</v>
      </c>
    </row>
    <row r="9" spans="1:6" s="67" customFormat="1" ht="15" customHeight="1" x14ac:dyDescent="0.15">
      <c r="A9" s="65"/>
      <c r="B9" s="73" t="s">
        <v>7</v>
      </c>
      <c r="C9" s="8">
        <v>3410000</v>
      </c>
      <c r="D9" s="8">
        <v>3730000</v>
      </c>
      <c r="E9" s="8">
        <f t="shared" si="0"/>
        <v>320000</v>
      </c>
      <c r="F9" s="72">
        <f t="shared" si="1"/>
        <v>9.3841642228739008</v>
      </c>
    </row>
    <row r="10" spans="1:6" s="67" customFormat="1" ht="15" customHeight="1" x14ac:dyDescent="0.15">
      <c r="A10" s="65"/>
      <c r="B10" s="73" t="s">
        <v>8</v>
      </c>
      <c r="C10" s="8">
        <v>16740000</v>
      </c>
      <c r="D10" s="8">
        <v>17620000</v>
      </c>
      <c r="E10" s="8">
        <f t="shared" si="0"/>
        <v>880000</v>
      </c>
      <c r="F10" s="72">
        <f t="shared" si="1"/>
        <v>5.2568697729988054</v>
      </c>
    </row>
    <row r="11" spans="1:6" s="67" customFormat="1" ht="15" customHeight="1" x14ac:dyDescent="0.15">
      <c r="A11" s="65"/>
      <c r="B11" s="73" t="s">
        <v>9</v>
      </c>
      <c r="C11" s="10">
        <v>42000</v>
      </c>
      <c r="D11" s="8">
        <v>42000</v>
      </c>
      <c r="E11" s="8">
        <f t="shared" si="0"/>
        <v>0</v>
      </c>
      <c r="F11" s="72">
        <f t="shared" si="1"/>
        <v>0</v>
      </c>
    </row>
    <row r="12" spans="1:6" s="67" customFormat="1" ht="15" customHeight="1" x14ac:dyDescent="0.15">
      <c r="A12" s="65"/>
      <c r="B12" s="74" t="s">
        <v>10</v>
      </c>
      <c r="C12" s="8">
        <v>290000</v>
      </c>
      <c r="D12" s="8">
        <v>280000</v>
      </c>
      <c r="E12" s="8">
        <f t="shared" si="0"/>
        <v>-10000</v>
      </c>
      <c r="F12" s="72">
        <f t="shared" si="1"/>
        <v>-3.4482758620689653</v>
      </c>
    </row>
    <row r="13" spans="1:6" s="67" customFormat="1" ht="15" customHeight="1" x14ac:dyDescent="0.15">
      <c r="A13" s="65"/>
      <c r="B13" s="74" t="s">
        <v>11</v>
      </c>
      <c r="C13" s="10">
        <v>150000</v>
      </c>
      <c r="D13" s="8">
        <v>130000</v>
      </c>
      <c r="E13" s="8">
        <f t="shared" si="0"/>
        <v>-20000</v>
      </c>
      <c r="F13" s="72">
        <f t="shared" si="1"/>
        <v>-13.333333333333334</v>
      </c>
    </row>
    <row r="14" spans="1:6" s="67" customFormat="1" ht="15" customHeight="1" x14ac:dyDescent="0.15">
      <c r="A14" s="65"/>
      <c r="B14" s="74" t="s">
        <v>12</v>
      </c>
      <c r="C14" s="8">
        <v>3200000</v>
      </c>
      <c r="D14" s="8">
        <v>2060000</v>
      </c>
      <c r="E14" s="8">
        <f t="shared" si="0"/>
        <v>-1140000</v>
      </c>
      <c r="F14" s="72">
        <f t="shared" si="1"/>
        <v>-35.625</v>
      </c>
    </row>
    <row r="15" spans="1:6" s="67" customFormat="1" ht="15" customHeight="1" x14ac:dyDescent="0.15">
      <c r="A15" s="65"/>
      <c r="B15" s="73" t="s">
        <v>13</v>
      </c>
      <c r="C15" s="8">
        <v>7839000</v>
      </c>
      <c r="D15" s="8">
        <v>7820000</v>
      </c>
      <c r="E15" s="8">
        <f t="shared" si="0"/>
        <v>-19000</v>
      </c>
      <c r="F15" s="72">
        <f t="shared" si="1"/>
        <v>-0.24237785431815281</v>
      </c>
    </row>
    <row r="16" spans="1:6" s="67" customFormat="1" ht="15" customHeight="1" x14ac:dyDescent="0.15">
      <c r="A16" s="65"/>
      <c r="B16" s="73" t="s">
        <v>14</v>
      </c>
      <c r="C16" s="8">
        <v>390000</v>
      </c>
      <c r="D16" s="8">
        <v>360000</v>
      </c>
      <c r="E16" s="8">
        <f t="shared" si="0"/>
        <v>-30000</v>
      </c>
      <c r="F16" s="72">
        <f t="shared" si="1"/>
        <v>-7.6923076923076925</v>
      </c>
    </row>
    <row r="17" spans="1:6" s="79" customFormat="1" ht="15" customHeight="1" x14ac:dyDescent="0.15">
      <c r="A17" s="75" t="s">
        <v>15</v>
      </c>
      <c r="B17" s="76"/>
      <c r="C17" s="77">
        <f>SUM(C6:C7)</f>
        <v>162431000</v>
      </c>
      <c r="D17" s="77">
        <f t="shared" ref="D17" si="2">SUM(D6:D7)</f>
        <v>156732000</v>
      </c>
      <c r="E17" s="77">
        <f t="shared" si="0"/>
        <v>-5699000</v>
      </c>
      <c r="F17" s="78">
        <f t="shared" si="1"/>
        <v>-3.5085667144818413</v>
      </c>
    </row>
    <row r="18" spans="1:6" s="67" customFormat="1" ht="15" customHeight="1" x14ac:dyDescent="0.15">
      <c r="A18" s="80"/>
      <c r="B18" s="80"/>
      <c r="C18" s="80"/>
      <c r="D18" s="80"/>
      <c r="E18" s="80"/>
      <c r="F18" s="81" t="s">
        <v>16</v>
      </c>
    </row>
  </sheetData>
  <mergeCells count="1">
    <mergeCell ref="A17:B1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F9"/>
  <sheetViews>
    <sheetView zoomScale="110" zoomScaleNormal="110" workbookViewId="0"/>
  </sheetViews>
  <sheetFormatPr defaultColWidth="8.75" defaultRowHeight="15" customHeight="1" x14ac:dyDescent="0.15"/>
  <cols>
    <col min="1" max="1" width="11.25" style="65" customWidth="1"/>
    <col min="2" max="6" width="15" style="65" customWidth="1"/>
    <col min="7" max="16384" width="8.75" style="65"/>
  </cols>
  <sheetData>
    <row r="1" spans="1:6" ht="15" customHeight="1" x14ac:dyDescent="0.15">
      <c r="A1" s="696" t="s">
        <v>732</v>
      </c>
    </row>
    <row r="3" spans="1:6" ht="15" customHeight="1" x14ac:dyDescent="0.15">
      <c r="A3" s="62" t="s">
        <v>299</v>
      </c>
    </row>
    <row r="4" spans="1:6" ht="15" customHeight="1" x14ac:dyDescent="0.15">
      <c r="F4" s="66" t="s">
        <v>201</v>
      </c>
    </row>
    <row r="5" spans="1:6" ht="15" customHeight="1" x14ac:dyDescent="0.15">
      <c r="A5" s="45" t="s">
        <v>297</v>
      </c>
      <c r="B5" s="45" t="s">
        <v>300</v>
      </c>
      <c r="C5" s="70" t="s">
        <v>301</v>
      </c>
      <c r="D5" s="70" t="s">
        <v>230</v>
      </c>
      <c r="E5" s="260" t="s">
        <v>15</v>
      </c>
      <c r="F5" s="44" t="s">
        <v>279</v>
      </c>
    </row>
    <row r="6" spans="1:6" ht="15" customHeight="1" x14ac:dyDescent="0.15">
      <c r="A6" s="263" t="s">
        <v>779</v>
      </c>
      <c r="B6" s="159">
        <v>8842188</v>
      </c>
      <c r="C6" s="159">
        <v>7391702</v>
      </c>
      <c r="D6" s="159">
        <v>1822728</v>
      </c>
      <c r="E6" s="264">
        <v>18056618</v>
      </c>
      <c r="F6" s="265">
        <v>100.6</v>
      </c>
    </row>
    <row r="7" spans="1:6" ht="15" customHeight="1" x14ac:dyDescent="0.15">
      <c r="A7" s="161" t="s">
        <v>804</v>
      </c>
      <c r="B7" s="159">
        <v>8772974</v>
      </c>
      <c r="C7" s="159">
        <v>7669785</v>
      </c>
      <c r="D7" s="159">
        <v>1977788</v>
      </c>
      <c r="E7" s="264">
        <v>18420547</v>
      </c>
      <c r="F7" s="265">
        <v>102.02</v>
      </c>
    </row>
    <row r="8" spans="1:6" ht="15" customHeight="1" x14ac:dyDescent="0.15">
      <c r="A8" s="161" t="s">
        <v>805</v>
      </c>
      <c r="B8" s="158">
        <v>8702950</v>
      </c>
      <c r="C8" s="159">
        <v>7942065</v>
      </c>
      <c r="D8" s="159">
        <v>1960258</v>
      </c>
      <c r="E8" s="264">
        <v>18605273</v>
      </c>
      <c r="F8" s="265">
        <v>101</v>
      </c>
    </row>
    <row r="9" spans="1:6" ht="15" customHeight="1" x14ac:dyDescent="0.15">
      <c r="A9" s="266"/>
      <c r="B9" s="250"/>
      <c r="C9" s="250"/>
      <c r="D9" s="250"/>
      <c r="E9" s="250"/>
      <c r="F9" s="251" t="s">
        <v>298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E9"/>
  <sheetViews>
    <sheetView zoomScale="110" zoomScaleNormal="110" workbookViewId="0"/>
  </sheetViews>
  <sheetFormatPr defaultColWidth="8.75" defaultRowHeight="15" customHeight="1" x14ac:dyDescent="0.15"/>
  <cols>
    <col min="1" max="1" width="11.25" style="65" customWidth="1"/>
    <col min="2" max="5" width="18.75" style="65" customWidth="1"/>
    <col min="6" max="16384" width="8.75" style="65"/>
  </cols>
  <sheetData>
    <row r="1" spans="1:5" ht="15" customHeight="1" x14ac:dyDescent="0.15">
      <c r="A1" s="696" t="s">
        <v>732</v>
      </c>
    </row>
    <row r="3" spans="1:5" ht="15" customHeight="1" x14ac:dyDescent="0.15">
      <c r="A3" s="62" t="s">
        <v>806</v>
      </c>
    </row>
    <row r="4" spans="1:5" ht="15" customHeight="1" x14ac:dyDescent="0.15">
      <c r="E4" s="66" t="s">
        <v>201</v>
      </c>
    </row>
    <row r="5" spans="1:5" ht="15" customHeight="1" x14ac:dyDescent="0.15">
      <c r="A5" s="44" t="s">
        <v>297</v>
      </c>
      <c r="B5" s="43" t="s">
        <v>300</v>
      </c>
      <c r="C5" s="43" t="s">
        <v>301</v>
      </c>
      <c r="D5" s="267" t="s">
        <v>15</v>
      </c>
      <c r="E5" s="43" t="s">
        <v>279</v>
      </c>
    </row>
    <row r="6" spans="1:5" ht="15" customHeight="1" x14ac:dyDescent="0.15">
      <c r="A6" s="263" t="s">
        <v>779</v>
      </c>
      <c r="B6" s="158">
        <v>1429135</v>
      </c>
      <c r="C6" s="159">
        <v>942082</v>
      </c>
      <c r="D6" s="264">
        <v>2371216</v>
      </c>
      <c r="E6" s="265">
        <v>100.59</v>
      </c>
    </row>
    <row r="7" spans="1:5" ht="15" customHeight="1" x14ac:dyDescent="0.15">
      <c r="A7" s="161" t="s">
        <v>804</v>
      </c>
      <c r="B7" s="158">
        <v>1421750</v>
      </c>
      <c r="C7" s="159">
        <v>981426</v>
      </c>
      <c r="D7" s="264">
        <v>2403176</v>
      </c>
      <c r="E7" s="265">
        <v>101.35</v>
      </c>
    </row>
    <row r="8" spans="1:5" ht="15" customHeight="1" x14ac:dyDescent="0.15">
      <c r="A8" s="161" t="s">
        <v>805</v>
      </c>
      <c r="B8" s="158">
        <v>1413471</v>
      </c>
      <c r="C8" s="159">
        <v>1019883</v>
      </c>
      <c r="D8" s="264">
        <v>2433354</v>
      </c>
      <c r="E8" s="265">
        <v>101.26</v>
      </c>
    </row>
    <row r="9" spans="1:5" ht="15" customHeight="1" x14ac:dyDescent="0.15">
      <c r="A9" s="266"/>
      <c r="B9" s="250"/>
      <c r="C9" s="250"/>
      <c r="D9" s="250"/>
      <c r="E9" s="251" t="s">
        <v>298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M14"/>
  <sheetViews>
    <sheetView zoomScale="110" zoomScaleNormal="110" zoomScaleSheetLayoutView="115" workbookViewId="0"/>
  </sheetViews>
  <sheetFormatPr defaultColWidth="8.75" defaultRowHeight="15" customHeight="1" x14ac:dyDescent="0.15"/>
  <cols>
    <col min="1" max="1" width="3.125" style="65" customWidth="1"/>
    <col min="2" max="2" width="4.375" style="65" customWidth="1"/>
    <col min="3" max="3" width="10" style="65" customWidth="1"/>
    <col min="4" max="5" width="7.5" style="65" customWidth="1"/>
    <col min="6" max="7" width="8.125" style="65" customWidth="1"/>
    <col min="8" max="8" width="9.375" style="65" customWidth="1"/>
    <col min="9" max="10" width="7.5" style="65" customWidth="1"/>
    <col min="11" max="12" width="3.125" style="65" customWidth="1"/>
    <col min="13" max="13" width="6.875" style="65" customWidth="1"/>
    <col min="14" max="16384" width="8.75" style="65"/>
  </cols>
  <sheetData>
    <row r="1" spans="1:13" ht="15" customHeight="1" x14ac:dyDescent="0.15">
      <c r="A1" s="696" t="s">
        <v>732</v>
      </c>
    </row>
    <row r="3" spans="1:13" ht="15" customHeight="1" x14ac:dyDescent="0.15">
      <c r="A3" s="62" t="s">
        <v>302</v>
      </c>
    </row>
    <row r="4" spans="1:13" ht="15" customHeight="1" x14ac:dyDescent="0.15">
      <c r="A4" s="125" t="s">
        <v>807</v>
      </c>
      <c r="M4" s="66" t="s">
        <v>303</v>
      </c>
    </row>
    <row r="5" spans="1:13" ht="15" customHeight="1" x14ac:dyDescent="0.15">
      <c r="A5" s="50" t="s">
        <v>304</v>
      </c>
      <c r="B5" s="53" t="s">
        <v>121</v>
      </c>
      <c r="C5" s="56" t="s">
        <v>15</v>
      </c>
      <c r="D5" s="59" t="s">
        <v>305</v>
      </c>
      <c r="E5" s="60"/>
      <c r="F5" s="60"/>
      <c r="G5" s="60"/>
      <c r="H5" s="60"/>
      <c r="I5" s="61"/>
      <c r="J5" s="59" t="s">
        <v>306</v>
      </c>
      <c r="K5" s="60"/>
      <c r="L5" s="60"/>
      <c r="M5" s="60"/>
    </row>
    <row r="6" spans="1:13" ht="15" customHeight="1" x14ac:dyDescent="0.15">
      <c r="A6" s="51"/>
      <c r="B6" s="54"/>
      <c r="C6" s="57"/>
      <c r="D6" s="53" t="s">
        <v>307</v>
      </c>
      <c r="E6" s="53" t="s">
        <v>140</v>
      </c>
      <c r="F6" s="59" t="s">
        <v>308</v>
      </c>
      <c r="G6" s="60"/>
      <c r="H6" s="60"/>
      <c r="I6" s="61"/>
      <c r="J6" s="53" t="s">
        <v>309</v>
      </c>
      <c r="K6" s="268" t="s">
        <v>310</v>
      </c>
      <c r="L6" s="268" t="s">
        <v>311</v>
      </c>
      <c r="M6" s="48" t="s">
        <v>140</v>
      </c>
    </row>
    <row r="7" spans="1:13" ht="15" customHeight="1" x14ac:dyDescent="0.15">
      <c r="A7" s="52"/>
      <c r="B7" s="55"/>
      <c r="C7" s="58"/>
      <c r="D7" s="55"/>
      <c r="E7" s="55"/>
      <c r="F7" s="21" t="s">
        <v>312</v>
      </c>
      <c r="G7" s="21" t="s">
        <v>313</v>
      </c>
      <c r="H7" s="21" t="s">
        <v>314</v>
      </c>
      <c r="I7" s="22" t="s">
        <v>140</v>
      </c>
      <c r="J7" s="55"/>
      <c r="K7" s="269"/>
      <c r="L7" s="269"/>
      <c r="M7" s="49"/>
    </row>
    <row r="8" spans="1:13" ht="15" customHeight="1" x14ac:dyDescent="0.15">
      <c r="A8" s="270">
        <v>28</v>
      </c>
      <c r="B8" s="271" t="s">
        <v>227</v>
      </c>
      <c r="C8" s="23">
        <v>2527748</v>
      </c>
      <c r="D8" s="24">
        <v>15990</v>
      </c>
      <c r="E8" s="24">
        <v>99620</v>
      </c>
      <c r="F8" s="24">
        <v>966135</v>
      </c>
      <c r="G8" s="24">
        <v>22226</v>
      </c>
      <c r="H8" s="24">
        <v>962465</v>
      </c>
      <c r="I8" s="24">
        <v>343970</v>
      </c>
      <c r="J8" s="24">
        <v>59741</v>
      </c>
      <c r="K8" s="25" t="s">
        <v>775</v>
      </c>
      <c r="L8" s="25" t="s">
        <v>775</v>
      </c>
      <c r="M8" s="24">
        <v>57601</v>
      </c>
    </row>
    <row r="9" spans="1:13" ht="15" customHeight="1" x14ac:dyDescent="0.15">
      <c r="A9" s="257"/>
      <c r="B9" s="272" t="s">
        <v>315</v>
      </c>
      <c r="C9" s="26">
        <v>583509</v>
      </c>
      <c r="D9" s="27">
        <v>22212</v>
      </c>
      <c r="E9" s="27">
        <v>40430</v>
      </c>
      <c r="F9" s="27">
        <v>322024</v>
      </c>
      <c r="G9" s="27">
        <v>10542</v>
      </c>
      <c r="H9" s="27">
        <v>5186</v>
      </c>
      <c r="I9" s="27">
        <v>172407</v>
      </c>
      <c r="J9" s="27">
        <v>8890</v>
      </c>
      <c r="K9" s="28" t="s">
        <v>775</v>
      </c>
      <c r="L9" s="28" t="s">
        <v>775</v>
      </c>
      <c r="M9" s="28">
        <v>1818</v>
      </c>
    </row>
    <row r="10" spans="1:13" ht="15" customHeight="1" x14ac:dyDescent="0.15">
      <c r="A10" s="273">
        <v>29</v>
      </c>
      <c r="B10" s="271" t="s">
        <v>227</v>
      </c>
      <c r="C10" s="23">
        <v>2585010</v>
      </c>
      <c r="D10" s="24">
        <v>15990</v>
      </c>
      <c r="E10" s="24">
        <v>99671</v>
      </c>
      <c r="F10" s="24">
        <v>967380</v>
      </c>
      <c r="G10" s="24">
        <v>22226</v>
      </c>
      <c r="H10" s="24">
        <v>998541</v>
      </c>
      <c r="I10" s="24">
        <v>366234</v>
      </c>
      <c r="J10" s="24">
        <v>59486</v>
      </c>
      <c r="K10" s="25" t="s">
        <v>775</v>
      </c>
      <c r="L10" s="25" t="s">
        <v>775</v>
      </c>
      <c r="M10" s="24">
        <v>55482</v>
      </c>
    </row>
    <row r="11" spans="1:13" ht="15" customHeight="1" x14ac:dyDescent="0.15">
      <c r="A11" s="274"/>
      <c r="B11" s="275" t="s">
        <v>315</v>
      </c>
      <c r="C11" s="26">
        <v>581260</v>
      </c>
      <c r="D11" s="27">
        <v>21068</v>
      </c>
      <c r="E11" s="27">
        <v>40444</v>
      </c>
      <c r="F11" s="27">
        <v>322024</v>
      </c>
      <c r="G11" s="27">
        <v>10651</v>
      </c>
      <c r="H11" s="27">
        <v>5395</v>
      </c>
      <c r="I11" s="27">
        <v>171913</v>
      </c>
      <c r="J11" s="27">
        <v>7947</v>
      </c>
      <c r="K11" s="28" t="s">
        <v>775</v>
      </c>
      <c r="L11" s="28" t="s">
        <v>775</v>
      </c>
      <c r="M11" s="28">
        <v>1818</v>
      </c>
    </row>
    <row r="12" spans="1:13" ht="15" customHeight="1" x14ac:dyDescent="0.15">
      <c r="A12" s="257">
        <v>30</v>
      </c>
      <c r="B12" s="272" t="s">
        <v>227</v>
      </c>
      <c r="C12" s="29">
        <v>2590774</v>
      </c>
      <c r="D12" s="30">
        <v>15990</v>
      </c>
      <c r="E12" s="30">
        <v>98470</v>
      </c>
      <c r="F12" s="30">
        <v>968144</v>
      </c>
      <c r="G12" s="30">
        <v>22226</v>
      </c>
      <c r="H12" s="30">
        <v>1001595</v>
      </c>
      <c r="I12" s="30">
        <v>367675</v>
      </c>
      <c r="J12" s="30">
        <v>61411</v>
      </c>
      <c r="K12" s="276" t="s">
        <v>775</v>
      </c>
      <c r="L12" s="276" t="s">
        <v>775</v>
      </c>
      <c r="M12" s="30">
        <v>55263</v>
      </c>
    </row>
    <row r="13" spans="1:13" ht="15" customHeight="1" x14ac:dyDescent="0.15">
      <c r="A13" s="258"/>
      <c r="B13" s="277" t="s">
        <v>315</v>
      </c>
      <c r="C13" s="31">
        <v>581476</v>
      </c>
      <c r="D13" s="32">
        <v>21187</v>
      </c>
      <c r="E13" s="32">
        <v>41936</v>
      </c>
      <c r="F13" s="32">
        <v>322024</v>
      </c>
      <c r="G13" s="32">
        <v>10651</v>
      </c>
      <c r="H13" s="32">
        <v>5398</v>
      </c>
      <c r="I13" s="32">
        <v>171703</v>
      </c>
      <c r="J13" s="32">
        <v>6759</v>
      </c>
      <c r="K13" s="33" t="s">
        <v>775</v>
      </c>
      <c r="L13" s="33" t="s">
        <v>775</v>
      </c>
      <c r="M13" s="33">
        <v>1818</v>
      </c>
    </row>
    <row r="14" spans="1:13" ht="15" customHeight="1" x14ac:dyDescent="0.15">
      <c r="I14" s="250"/>
      <c r="K14" s="250"/>
      <c r="L14" s="250"/>
      <c r="M14" s="251" t="s">
        <v>808</v>
      </c>
    </row>
  </sheetData>
  <mergeCells count="15">
    <mergeCell ref="L6:L7"/>
    <mergeCell ref="M6:M7"/>
    <mergeCell ref="A8:A9"/>
    <mergeCell ref="A10:A11"/>
    <mergeCell ref="A12:A13"/>
    <mergeCell ref="A5:A7"/>
    <mergeCell ref="B5:B7"/>
    <mergeCell ref="C5:C7"/>
    <mergeCell ref="D5:I5"/>
    <mergeCell ref="J5:M5"/>
    <mergeCell ref="D6:D7"/>
    <mergeCell ref="E6:E7"/>
    <mergeCell ref="F6:I6"/>
    <mergeCell ref="J6:J7"/>
    <mergeCell ref="K6:K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D49"/>
  <sheetViews>
    <sheetView zoomScale="110" zoomScaleNormal="110" workbookViewId="0"/>
  </sheetViews>
  <sheetFormatPr defaultColWidth="8.75" defaultRowHeight="15" customHeight="1" x14ac:dyDescent="0.15"/>
  <cols>
    <col min="1" max="1" width="11.25" style="281" customWidth="1"/>
    <col min="2" max="4" width="25" style="281" customWidth="1"/>
    <col min="5" max="16384" width="8.75" style="281"/>
  </cols>
  <sheetData>
    <row r="1" spans="1:4" ht="15" customHeight="1" x14ac:dyDescent="0.15">
      <c r="A1" s="697" t="s">
        <v>732</v>
      </c>
    </row>
    <row r="3" spans="1:4" ht="15" customHeight="1" x14ac:dyDescent="0.15">
      <c r="A3" s="278" t="s">
        <v>316</v>
      </c>
      <c r="B3" s="279"/>
      <c r="C3" s="280"/>
      <c r="D3" s="279"/>
    </row>
    <row r="4" spans="1:4" ht="15" customHeight="1" x14ac:dyDescent="0.15">
      <c r="A4" s="279"/>
      <c r="B4" s="279"/>
      <c r="C4" s="280"/>
      <c r="D4" s="279"/>
    </row>
    <row r="5" spans="1:4" ht="15" customHeight="1" x14ac:dyDescent="0.15">
      <c r="A5" s="279" t="s">
        <v>809</v>
      </c>
      <c r="B5" s="279"/>
      <c r="C5" s="279"/>
      <c r="D5" s="279"/>
    </row>
    <row r="6" spans="1:4" ht="15" customHeight="1" x14ac:dyDescent="0.15">
      <c r="A6" s="282" t="s">
        <v>317</v>
      </c>
      <c r="B6" s="283" t="s">
        <v>810</v>
      </c>
      <c r="C6" s="284" t="s">
        <v>318</v>
      </c>
      <c r="D6" s="283" t="s">
        <v>319</v>
      </c>
    </row>
    <row r="7" spans="1:4" ht="15" customHeight="1" x14ac:dyDescent="0.15">
      <c r="A7" s="285">
        <v>1</v>
      </c>
      <c r="B7" s="286" t="s">
        <v>320</v>
      </c>
      <c r="C7" s="286" t="s">
        <v>321</v>
      </c>
      <c r="D7" s="286" t="s">
        <v>322</v>
      </c>
    </row>
    <row r="8" spans="1:4" ht="15" customHeight="1" x14ac:dyDescent="0.15">
      <c r="A8" s="285">
        <v>2</v>
      </c>
      <c r="B8" s="286" t="s">
        <v>320</v>
      </c>
      <c r="C8" s="286" t="s">
        <v>323</v>
      </c>
      <c r="D8" s="286" t="s">
        <v>324</v>
      </c>
    </row>
    <row r="9" spans="1:4" ht="15" customHeight="1" x14ac:dyDescent="0.15">
      <c r="A9" s="285">
        <v>3</v>
      </c>
      <c r="B9" s="286" t="s">
        <v>320</v>
      </c>
      <c r="C9" s="286" t="s">
        <v>325</v>
      </c>
      <c r="D9" s="286" t="s">
        <v>326</v>
      </c>
    </row>
    <row r="10" spans="1:4" ht="15" customHeight="1" x14ac:dyDescent="0.15">
      <c r="A10" s="285">
        <v>4</v>
      </c>
      <c r="B10" s="286" t="s">
        <v>327</v>
      </c>
      <c r="C10" s="286" t="s">
        <v>328</v>
      </c>
      <c r="D10" s="286" t="s">
        <v>329</v>
      </c>
    </row>
    <row r="11" spans="1:4" ht="15" customHeight="1" x14ac:dyDescent="0.15">
      <c r="A11" s="285">
        <v>5</v>
      </c>
      <c r="B11" s="286" t="s">
        <v>330</v>
      </c>
      <c r="C11" s="286" t="s">
        <v>331</v>
      </c>
      <c r="D11" s="286" t="s">
        <v>332</v>
      </c>
    </row>
    <row r="12" spans="1:4" ht="15" customHeight="1" x14ac:dyDescent="0.15">
      <c r="A12" s="285">
        <v>6</v>
      </c>
      <c r="B12" s="286" t="s">
        <v>333</v>
      </c>
      <c r="C12" s="286" t="s">
        <v>334</v>
      </c>
      <c r="D12" s="286" t="s">
        <v>335</v>
      </c>
    </row>
    <row r="13" spans="1:4" ht="15" customHeight="1" x14ac:dyDescent="0.15">
      <c r="A13" s="285">
        <v>7</v>
      </c>
      <c r="B13" s="286" t="s">
        <v>333</v>
      </c>
      <c r="C13" s="286" t="s">
        <v>336</v>
      </c>
      <c r="D13" s="286" t="s">
        <v>337</v>
      </c>
    </row>
    <row r="14" spans="1:4" ht="15" customHeight="1" x14ac:dyDescent="0.15">
      <c r="A14" s="285">
        <v>8</v>
      </c>
      <c r="B14" s="286" t="s">
        <v>333</v>
      </c>
      <c r="C14" s="286" t="s">
        <v>338</v>
      </c>
      <c r="D14" s="286" t="s">
        <v>339</v>
      </c>
    </row>
    <row r="15" spans="1:4" ht="15.75" customHeight="1" x14ac:dyDescent="0.15">
      <c r="A15" s="285">
        <v>9</v>
      </c>
      <c r="B15" s="286" t="s">
        <v>333</v>
      </c>
      <c r="C15" s="286" t="s">
        <v>340</v>
      </c>
      <c r="D15" s="286" t="s">
        <v>341</v>
      </c>
    </row>
    <row r="16" spans="1:4" ht="15" customHeight="1" x14ac:dyDescent="0.15">
      <c r="A16" s="285">
        <v>10</v>
      </c>
      <c r="B16" s="287" t="s">
        <v>333</v>
      </c>
      <c r="C16" s="286" t="s">
        <v>342</v>
      </c>
      <c r="D16" s="286" t="s">
        <v>343</v>
      </c>
    </row>
    <row r="17" spans="1:4" ht="15" customHeight="1" x14ac:dyDescent="0.15">
      <c r="A17" s="285">
        <v>11</v>
      </c>
      <c r="B17" s="287" t="s">
        <v>344</v>
      </c>
      <c r="C17" s="287" t="s">
        <v>345</v>
      </c>
      <c r="D17" s="287" t="s">
        <v>346</v>
      </c>
    </row>
    <row r="18" spans="1:4" ht="15" customHeight="1" x14ac:dyDescent="0.15">
      <c r="A18" s="285">
        <v>12</v>
      </c>
      <c r="B18" s="287" t="s">
        <v>344</v>
      </c>
      <c r="C18" s="287" t="s">
        <v>347</v>
      </c>
      <c r="D18" s="287" t="s">
        <v>348</v>
      </c>
    </row>
    <row r="19" spans="1:4" ht="15" customHeight="1" x14ac:dyDescent="0.15">
      <c r="A19" s="285">
        <v>13</v>
      </c>
      <c r="B19" s="287" t="s">
        <v>344</v>
      </c>
      <c r="C19" s="287" t="s">
        <v>349</v>
      </c>
      <c r="D19" s="287" t="s">
        <v>350</v>
      </c>
    </row>
    <row r="20" spans="1:4" ht="15" customHeight="1" x14ac:dyDescent="0.15">
      <c r="A20" s="285">
        <v>14</v>
      </c>
      <c r="B20" s="287" t="s">
        <v>351</v>
      </c>
      <c r="C20" s="287" t="s">
        <v>352</v>
      </c>
      <c r="D20" s="287" t="s">
        <v>353</v>
      </c>
    </row>
    <row r="21" spans="1:4" ht="15" customHeight="1" x14ac:dyDescent="0.15">
      <c r="A21" s="285">
        <v>15</v>
      </c>
      <c r="B21" s="287" t="s">
        <v>351</v>
      </c>
      <c r="C21" s="287" t="s">
        <v>354</v>
      </c>
      <c r="D21" s="287" t="s">
        <v>355</v>
      </c>
    </row>
    <row r="22" spans="1:4" ht="15" customHeight="1" x14ac:dyDescent="0.15">
      <c r="A22" s="288">
        <v>16</v>
      </c>
      <c r="B22" s="289" t="s">
        <v>351</v>
      </c>
      <c r="C22" s="290" t="s">
        <v>356</v>
      </c>
      <c r="D22" s="290"/>
    </row>
    <row r="23" spans="1:4" ht="15" customHeight="1" x14ac:dyDescent="0.15">
      <c r="A23" s="291"/>
      <c r="B23" s="287"/>
      <c r="C23" s="287"/>
      <c r="D23" s="287"/>
    </row>
    <row r="24" spans="1:4" ht="15" customHeight="1" x14ac:dyDescent="0.15">
      <c r="A24" s="279" t="s">
        <v>811</v>
      </c>
      <c r="B24" s="279"/>
      <c r="C24" s="279"/>
      <c r="D24" s="279"/>
    </row>
    <row r="25" spans="1:4" ht="15" customHeight="1" x14ac:dyDescent="0.15">
      <c r="A25" s="282" t="s">
        <v>317</v>
      </c>
      <c r="B25" s="283" t="s">
        <v>812</v>
      </c>
      <c r="C25" s="284" t="s">
        <v>318</v>
      </c>
      <c r="D25" s="283" t="s">
        <v>319</v>
      </c>
    </row>
    <row r="26" spans="1:4" ht="15" customHeight="1" x14ac:dyDescent="0.15">
      <c r="A26" s="285">
        <v>1</v>
      </c>
      <c r="B26" s="286" t="s">
        <v>357</v>
      </c>
      <c r="C26" s="286" t="s">
        <v>358</v>
      </c>
      <c r="D26" s="286" t="s">
        <v>359</v>
      </c>
    </row>
    <row r="27" spans="1:4" ht="15" customHeight="1" x14ac:dyDescent="0.15">
      <c r="A27" s="285">
        <v>2</v>
      </c>
      <c r="B27" s="286" t="s">
        <v>357</v>
      </c>
      <c r="C27" s="286" t="s">
        <v>360</v>
      </c>
      <c r="D27" s="286" t="s">
        <v>361</v>
      </c>
    </row>
    <row r="28" spans="1:4" ht="15" customHeight="1" x14ac:dyDescent="0.15">
      <c r="A28" s="285">
        <v>3</v>
      </c>
      <c r="B28" s="286" t="s">
        <v>362</v>
      </c>
      <c r="C28" s="286" t="s">
        <v>363</v>
      </c>
      <c r="D28" s="286" t="s">
        <v>364</v>
      </c>
    </row>
    <row r="29" spans="1:4" ht="15" customHeight="1" x14ac:dyDescent="0.15">
      <c r="A29" s="285">
        <v>4</v>
      </c>
      <c r="B29" s="286" t="s">
        <v>365</v>
      </c>
      <c r="C29" s="286" t="s">
        <v>366</v>
      </c>
      <c r="D29" s="286" t="s">
        <v>367</v>
      </c>
    </row>
    <row r="30" spans="1:4" ht="15" customHeight="1" x14ac:dyDescent="0.15">
      <c r="A30" s="285">
        <v>5</v>
      </c>
      <c r="B30" s="286" t="s">
        <v>365</v>
      </c>
      <c r="C30" s="286" t="s">
        <v>368</v>
      </c>
      <c r="D30" s="286" t="s">
        <v>369</v>
      </c>
    </row>
    <row r="31" spans="1:4" ht="15" customHeight="1" x14ac:dyDescent="0.15">
      <c r="A31" s="285">
        <v>6</v>
      </c>
      <c r="B31" s="286" t="s">
        <v>370</v>
      </c>
      <c r="C31" s="286" t="s">
        <v>371</v>
      </c>
      <c r="D31" s="286" t="s">
        <v>372</v>
      </c>
    </row>
    <row r="32" spans="1:4" ht="15" customHeight="1" x14ac:dyDescent="0.15">
      <c r="A32" s="285">
        <v>7</v>
      </c>
      <c r="B32" s="286" t="s">
        <v>370</v>
      </c>
      <c r="C32" s="286" t="s">
        <v>373</v>
      </c>
      <c r="D32" s="286" t="s">
        <v>374</v>
      </c>
    </row>
    <row r="33" spans="1:4" ht="15" customHeight="1" x14ac:dyDescent="0.15">
      <c r="A33" s="285">
        <v>8</v>
      </c>
      <c r="B33" s="286" t="s">
        <v>375</v>
      </c>
      <c r="C33" s="286" t="s">
        <v>376</v>
      </c>
      <c r="D33" s="286" t="s">
        <v>377</v>
      </c>
    </row>
    <row r="34" spans="1:4" ht="15" customHeight="1" x14ac:dyDescent="0.15">
      <c r="A34" s="285">
        <v>9</v>
      </c>
      <c r="B34" s="286" t="s">
        <v>375</v>
      </c>
      <c r="C34" s="286" t="s">
        <v>378</v>
      </c>
      <c r="D34" s="286" t="s">
        <v>379</v>
      </c>
    </row>
    <row r="35" spans="1:4" ht="15" customHeight="1" x14ac:dyDescent="0.15">
      <c r="A35" s="285">
        <v>10</v>
      </c>
      <c r="B35" s="286" t="s">
        <v>380</v>
      </c>
      <c r="C35" s="286" t="s">
        <v>381</v>
      </c>
      <c r="D35" s="286" t="s">
        <v>382</v>
      </c>
    </row>
    <row r="36" spans="1:4" ht="15" customHeight="1" x14ac:dyDescent="0.15">
      <c r="A36" s="285">
        <v>11</v>
      </c>
      <c r="B36" s="286" t="s">
        <v>375</v>
      </c>
      <c r="C36" s="286" t="s">
        <v>383</v>
      </c>
      <c r="D36" s="286" t="s">
        <v>384</v>
      </c>
    </row>
    <row r="37" spans="1:4" ht="15" customHeight="1" x14ac:dyDescent="0.15">
      <c r="A37" s="285">
        <v>12</v>
      </c>
      <c r="B37" s="287" t="s">
        <v>385</v>
      </c>
      <c r="C37" s="286" t="s">
        <v>386</v>
      </c>
      <c r="D37" s="286" t="s">
        <v>387</v>
      </c>
    </row>
    <row r="38" spans="1:4" ht="15" customHeight="1" x14ac:dyDescent="0.15">
      <c r="A38" s="285">
        <v>13</v>
      </c>
      <c r="B38" s="287" t="s">
        <v>388</v>
      </c>
      <c r="C38" s="286" t="s">
        <v>389</v>
      </c>
      <c r="D38" s="286" t="s">
        <v>390</v>
      </c>
    </row>
    <row r="39" spans="1:4" ht="15" customHeight="1" x14ac:dyDescent="0.15">
      <c r="A39" s="285">
        <v>14</v>
      </c>
      <c r="B39" s="287" t="s">
        <v>375</v>
      </c>
      <c r="C39" s="286" t="s">
        <v>391</v>
      </c>
      <c r="D39" s="286" t="s">
        <v>392</v>
      </c>
    </row>
    <row r="40" spans="1:4" ht="15" customHeight="1" x14ac:dyDescent="0.15">
      <c r="A40" s="285">
        <v>15</v>
      </c>
      <c r="B40" s="287" t="s">
        <v>393</v>
      </c>
      <c r="C40" s="287" t="s">
        <v>394</v>
      </c>
      <c r="D40" s="287" t="s">
        <v>395</v>
      </c>
    </row>
    <row r="41" spans="1:4" ht="15" customHeight="1" x14ac:dyDescent="0.15">
      <c r="A41" s="285">
        <v>16</v>
      </c>
      <c r="B41" s="287" t="s">
        <v>375</v>
      </c>
      <c r="C41" s="287" t="s">
        <v>396</v>
      </c>
      <c r="D41" s="287" t="s">
        <v>397</v>
      </c>
    </row>
    <row r="42" spans="1:4" ht="15" customHeight="1" x14ac:dyDescent="0.15">
      <c r="A42" s="285">
        <v>17</v>
      </c>
      <c r="B42" s="287" t="s">
        <v>398</v>
      </c>
      <c r="C42" s="287" t="s">
        <v>399</v>
      </c>
      <c r="D42" s="287" t="s">
        <v>400</v>
      </c>
    </row>
    <row r="43" spans="1:4" ht="15" customHeight="1" x14ac:dyDescent="0.15">
      <c r="A43" s="285">
        <v>18</v>
      </c>
      <c r="B43" s="287" t="s">
        <v>401</v>
      </c>
      <c r="C43" s="287" t="s">
        <v>402</v>
      </c>
      <c r="D43" s="287" t="s">
        <v>403</v>
      </c>
    </row>
    <row r="44" spans="1:4" ht="15" customHeight="1" x14ac:dyDescent="0.15">
      <c r="A44" s="285">
        <v>19</v>
      </c>
      <c r="B44" s="287" t="s">
        <v>398</v>
      </c>
      <c r="C44" s="287" t="s">
        <v>404</v>
      </c>
      <c r="D44" s="287" t="s">
        <v>405</v>
      </c>
    </row>
    <row r="45" spans="1:4" ht="15" customHeight="1" x14ac:dyDescent="0.15">
      <c r="A45" s="285">
        <v>20</v>
      </c>
      <c r="B45" s="287" t="s">
        <v>401</v>
      </c>
      <c r="C45" s="287" t="s">
        <v>406</v>
      </c>
      <c r="D45" s="287" t="s">
        <v>407</v>
      </c>
    </row>
    <row r="46" spans="1:4" ht="15" customHeight="1" x14ac:dyDescent="0.15">
      <c r="A46" s="285">
        <v>21</v>
      </c>
      <c r="B46" s="287" t="s">
        <v>401</v>
      </c>
      <c r="C46" s="287" t="s">
        <v>408</v>
      </c>
      <c r="D46" s="287" t="s">
        <v>409</v>
      </c>
    </row>
    <row r="47" spans="1:4" ht="15" customHeight="1" x14ac:dyDescent="0.15">
      <c r="A47" s="285">
        <v>22</v>
      </c>
      <c r="B47" s="287" t="s">
        <v>410</v>
      </c>
      <c r="C47" s="287" t="s">
        <v>813</v>
      </c>
      <c r="D47" s="287"/>
    </row>
    <row r="48" spans="1:4" ht="15" customHeight="1" x14ac:dyDescent="0.15">
      <c r="A48" s="292" t="s">
        <v>411</v>
      </c>
      <c r="B48" s="292"/>
      <c r="C48" s="292"/>
      <c r="D48" s="293" t="s">
        <v>412</v>
      </c>
    </row>
    <row r="49" spans="1:4" ht="15" customHeight="1" x14ac:dyDescent="0.15">
      <c r="A49" s="294" t="s">
        <v>413</v>
      </c>
      <c r="B49" s="294"/>
      <c r="C49" s="294"/>
      <c r="D49" s="294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13"/>
  <sheetViews>
    <sheetView zoomScale="110" zoomScaleNormal="110" workbookViewId="0"/>
  </sheetViews>
  <sheetFormatPr defaultColWidth="8.75" defaultRowHeight="15" customHeight="1" x14ac:dyDescent="0.15"/>
  <cols>
    <col min="1" max="1" width="11.25" style="65" customWidth="1"/>
    <col min="2" max="7" width="12.5" style="65" customWidth="1"/>
    <col min="8" max="16384" width="8.75" style="65"/>
  </cols>
  <sheetData>
    <row r="1" spans="1:7" ht="15" customHeight="1" x14ac:dyDescent="0.15">
      <c r="A1" s="696" t="s">
        <v>732</v>
      </c>
    </row>
    <row r="3" spans="1:7" ht="15" customHeight="1" x14ac:dyDescent="0.15">
      <c r="A3" s="62" t="s">
        <v>814</v>
      </c>
    </row>
    <row r="4" spans="1:7" ht="15" customHeight="1" x14ac:dyDescent="0.15">
      <c r="A4" s="295" t="s">
        <v>815</v>
      </c>
      <c r="B4" s="199"/>
      <c r="G4" s="66" t="s">
        <v>816</v>
      </c>
    </row>
    <row r="5" spans="1:7" ht="15" customHeight="1" x14ac:dyDescent="0.15">
      <c r="A5" s="296" t="s">
        <v>817</v>
      </c>
      <c r="B5" s="56" t="s">
        <v>414</v>
      </c>
      <c r="C5" s="59" t="s">
        <v>415</v>
      </c>
      <c r="D5" s="61"/>
      <c r="E5" s="59" t="s">
        <v>416</v>
      </c>
      <c r="F5" s="61"/>
      <c r="G5" s="297" t="s">
        <v>417</v>
      </c>
    </row>
    <row r="6" spans="1:7" ht="15" customHeight="1" x14ac:dyDescent="0.15">
      <c r="A6" s="298"/>
      <c r="B6" s="58"/>
      <c r="C6" s="45" t="s">
        <v>818</v>
      </c>
      <c r="D6" s="45" t="s">
        <v>418</v>
      </c>
      <c r="E6" s="45" t="s">
        <v>818</v>
      </c>
      <c r="F6" s="44" t="s">
        <v>418</v>
      </c>
      <c r="G6" s="299"/>
    </row>
    <row r="7" spans="1:7" ht="15" customHeight="1" x14ac:dyDescent="0.15">
      <c r="A7" s="300" t="s">
        <v>819</v>
      </c>
      <c r="B7" s="301">
        <v>2823</v>
      </c>
      <c r="C7" s="159">
        <v>1591</v>
      </c>
      <c r="D7" s="160">
        <v>56.358483882394601</v>
      </c>
      <c r="E7" s="159">
        <v>1232</v>
      </c>
      <c r="F7" s="302">
        <v>43.641516117605399</v>
      </c>
      <c r="G7" s="160">
        <v>117.86928799149841</v>
      </c>
    </row>
    <row r="8" spans="1:7" ht="15" customHeight="1" x14ac:dyDescent="0.15">
      <c r="A8" s="300" t="s">
        <v>820</v>
      </c>
      <c r="B8" s="301">
        <v>2910</v>
      </c>
      <c r="C8" s="159">
        <v>1646</v>
      </c>
      <c r="D8" s="160">
        <v>56.563573883161503</v>
      </c>
      <c r="E8" s="159">
        <v>1264</v>
      </c>
      <c r="F8" s="302">
        <v>43.436426116838497</v>
      </c>
      <c r="G8" s="160">
        <v>115.014776632302</v>
      </c>
    </row>
    <row r="9" spans="1:7" ht="15" customHeight="1" x14ac:dyDescent="0.15">
      <c r="A9" s="300" t="s">
        <v>804</v>
      </c>
      <c r="B9" s="301">
        <v>2944</v>
      </c>
      <c r="C9" s="159">
        <v>1637</v>
      </c>
      <c r="D9" s="160">
        <v>56.563573883161503</v>
      </c>
      <c r="E9" s="159">
        <v>1307</v>
      </c>
      <c r="F9" s="302">
        <v>44.4</v>
      </c>
      <c r="G9" s="160">
        <v>114.5</v>
      </c>
    </row>
    <row r="10" spans="1:7" ht="15" customHeight="1" x14ac:dyDescent="0.15">
      <c r="A10" s="300" t="s">
        <v>805</v>
      </c>
      <c r="B10" s="301">
        <v>2961</v>
      </c>
      <c r="C10" s="159">
        <v>1630</v>
      </c>
      <c r="D10" s="160">
        <v>55.048969942586965</v>
      </c>
      <c r="E10" s="159">
        <v>1331</v>
      </c>
      <c r="F10" s="160">
        <v>44.951030057413035</v>
      </c>
      <c r="G10" s="160">
        <v>114.7</v>
      </c>
    </row>
    <row r="11" spans="1:7" ht="15" customHeight="1" x14ac:dyDescent="0.15">
      <c r="A11" s="303" t="s">
        <v>821</v>
      </c>
      <c r="B11" s="304">
        <f>SUM(C11,E11)</f>
        <v>2954</v>
      </c>
      <c r="C11" s="36">
        <v>1608</v>
      </c>
      <c r="D11" s="259">
        <f>IFERROR(C11/B11*100,"")</f>
        <v>54.43466486120515</v>
      </c>
      <c r="E11" s="36">
        <v>1346</v>
      </c>
      <c r="F11" s="259">
        <f>IFERROR(E11/B11*100,"")</f>
        <v>45.565335138794858</v>
      </c>
      <c r="G11" s="259">
        <v>115.5</v>
      </c>
    </row>
    <row r="12" spans="1:7" ht="15" customHeight="1" x14ac:dyDescent="0.15">
      <c r="A12" s="65" t="s">
        <v>419</v>
      </c>
    </row>
    <row r="13" spans="1:7" ht="15" customHeight="1" x14ac:dyDescent="0.15">
      <c r="G13" s="101" t="s">
        <v>420</v>
      </c>
    </row>
  </sheetData>
  <mergeCells count="5">
    <mergeCell ref="A5:A6"/>
    <mergeCell ref="B5:B6"/>
    <mergeCell ref="C5:D5"/>
    <mergeCell ref="E5:F5"/>
    <mergeCell ref="G5:G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D21"/>
  <sheetViews>
    <sheetView zoomScale="110" zoomScaleNormal="110" zoomScaleSheetLayoutView="100" workbookViewId="0"/>
  </sheetViews>
  <sheetFormatPr defaultColWidth="8.75" defaultRowHeight="15" customHeight="1" x14ac:dyDescent="0.15"/>
  <cols>
    <col min="1" max="1" width="16.875" style="67" customWidth="1"/>
    <col min="2" max="4" width="23.125" style="67" customWidth="1"/>
    <col min="5" max="16384" width="8.75" style="67"/>
  </cols>
  <sheetData>
    <row r="1" spans="1:4" s="65" customFormat="1" ht="15" customHeight="1" x14ac:dyDescent="0.15">
      <c r="A1" s="696" t="s">
        <v>732</v>
      </c>
    </row>
    <row r="2" spans="1:4" s="65" customFormat="1" ht="15" customHeight="1" x14ac:dyDescent="0.15"/>
    <row r="3" spans="1:4" ht="15" customHeight="1" x14ac:dyDescent="0.15">
      <c r="A3" s="62" t="s">
        <v>822</v>
      </c>
    </row>
    <row r="4" spans="1:4" ht="15" customHeight="1" x14ac:dyDescent="0.15">
      <c r="A4" s="295" t="s">
        <v>421</v>
      </c>
      <c r="B4" s="150"/>
      <c r="C4" s="150"/>
      <c r="D4" s="150" t="s">
        <v>422</v>
      </c>
    </row>
    <row r="5" spans="1:4" ht="15" customHeight="1" x14ac:dyDescent="0.15">
      <c r="A5" s="305" t="s">
        <v>823</v>
      </c>
      <c r="B5" s="43" t="s">
        <v>824</v>
      </c>
      <c r="C5" s="43" t="s">
        <v>825</v>
      </c>
      <c r="D5" s="43" t="s">
        <v>826</v>
      </c>
    </row>
    <row r="6" spans="1:4" ht="15" customHeight="1" x14ac:dyDescent="0.15">
      <c r="A6" s="164" t="s">
        <v>827</v>
      </c>
      <c r="B6" s="256">
        <f>SUM(B7:B19)</f>
        <v>2789</v>
      </c>
      <c r="C6" s="256">
        <f t="shared" ref="C6:D6" si="0">SUM(C7:C19)</f>
        <v>2806</v>
      </c>
      <c r="D6" s="256">
        <f t="shared" si="0"/>
        <v>2801</v>
      </c>
    </row>
    <row r="7" spans="1:4" ht="15" customHeight="1" x14ac:dyDescent="0.15">
      <c r="A7" s="272" t="s">
        <v>423</v>
      </c>
      <c r="B7" s="35">
        <v>9</v>
      </c>
      <c r="C7" s="35">
        <v>12</v>
      </c>
      <c r="D7" s="35">
        <v>14</v>
      </c>
    </row>
    <row r="8" spans="1:4" ht="15" customHeight="1" x14ac:dyDescent="0.15">
      <c r="A8" s="272" t="s">
        <v>424</v>
      </c>
      <c r="B8" s="35">
        <v>162</v>
      </c>
      <c r="C8" s="35">
        <v>168</v>
      </c>
      <c r="D8" s="35">
        <v>162</v>
      </c>
    </row>
    <row r="9" spans="1:4" ht="15" customHeight="1" x14ac:dyDescent="0.15">
      <c r="A9" s="272" t="s">
        <v>425</v>
      </c>
      <c r="B9" s="35">
        <v>323</v>
      </c>
      <c r="C9" s="35">
        <v>303</v>
      </c>
      <c r="D9" s="35">
        <v>309</v>
      </c>
    </row>
    <row r="10" spans="1:4" ht="15" customHeight="1" x14ac:dyDescent="0.15">
      <c r="A10" s="272" t="s">
        <v>426</v>
      </c>
      <c r="B10" s="35">
        <v>355</v>
      </c>
      <c r="C10" s="35">
        <v>375</v>
      </c>
      <c r="D10" s="35">
        <v>384</v>
      </c>
    </row>
    <row r="11" spans="1:4" ht="15" customHeight="1" x14ac:dyDescent="0.15">
      <c r="A11" s="272" t="s">
        <v>427</v>
      </c>
      <c r="B11" s="35">
        <v>348</v>
      </c>
      <c r="C11" s="35">
        <v>346</v>
      </c>
      <c r="D11" s="35">
        <v>339</v>
      </c>
    </row>
    <row r="12" spans="1:4" ht="15" customHeight="1" x14ac:dyDescent="0.15">
      <c r="A12" s="272" t="s">
        <v>428</v>
      </c>
      <c r="B12" s="35">
        <v>364</v>
      </c>
      <c r="C12" s="35">
        <v>347</v>
      </c>
      <c r="D12" s="35">
        <v>343</v>
      </c>
    </row>
    <row r="13" spans="1:4" ht="15" customHeight="1" x14ac:dyDescent="0.15">
      <c r="A13" s="272" t="s">
        <v>429</v>
      </c>
      <c r="B13" s="35">
        <v>306</v>
      </c>
      <c r="C13" s="35">
        <v>330</v>
      </c>
      <c r="D13" s="35">
        <v>353</v>
      </c>
    </row>
    <row r="14" spans="1:4" ht="15" customHeight="1" x14ac:dyDescent="0.15">
      <c r="A14" s="272" t="s">
        <v>430</v>
      </c>
      <c r="B14" s="35">
        <v>269</v>
      </c>
      <c r="C14" s="35">
        <v>267</v>
      </c>
      <c r="D14" s="35">
        <v>272</v>
      </c>
    </row>
    <row r="15" spans="1:4" ht="15" customHeight="1" x14ac:dyDescent="0.15">
      <c r="A15" s="272" t="s">
        <v>431</v>
      </c>
      <c r="B15" s="35">
        <v>180</v>
      </c>
      <c r="C15" s="35">
        <v>209</v>
      </c>
      <c r="D15" s="35">
        <v>208</v>
      </c>
    </row>
    <row r="16" spans="1:4" ht="15" customHeight="1" x14ac:dyDescent="0.15">
      <c r="A16" s="272" t="s">
        <v>432</v>
      </c>
      <c r="B16" s="35">
        <v>184</v>
      </c>
      <c r="C16" s="35">
        <v>166</v>
      </c>
      <c r="D16" s="35">
        <v>160</v>
      </c>
    </row>
    <row r="17" spans="1:4" ht="15" customHeight="1" x14ac:dyDescent="0.15">
      <c r="A17" s="272" t="s">
        <v>433</v>
      </c>
      <c r="B17" s="35">
        <v>267</v>
      </c>
      <c r="C17" s="35">
        <v>246</v>
      </c>
      <c r="D17" s="35">
        <v>212</v>
      </c>
    </row>
    <row r="18" spans="1:4" ht="15" customHeight="1" x14ac:dyDescent="0.15">
      <c r="A18" s="272" t="s">
        <v>434</v>
      </c>
      <c r="B18" s="35">
        <v>21</v>
      </c>
      <c r="C18" s="35">
        <v>36</v>
      </c>
      <c r="D18" s="35">
        <v>44</v>
      </c>
    </row>
    <row r="19" spans="1:4" ht="15" customHeight="1" x14ac:dyDescent="0.15">
      <c r="A19" s="277" t="s">
        <v>435</v>
      </c>
      <c r="B19" s="36">
        <v>1</v>
      </c>
      <c r="C19" s="36">
        <v>1</v>
      </c>
      <c r="D19" s="36">
        <v>1</v>
      </c>
    </row>
    <row r="20" spans="1:4" ht="15" customHeight="1" x14ac:dyDescent="0.15">
      <c r="A20" s="65" t="s">
        <v>436</v>
      </c>
      <c r="B20" s="306"/>
      <c r="C20" s="307"/>
      <c r="D20" s="307"/>
    </row>
    <row r="21" spans="1:4" ht="15" customHeight="1" x14ac:dyDescent="0.15">
      <c r="A21" s="65"/>
      <c r="B21" s="65"/>
      <c r="C21" s="115"/>
      <c r="D21" s="115" t="s">
        <v>437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G12"/>
  <sheetViews>
    <sheetView zoomScale="110" zoomScaleNormal="110" workbookViewId="0"/>
  </sheetViews>
  <sheetFormatPr defaultColWidth="8" defaultRowHeight="15" customHeight="1" x14ac:dyDescent="0.15"/>
  <cols>
    <col min="1" max="1" width="16.875" style="86" customWidth="1"/>
    <col min="2" max="2" width="11.5" style="86" customWidth="1"/>
    <col min="3" max="3" width="11.625" style="86" customWidth="1"/>
    <col min="4" max="4" width="11.5" style="86" customWidth="1"/>
    <col min="5" max="5" width="11.625" style="86" customWidth="1"/>
    <col min="6" max="6" width="11.5" style="86" customWidth="1"/>
    <col min="7" max="7" width="11.625" style="86" customWidth="1"/>
    <col min="8" max="16384" width="8" style="86"/>
  </cols>
  <sheetData>
    <row r="1" spans="1:7" ht="15" customHeight="1" x14ac:dyDescent="0.15">
      <c r="A1" s="696" t="s">
        <v>732</v>
      </c>
    </row>
    <row r="3" spans="1:7" ht="15" customHeight="1" x14ac:dyDescent="0.15">
      <c r="A3" s="82" t="s">
        <v>438</v>
      </c>
    </row>
    <row r="4" spans="1:7" ht="15" customHeight="1" x14ac:dyDescent="0.15">
      <c r="A4" s="308" t="s">
        <v>828</v>
      </c>
      <c r="G4" s="66" t="s">
        <v>439</v>
      </c>
    </row>
    <row r="5" spans="1:7" ht="15" customHeight="1" x14ac:dyDescent="0.15">
      <c r="A5" s="309" t="s">
        <v>440</v>
      </c>
      <c r="B5" s="310" t="s">
        <v>829</v>
      </c>
      <c r="C5" s="90"/>
      <c r="D5" s="310" t="s">
        <v>830</v>
      </c>
      <c r="E5" s="89"/>
      <c r="F5" s="310" t="s">
        <v>831</v>
      </c>
      <c r="G5" s="89"/>
    </row>
    <row r="6" spans="1:7" ht="15" customHeight="1" x14ac:dyDescent="0.15">
      <c r="A6" s="311"/>
      <c r="B6" s="312" t="s">
        <v>441</v>
      </c>
      <c r="C6" s="313" t="s">
        <v>442</v>
      </c>
      <c r="D6" s="312" t="s">
        <v>441</v>
      </c>
      <c r="E6" s="313" t="s">
        <v>442</v>
      </c>
      <c r="F6" s="312" t="s">
        <v>441</v>
      </c>
      <c r="G6" s="313" t="s">
        <v>442</v>
      </c>
    </row>
    <row r="7" spans="1:7" ht="15" customHeight="1" x14ac:dyDescent="0.15">
      <c r="A7" s="314" t="s">
        <v>443</v>
      </c>
      <c r="B7" s="159">
        <v>15</v>
      </c>
      <c r="C7" s="159">
        <v>876</v>
      </c>
      <c r="D7" s="159">
        <v>13</v>
      </c>
      <c r="E7" s="159">
        <v>932</v>
      </c>
      <c r="F7" s="159">
        <v>13</v>
      </c>
      <c r="G7" s="159">
        <v>801</v>
      </c>
    </row>
    <row r="8" spans="1:7" ht="15" customHeight="1" x14ac:dyDescent="0.15">
      <c r="A8" s="314" t="s">
        <v>444</v>
      </c>
      <c r="B8" s="159">
        <v>6</v>
      </c>
      <c r="C8" s="159">
        <v>327</v>
      </c>
      <c r="D8" s="159">
        <v>6</v>
      </c>
      <c r="E8" s="159">
        <v>349</v>
      </c>
      <c r="F8" s="159">
        <v>6</v>
      </c>
      <c r="G8" s="159">
        <v>345</v>
      </c>
    </row>
    <row r="9" spans="1:7" ht="15" customHeight="1" x14ac:dyDescent="0.15">
      <c r="A9" s="314" t="s">
        <v>445</v>
      </c>
      <c r="B9" s="159">
        <v>21</v>
      </c>
      <c r="C9" s="159">
        <v>970</v>
      </c>
      <c r="D9" s="159">
        <v>21</v>
      </c>
      <c r="E9" s="159">
        <v>1178</v>
      </c>
      <c r="F9" s="159">
        <v>19</v>
      </c>
      <c r="G9" s="159">
        <v>942</v>
      </c>
    </row>
    <row r="10" spans="1:7" ht="15" customHeight="1" x14ac:dyDescent="0.15">
      <c r="A10" s="314" t="s">
        <v>446</v>
      </c>
      <c r="B10" s="159">
        <v>37</v>
      </c>
      <c r="C10" s="159">
        <v>73</v>
      </c>
      <c r="D10" s="159">
        <v>49</v>
      </c>
      <c r="E10" s="159">
        <v>78</v>
      </c>
      <c r="F10" s="159">
        <v>46</v>
      </c>
      <c r="G10" s="159">
        <v>80</v>
      </c>
    </row>
    <row r="11" spans="1:7" ht="15" customHeight="1" x14ac:dyDescent="0.15">
      <c r="A11" s="315" t="s">
        <v>447</v>
      </c>
      <c r="B11" s="36">
        <v>72</v>
      </c>
      <c r="C11" s="36">
        <v>218</v>
      </c>
      <c r="D11" s="36">
        <v>82</v>
      </c>
      <c r="E11" s="36">
        <v>252</v>
      </c>
      <c r="F11" s="36">
        <v>78</v>
      </c>
      <c r="G11" s="36">
        <v>266</v>
      </c>
    </row>
    <row r="12" spans="1:7" ht="15" customHeight="1" x14ac:dyDescent="0.15">
      <c r="C12" s="101"/>
      <c r="E12" s="101"/>
      <c r="G12" s="101" t="s">
        <v>420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Q73"/>
  <sheetViews>
    <sheetView zoomScale="110" zoomScaleNormal="110" zoomScaleSheetLayoutView="100" workbookViewId="0"/>
  </sheetViews>
  <sheetFormatPr defaultColWidth="8.75" defaultRowHeight="15" customHeight="1" x14ac:dyDescent="0.15"/>
  <cols>
    <col min="1" max="1" width="3.5" style="320" customWidth="1"/>
    <col min="2" max="2" width="0.625" style="320" customWidth="1"/>
    <col min="3" max="3" width="2.625" style="320" customWidth="1"/>
    <col min="4" max="4" width="20.625" style="320" customWidth="1"/>
    <col min="5" max="5" width="0.625" style="320" customWidth="1"/>
    <col min="6" max="8" width="5.25" style="320" customWidth="1"/>
    <col min="9" max="9" width="0.625" style="320" customWidth="1"/>
    <col min="10" max="10" width="3.25" style="320" customWidth="1"/>
    <col min="11" max="11" width="0.625" style="320" customWidth="1"/>
    <col min="12" max="12" width="2.875" style="320" customWidth="1"/>
    <col min="13" max="13" width="18.75" style="320" customWidth="1"/>
    <col min="14" max="14" width="0.625" style="320" customWidth="1"/>
    <col min="15" max="17" width="5.25" style="320" customWidth="1"/>
    <col min="18" max="16384" width="8.75" style="320"/>
  </cols>
  <sheetData>
    <row r="1" spans="1:17" s="698" customFormat="1" ht="15" customHeight="1" x14ac:dyDescent="0.15">
      <c r="A1" s="696" t="s">
        <v>732</v>
      </c>
    </row>
    <row r="2" spans="1:17" s="698" customFormat="1" ht="15" customHeight="1" x14ac:dyDescent="0.15"/>
    <row r="3" spans="1:17" ht="15" customHeight="1" x14ac:dyDescent="0.15">
      <c r="A3" s="316" t="s">
        <v>448</v>
      </c>
      <c r="B3" s="317"/>
      <c r="C3" s="317"/>
      <c r="D3" s="317"/>
      <c r="E3" s="317"/>
      <c r="F3" s="318"/>
      <c r="G3" s="317"/>
      <c r="H3" s="317"/>
      <c r="I3" s="319"/>
      <c r="J3" s="317"/>
      <c r="K3" s="319"/>
      <c r="L3" s="319"/>
      <c r="M3" s="319"/>
      <c r="N3" s="319"/>
      <c r="O3" s="319"/>
      <c r="P3" s="319"/>
      <c r="Q3" s="319"/>
    </row>
    <row r="4" spans="1:17" ht="15" customHeight="1" x14ac:dyDescent="0.15">
      <c r="A4" s="321" t="s">
        <v>832</v>
      </c>
      <c r="B4" s="322"/>
      <c r="C4" s="322"/>
      <c r="D4" s="322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</row>
    <row r="5" spans="1:17" ht="12" customHeight="1" x14ac:dyDescent="0.15">
      <c r="A5" s="324" t="s">
        <v>449</v>
      </c>
      <c r="B5" s="324"/>
      <c r="C5" s="324"/>
      <c r="D5" s="324"/>
      <c r="E5" s="325"/>
      <c r="F5" s="326" t="s">
        <v>450</v>
      </c>
      <c r="G5" s="327" t="s">
        <v>451</v>
      </c>
      <c r="H5" s="328" t="s">
        <v>452</v>
      </c>
      <c r="I5" s="329"/>
      <c r="J5" s="324" t="s">
        <v>449</v>
      </c>
      <c r="K5" s="324"/>
      <c r="L5" s="324"/>
      <c r="M5" s="324"/>
      <c r="N5" s="328"/>
      <c r="O5" s="326" t="s">
        <v>450</v>
      </c>
      <c r="P5" s="330" t="s">
        <v>451</v>
      </c>
      <c r="Q5" s="330" t="s">
        <v>452</v>
      </c>
    </row>
    <row r="6" spans="1:17" s="343" customFormat="1" ht="11.25" customHeight="1" x14ac:dyDescent="0.15">
      <c r="A6" s="331" t="s">
        <v>833</v>
      </c>
      <c r="B6" s="332"/>
      <c r="C6" s="333" t="s">
        <v>834</v>
      </c>
      <c r="D6" s="333"/>
      <c r="E6" s="334"/>
      <c r="F6" s="335">
        <f t="shared" ref="F6:F69" si="0">SUM(G6,H6)</f>
        <v>6</v>
      </c>
      <c r="G6" s="336">
        <v>4</v>
      </c>
      <c r="H6" s="336">
        <v>2</v>
      </c>
      <c r="I6" s="337" t="s">
        <v>453</v>
      </c>
      <c r="J6" s="338"/>
      <c r="K6" s="339" t="s">
        <v>454</v>
      </c>
      <c r="L6" s="338"/>
      <c r="M6" s="340" t="s">
        <v>455</v>
      </c>
      <c r="N6" s="341"/>
      <c r="O6" s="342">
        <f t="shared" ref="O6:O62" si="1">SUM(P6,Q6)</f>
        <v>72</v>
      </c>
      <c r="P6" s="342">
        <v>54</v>
      </c>
      <c r="Q6" s="342">
        <v>18</v>
      </c>
    </row>
    <row r="7" spans="1:17" s="343" customFormat="1" ht="11.25" customHeight="1" x14ac:dyDescent="0.15">
      <c r="A7" s="344"/>
      <c r="B7" s="345"/>
      <c r="C7" s="346" t="s">
        <v>456</v>
      </c>
      <c r="D7" s="346"/>
      <c r="E7" s="347"/>
      <c r="F7" s="348">
        <f t="shared" si="0"/>
        <v>15</v>
      </c>
      <c r="G7" s="349">
        <v>12</v>
      </c>
      <c r="H7" s="349">
        <v>3</v>
      </c>
      <c r="I7" s="350"/>
      <c r="J7" s="351"/>
      <c r="K7" s="352"/>
      <c r="L7" s="351"/>
      <c r="M7" s="353" t="s">
        <v>457</v>
      </c>
      <c r="N7" s="354"/>
      <c r="O7" s="342">
        <f t="shared" si="1"/>
        <v>18</v>
      </c>
      <c r="P7" s="342">
        <v>12</v>
      </c>
      <c r="Q7" s="342">
        <v>6</v>
      </c>
    </row>
    <row r="8" spans="1:17" s="343" customFormat="1" ht="11.25" customHeight="1" x14ac:dyDescent="0.15">
      <c r="A8" s="344"/>
      <c r="B8" s="355"/>
      <c r="C8" s="346" t="s">
        <v>458</v>
      </c>
      <c r="D8" s="346"/>
      <c r="E8" s="347"/>
      <c r="F8" s="348">
        <f t="shared" si="0"/>
        <v>8</v>
      </c>
      <c r="G8" s="349">
        <v>6</v>
      </c>
      <c r="H8" s="349">
        <v>2</v>
      </c>
      <c r="I8" s="350"/>
      <c r="J8" s="351"/>
      <c r="K8" s="352"/>
      <c r="L8" s="351"/>
      <c r="M8" s="355" t="s">
        <v>459</v>
      </c>
      <c r="N8" s="354"/>
      <c r="O8" s="342">
        <f t="shared" si="1"/>
        <v>21</v>
      </c>
      <c r="P8" s="342">
        <v>16</v>
      </c>
      <c r="Q8" s="342">
        <v>5</v>
      </c>
    </row>
    <row r="9" spans="1:17" s="343" customFormat="1" ht="11.25" customHeight="1" x14ac:dyDescent="0.15">
      <c r="A9" s="344"/>
      <c r="B9" s="355"/>
      <c r="C9" s="346" t="s">
        <v>460</v>
      </c>
      <c r="D9" s="346"/>
      <c r="E9" s="356"/>
      <c r="F9" s="348">
        <f t="shared" si="0"/>
        <v>12</v>
      </c>
      <c r="G9" s="349">
        <v>7</v>
      </c>
      <c r="H9" s="349">
        <v>5</v>
      </c>
      <c r="I9" s="350"/>
      <c r="J9" s="351"/>
      <c r="K9" s="352"/>
      <c r="L9" s="351"/>
      <c r="M9" s="355" t="s">
        <v>461</v>
      </c>
      <c r="N9" s="354"/>
      <c r="O9" s="342">
        <f t="shared" si="1"/>
        <v>1</v>
      </c>
      <c r="P9" s="342">
        <v>1</v>
      </c>
      <c r="Q9" s="342">
        <v>0</v>
      </c>
    </row>
    <row r="10" spans="1:17" s="343" customFormat="1" ht="11.25" customHeight="1" x14ac:dyDescent="0.15">
      <c r="A10" s="357"/>
      <c r="B10" s="358"/>
      <c r="C10" s="359" t="s">
        <v>462</v>
      </c>
      <c r="D10" s="359"/>
      <c r="E10" s="360"/>
      <c r="F10" s="361">
        <f t="shared" si="0"/>
        <v>7</v>
      </c>
      <c r="G10" s="362">
        <v>4</v>
      </c>
      <c r="H10" s="362">
        <v>3</v>
      </c>
      <c r="I10" s="350"/>
      <c r="J10" s="351"/>
      <c r="K10" s="352"/>
      <c r="L10" s="351"/>
      <c r="M10" s="355" t="s">
        <v>463</v>
      </c>
      <c r="N10" s="354"/>
      <c r="O10" s="342">
        <f t="shared" si="1"/>
        <v>1</v>
      </c>
      <c r="P10" s="342">
        <v>1</v>
      </c>
      <c r="Q10" s="342">
        <v>0</v>
      </c>
    </row>
    <row r="11" spans="1:17" s="343" customFormat="1" ht="11.25" customHeight="1" x14ac:dyDescent="0.15">
      <c r="A11" s="363" t="s">
        <v>464</v>
      </c>
      <c r="B11" s="364"/>
      <c r="C11" s="365" t="s">
        <v>465</v>
      </c>
      <c r="D11" s="365"/>
      <c r="E11" s="366"/>
      <c r="F11" s="367">
        <f t="shared" si="0"/>
        <v>10</v>
      </c>
      <c r="G11" s="368">
        <v>7</v>
      </c>
      <c r="H11" s="368">
        <v>3</v>
      </c>
      <c r="I11" s="350"/>
      <c r="J11" s="351"/>
      <c r="K11" s="352"/>
      <c r="L11" s="351"/>
      <c r="M11" s="355" t="s">
        <v>466</v>
      </c>
      <c r="N11" s="354"/>
      <c r="O11" s="342">
        <f t="shared" si="1"/>
        <v>23</v>
      </c>
      <c r="P11" s="342">
        <v>8</v>
      </c>
      <c r="Q11" s="342">
        <v>15</v>
      </c>
    </row>
    <row r="12" spans="1:17" s="343" customFormat="1" ht="11.25" customHeight="1" x14ac:dyDescent="0.15">
      <c r="A12" s="351"/>
      <c r="B12" s="355"/>
      <c r="C12" s="346" t="s">
        <v>467</v>
      </c>
      <c r="D12" s="346"/>
      <c r="E12" s="356"/>
      <c r="F12" s="348">
        <f t="shared" si="0"/>
        <v>7</v>
      </c>
      <c r="G12" s="349">
        <v>5</v>
      </c>
      <c r="H12" s="349">
        <v>2</v>
      </c>
      <c r="I12" s="350"/>
      <c r="J12" s="351"/>
      <c r="K12" s="352"/>
      <c r="L12" s="351"/>
      <c r="M12" s="355" t="s">
        <v>468</v>
      </c>
      <c r="N12" s="354"/>
      <c r="O12" s="342">
        <f t="shared" si="1"/>
        <v>4</v>
      </c>
      <c r="P12" s="342">
        <v>2</v>
      </c>
      <c r="Q12" s="342">
        <v>2</v>
      </c>
    </row>
    <row r="13" spans="1:17" s="343" customFormat="1" ht="11.25" customHeight="1" x14ac:dyDescent="0.15">
      <c r="A13" s="351"/>
      <c r="B13" s="355"/>
      <c r="C13" s="346" t="s">
        <v>469</v>
      </c>
      <c r="D13" s="346"/>
      <c r="E13" s="356"/>
      <c r="F13" s="348">
        <f t="shared" si="0"/>
        <v>11</v>
      </c>
      <c r="G13" s="349">
        <v>9</v>
      </c>
      <c r="H13" s="349">
        <v>2</v>
      </c>
      <c r="I13" s="350"/>
      <c r="J13" s="351"/>
      <c r="K13" s="352"/>
      <c r="L13" s="351"/>
      <c r="M13" s="355" t="s">
        <v>470</v>
      </c>
      <c r="N13" s="354"/>
      <c r="O13" s="342">
        <f t="shared" si="1"/>
        <v>1</v>
      </c>
      <c r="P13" s="342">
        <v>1</v>
      </c>
      <c r="Q13" s="342">
        <v>0</v>
      </c>
    </row>
    <row r="14" spans="1:17" s="343" customFormat="1" ht="11.25" customHeight="1" x14ac:dyDescent="0.15">
      <c r="A14" s="351"/>
      <c r="B14" s="355"/>
      <c r="C14" s="346" t="s">
        <v>471</v>
      </c>
      <c r="D14" s="346"/>
      <c r="E14" s="347"/>
      <c r="F14" s="348">
        <f t="shared" si="0"/>
        <v>36</v>
      </c>
      <c r="G14" s="349">
        <v>18</v>
      </c>
      <c r="H14" s="349">
        <v>18</v>
      </c>
      <c r="I14" s="350"/>
      <c r="J14" s="351"/>
      <c r="K14" s="352"/>
      <c r="L14" s="351"/>
      <c r="M14" s="355" t="s">
        <v>472</v>
      </c>
      <c r="N14" s="354"/>
      <c r="O14" s="342">
        <f t="shared" si="1"/>
        <v>22</v>
      </c>
      <c r="P14" s="342">
        <v>10</v>
      </c>
      <c r="Q14" s="342">
        <v>12</v>
      </c>
    </row>
    <row r="15" spans="1:17" s="343" customFormat="1" ht="11.25" customHeight="1" x14ac:dyDescent="0.15">
      <c r="A15" s="351"/>
      <c r="B15" s="369"/>
      <c r="C15" s="346" t="s">
        <v>473</v>
      </c>
      <c r="D15" s="346"/>
      <c r="E15" s="347"/>
      <c r="F15" s="348">
        <f t="shared" si="0"/>
        <v>33</v>
      </c>
      <c r="G15" s="349">
        <v>19</v>
      </c>
      <c r="H15" s="349">
        <v>14</v>
      </c>
      <c r="I15" s="350"/>
      <c r="J15" s="351"/>
      <c r="K15" s="352"/>
      <c r="L15" s="351"/>
      <c r="M15" s="358" t="s">
        <v>474</v>
      </c>
      <c r="N15" s="354"/>
      <c r="O15" s="342">
        <f t="shared" si="1"/>
        <v>20</v>
      </c>
      <c r="P15" s="342">
        <v>16</v>
      </c>
      <c r="Q15" s="342">
        <v>4</v>
      </c>
    </row>
    <row r="16" spans="1:17" s="343" customFormat="1" ht="11.25" customHeight="1" x14ac:dyDescent="0.15">
      <c r="A16" s="370"/>
      <c r="B16" s="371"/>
      <c r="C16" s="359" t="s">
        <v>475</v>
      </c>
      <c r="D16" s="359"/>
      <c r="E16" s="372"/>
      <c r="F16" s="361">
        <f t="shared" si="0"/>
        <v>43</v>
      </c>
      <c r="G16" s="362">
        <v>21</v>
      </c>
      <c r="H16" s="362">
        <v>22</v>
      </c>
      <c r="I16" s="350"/>
      <c r="J16" s="351"/>
      <c r="K16" s="373"/>
      <c r="L16" s="374" t="s">
        <v>476</v>
      </c>
      <c r="M16" s="374"/>
      <c r="N16" s="375"/>
      <c r="O16" s="342">
        <f t="shared" si="1"/>
        <v>388</v>
      </c>
      <c r="P16" s="342">
        <v>25</v>
      </c>
      <c r="Q16" s="342">
        <v>363</v>
      </c>
    </row>
    <row r="17" spans="1:17" s="343" customFormat="1" ht="11.25" customHeight="1" x14ac:dyDescent="0.15">
      <c r="A17" s="363" t="s">
        <v>477</v>
      </c>
      <c r="B17" s="355"/>
      <c r="C17" s="346" t="s">
        <v>478</v>
      </c>
      <c r="D17" s="346"/>
      <c r="E17" s="376"/>
      <c r="F17" s="348">
        <f t="shared" si="0"/>
        <v>8</v>
      </c>
      <c r="G17" s="349">
        <v>6</v>
      </c>
      <c r="H17" s="349">
        <v>2</v>
      </c>
      <c r="I17" s="350"/>
      <c r="J17" s="351"/>
      <c r="K17" s="377" t="s">
        <v>835</v>
      </c>
      <c r="L17" s="344"/>
      <c r="M17" s="378" t="s">
        <v>479</v>
      </c>
      <c r="N17" s="354"/>
      <c r="O17" s="342">
        <f t="shared" si="1"/>
        <v>27</v>
      </c>
      <c r="P17" s="342">
        <v>21</v>
      </c>
      <c r="Q17" s="342">
        <v>6</v>
      </c>
    </row>
    <row r="18" spans="1:17" s="343" customFormat="1" ht="11.25" customHeight="1" x14ac:dyDescent="0.15">
      <c r="A18" s="351"/>
      <c r="B18" s="355"/>
      <c r="C18" s="346" t="s">
        <v>480</v>
      </c>
      <c r="D18" s="346"/>
      <c r="E18" s="376"/>
      <c r="F18" s="348">
        <f t="shared" si="0"/>
        <v>13</v>
      </c>
      <c r="G18" s="349">
        <v>9</v>
      </c>
      <c r="H18" s="349">
        <v>4</v>
      </c>
      <c r="I18" s="379"/>
      <c r="J18" s="370"/>
      <c r="K18" s="380"/>
      <c r="L18" s="357"/>
      <c r="M18" s="378" t="s">
        <v>481</v>
      </c>
      <c r="N18" s="381"/>
      <c r="O18" s="382">
        <f t="shared" si="1"/>
        <v>12</v>
      </c>
      <c r="P18" s="382">
        <v>9</v>
      </c>
      <c r="Q18" s="382">
        <v>3</v>
      </c>
    </row>
    <row r="19" spans="1:17" s="343" customFormat="1" ht="11.25" customHeight="1" x14ac:dyDescent="0.15">
      <c r="A19" s="351"/>
      <c r="B19" s="355"/>
      <c r="C19" s="346" t="s">
        <v>482</v>
      </c>
      <c r="D19" s="346"/>
      <c r="E19" s="376"/>
      <c r="F19" s="348">
        <f t="shared" si="0"/>
        <v>17</v>
      </c>
      <c r="G19" s="349">
        <v>12</v>
      </c>
      <c r="H19" s="349">
        <v>5</v>
      </c>
      <c r="I19" s="383"/>
      <c r="J19" s="374" t="s">
        <v>483</v>
      </c>
      <c r="K19" s="374"/>
      <c r="L19" s="374"/>
      <c r="M19" s="374"/>
      <c r="N19" s="354"/>
      <c r="O19" s="342">
        <f t="shared" si="1"/>
        <v>11</v>
      </c>
      <c r="P19" s="342">
        <v>4</v>
      </c>
      <c r="Q19" s="342">
        <v>7</v>
      </c>
    </row>
    <row r="20" spans="1:17" s="343" customFormat="1" ht="11.25" customHeight="1" x14ac:dyDescent="0.15">
      <c r="A20" s="351"/>
      <c r="B20" s="355"/>
      <c r="C20" s="346" t="s">
        <v>484</v>
      </c>
      <c r="D20" s="346"/>
      <c r="E20" s="376"/>
      <c r="F20" s="348">
        <f t="shared" si="0"/>
        <v>6</v>
      </c>
      <c r="G20" s="349">
        <v>3</v>
      </c>
      <c r="H20" s="349">
        <v>3</v>
      </c>
      <c r="I20" s="384"/>
      <c r="J20" s="374" t="s">
        <v>485</v>
      </c>
      <c r="K20" s="374"/>
      <c r="L20" s="374"/>
      <c r="M20" s="374"/>
      <c r="N20" s="385"/>
      <c r="O20" s="386">
        <f t="shared" si="1"/>
        <v>13</v>
      </c>
      <c r="P20" s="387">
        <v>9</v>
      </c>
      <c r="Q20" s="387">
        <v>4</v>
      </c>
    </row>
    <row r="21" spans="1:17" s="343" customFormat="1" ht="11.25" customHeight="1" x14ac:dyDescent="0.15">
      <c r="A21" s="351"/>
      <c r="B21" s="355"/>
      <c r="C21" s="346" t="s">
        <v>486</v>
      </c>
      <c r="D21" s="346"/>
      <c r="E21" s="376"/>
      <c r="F21" s="348">
        <f t="shared" si="0"/>
        <v>10</v>
      </c>
      <c r="G21" s="349">
        <v>7</v>
      </c>
      <c r="H21" s="349">
        <v>3</v>
      </c>
      <c r="I21" s="388"/>
      <c r="J21" s="374" t="s">
        <v>487</v>
      </c>
      <c r="K21" s="374"/>
      <c r="L21" s="374"/>
      <c r="M21" s="374"/>
      <c r="N21" s="375"/>
      <c r="O21" s="389">
        <f t="shared" si="1"/>
        <v>286</v>
      </c>
      <c r="P21" s="387">
        <v>190</v>
      </c>
      <c r="Q21" s="387">
        <v>96</v>
      </c>
    </row>
    <row r="22" spans="1:17" s="343" customFormat="1" ht="11.25" customHeight="1" x14ac:dyDescent="0.15">
      <c r="A22" s="351"/>
      <c r="B22" s="355"/>
      <c r="C22" s="346" t="s">
        <v>488</v>
      </c>
      <c r="D22" s="346"/>
      <c r="E22" s="376"/>
      <c r="F22" s="348">
        <f t="shared" si="0"/>
        <v>3</v>
      </c>
      <c r="G22" s="349">
        <v>3</v>
      </c>
      <c r="H22" s="349">
        <v>0</v>
      </c>
      <c r="I22" s="390" t="s">
        <v>489</v>
      </c>
      <c r="J22" s="391"/>
      <c r="K22" s="392"/>
      <c r="L22" s="365" t="s">
        <v>490</v>
      </c>
      <c r="M22" s="365"/>
      <c r="N22" s="341"/>
      <c r="O22" s="393">
        <f t="shared" si="1"/>
        <v>9</v>
      </c>
      <c r="P22" s="394">
        <v>6</v>
      </c>
      <c r="Q22" s="394">
        <v>3</v>
      </c>
    </row>
    <row r="23" spans="1:17" s="343" customFormat="1" ht="11.25" customHeight="1" x14ac:dyDescent="0.15">
      <c r="A23" s="370"/>
      <c r="B23" s="358"/>
      <c r="C23" s="359" t="s">
        <v>491</v>
      </c>
      <c r="D23" s="359"/>
      <c r="E23" s="395"/>
      <c r="F23" s="361">
        <f t="shared" si="0"/>
        <v>23</v>
      </c>
      <c r="G23" s="362">
        <v>22</v>
      </c>
      <c r="H23" s="362">
        <v>1</v>
      </c>
      <c r="I23" s="396"/>
      <c r="J23" s="344"/>
      <c r="K23" s="397"/>
      <c r="L23" s="346" t="s">
        <v>492</v>
      </c>
      <c r="M23" s="346"/>
      <c r="N23" s="398"/>
      <c r="O23" s="399">
        <f t="shared" si="1"/>
        <v>20</v>
      </c>
      <c r="P23" s="400">
        <v>11</v>
      </c>
      <c r="Q23" s="400">
        <v>9</v>
      </c>
    </row>
    <row r="24" spans="1:17" s="343" customFormat="1" ht="11.25" customHeight="1" x14ac:dyDescent="0.15">
      <c r="A24" s="363" t="s">
        <v>493</v>
      </c>
      <c r="B24" s="355"/>
      <c r="C24" s="346" t="s">
        <v>494</v>
      </c>
      <c r="D24" s="346"/>
      <c r="E24" s="401"/>
      <c r="F24" s="348">
        <f t="shared" si="0"/>
        <v>16</v>
      </c>
      <c r="G24" s="349">
        <v>10</v>
      </c>
      <c r="H24" s="349">
        <v>6</v>
      </c>
      <c r="I24" s="396"/>
      <c r="J24" s="344"/>
      <c r="K24" s="369"/>
      <c r="L24" s="402"/>
      <c r="M24" s="403" t="s">
        <v>495</v>
      </c>
      <c r="N24" s="398"/>
      <c r="O24" s="399">
        <f t="shared" si="1"/>
        <v>5</v>
      </c>
      <c r="P24" s="400">
        <v>2</v>
      </c>
      <c r="Q24" s="400">
        <v>3</v>
      </c>
    </row>
    <row r="25" spans="1:17" s="343" customFormat="1" ht="11.25" customHeight="1" x14ac:dyDescent="0.15">
      <c r="A25" s="351"/>
      <c r="B25" s="404"/>
      <c r="C25" s="405"/>
      <c r="D25" s="378" t="s">
        <v>496</v>
      </c>
      <c r="E25" s="401"/>
      <c r="F25" s="348">
        <f t="shared" si="0"/>
        <v>53</v>
      </c>
      <c r="G25" s="349">
        <v>38</v>
      </c>
      <c r="H25" s="349">
        <v>15</v>
      </c>
      <c r="I25" s="396"/>
      <c r="J25" s="344"/>
      <c r="K25" s="369"/>
      <c r="L25" s="346" t="s">
        <v>497</v>
      </c>
      <c r="M25" s="346"/>
      <c r="N25" s="398"/>
      <c r="O25" s="399">
        <f t="shared" si="1"/>
        <v>19</v>
      </c>
      <c r="P25" s="400">
        <v>15</v>
      </c>
      <c r="Q25" s="400">
        <v>4</v>
      </c>
    </row>
    <row r="26" spans="1:17" s="343" customFormat="1" ht="11.25" customHeight="1" x14ac:dyDescent="0.15">
      <c r="A26" s="351"/>
      <c r="B26" s="369"/>
      <c r="C26" s="346" t="s">
        <v>498</v>
      </c>
      <c r="D26" s="346"/>
      <c r="E26" s="401"/>
      <c r="F26" s="348">
        <f t="shared" si="0"/>
        <v>7</v>
      </c>
      <c r="G26" s="349">
        <v>6</v>
      </c>
      <c r="H26" s="349">
        <v>1</v>
      </c>
      <c r="I26" s="406"/>
      <c r="J26" s="357"/>
      <c r="K26" s="371"/>
      <c r="L26" s="359" t="s">
        <v>499</v>
      </c>
      <c r="M26" s="359"/>
      <c r="N26" s="407"/>
      <c r="O26" s="408">
        <f t="shared" si="1"/>
        <v>20</v>
      </c>
      <c r="P26" s="409">
        <v>7</v>
      </c>
      <c r="Q26" s="409">
        <v>13</v>
      </c>
    </row>
    <row r="27" spans="1:17" s="343" customFormat="1" ht="11.25" customHeight="1" x14ac:dyDescent="0.15">
      <c r="A27" s="351"/>
      <c r="B27" s="355"/>
      <c r="C27" s="346" t="s">
        <v>500</v>
      </c>
      <c r="D27" s="346"/>
      <c r="E27" s="378"/>
      <c r="F27" s="348">
        <f t="shared" si="0"/>
        <v>11</v>
      </c>
      <c r="G27" s="349">
        <v>8</v>
      </c>
      <c r="H27" s="349">
        <v>3</v>
      </c>
      <c r="I27" s="410" t="s">
        <v>501</v>
      </c>
      <c r="J27" s="363"/>
      <c r="K27" s="355"/>
      <c r="L27" s="346" t="s">
        <v>502</v>
      </c>
      <c r="M27" s="346"/>
      <c r="N27" s="398"/>
      <c r="O27" s="399">
        <f t="shared" si="1"/>
        <v>12</v>
      </c>
      <c r="P27" s="400">
        <v>10</v>
      </c>
      <c r="Q27" s="400">
        <v>2</v>
      </c>
    </row>
    <row r="28" spans="1:17" s="343" customFormat="1" ht="11.25" customHeight="1" x14ac:dyDescent="0.15">
      <c r="A28" s="351"/>
      <c r="B28" s="355"/>
      <c r="C28" s="346" t="s">
        <v>503</v>
      </c>
      <c r="D28" s="346"/>
      <c r="E28" s="378"/>
      <c r="F28" s="348">
        <f t="shared" si="0"/>
        <v>55</v>
      </c>
      <c r="G28" s="349">
        <v>24</v>
      </c>
      <c r="H28" s="349">
        <v>31</v>
      </c>
      <c r="I28" s="350"/>
      <c r="J28" s="351"/>
      <c r="K28" s="355"/>
      <c r="L28" s="378"/>
      <c r="M28" s="378" t="s">
        <v>504</v>
      </c>
      <c r="N28" s="398"/>
      <c r="O28" s="399">
        <f t="shared" si="1"/>
        <v>30</v>
      </c>
      <c r="P28" s="400">
        <v>30</v>
      </c>
      <c r="Q28" s="400">
        <v>0</v>
      </c>
    </row>
    <row r="29" spans="1:17" s="343" customFormat="1" ht="11.25" customHeight="1" x14ac:dyDescent="0.15">
      <c r="A29" s="351"/>
      <c r="B29" s="355"/>
      <c r="C29" s="402"/>
      <c r="D29" s="378" t="s">
        <v>836</v>
      </c>
      <c r="E29" s="378"/>
      <c r="F29" s="348">
        <f t="shared" si="0"/>
        <v>7</v>
      </c>
      <c r="G29" s="349">
        <v>6</v>
      </c>
      <c r="H29" s="349">
        <v>1</v>
      </c>
      <c r="I29" s="350"/>
      <c r="J29" s="351"/>
      <c r="K29" s="355"/>
      <c r="L29" s="402"/>
      <c r="M29" s="378" t="s">
        <v>506</v>
      </c>
      <c r="N29" s="398"/>
      <c r="O29" s="399">
        <f t="shared" si="1"/>
        <v>15</v>
      </c>
      <c r="P29" s="400">
        <v>14</v>
      </c>
      <c r="Q29" s="400">
        <v>1</v>
      </c>
    </row>
    <row r="30" spans="1:17" s="343" customFormat="1" ht="11.25" customHeight="1" x14ac:dyDescent="0.15">
      <c r="A30" s="351"/>
      <c r="B30" s="355"/>
      <c r="C30" s="346" t="s">
        <v>507</v>
      </c>
      <c r="D30" s="346"/>
      <c r="E30" s="378"/>
      <c r="F30" s="348">
        <f t="shared" si="0"/>
        <v>6</v>
      </c>
      <c r="G30" s="349">
        <v>1</v>
      </c>
      <c r="H30" s="349">
        <v>5</v>
      </c>
      <c r="I30" s="350"/>
      <c r="J30" s="351"/>
      <c r="K30" s="378"/>
      <c r="L30" s="346" t="s">
        <v>508</v>
      </c>
      <c r="M30" s="346"/>
      <c r="N30" s="398"/>
      <c r="O30" s="399">
        <f t="shared" si="1"/>
        <v>15</v>
      </c>
      <c r="P30" s="400">
        <v>7</v>
      </c>
      <c r="Q30" s="400">
        <v>8</v>
      </c>
    </row>
    <row r="31" spans="1:17" s="343" customFormat="1" ht="11.25" customHeight="1" x14ac:dyDescent="0.15">
      <c r="A31" s="370"/>
      <c r="B31" s="411"/>
      <c r="C31" s="359" t="s">
        <v>509</v>
      </c>
      <c r="D31" s="359"/>
      <c r="E31" s="412"/>
      <c r="F31" s="361">
        <f t="shared" si="0"/>
        <v>8</v>
      </c>
      <c r="G31" s="362">
        <v>3</v>
      </c>
      <c r="H31" s="362">
        <v>5</v>
      </c>
      <c r="I31" s="350"/>
      <c r="J31" s="351"/>
      <c r="K31" s="378"/>
      <c r="L31" s="346" t="s">
        <v>510</v>
      </c>
      <c r="M31" s="346"/>
      <c r="N31" s="398"/>
      <c r="O31" s="399">
        <f t="shared" si="1"/>
        <v>15</v>
      </c>
      <c r="P31" s="400">
        <v>10</v>
      </c>
      <c r="Q31" s="400">
        <v>5</v>
      </c>
    </row>
    <row r="32" spans="1:17" s="343" customFormat="1" ht="11.25" customHeight="1" x14ac:dyDescent="0.15">
      <c r="A32" s="363" t="s">
        <v>511</v>
      </c>
      <c r="B32" s="413"/>
      <c r="C32" s="365" t="s">
        <v>512</v>
      </c>
      <c r="D32" s="365"/>
      <c r="E32" s="414"/>
      <c r="F32" s="367">
        <f t="shared" si="0"/>
        <v>10</v>
      </c>
      <c r="G32" s="368">
        <v>8</v>
      </c>
      <c r="H32" s="368">
        <v>2</v>
      </c>
      <c r="I32" s="350"/>
      <c r="J32" s="351"/>
      <c r="K32" s="378"/>
      <c r="L32" s="346" t="s">
        <v>513</v>
      </c>
      <c r="M32" s="346"/>
      <c r="N32" s="398"/>
      <c r="O32" s="399">
        <f t="shared" si="1"/>
        <v>8</v>
      </c>
      <c r="P32" s="400">
        <v>2</v>
      </c>
      <c r="Q32" s="400">
        <v>6</v>
      </c>
    </row>
    <row r="33" spans="1:17" s="343" customFormat="1" ht="11.25" customHeight="1" x14ac:dyDescent="0.15">
      <c r="A33" s="351"/>
      <c r="B33" s="415"/>
      <c r="C33" s="346" t="s">
        <v>514</v>
      </c>
      <c r="D33" s="346"/>
      <c r="E33" s="347"/>
      <c r="F33" s="348">
        <f t="shared" si="0"/>
        <v>7</v>
      </c>
      <c r="G33" s="349">
        <v>5</v>
      </c>
      <c r="H33" s="349">
        <v>2</v>
      </c>
      <c r="I33" s="350"/>
      <c r="J33" s="351"/>
      <c r="K33" s="378"/>
      <c r="L33" s="416"/>
      <c r="M33" s="378" t="s">
        <v>515</v>
      </c>
      <c r="N33" s="398"/>
      <c r="O33" s="399">
        <f t="shared" si="1"/>
        <v>37</v>
      </c>
      <c r="P33" s="400">
        <v>24</v>
      </c>
      <c r="Q33" s="400">
        <v>13</v>
      </c>
    </row>
    <row r="34" spans="1:17" s="343" customFormat="1" ht="11.25" customHeight="1" x14ac:dyDescent="0.15">
      <c r="A34" s="351"/>
      <c r="B34" s="378"/>
      <c r="C34" s="346" t="s">
        <v>516</v>
      </c>
      <c r="D34" s="346"/>
      <c r="E34" s="347"/>
      <c r="F34" s="348">
        <f t="shared" si="0"/>
        <v>56</v>
      </c>
      <c r="G34" s="349">
        <v>40</v>
      </c>
      <c r="H34" s="349">
        <v>16</v>
      </c>
      <c r="I34" s="350"/>
      <c r="J34" s="351"/>
      <c r="K34" s="378"/>
      <c r="L34" s="402"/>
      <c r="M34" s="378" t="s">
        <v>517</v>
      </c>
      <c r="N34" s="398"/>
      <c r="O34" s="399">
        <f t="shared" si="1"/>
        <v>30</v>
      </c>
      <c r="P34" s="400">
        <v>20</v>
      </c>
      <c r="Q34" s="400">
        <v>10</v>
      </c>
    </row>
    <row r="35" spans="1:17" s="343" customFormat="1" ht="11.25" customHeight="1" x14ac:dyDescent="0.15">
      <c r="A35" s="351"/>
      <c r="B35" s="355"/>
      <c r="C35" s="346" t="s">
        <v>518</v>
      </c>
      <c r="D35" s="346"/>
      <c r="E35" s="347"/>
      <c r="F35" s="348">
        <f t="shared" si="0"/>
        <v>39</v>
      </c>
      <c r="G35" s="349">
        <v>21</v>
      </c>
      <c r="H35" s="349">
        <v>18</v>
      </c>
      <c r="I35" s="350"/>
      <c r="J35" s="351"/>
      <c r="K35" s="378"/>
      <c r="L35" s="402"/>
      <c r="M35" s="378" t="s">
        <v>519</v>
      </c>
      <c r="N35" s="398"/>
      <c r="O35" s="399">
        <f t="shared" si="1"/>
        <v>35</v>
      </c>
      <c r="P35" s="400">
        <v>22</v>
      </c>
      <c r="Q35" s="400">
        <v>13</v>
      </c>
    </row>
    <row r="36" spans="1:17" s="343" customFormat="1" ht="11.25" customHeight="1" x14ac:dyDescent="0.15">
      <c r="A36" s="351"/>
      <c r="B36" s="402"/>
      <c r="C36" s="346" t="s">
        <v>520</v>
      </c>
      <c r="D36" s="346"/>
      <c r="E36" s="347"/>
      <c r="F36" s="348">
        <f t="shared" si="0"/>
        <v>7</v>
      </c>
      <c r="G36" s="349">
        <v>4</v>
      </c>
      <c r="H36" s="349">
        <v>3</v>
      </c>
      <c r="I36" s="379"/>
      <c r="J36" s="370"/>
      <c r="K36" s="378"/>
      <c r="L36" s="417" t="s">
        <v>521</v>
      </c>
      <c r="M36" s="417"/>
      <c r="N36" s="407"/>
      <c r="O36" s="408">
        <f t="shared" si="1"/>
        <v>16</v>
      </c>
      <c r="P36" s="409">
        <v>10</v>
      </c>
      <c r="Q36" s="409">
        <v>6</v>
      </c>
    </row>
    <row r="37" spans="1:17" s="343" customFormat="1" ht="11.25" customHeight="1" x14ac:dyDescent="0.15">
      <c r="A37" s="351"/>
      <c r="B37" s="378"/>
      <c r="C37" s="402"/>
      <c r="D37" s="378" t="s">
        <v>522</v>
      </c>
      <c r="E37" s="347"/>
      <c r="F37" s="348">
        <f t="shared" si="0"/>
        <v>12</v>
      </c>
      <c r="G37" s="349">
        <v>5</v>
      </c>
      <c r="H37" s="349">
        <v>7</v>
      </c>
      <c r="I37" s="418"/>
      <c r="J37" s="374" t="s">
        <v>523</v>
      </c>
      <c r="K37" s="374"/>
      <c r="L37" s="374"/>
      <c r="M37" s="374"/>
      <c r="N37" s="419"/>
      <c r="O37" s="389">
        <f t="shared" si="1"/>
        <v>4</v>
      </c>
      <c r="P37" s="389">
        <v>3</v>
      </c>
      <c r="Q37" s="389">
        <v>1</v>
      </c>
    </row>
    <row r="38" spans="1:17" s="343" customFormat="1" ht="11.25" customHeight="1" x14ac:dyDescent="0.15">
      <c r="A38" s="370"/>
      <c r="B38" s="412"/>
      <c r="C38" s="359" t="s">
        <v>524</v>
      </c>
      <c r="D38" s="359"/>
      <c r="E38" s="372"/>
      <c r="F38" s="361">
        <f t="shared" si="0"/>
        <v>32</v>
      </c>
      <c r="G38" s="362">
        <v>10</v>
      </c>
      <c r="H38" s="362">
        <v>22</v>
      </c>
      <c r="I38" s="418"/>
      <c r="J38" s="374" t="s">
        <v>525</v>
      </c>
      <c r="K38" s="374"/>
      <c r="L38" s="374"/>
      <c r="M38" s="374"/>
      <c r="N38" s="419"/>
      <c r="O38" s="389">
        <f t="shared" si="1"/>
        <v>8</v>
      </c>
      <c r="P38" s="389">
        <v>4</v>
      </c>
      <c r="Q38" s="389">
        <v>4</v>
      </c>
    </row>
    <row r="39" spans="1:17" s="343" customFormat="1" ht="11.25" customHeight="1" x14ac:dyDescent="0.15">
      <c r="A39" s="363" t="s">
        <v>526</v>
      </c>
      <c r="B39" s="364"/>
      <c r="C39" s="365" t="s">
        <v>527</v>
      </c>
      <c r="D39" s="365"/>
      <c r="E39" s="414"/>
      <c r="F39" s="367">
        <f t="shared" si="0"/>
        <v>22</v>
      </c>
      <c r="G39" s="368">
        <v>9</v>
      </c>
      <c r="H39" s="368">
        <v>13</v>
      </c>
      <c r="I39" s="418"/>
      <c r="J39" s="374" t="s">
        <v>528</v>
      </c>
      <c r="K39" s="374"/>
      <c r="L39" s="374"/>
      <c r="M39" s="374"/>
      <c r="N39" s="419"/>
      <c r="O39" s="389">
        <f t="shared" si="1"/>
        <v>6</v>
      </c>
      <c r="P39" s="389">
        <v>5</v>
      </c>
      <c r="Q39" s="389">
        <v>1</v>
      </c>
    </row>
    <row r="40" spans="1:17" s="343" customFormat="1" ht="11.25" customHeight="1" x14ac:dyDescent="0.15">
      <c r="A40" s="351"/>
      <c r="B40" s="404"/>
      <c r="C40" s="405"/>
      <c r="D40" s="420" t="s">
        <v>529</v>
      </c>
      <c r="E40" s="347"/>
      <c r="F40" s="348">
        <f t="shared" si="0"/>
        <v>42</v>
      </c>
      <c r="G40" s="349">
        <v>5</v>
      </c>
      <c r="H40" s="349">
        <v>37</v>
      </c>
      <c r="I40" s="421"/>
      <c r="J40" s="365" t="s">
        <v>530</v>
      </c>
      <c r="K40" s="365"/>
      <c r="L40" s="365"/>
      <c r="M40" s="365"/>
      <c r="N40" s="422"/>
      <c r="O40" s="423">
        <f t="shared" si="1"/>
        <v>329</v>
      </c>
      <c r="P40" s="423">
        <v>313</v>
      </c>
      <c r="Q40" s="423">
        <v>16</v>
      </c>
    </row>
    <row r="41" spans="1:17" s="343" customFormat="1" ht="11.25" customHeight="1" x14ac:dyDescent="0.15">
      <c r="A41" s="351"/>
      <c r="B41" s="355"/>
      <c r="C41" s="346" t="s">
        <v>531</v>
      </c>
      <c r="D41" s="346"/>
      <c r="E41" s="347"/>
      <c r="F41" s="348">
        <f t="shared" si="0"/>
        <v>28</v>
      </c>
      <c r="G41" s="349">
        <v>9</v>
      </c>
      <c r="H41" s="349">
        <v>19</v>
      </c>
      <c r="I41" s="383"/>
      <c r="J41" s="424"/>
      <c r="K41" s="402"/>
      <c r="L41" s="425" t="s">
        <v>532</v>
      </c>
      <c r="M41" s="425"/>
      <c r="N41" s="354"/>
      <c r="O41" s="399">
        <f t="shared" si="1"/>
        <v>14</v>
      </c>
      <c r="P41" s="426">
        <v>10</v>
      </c>
      <c r="Q41" s="426">
        <v>4</v>
      </c>
    </row>
    <row r="42" spans="1:17" s="343" customFormat="1" ht="11.25" customHeight="1" x14ac:dyDescent="0.15">
      <c r="A42" s="351"/>
      <c r="B42" s="404"/>
      <c r="C42" s="405"/>
      <c r="D42" s="378" t="s">
        <v>533</v>
      </c>
      <c r="E42" s="356"/>
      <c r="F42" s="348">
        <f t="shared" si="0"/>
        <v>369</v>
      </c>
      <c r="G42" s="349">
        <v>33</v>
      </c>
      <c r="H42" s="349">
        <v>336</v>
      </c>
      <c r="I42" s="383"/>
      <c r="J42" s="402"/>
      <c r="K42" s="402"/>
      <c r="L42" s="425" t="s">
        <v>534</v>
      </c>
      <c r="M42" s="425"/>
      <c r="N42" s="354"/>
      <c r="O42" s="399">
        <f t="shared" si="1"/>
        <v>15</v>
      </c>
      <c r="P42" s="426">
        <v>13</v>
      </c>
      <c r="Q42" s="426">
        <v>2</v>
      </c>
    </row>
    <row r="43" spans="1:17" s="343" customFormat="1" ht="11.25" customHeight="1" x14ac:dyDescent="0.15">
      <c r="A43" s="351"/>
      <c r="B43" s="415"/>
      <c r="C43" s="346" t="s">
        <v>535</v>
      </c>
      <c r="D43" s="346"/>
      <c r="E43" s="356"/>
      <c r="F43" s="348">
        <f t="shared" si="0"/>
        <v>9</v>
      </c>
      <c r="G43" s="349">
        <v>6</v>
      </c>
      <c r="H43" s="349">
        <v>3</v>
      </c>
      <c r="I43" s="383"/>
      <c r="J43" s="402"/>
      <c r="K43" s="402"/>
      <c r="L43" s="425" t="s">
        <v>536</v>
      </c>
      <c r="M43" s="425"/>
      <c r="N43" s="354"/>
      <c r="O43" s="399">
        <f t="shared" si="1"/>
        <v>7</v>
      </c>
      <c r="P43" s="426">
        <v>7</v>
      </c>
      <c r="Q43" s="426">
        <v>0</v>
      </c>
    </row>
    <row r="44" spans="1:17" s="343" customFormat="1" ht="11.25" customHeight="1" x14ac:dyDescent="0.15">
      <c r="A44" s="370"/>
      <c r="B44" s="427"/>
      <c r="C44" s="428"/>
      <c r="D44" s="412" t="s">
        <v>837</v>
      </c>
      <c r="E44" s="360"/>
      <c r="F44" s="361">
        <f t="shared" si="0"/>
        <v>9</v>
      </c>
      <c r="G44" s="362">
        <v>5</v>
      </c>
      <c r="H44" s="362">
        <v>4</v>
      </c>
      <c r="I44" s="383"/>
      <c r="J44" s="402"/>
      <c r="K44" s="402"/>
      <c r="L44" s="425" t="s">
        <v>537</v>
      </c>
      <c r="M44" s="425"/>
      <c r="N44" s="354"/>
      <c r="O44" s="399">
        <f t="shared" si="1"/>
        <v>5</v>
      </c>
      <c r="P44" s="426">
        <v>5</v>
      </c>
      <c r="Q44" s="426">
        <v>0</v>
      </c>
    </row>
    <row r="45" spans="1:17" s="343" customFormat="1" ht="11.25" customHeight="1" x14ac:dyDescent="0.15">
      <c r="A45" s="363" t="s">
        <v>538</v>
      </c>
      <c r="B45" s="364"/>
      <c r="C45" s="365" t="s">
        <v>539</v>
      </c>
      <c r="D45" s="365"/>
      <c r="E45" s="366"/>
      <c r="F45" s="367">
        <f t="shared" si="0"/>
        <v>8</v>
      </c>
      <c r="G45" s="368">
        <v>7</v>
      </c>
      <c r="H45" s="368">
        <v>1</v>
      </c>
      <c r="I45" s="429"/>
      <c r="J45" s="402"/>
      <c r="K45" s="402"/>
      <c r="L45" s="425" t="s">
        <v>540</v>
      </c>
      <c r="M45" s="425"/>
      <c r="N45" s="398"/>
      <c r="O45" s="399">
        <f t="shared" si="1"/>
        <v>16</v>
      </c>
      <c r="P45" s="400">
        <v>16</v>
      </c>
      <c r="Q45" s="400">
        <v>0</v>
      </c>
    </row>
    <row r="46" spans="1:17" s="343" customFormat="1" ht="11.25" customHeight="1" x14ac:dyDescent="0.15">
      <c r="A46" s="351"/>
      <c r="B46" s="415"/>
      <c r="C46" s="346" t="s">
        <v>541</v>
      </c>
      <c r="D46" s="346"/>
      <c r="E46" s="356"/>
      <c r="F46" s="348">
        <f t="shared" si="0"/>
        <v>40</v>
      </c>
      <c r="G46" s="349">
        <v>7</v>
      </c>
      <c r="H46" s="349">
        <v>33</v>
      </c>
      <c r="I46" s="429"/>
      <c r="J46" s="402"/>
      <c r="K46" s="402"/>
      <c r="L46" s="346" t="s">
        <v>542</v>
      </c>
      <c r="M46" s="346"/>
      <c r="N46" s="398"/>
      <c r="O46" s="399">
        <f t="shared" si="1"/>
        <v>66</v>
      </c>
      <c r="P46" s="400">
        <v>62</v>
      </c>
      <c r="Q46" s="400">
        <v>4</v>
      </c>
    </row>
    <row r="47" spans="1:17" s="343" customFormat="1" ht="11.25" customHeight="1" x14ac:dyDescent="0.15">
      <c r="A47" s="351"/>
      <c r="B47" s="415"/>
      <c r="C47" s="346" t="s">
        <v>543</v>
      </c>
      <c r="D47" s="346"/>
      <c r="E47" s="356"/>
      <c r="F47" s="348">
        <f t="shared" si="0"/>
        <v>35</v>
      </c>
      <c r="G47" s="349">
        <v>13</v>
      </c>
      <c r="H47" s="349">
        <v>22</v>
      </c>
      <c r="I47" s="429"/>
      <c r="J47" s="402"/>
      <c r="K47" s="402"/>
      <c r="L47" s="346" t="s">
        <v>544</v>
      </c>
      <c r="M47" s="346"/>
      <c r="N47" s="398"/>
      <c r="O47" s="399">
        <f t="shared" si="1"/>
        <v>39</v>
      </c>
      <c r="P47" s="400">
        <v>37</v>
      </c>
      <c r="Q47" s="400">
        <v>2</v>
      </c>
    </row>
    <row r="48" spans="1:17" s="343" customFormat="1" ht="11.25" customHeight="1" x14ac:dyDescent="0.15">
      <c r="A48" s="351"/>
      <c r="B48" s="430"/>
      <c r="C48" s="365" t="s">
        <v>545</v>
      </c>
      <c r="D48" s="365"/>
      <c r="E48" s="366"/>
      <c r="F48" s="367">
        <f t="shared" si="0"/>
        <v>63</v>
      </c>
      <c r="G48" s="423">
        <v>32</v>
      </c>
      <c r="H48" s="423">
        <v>31</v>
      </c>
      <c r="I48" s="429"/>
      <c r="J48" s="402"/>
      <c r="K48" s="402"/>
      <c r="L48" s="346" t="s">
        <v>546</v>
      </c>
      <c r="M48" s="346"/>
      <c r="N48" s="398"/>
      <c r="O48" s="399">
        <f t="shared" si="1"/>
        <v>49</v>
      </c>
      <c r="P48" s="400">
        <v>48</v>
      </c>
      <c r="Q48" s="400">
        <v>1</v>
      </c>
    </row>
    <row r="49" spans="1:17" s="343" customFormat="1" ht="11.25" customHeight="1" x14ac:dyDescent="0.15">
      <c r="A49" s="351"/>
      <c r="B49" s="415"/>
      <c r="C49" s="346" t="s">
        <v>547</v>
      </c>
      <c r="D49" s="346"/>
      <c r="E49" s="347"/>
      <c r="F49" s="399">
        <f t="shared" si="0"/>
        <v>19</v>
      </c>
      <c r="G49" s="431">
        <v>6</v>
      </c>
      <c r="H49" s="431">
        <v>13</v>
      </c>
      <c r="I49" s="429"/>
      <c r="J49" s="402"/>
      <c r="K49" s="402"/>
      <c r="L49" s="346" t="s">
        <v>548</v>
      </c>
      <c r="M49" s="346"/>
      <c r="N49" s="398"/>
      <c r="O49" s="399">
        <f t="shared" si="1"/>
        <v>38</v>
      </c>
      <c r="P49" s="400">
        <v>38</v>
      </c>
      <c r="Q49" s="400">
        <v>0</v>
      </c>
    </row>
    <row r="50" spans="1:17" s="343" customFormat="1" ht="11.25" customHeight="1" x14ac:dyDescent="0.15">
      <c r="A50" s="351"/>
      <c r="B50" s="432"/>
      <c r="C50" s="433"/>
      <c r="D50" s="378" t="s">
        <v>549</v>
      </c>
      <c r="E50" s="347"/>
      <c r="F50" s="399">
        <f t="shared" si="0"/>
        <v>7</v>
      </c>
      <c r="G50" s="431">
        <v>2</v>
      </c>
      <c r="H50" s="431">
        <v>5</v>
      </c>
      <c r="I50" s="429"/>
      <c r="J50" s="402"/>
      <c r="K50" s="402"/>
      <c r="L50" s="346" t="s">
        <v>550</v>
      </c>
      <c r="M50" s="346"/>
      <c r="N50" s="398"/>
      <c r="O50" s="399">
        <f t="shared" si="1"/>
        <v>40</v>
      </c>
      <c r="P50" s="400">
        <v>40</v>
      </c>
      <c r="Q50" s="400">
        <v>0</v>
      </c>
    </row>
    <row r="51" spans="1:17" s="343" customFormat="1" ht="11.25" customHeight="1" x14ac:dyDescent="0.15">
      <c r="A51" s="351"/>
      <c r="B51" s="415"/>
      <c r="C51" s="346" t="s">
        <v>551</v>
      </c>
      <c r="D51" s="346"/>
      <c r="E51" s="347"/>
      <c r="F51" s="399">
        <f t="shared" si="0"/>
        <v>19</v>
      </c>
      <c r="G51" s="431">
        <v>15</v>
      </c>
      <c r="H51" s="431">
        <v>4</v>
      </c>
      <c r="I51" s="434"/>
      <c r="J51" s="435"/>
      <c r="K51" s="435"/>
      <c r="L51" s="359" t="s">
        <v>552</v>
      </c>
      <c r="M51" s="359"/>
      <c r="N51" s="407"/>
      <c r="O51" s="408">
        <f t="shared" si="1"/>
        <v>40</v>
      </c>
      <c r="P51" s="409">
        <v>37</v>
      </c>
      <c r="Q51" s="409">
        <v>3</v>
      </c>
    </row>
    <row r="52" spans="1:17" s="343" customFormat="1" ht="11.25" customHeight="1" x14ac:dyDescent="0.15">
      <c r="A52" s="351"/>
      <c r="B52" s="432"/>
      <c r="C52" s="433"/>
      <c r="D52" s="378" t="s">
        <v>553</v>
      </c>
      <c r="E52" s="347"/>
      <c r="F52" s="399">
        <f t="shared" si="0"/>
        <v>11</v>
      </c>
      <c r="G52" s="431">
        <v>7</v>
      </c>
      <c r="H52" s="431">
        <v>4</v>
      </c>
      <c r="I52" s="429"/>
      <c r="J52" s="346" t="s">
        <v>554</v>
      </c>
      <c r="K52" s="346"/>
      <c r="L52" s="346"/>
      <c r="M52" s="346"/>
      <c r="N52" s="398"/>
      <c r="O52" s="342">
        <f t="shared" si="1"/>
        <v>101</v>
      </c>
      <c r="P52" s="342">
        <v>83</v>
      </c>
      <c r="Q52" s="342">
        <v>18</v>
      </c>
    </row>
    <row r="53" spans="1:17" s="343" customFormat="1" ht="11.25" customHeight="1" x14ac:dyDescent="0.15">
      <c r="A53" s="370"/>
      <c r="B53" s="436"/>
      <c r="C53" s="359" t="s">
        <v>555</v>
      </c>
      <c r="D53" s="359"/>
      <c r="E53" s="372"/>
      <c r="F53" s="399">
        <f t="shared" si="0"/>
        <v>7</v>
      </c>
      <c r="G53" s="437">
        <v>2</v>
      </c>
      <c r="H53" s="437">
        <v>5</v>
      </c>
      <c r="I53" s="429"/>
      <c r="J53" s="402"/>
      <c r="K53" s="402"/>
      <c r="L53" s="346" t="s">
        <v>556</v>
      </c>
      <c r="M53" s="346"/>
      <c r="N53" s="398"/>
      <c r="O53" s="399">
        <f t="shared" si="1"/>
        <v>24</v>
      </c>
      <c r="P53" s="400">
        <v>15</v>
      </c>
      <c r="Q53" s="400">
        <v>9</v>
      </c>
    </row>
    <row r="54" spans="1:17" s="343" customFormat="1" ht="11.25" customHeight="1" x14ac:dyDescent="0.15">
      <c r="A54" s="363" t="s">
        <v>557</v>
      </c>
      <c r="B54" s="438"/>
      <c r="C54" s="365" t="s">
        <v>558</v>
      </c>
      <c r="D54" s="365"/>
      <c r="E54" s="414"/>
      <c r="F54" s="367">
        <f t="shared" si="0"/>
        <v>17</v>
      </c>
      <c r="G54" s="368">
        <v>12</v>
      </c>
      <c r="H54" s="368">
        <v>5</v>
      </c>
      <c r="I54" s="429"/>
      <c r="J54" s="402"/>
      <c r="K54" s="402"/>
      <c r="L54" s="346" t="s">
        <v>559</v>
      </c>
      <c r="M54" s="346"/>
      <c r="N54" s="398"/>
      <c r="O54" s="399">
        <f t="shared" si="1"/>
        <v>20</v>
      </c>
      <c r="P54" s="400">
        <v>12</v>
      </c>
      <c r="Q54" s="400">
        <v>8</v>
      </c>
    </row>
    <row r="55" spans="1:17" s="343" customFormat="1" ht="11.25" customHeight="1" x14ac:dyDescent="0.15">
      <c r="A55" s="351"/>
      <c r="B55" s="415"/>
      <c r="C55" s="346" t="s">
        <v>560</v>
      </c>
      <c r="D55" s="346"/>
      <c r="E55" s="347"/>
      <c r="F55" s="348">
        <f t="shared" si="0"/>
        <v>59</v>
      </c>
      <c r="G55" s="349">
        <v>57</v>
      </c>
      <c r="H55" s="349">
        <v>2</v>
      </c>
      <c r="I55" s="383"/>
      <c r="J55" s="402"/>
      <c r="K55" s="402"/>
      <c r="L55" s="346" t="s">
        <v>561</v>
      </c>
      <c r="M55" s="346"/>
      <c r="N55" s="354"/>
      <c r="O55" s="399">
        <f t="shared" si="1"/>
        <v>32</v>
      </c>
      <c r="P55" s="400">
        <v>31</v>
      </c>
      <c r="Q55" s="400">
        <v>1</v>
      </c>
    </row>
    <row r="56" spans="1:17" s="343" customFormat="1" ht="11.25" customHeight="1" x14ac:dyDescent="0.15">
      <c r="A56" s="351"/>
      <c r="B56" s="355"/>
      <c r="C56" s="346" t="s">
        <v>562</v>
      </c>
      <c r="D56" s="346"/>
      <c r="E56" s="347"/>
      <c r="F56" s="348">
        <f t="shared" si="0"/>
        <v>11</v>
      </c>
      <c r="G56" s="349">
        <v>10</v>
      </c>
      <c r="H56" s="349">
        <v>1</v>
      </c>
      <c r="I56" s="429"/>
      <c r="J56" s="435"/>
      <c r="K56" s="435"/>
      <c r="L56" s="346" t="s">
        <v>563</v>
      </c>
      <c r="M56" s="346"/>
      <c r="N56" s="398"/>
      <c r="O56" s="399">
        <f t="shared" si="1"/>
        <v>25</v>
      </c>
      <c r="P56" s="400">
        <v>25</v>
      </c>
      <c r="Q56" s="400">
        <v>0</v>
      </c>
    </row>
    <row r="57" spans="1:17" s="343" customFormat="1" ht="11.25" customHeight="1" x14ac:dyDescent="0.15">
      <c r="A57" s="351"/>
      <c r="B57" s="355"/>
      <c r="C57" s="346" t="s">
        <v>564</v>
      </c>
      <c r="D57" s="346"/>
      <c r="E57" s="347"/>
      <c r="F57" s="348">
        <f t="shared" si="0"/>
        <v>13</v>
      </c>
      <c r="G57" s="349">
        <v>10</v>
      </c>
      <c r="H57" s="349">
        <v>3</v>
      </c>
      <c r="I57" s="421"/>
      <c r="J57" s="365" t="s">
        <v>565</v>
      </c>
      <c r="K57" s="365"/>
      <c r="L57" s="365"/>
      <c r="M57" s="365"/>
      <c r="N57" s="422"/>
      <c r="O57" s="423">
        <f t="shared" si="1"/>
        <v>47</v>
      </c>
      <c r="P57" s="423">
        <v>38</v>
      </c>
      <c r="Q57" s="423">
        <v>9</v>
      </c>
    </row>
    <row r="58" spans="1:17" s="343" customFormat="1" ht="11.25" customHeight="1" x14ac:dyDescent="0.15">
      <c r="A58" s="351"/>
      <c r="B58" s="415"/>
      <c r="C58" s="346" t="s">
        <v>566</v>
      </c>
      <c r="D58" s="346"/>
      <c r="E58" s="347"/>
      <c r="F58" s="348">
        <f t="shared" si="0"/>
        <v>7</v>
      </c>
      <c r="G58" s="349">
        <v>6</v>
      </c>
      <c r="H58" s="349">
        <v>1</v>
      </c>
      <c r="I58" s="429"/>
      <c r="J58" s="402"/>
      <c r="K58" s="402"/>
      <c r="L58" s="346" t="s">
        <v>567</v>
      </c>
      <c r="M58" s="346"/>
      <c r="N58" s="398"/>
      <c r="O58" s="399">
        <f t="shared" si="1"/>
        <v>11</v>
      </c>
      <c r="P58" s="400">
        <v>7</v>
      </c>
      <c r="Q58" s="400">
        <v>4</v>
      </c>
    </row>
    <row r="59" spans="1:17" s="343" customFormat="1" ht="11.25" customHeight="1" x14ac:dyDescent="0.15">
      <c r="A59" s="351"/>
      <c r="B59" s="355"/>
      <c r="C59" s="346" t="s">
        <v>568</v>
      </c>
      <c r="D59" s="346"/>
      <c r="E59" s="347"/>
      <c r="F59" s="348">
        <f t="shared" si="0"/>
        <v>14</v>
      </c>
      <c r="G59" s="349">
        <v>12</v>
      </c>
      <c r="H59" s="349">
        <v>2</v>
      </c>
      <c r="I59" s="429"/>
      <c r="J59" s="402"/>
      <c r="K59" s="402"/>
      <c r="L59" s="346" t="s">
        <v>532</v>
      </c>
      <c r="M59" s="346"/>
      <c r="N59" s="398"/>
      <c r="O59" s="399">
        <f t="shared" si="1"/>
        <v>11</v>
      </c>
      <c r="P59" s="400">
        <v>9</v>
      </c>
      <c r="Q59" s="400">
        <v>2</v>
      </c>
    </row>
    <row r="60" spans="1:17" s="343" customFormat="1" ht="11.25" customHeight="1" x14ac:dyDescent="0.15">
      <c r="A60" s="370"/>
      <c r="B60" s="427"/>
      <c r="C60" s="428"/>
      <c r="D60" s="412" t="s">
        <v>569</v>
      </c>
      <c r="E60" s="372"/>
      <c r="F60" s="361">
        <f t="shared" si="0"/>
        <v>5</v>
      </c>
      <c r="G60" s="362">
        <v>4</v>
      </c>
      <c r="H60" s="362">
        <v>1</v>
      </c>
      <c r="I60" s="429"/>
      <c r="J60" s="402"/>
      <c r="K60" s="402"/>
      <c r="L60" s="346" t="s">
        <v>570</v>
      </c>
      <c r="M60" s="346"/>
      <c r="N60" s="398"/>
      <c r="O60" s="399">
        <f t="shared" si="1"/>
        <v>17</v>
      </c>
      <c r="P60" s="400">
        <v>16</v>
      </c>
      <c r="Q60" s="400">
        <v>1</v>
      </c>
    </row>
    <row r="61" spans="1:17" s="343" customFormat="1" ht="11.25" customHeight="1" x14ac:dyDescent="0.15">
      <c r="A61" s="363" t="s">
        <v>571</v>
      </c>
      <c r="B61" s="364"/>
      <c r="C61" s="365" t="s">
        <v>572</v>
      </c>
      <c r="D61" s="365"/>
      <c r="E61" s="414"/>
      <c r="F61" s="367">
        <f t="shared" si="0"/>
        <v>20</v>
      </c>
      <c r="G61" s="368">
        <v>19</v>
      </c>
      <c r="H61" s="368">
        <v>1</v>
      </c>
      <c r="I61" s="429"/>
      <c r="J61" s="402"/>
      <c r="K61" s="402"/>
      <c r="L61" s="346" t="s">
        <v>573</v>
      </c>
      <c r="M61" s="346"/>
      <c r="N61" s="398"/>
      <c r="O61" s="399">
        <f t="shared" si="1"/>
        <v>7</v>
      </c>
      <c r="P61" s="400">
        <v>5</v>
      </c>
      <c r="Q61" s="400">
        <v>2</v>
      </c>
    </row>
    <row r="62" spans="1:17" s="343" customFormat="1" ht="11.25" customHeight="1" x14ac:dyDescent="0.15">
      <c r="A62" s="351"/>
      <c r="B62" s="369"/>
      <c r="C62" s="346" t="s">
        <v>574</v>
      </c>
      <c r="D62" s="346"/>
      <c r="E62" s="347"/>
      <c r="F62" s="348">
        <f t="shared" si="0"/>
        <v>19</v>
      </c>
      <c r="G62" s="349">
        <v>19</v>
      </c>
      <c r="H62" s="349">
        <v>0</v>
      </c>
      <c r="I62" s="434"/>
      <c r="J62" s="435"/>
      <c r="K62" s="435"/>
      <c r="L62" s="359" t="s">
        <v>575</v>
      </c>
      <c r="M62" s="359"/>
      <c r="N62" s="407"/>
      <c r="O62" s="408">
        <f t="shared" si="1"/>
        <v>1</v>
      </c>
      <c r="P62" s="409">
        <v>1</v>
      </c>
      <c r="Q62" s="409">
        <v>0</v>
      </c>
    </row>
    <row r="63" spans="1:17" s="343" customFormat="1" ht="11.25" customHeight="1" x14ac:dyDescent="0.15">
      <c r="A63" s="351"/>
      <c r="B63" s="355"/>
      <c r="C63" s="346" t="s">
        <v>576</v>
      </c>
      <c r="D63" s="346"/>
      <c r="E63" s="347"/>
      <c r="F63" s="348">
        <f t="shared" si="0"/>
        <v>15</v>
      </c>
      <c r="G63" s="349">
        <v>15</v>
      </c>
      <c r="H63" s="349">
        <v>0</v>
      </c>
      <c r="I63" s="421"/>
      <c r="J63" s="439"/>
      <c r="K63" s="439"/>
      <c r="L63" s="439"/>
      <c r="M63" s="439"/>
      <c r="N63" s="422"/>
      <c r="O63" s="440"/>
      <c r="P63" s="423"/>
      <c r="Q63" s="423"/>
    </row>
    <row r="64" spans="1:17" s="343" customFormat="1" ht="11.25" customHeight="1" x14ac:dyDescent="0.15">
      <c r="A64" s="351"/>
      <c r="B64" s="355"/>
      <c r="C64" s="346" t="s">
        <v>577</v>
      </c>
      <c r="D64" s="346"/>
      <c r="E64" s="347"/>
      <c r="F64" s="348">
        <f t="shared" si="0"/>
        <v>17</v>
      </c>
      <c r="G64" s="349">
        <v>15</v>
      </c>
      <c r="H64" s="349">
        <v>2</v>
      </c>
      <c r="I64" s="429"/>
      <c r="J64" s="402"/>
      <c r="K64" s="402"/>
      <c r="L64" s="402"/>
      <c r="M64" s="402"/>
      <c r="N64" s="398"/>
      <c r="O64" s="441"/>
      <c r="P64" s="342"/>
      <c r="Q64" s="342"/>
    </row>
    <row r="65" spans="1:17" s="343" customFormat="1" ht="11.25" customHeight="1" x14ac:dyDescent="0.15">
      <c r="A65" s="351"/>
      <c r="B65" s="355"/>
      <c r="C65" s="346" t="s">
        <v>578</v>
      </c>
      <c r="D65" s="346"/>
      <c r="E65" s="347"/>
      <c r="F65" s="348">
        <f t="shared" si="0"/>
        <v>13</v>
      </c>
      <c r="G65" s="349">
        <v>13</v>
      </c>
      <c r="H65" s="349">
        <v>0</v>
      </c>
      <c r="I65" s="429"/>
      <c r="J65" s="402"/>
      <c r="K65" s="402"/>
      <c r="L65" s="402"/>
      <c r="M65" s="402"/>
      <c r="N65" s="398"/>
      <c r="O65" s="342"/>
      <c r="P65" s="342"/>
      <c r="Q65" s="342"/>
    </row>
    <row r="66" spans="1:17" s="343" customFormat="1" ht="11.25" customHeight="1" x14ac:dyDescent="0.15">
      <c r="A66" s="370"/>
      <c r="B66" s="358"/>
      <c r="C66" s="359" t="s">
        <v>579</v>
      </c>
      <c r="D66" s="359"/>
      <c r="E66" s="372"/>
      <c r="F66" s="361">
        <f t="shared" si="0"/>
        <v>36</v>
      </c>
      <c r="G66" s="362">
        <v>36</v>
      </c>
      <c r="H66" s="362">
        <v>0</v>
      </c>
      <c r="I66" s="429"/>
      <c r="J66" s="402"/>
      <c r="K66" s="402"/>
      <c r="L66" s="378"/>
      <c r="M66" s="378"/>
      <c r="N66" s="398"/>
      <c r="O66" s="342"/>
      <c r="P66" s="342"/>
      <c r="Q66" s="342"/>
    </row>
    <row r="67" spans="1:17" s="343" customFormat="1" ht="11.25" customHeight="1" x14ac:dyDescent="0.15">
      <c r="A67" s="363" t="s">
        <v>838</v>
      </c>
      <c r="B67" s="364"/>
      <c r="C67" s="365" t="s">
        <v>580</v>
      </c>
      <c r="D67" s="365"/>
      <c r="E67" s="414"/>
      <c r="F67" s="367">
        <f t="shared" si="0"/>
        <v>17</v>
      </c>
      <c r="G67" s="368">
        <v>13</v>
      </c>
      <c r="H67" s="368">
        <v>4</v>
      </c>
      <c r="I67" s="429"/>
      <c r="J67" s="402"/>
      <c r="K67" s="402"/>
      <c r="L67" s="378"/>
      <c r="M67" s="378"/>
      <c r="N67" s="398"/>
      <c r="O67" s="342"/>
      <c r="P67" s="342"/>
      <c r="Q67" s="342"/>
    </row>
    <row r="68" spans="1:17" s="343" customFormat="1" ht="11.25" customHeight="1" x14ac:dyDescent="0.15">
      <c r="A68" s="351"/>
      <c r="B68" s="355"/>
      <c r="C68" s="346" t="s">
        <v>581</v>
      </c>
      <c r="D68" s="346"/>
      <c r="E68" s="347"/>
      <c r="F68" s="348">
        <f t="shared" si="0"/>
        <v>18</v>
      </c>
      <c r="G68" s="349">
        <v>18</v>
      </c>
      <c r="H68" s="349">
        <v>0</v>
      </c>
      <c r="I68" s="429"/>
      <c r="J68" s="402"/>
      <c r="K68" s="402"/>
      <c r="L68" s="402"/>
      <c r="M68" s="402"/>
      <c r="N68" s="398"/>
      <c r="O68" s="342"/>
      <c r="P68" s="342"/>
      <c r="Q68" s="342"/>
    </row>
    <row r="69" spans="1:17" s="343" customFormat="1" ht="11.25" customHeight="1" x14ac:dyDescent="0.15">
      <c r="A69" s="351"/>
      <c r="B69" s="355"/>
      <c r="C69" s="346" t="s">
        <v>582</v>
      </c>
      <c r="D69" s="346"/>
      <c r="E69" s="347"/>
      <c r="F69" s="348">
        <f t="shared" si="0"/>
        <v>12</v>
      </c>
      <c r="G69" s="349">
        <v>11</v>
      </c>
      <c r="H69" s="349">
        <v>1</v>
      </c>
      <c r="I69" s="429"/>
      <c r="J69" s="402"/>
      <c r="K69" s="402"/>
      <c r="L69" s="402"/>
      <c r="M69" s="402"/>
      <c r="N69" s="398"/>
      <c r="O69" s="441"/>
      <c r="P69" s="342"/>
      <c r="Q69" s="342"/>
    </row>
    <row r="70" spans="1:17" s="343" customFormat="1" ht="11.25" customHeight="1" x14ac:dyDescent="0.15">
      <c r="A70" s="351"/>
      <c r="B70" s="355"/>
      <c r="C70" s="346" t="s">
        <v>583</v>
      </c>
      <c r="D70" s="346"/>
      <c r="E70" s="347"/>
      <c r="F70" s="348">
        <f t="shared" ref="F70:F72" si="2">SUM(G70,H70)</f>
        <v>14</v>
      </c>
      <c r="G70" s="349">
        <v>14</v>
      </c>
      <c r="H70" s="349">
        <v>0</v>
      </c>
      <c r="I70" s="429"/>
      <c r="J70" s="402"/>
      <c r="K70" s="402"/>
      <c r="L70" s="402"/>
      <c r="M70" s="402"/>
      <c r="N70" s="398"/>
      <c r="O70" s="441"/>
      <c r="P70" s="342"/>
      <c r="Q70" s="342"/>
    </row>
    <row r="71" spans="1:17" ht="11.25" customHeight="1" thickBot="1" x14ac:dyDescent="0.2">
      <c r="A71" s="442"/>
      <c r="B71" s="443"/>
      <c r="C71" s="444" t="s">
        <v>584</v>
      </c>
      <c r="D71" s="444"/>
      <c r="E71" s="445"/>
      <c r="F71" s="446">
        <f t="shared" si="2"/>
        <v>13</v>
      </c>
      <c r="G71" s="447">
        <v>10</v>
      </c>
      <c r="H71" s="447">
        <v>3</v>
      </c>
      <c r="I71" s="448"/>
      <c r="J71" s="449"/>
      <c r="K71" s="449"/>
      <c r="L71" s="449"/>
      <c r="M71" s="449"/>
      <c r="N71" s="450"/>
      <c r="O71" s="451"/>
      <c r="P71" s="452"/>
      <c r="Q71" s="452"/>
    </row>
    <row r="72" spans="1:17" ht="14.1" customHeight="1" thickTop="1" x14ac:dyDescent="0.15">
      <c r="A72" s="453"/>
      <c r="B72" s="454" t="s">
        <v>194</v>
      </c>
      <c r="C72" s="454"/>
      <c r="D72" s="454"/>
      <c r="E72" s="455"/>
      <c r="F72" s="37">
        <f t="shared" si="2"/>
        <v>1539</v>
      </c>
      <c r="G72" s="456">
        <f>SUM(G6:G48,G54:G71)</f>
        <v>783</v>
      </c>
      <c r="H72" s="456">
        <f>SUM(H6:H48,H54:H71)</f>
        <v>756</v>
      </c>
      <c r="I72" s="457"/>
      <c r="J72" s="458"/>
      <c r="K72" s="459" t="s">
        <v>15</v>
      </c>
      <c r="L72" s="459"/>
      <c r="M72" s="459"/>
      <c r="N72" s="460"/>
      <c r="O72" s="461">
        <f>SUM(P72,Q72)</f>
        <v>2954</v>
      </c>
      <c r="P72" s="461">
        <f>SUM(G72,P6:P21,P37:P40,P52,P57)</f>
        <v>1608</v>
      </c>
      <c r="Q72" s="461">
        <f>SUM(H72,Q6:Q21,Q37:Q40,Q52,Q57)</f>
        <v>1346</v>
      </c>
    </row>
    <row r="73" spans="1:17" ht="15" customHeight="1" x14ac:dyDescent="0.15">
      <c r="P73" s="462"/>
      <c r="Q73" s="463" t="s">
        <v>585</v>
      </c>
    </row>
  </sheetData>
  <mergeCells count="122">
    <mergeCell ref="B72:D72"/>
    <mergeCell ref="K72:M72"/>
    <mergeCell ref="C66:D66"/>
    <mergeCell ref="A67:A71"/>
    <mergeCell ref="C67:D67"/>
    <mergeCell ref="C68:D68"/>
    <mergeCell ref="C69:D69"/>
    <mergeCell ref="C70:D70"/>
    <mergeCell ref="C71:D71"/>
    <mergeCell ref="B60:C60"/>
    <mergeCell ref="L60:M60"/>
    <mergeCell ref="A61:A66"/>
    <mergeCell ref="C61:D61"/>
    <mergeCell ref="L61:M61"/>
    <mergeCell ref="C62:D62"/>
    <mergeCell ref="L62:M62"/>
    <mergeCell ref="C63:D63"/>
    <mergeCell ref="C64:D64"/>
    <mergeCell ref="C65:D65"/>
    <mergeCell ref="L56:M56"/>
    <mergeCell ref="C57:D57"/>
    <mergeCell ref="J57:M57"/>
    <mergeCell ref="C58:D58"/>
    <mergeCell ref="L58:M58"/>
    <mergeCell ref="C59:D59"/>
    <mergeCell ref="L59:M59"/>
    <mergeCell ref="B52:C52"/>
    <mergeCell ref="J52:M52"/>
    <mergeCell ref="C53:D53"/>
    <mergeCell ref="L53:M53"/>
    <mergeCell ref="A54:A60"/>
    <mergeCell ref="C54:D54"/>
    <mergeCell ref="L54:M54"/>
    <mergeCell ref="C55:D55"/>
    <mergeCell ref="L55:M55"/>
    <mergeCell ref="C56:D56"/>
    <mergeCell ref="L48:M48"/>
    <mergeCell ref="C49:D49"/>
    <mergeCell ref="L49:M49"/>
    <mergeCell ref="B50:C50"/>
    <mergeCell ref="L50:M50"/>
    <mergeCell ref="C51:D51"/>
    <mergeCell ref="L51:M51"/>
    <mergeCell ref="B44:C44"/>
    <mergeCell ref="L44:M44"/>
    <mergeCell ref="A45:A53"/>
    <mergeCell ref="C45:D45"/>
    <mergeCell ref="L45:M45"/>
    <mergeCell ref="C46:D46"/>
    <mergeCell ref="L46:M46"/>
    <mergeCell ref="C47:D47"/>
    <mergeCell ref="L47:M47"/>
    <mergeCell ref="C48:D48"/>
    <mergeCell ref="C41:D41"/>
    <mergeCell ref="L41:M41"/>
    <mergeCell ref="B42:C42"/>
    <mergeCell ref="L42:M42"/>
    <mergeCell ref="C43:D43"/>
    <mergeCell ref="L43:M43"/>
    <mergeCell ref="C36:D36"/>
    <mergeCell ref="L36:M36"/>
    <mergeCell ref="J37:M37"/>
    <mergeCell ref="C38:D38"/>
    <mergeCell ref="J38:M38"/>
    <mergeCell ref="A39:A44"/>
    <mergeCell ref="C39:D39"/>
    <mergeCell ref="J39:M39"/>
    <mergeCell ref="B40:C40"/>
    <mergeCell ref="J40:M40"/>
    <mergeCell ref="C30:D30"/>
    <mergeCell ref="L30:M30"/>
    <mergeCell ref="C31:D31"/>
    <mergeCell ref="L31:M31"/>
    <mergeCell ref="A32:A38"/>
    <mergeCell ref="C32:D32"/>
    <mergeCell ref="L32:M32"/>
    <mergeCell ref="C33:D33"/>
    <mergeCell ref="C34:D34"/>
    <mergeCell ref="C35:D35"/>
    <mergeCell ref="A24:A31"/>
    <mergeCell ref="C24:D24"/>
    <mergeCell ref="B25:C25"/>
    <mergeCell ref="L25:M25"/>
    <mergeCell ref="C26:D26"/>
    <mergeCell ref="L26:M26"/>
    <mergeCell ref="C27:D27"/>
    <mergeCell ref="I27:J36"/>
    <mergeCell ref="L27:M27"/>
    <mergeCell ref="C28:D28"/>
    <mergeCell ref="J21:M21"/>
    <mergeCell ref="C22:D22"/>
    <mergeCell ref="I22:J26"/>
    <mergeCell ref="L22:M22"/>
    <mergeCell ref="C23:D23"/>
    <mergeCell ref="L23:M23"/>
    <mergeCell ref="L16:M16"/>
    <mergeCell ref="A17:A23"/>
    <mergeCell ref="C17:D17"/>
    <mergeCell ref="K17:L18"/>
    <mergeCell ref="C18:D18"/>
    <mergeCell ref="C19:D19"/>
    <mergeCell ref="J19:M19"/>
    <mergeCell ref="C20:D20"/>
    <mergeCell ref="J20:M20"/>
    <mergeCell ref="C21:D21"/>
    <mergeCell ref="A11:A16"/>
    <mergeCell ref="C11:D11"/>
    <mergeCell ref="C12:D12"/>
    <mergeCell ref="C13:D13"/>
    <mergeCell ref="C14:D14"/>
    <mergeCell ref="C15:D15"/>
    <mergeCell ref="C16:D16"/>
    <mergeCell ref="A5:D5"/>
    <mergeCell ref="J5:M5"/>
    <mergeCell ref="A6:A10"/>
    <mergeCell ref="C6:D6"/>
    <mergeCell ref="I6:J18"/>
    <mergeCell ref="K6:L15"/>
    <mergeCell ref="C7:D7"/>
    <mergeCell ref="C8:D8"/>
    <mergeCell ref="C9:D9"/>
    <mergeCell ref="C10:D10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0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IQ468"/>
  <sheetViews>
    <sheetView zoomScale="110" zoomScaleNormal="110" workbookViewId="0"/>
  </sheetViews>
  <sheetFormatPr defaultColWidth="3.625" defaultRowHeight="12" customHeight="1" x14ac:dyDescent="0.15"/>
  <cols>
    <col min="1" max="33" width="3.625" style="464" customWidth="1"/>
    <col min="34" max="35" width="1.625" style="464" customWidth="1"/>
    <col min="36" max="54" width="3.625" style="464" customWidth="1"/>
    <col min="55" max="55" width="1.625" style="464" customWidth="1"/>
    <col min="56" max="56" width="3.625" style="464" customWidth="1"/>
    <col min="57" max="57" width="1.625" style="464" customWidth="1"/>
    <col min="58" max="62" width="3.625" style="464" customWidth="1"/>
    <col min="63" max="63" width="1.625" style="464" customWidth="1"/>
    <col min="64" max="64" width="3.625" style="464" customWidth="1"/>
    <col min="65" max="65" width="1.625" style="464" customWidth="1"/>
    <col min="66" max="66" width="3.625" style="464" customWidth="1"/>
    <col min="67" max="67" width="1.625" style="464" customWidth="1"/>
    <col min="68" max="71" width="3.625" style="464" customWidth="1"/>
    <col min="72" max="149" width="3.625" style="467" customWidth="1"/>
    <col min="150" max="150" width="1.625" style="467" customWidth="1"/>
    <col min="151" max="151" width="3.625" style="467" customWidth="1"/>
    <col min="152" max="152" width="1.625" style="467" customWidth="1"/>
    <col min="153" max="156" width="3.625" style="467" customWidth="1"/>
    <col min="157" max="160" width="1.625" style="467" customWidth="1"/>
    <col min="161" max="161" width="3.625" style="467" customWidth="1"/>
    <col min="162" max="162" width="1.625" style="467" customWidth="1"/>
    <col min="163" max="166" width="3.625" style="467" customWidth="1"/>
    <col min="167" max="168" width="1.625" style="467" customWidth="1"/>
    <col min="169" max="169" width="3.625" style="467" customWidth="1"/>
    <col min="170" max="170" width="1.625" style="467" customWidth="1"/>
    <col min="171" max="171" width="3.625" style="467" customWidth="1"/>
    <col min="172" max="172" width="1.625" style="467" customWidth="1"/>
    <col min="173" max="177" width="3.625" style="467" customWidth="1"/>
    <col min="178" max="179" width="1.625" style="467" customWidth="1"/>
    <col min="180" max="186" width="3.625" style="467" customWidth="1"/>
    <col min="187" max="188" width="3" style="467" customWidth="1"/>
    <col min="189" max="238" width="3.625" style="467" customWidth="1"/>
    <col min="239" max="239" width="1.625" style="467" customWidth="1"/>
    <col min="240" max="240" width="3.625" style="467" customWidth="1"/>
    <col min="241" max="241" width="1.625" style="467" customWidth="1"/>
    <col min="242" max="246" width="3.625" style="467" customWidth="1"/>
    <col min="247" max="247" width="1.625" style="467" customWidth="1"/>
    <col min="248" max="248" width="3.625" style="467" customWidth="1"/>
    <col min="249" max="249" width="1.625" style="467" customWidth="1"/>
    <col min="250" max="250" width="3.625" style="467" customWidth="1"/>
    <col min="251" max="251" width="1.625" style="467" customWidth="1"/>
    <col min="252" max="16384" width="3.625" style="467"/>
  </cols>
  <sheetData>
    <row r="1" spans="1:71" s="699" customFormat="1" ht="15" customHeight="1" x14ac:dyDescent="0.15">
      <c r="A1" s="700" t="s">
        <v>732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470"/>
      <c r="BH1" s="470"/>
      <c r="BI1" s="470"/>
      <c r="BJ1" s="470"/>
      <c r="BK1" s="470"/>
      <c r="BL1" s="470"/>
      <c r="BM1" s="470"/>
      <c r="BN1" s="470"/>
      <c r="BO1" s="470"/>
      <c r="BP1" s="470"/>
      <c r="BQ1" s="470"/>
      <c r="BR1" s="470"/>
      <c r="BS1" s="470"/>
    </row>
    <row r="2" spans="1:71" s="699" customFormat="1" ht="15" customHeight="1" x14ac:dyDescent="0.15">
      <c r="A2" s="470"/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470"/>
      <c r="AB2" s="470"/>
      <c r="AC2" s="470"/>
      <c r="AD2" s="470"/>
      <c r="AE2" s="470"/>
      <c r="AF2" s="470"/>
      <c r="AG2" s="470"/>
      <c r="AH2" s="470"/>
      <c r="AI2" s="470"/>
      <c r="AJ2" s="470"/>
      <c r="AK2" s="470"/>
      <c r="AL2" s="470"/>
      <c r="AM2" s="470"/>
      <c r="AN2" s="470"/>
      <c r="AO2" s="470"/>
      <c r="AP2" s="470"/>
      <c r="AQ2" s="470"/>
      <c r="AR2" s="470"/>
      <c r="AS2" s="470"/>
      <c r="AT2" s="470"/>
      <c r="AU2" s="470"/>
      <c r="AV2" s="470"/>
      <c r="AW2" s="470"/>
      <c r="AX2" s="470"/>
      <c r="AY2" s="470"/>
      <c r="AZ2" s="470"/>
      <c r="BA2" s="470"/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</row>
    <row r="3" spans="1:71" ht="12" customHeight="1" x14ac:dyDescent="0.15">
      <c r="A3" s="701" t="s">
        <v>851</v>
      </c>
      <c r="L3" s="465"/>
      <c r="M3" s="465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5"/>
      <c r="AC3" s="465"/>
      <c r="AD3" s="465"/>
      <c r="AE3" s="465"/>
      <c r="AF3" s="465"/>
      <c r="AG3" s="465"/>
      <c r="AH3" s="465"/>
      <c r="AI3" s="465"/>
      <c r="AJ3" s="465"/>
      <c r="AK3" s="465"/>
      <c r="AL3" s="465"/>
      <c r="AM3" s="465"/>
      <c r="AN3" s="465"/>
      <c r="AO3" s="465"/>
      <c r="AP3" s="466"/>
    </row>
    <row r="4" spans="1:71" ht="12" customHeight="1" x14ac:dyDescent="0.15">
      <c r="L4" s="465"/>
      <c r="M4" s="465"/>
      <c r="N4" s="465"/>
      <c r="O4" s="465"/>
      <c r="P4" s="465"/>
      <c r="Q4" s="465"/>
      <c r="R4" s="465"/>
      <c r="S4" s="465"/>
      <c r="T4" s="465"/>
      <c r="U4" s="465"/>
      <c r="V4" s="465"/>
      <c r="W4" s="465"/>
      <c r="X4" s="465"/>
      <c r="Y4" s="465"/>
      <c r="Z4" s="465"/>
      <c r="AA4" s="465"/>
      <c r="AB4" s="465"/>
      <c r="AC4" s="465"/>
      <c r="AD4" s="465"/>
      <c r="AE4" s="465"/>
      <c r="AF4" s="465"/>
      <c r="AG4" s="465"/>
      <c r="AH4" s="465"/>
      <c r="AI4" s="465"/>
      <c r="AJ4" s="465"/>
      <c r="AK4" s="465"/>
      <c r="AL4" s="465"/>
      <c r="AM4" s="465"/>
      <c r="AN4" s="465"/>
      <c r="AO4" s="465"/>
      <c r="AP4" s="466"/>
      <c r="AQ4" s="468"/>
      <c r="AR4" s="468"/>
      <c r="AS4" s="468"/>
      <c r="AT4" s="468"/>
      <c r="AU4" s="468"/>
      <c r="AV4" s="468"/>
      <c r="AW4" s="468"/>
      <c r="AX4" s="468"/>
      <c r="AY4" s="468"/>
      <c r="AZ4" s="468"/>
      <c r="BA4" s="469"/>
      <c r="BB4" s="469"/>
      <c r="BC4" s="469"/>
      <c r="BD4" s="469"/>
      <c r="BE4" s="469"/>
      <c r="BF4" s="469"/>
      <c r="BG4" s="469"/>
      <c r="BH4" s="469"/>
      <c r="BI4" s="469"/>
      <c r="BJ4" s="469"/>
      <c r="BK4" s="469"/>
      <c r="BL4" s="469"/>
      <c r="BM4" s="469"/>
      <c r="BN4" s="469"/>
      <c r="BO4" s="469"/>
      <c r="BP4" s="469"/>
      <c r="BQ4" s="469"/>
      <c r="BR4" s="469"/>
      <c r="BS4" s="469"/>
    </row>
    <row r="5" spans="1:71" ht="12" customHeight="1" x14ac:dyDescent="0.15">
      <c r="L5" s="465"/>
      <c r="M5" s="465"/>
      <c r="N5" s="465"/>
      <c r="O5" s="465"/>
      <c r="P5" s="465"/>
      <c r="Q5" s="465"/>
      <c r="R5" s="465"/>
      <c r="S5" s="465"/>
      <c r="T5" s="465"/>
      <c r="U5" s="465"/>
      <c r="V5" s="465"/>
      <c r="W5" s="465"/>
      <c r="X5" s="465"/>
      <c r="Y5" s="465"/>
      <c r="Z5" s="465"/>
      <c r="AA5" s="465"/>
      <c r="AB5" s="465"/>
      <c r="AC5" s="465"/>
      <c r="AD5" s="465"/>
      <c r="AE5" s="465"/>
      <c r="AF5" s="465"/>
      <c r="AG5" s="465"/>
      <c r="AH5" s="465"/>
      <c r="AI5" s="465"/>
      <c r="AJ5" s="465"/>
      <c r="AK5" s="465"/>
      <c r="AL5" s="465"/>
      <c r="AM5" s="465"/>
      <c r="AN5" s="465"/>
      <c r="AO5" s="465"/>
      <c r="AP5" s="466"/>
      <c r="AQ5" s="468"/>
      <c r="AR5" s="468"/>
      <c r="AS5" s="468"/>
      <c r="AT5" s="468"/>
      <c r="AU5" s="468"/>
      <c r="AV5" s="468"/>
      <c r="AW5" s="468"/>
      <c r="AX5" s="468"/>
      <c r="AY5" s="468"/>
      <c r="AZ5" s="468"/>
      <c r="BA5" s="469"/>
      <c r="BB5" s="469"/>
      <c r="BC5" s="469"/>
      <c r="BD5" s="469"/>
      <c r="BE5" s="469"/>
      <c r="BF5" s="469"/>
      <c r="BG5" s="469"/>
      <c r="BH5" s="469"/>
      <c r="BI5" s="469"/>
      <c r="BJ5" s="469"/>
      <c r="BK5" s="469"/>
      <c r="BL5" s="469"/>
      <c r="BM5" s="469"/>
      <c r="BN5" s="469"/>
      <c r="BO5" s="469"/>
      <c r="BP5" s="469"/>
      <c r="BQ5" s="469"/>
      <c r="BR5" s="469"/>
      <c r="BS5" s="469"/>
    </row>
    <row r="6" spans="1:71" ht="12" customHeight="1" x14ac:dyDescent="0.15">
      <c r="L6" s="465"/>
      <c r="M6" s="465"/>
      <c r="N6" s="465"/>
      <c r="O6" s="465"/>
      <c r="P6" s="465"/>
      <c r="Q6" s="465"/>
      <c r="R6" s="465"/>
      <c r="S6" s="465"/>
      <c r="T6" s="465"/>
      <c r="U6" s="465"/>
      <c r="V6" s="465"/>
      <c r="W6" s="465"/>
      <c r="X6" s="465"/>
      <c r="Y6" s="465"/>
      <c r="Z6" s="465"/>
      <c r="AA6" s="465"/>
      <c r="AB6" s="465"/>
      <c r="AC6" s="465"/>
      <c r="AD6" s="465"/>
      <c r="AE6" s="465"/>
      <c r="AF6" s="465"/>
      <c r="AG6" s="465"/>
      <c r="AH6" s="465"/>
      <c r="AI6" s="465"/>
      <c r="AJ6" s="465"/>
      <c r="AK6" s="465"/>
      <c r="AL6" s="465"/>
      <c r="AM6" s="465"/>
      <c r="AN6" s="465"/>
      <c r="AO6" s="465"/>
      <c r="AP6" s="466"/>
      <c r="AQ6" s="468"/>
      <c r="AR6" s="468"/>
      <c r="AS6" s="468"/>
      <c r="AT6" s="468"/>
      <c r="AU6" s="468"/>
      <c r="BB6" s="469"/>
      <c r="BC6" s="469"/>
      <c r="BD6" s="469"/>
      <c r="BE6" s="469"/>
      <c r="BF6" s="469"/>
      <c r="BG6" s="469"/>
      <c r="BH6" s="469"/>
      <c r="BI6" s="469"/>
      <c r="BJ6" s="469"/>
      <c r="BK6" s="469"/>
      <c r="BL6" s="469"/>
      <c r="BM6" s="469"/>
      <c r="BN6" s="469"/>
      <c r="BO6" s="469"/>
      <c r="BP6" s="469"/>
      <c r="BQ6" s="469"/>
      <c r="BR6" s="469"/>
      <c r="BS6" s="469"/>
    </row>
    <row r="7" spans="1:71" ht="12" customHeight="1" x14ac:dyDescent="0.15">
      <c r="L7" s="465"/>
      <c r="M7" s="465"/>
      <c r="N7" s="465"/>
      <c r="O7" s="465"/>
      <c r="P7" s="465"/>
      <c r="Q7" s="465"/>
      <c r="R7" s="465"/>
      <c r="S7" s="465"/>
      <c r="T7" s="465"/>
      <c r="U7" s="465"/>
      <c r="V7" s="465"/>
      <c r="W7" s="465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  <c r="AI7" s="465"/>
      <c r="AJ7" s="465"/>
      <c r="AK7" s="465"/>
      <c r="AL7" s="465"/>
      <c r="AM7" s="465"/>
      <c r="AN7" s="465"/>
      <c r="AO7" s="465"/>
      <c r="AP7" s="466"/>
      <c r="AQ7" s="468"/>
      <c r="AR7" s="468"/>
      <c r="AS7" s="468"/>
      <c r="AT7" s="468"/>
      <c r="AU7" s="468"/>
      <c r="BB7" s="469"/>
      <c r="BC7" s="469"/>
      <c r="BD7" s="469"/>
      <c r="BE7" s="469"/>
      <c r="BF7" s="469"/>
      <c r="BG7" s="469"/>
      <c r="BH7" s="469"/>
      <c r="BI7" s="469"/>
      <c r="BJ7" s="469"/>
      <c r="BK7" s="469"/>
      <c r="BL7" s="469"/>
      <c r="BM7" s="469"/>
      <c r="BN7" s="469"/>
      <c r="BO7" s="469"/>
      <c r="BP7" s="469"/>
      <c r="BQ7" s="469"/>
      <c r="BR7" s="469"/>
      <c r="BS7" s="469"/>
    </row>
    <row r="8" spans="1:71" ht="12" customHeight="1" x14ac:dyDescent="0.15">
      <c r="A8" s="470"/>
      <c r="B8" s="471" t="s">
        <v>839</v>
      </c>
      <c r="C8" s="471"/>
      <c r="D8" s="471"/>
      <c r="E8" s="471"/>
      <c r="F8" s="471"/>
      <c r="G8" s="471"/>
      <c r="H8" s="471"/>
      <c r="I8" s="472"/>
      <c r="J8" s="472"/>
      <c r="K8" s="472"/>
      <c r="L8" s="472"/>
      <c r="M8" s="472"/>
      <c r="N8" s="472"/>
      <c r="O8" s="473"/>
      <c r="P8" s="473"/>
      <c r="Q8" s="473"/>
      <c r="R8" s="473"/>
      <c r="S8" s="666"/>
      <c r="T8" s="474"/>
      <c r="U8" s="474"/>
      <c r="V8" s="470"/>
      <c r="W8" s="470"/>
      <c r="X8" s="470"/>
      <c r="Y8" s="470"/>
      <c r="Z8" s="470"/>
      <c r="AA8" s="470"/>
      <c r="AB8" s="470"/>
      <c r="AC8" s="470"/>
      <c r="AD8" s="470"/>
      <c r="AE8" s="470"/>
      <c r="AF8" s="470"/>
      <c r="AG8" s="470"/>
      <c r="AH8" s="470"/>
      <c r="AI8" s="470"/>
      <c r="AJ8" s="470"/>
      <c r="AK8" s="470"/>
      <c r="AL8" s="470"/>
      <c r="AM8" s="470"/>
      <c r="AN8" s="470"/>
      <c r="AO8" s="470"/>
      <c r="AQ8" s="468"/>
      <c r="AR8" s="468"/>
      <c r="AS8" s="468"/>
      <c r="AT8" s="468"/>
      <c r="AU8" s="468"/>
      <c r="AV8" s="468"/>
      <c r="AW8" s="468"/>
      <c r="AX8" s="468"/>
      <c r="AY8" s="468"/>
      <c r="AZ8" s="468"/>
      <c r="BA8" s="469"/>
      <c r="BB8" s="469"/>
      <c r="BC8" s="469"/>
      <c r="BD8" s="469"/>
      <c r="BE8" s="469"/>
      <c r="BF8" s="469"/>
      <c r="BG8" s="469"/>
      <c r="BH8" s="469"/>
      <c r="BI8" s="469"/>
      <c r="BJ8" s="469"/>
      <c r="BK8" s="469"/>
      <c r="BL8" s="469"/>
      <c r="BM8" s="469"/>
      <c r="BN8" s="469"/>
      <c r="BO8" s="469"/>
      <c r="BP8" s="469"/>
      <c r="BQ8" s="469"/>
      <c r="BR8" s="469"/>
      <c r="BS8" s="469"/>
    </row>
    <row r="9" spans="1:71" ht="12" customHeight="1" x14ac:dyDescent="0.15">
      <c r="A9" s="470"/>
      <c r="B9" s="471"/>
      <c r="C9" s="471"/>
      <c r="D9" s="471"/>
      <c r="E9" s="471"/>
      <c r="F9" s="471"/>
      <c r="G9" s="471"/>
      <c r="H9" s="471"/>
      <c r="I9" s="472"/>
      <c r="J9" s="472"/>
      <c r="K9" s="472"/>
      <c r="L9" s="472"/>
      <c r="M9" s="472"/>
      <c r="N9" s="472"/>
      <c r="O9" s="473"/>
      <c r="P9" s="473"/>
      <c r="Q9" s="473"/>
      <c r="R9" s="473"/>
      <c r="S9" s="666"/>
      <c r="T9" s="474"/>
      <c r="U9" s="474"/>
      <c r="AQ9" s="468"/>
      <c r="AR9" s="468"/>
      <c r="AS9" s="468"/>
      <c r="AT9" s="468"/>
      <c r="AU9" s="468"/>
      <c r="AV9" s="468"/>
      <c r="AW9" s="468"/>
      <c r="AX9" s="468"/>
      <c r="AY9" s="468"/>
      <c r="AZ9" s="468"/>
      <c r="BA9" s="469"/>
      <c r="BB9" s="469"/>
      <c r="BC9" s="469"/>
      <c r="BD9" s="469"/>
      <c r="BE9" s="469"/>
      <c r="BF9" s="469"/>
      <c r="BG9" s="469"/>
      <c r="BH9" s="469"/>
      <c r="BI9" s="469"/>
      <c r="BJ9" s="469"/>
      <c r="BK9" s="469"/>
      <c r="BL9" s="469"/>
      <c r="BM9" s="469"/>
      <c r="BN9" s="469"/>
      <c r="BO9" s="469"/>
      <c r="BP9" s="469"/>
      <c r="BQ9" s="469"/>
      <c r="BR9" s="469"/>
      <c r="BS9" s="469"/>
    </row>
    <row r="10" spans="1:71" ht="12" customHeight="1" x14ac:dyDescent="0.15">
      <c r="A10" s="470"/>
      <c r="B10" s="470"/>
      <c r="C10" s="470"/>
      <c r="D10" s="470"/>
      <c r="E10" s="470"/>
      <c r="F10" s="470"/>
      <c r="G10" s="470"/>
      <c r="H10" s="470"/>
      <c r="I10" s="470"/>
      <c r="J10" s="470"/>
      <c r="K10" s="470"/>
      <c r="L10" s="470"/>
      <c r="M10" s="470"/>
      <c r="N10" s="470"/>
      <c r="O10" s="470"/>
      <c r="P10" s="470"/>
      <c r="AQ10" s="468"/>
      <c r="AR10" s="468"/>
      <c r="AS10" s="468"/>
      <c r="AT10" s="468"/>
      <c r="AU10" s="468"/>
      <c r="AV10" s="468"/>
      <c r="AW10" s="468"/>
      <c r="AX10" s="468"/>
      <c r="AY10" s="468"/>
      <c r="AZ10" s="468"/>
      <c r="BA10" s="469"/>
      <c r="BB10" s="469"/>
      <c r="BC10" s="469"/>
      <c r="BD10" s="469"/>
      <c r="BE10" s="469"/>
      <c r="BF10" s="469"/>
      <c r="BG10" s="469"/>
      <c r="BH10" s="469"/>
      <c r="BI10" s="469"/>
      <c r="BJ10" s="469"/>
      <c r="BK10" s="469"/>
      <c r="BL10" s="469"/>
      <c r="BM10" s="469"/>
      <c r="BN10" s="469"/>
      <c r="BO10" s="469"/>
      <c r="BP10" s="469"/>
      <c r="BQ10" s="469"/>
      <c r="BR10" s="469"/>
      <c r="BS10" s="469"/>
    </row>
    <row r="11" spans="1:71" ht="12" customHeight="1" thickBot="1" x14ac:dyDescent="0.2">
      <c r="A11" s="470"/>
      <c r="B11" s="470"/>
      <c r="C11" s="470"/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5"/>
      <c r="R11" s="475"/>
      <c r="S11" s="475"/>
      <c r="T11" s="475"/>
      <c r="U11" s="475"/>
      <c r="V11" s="475"/>
      <c r="W11" s="475"/>
      <c r="X11" s="476"/>
      <c r="Y11" s="476"/>
      <c r="Z11" s="476"/>
      <c r="AA11" s="476"/>
      <c r="AB11" s="476"/>
      <c r="AC11" s="476"/>
      <c r="AD11" s="476"/>
      <c r="AE11" s="476"/>
      <c r="AF11" s="476"/>
      <c r="AG11" s="476"/>
      <c r="AH11" s="475"/>
      <c r="AI11" s="475"/>
      <c r="AJ11" s="475"/>
      <c r="AK11" s="475"/>
      <c r="AL11" s="476"/>
      <c r="AM11" s="476"/>
      <c r="AN11" s="476"/>
      <c r="AO11" s="476"/>
      <c r="AP11" s="476"/>
      <c r="AQ11" s="468"/>
      <c r="AR11" s="468"/>
      <c r="AS11" s="468"/>
      <c r="AT11" s="468"/>
      <c r="AU11" s="468"/>
      <c r="AV11" s="468"/>
      <c r="AW11" s="468"/>
      <c r="AX11" s="468"/>
      <c r="AY11" s="468"/>
      <c r="AZ11" s="468"/>
      <c r="BA11" s="469"/>
      <c r="BB11" s="469"/>
      <c r="BC11" s="469"/>
      <c r="BD11" s="469"/>
      <c r="BE11" s="469"/>
      <c r="BF11" s="469"/>
      <c r="BG11" s="469"/>
      <c r="BH11" s="469"/>
      <c r="BI11" s="469"/>
      <c r="BJ11" s="469"/>
      <c r="BK11" s="469"/>
      <c r="BL11" s="469"/>
      <c r="BM11" s="469"/>
      <c r="BN11" s="469"/>
      <c r="BO11" s="469"/>
      <c r="BP11" s="469"/>
      <c r="BQ11" s="469"/>
      <c r="BR11" s="469"/>
      <c r="BS11" s="469"/>
    </row>
    <row r="12" spans="1:71" ht="12" customHeight="1" x14ac:dyDescent="0.15">
      <c r="A12" s="470"/>
      <c r="B12" s="477" t="s">
        <v>586</v>
      </c>
      <c r="C12" s="478"/>
      <c r="D12" s="478"/>
      <c r="E12" s="478"/>
      <c r="F12" s="478"/>
      <c r="G12" s="478"/>
      <c r="H12" s="478"/>
      <c r="I12" s="479"/>
      <c r="K12" s="470"/>
      <c r="L12" s="477" t="s">
        <v>588</v>
      </c>
      <c r="M12" s="478"/>
      <c r="N12" s="478"/>
      <c r="O12" s="478"/>
      <c r="P12" s="478"/>
      <c r="Q12" s="478"/>
      <c r="R12" s="478"/>
      <c r="S12" s="479"/>
      <c r="U12" s="480"/>
      <c r="V12" s="470"/>
      <c r="W12" s="470"/>
      <c r="X12" s="667" t="s">
        <v>840</v>
      </c>
      <c r="Y12" s="668"/>
      <c r="Z12" s="668"/>
      <c r="AA12" s="668"/>
      <c r="AB12" s="668"/>
      <c r="AC12" s="668"/>
      <c r="AD12" s="668"/>
      <c r="AE12" s="669"/>
      <c r="AF12" s="481"/>
      <c r="AG12" s="482"/>
      <c r="AH12" s="483"/>
      <c r="AI12" s="475"/>
      <c r="AJ12" s="475"/>
      <c r="AL12" s="465"/>
      <c r="AM12" s="484" t="s">
        <v>841</v>
      </c>
      <c r="AN12" s="484"/>
      <c r="AO12" s="484"/>
      <c r="AP12" s="484"/>
      <c r="AQ12" s="484"/>
      <c r="AR12" s="484"/>
      <c r="AT12" s="468"/>
      <c r="AU12" s="481"/>
      <c r="AV12" s="481"/>
      <c r="AW12" s="481"/>
      <c r="AX12" s="481"/>
      <c r="AY12" s="481"/>
      <c r="AZ12" s="481"/>
      <c r="BA12" s="481"/>
      <c r="BB12" s="469"/>
      <c r="BC12" s="469"/>
      <c r="BD12" s="469"/>
      <c r="BE12" s="469"/>
      <c r="BF12" s="469"/>
      <c r="BG12" s="469"/>
      <c r="BH12" s="469"/>
      <c r="BI12" s="469"/>
      <c r="BJ12" s="469"/>
      <c r="BK12" s="469"/>
      <c r="BL12" s="469"/>
      <c r="BM12" s="469"/>
      <c r="BN12" s="469"/>
      <c r="BO12" s="469"/>
      <c r="BP12" s="469"/>
      <c r="BQ12" s="469"/>
      <c r="BR12" s="469"/>
      <c r="BS12" s="469"/>
    </row>
    <row r="13" spans="1:71" ht="12" customHeight="1" x14ac:dyDescent="0.15">
      <c r="A13" s="470"/>
      <c r="B13" s="485"/>
      <c r="C13" s="486"/>
      <c r="D13" s="486"/>
      <c r="E13" s="486"/>
      <c r="F13" s="486"/>
      <c r="G13" s="486"/>
      <c r="H13" s="486"/>
      <c r="I13" s="487"/>
      <c r="J13" s="488"/>
      <c r="K13" s="489"/>
      <c r="L13" s="485"/>
      <c r="M13" s="486"/>
      <c r="N13" s="486"/>
      <c r="O13" s="486"/>
      <c r="P13" s="486"/>
      <c r="Q13" s="486"/>
      <c r="R13" s="486"/>
      <c r="S13" s="487"/>
      <c r="T13" s="488"/>
      <c r="U13" s="490"/>
      <c r="V13" s="491"/>
      <c r="W13" s="492"/>
      <c r="X13" s="670"/>
      <c r="Y13" s="671"/>
      <c r="Z13" s="671"/>
      <c r="AA13" s="671"/>
      <c r="AB13" s="671"/>
      <c r="AC13" s="671"/>
      <c r="AD13" s="671"/>
      <c r="AE13" s="672"/>
      <c r="AF13" s="493"/>
      <c r="AG13" s="494"/>
      <c r="AH13" s="492"/>
      <c r="AI13" s="495"/>
      <c r="AJ13" s="496"/>
      <c r="AK13" s="497"/>
      <c r="AL13" s="497"/>
      <c r="AM13" s="484"/>
      <c r="AN13" s="484"/>
      <c r="AO13" s="484"/>
      <c r="AP13" s="484"/>
      <c r="AQ13" s="484"/>
      <c r="AR13" s="484"/>
      <c r="AT13" s="470"/>
      <c r="AU13" s="481"/>
      <c r="AV13" s="481"/>
      <c r="AW13" s="481"/>
      <c r="AX13" s="481"/>
      <c r="AY13" s="481"/>
      <c r="AZ13" s="481"/>
      <c r="BA13" s="481"/>
      <c r="BB13" s="469"/>
      <c r="BC13" s="469"/>
      <c r="BD13" s="469"/>
      <c r="BE13" s="469"/>
      <c r="BF13" s="469"/>
      <c r="BG13" s="469"/>
      <c r="BH13" s="469"/>
      <c r="BI13" s="469"/>
      <c r="BJ13" s="469"/>
      <c r="BK13" s="469"/>
      <c r="BL13" s="469"/>
      <c r="BM13" s="469"/>
      <c r="BN13" s="469"/>
      <c r="BO13" s="469"/>
      <c r="BP13" s="469"/>
      <c r="BQ13" s="469"/>
      <c r="BR13" s="469"/>
      <c r="BS13" s="469"/>
    </row>
    <row r="14" spans="1:71" ht="12" customHeight="1" thickBot="1" x14ac:dyDescent="0.2">
      <c r="A14" s="470"/>
      <c r="B14" s="498"/>
      <c r="C14" s="499"/>
      <c r="D14" s="499"/>
      <c r="E14" s="499"/>
      <c r="F14" s="499"/>
      <c r="G14" s="499"/>
      <c r="H14" s="499"/>
      <c r="I14" s="500"/>
      <c r="K14" s="501"/>
      <c r="L14" s="498"/>
      <c r="M14" s="499"/>
      <c r="N14" s="499"/>
      <c r="O14" s="499"/>
      <c r="P14" s="499"/>
      <c r="Q14" s="499"/>
      <c r="R14" s="499"/>
      <c r="S14" s="500"/>
      <c r="U14" s="480"/>
      <c r="V14" s="501"/>
      <c r="W14" s="483"/>
      <c r="X14" s="673"/>
      <c r="Y14" s="674"/>
      <c r="Z14" s="674"/>
      <c r="AA14" s="674"/>
      <c r="AB14" s="674"/>
      <c r="AC14" s="674"/>
      <c r="AD14" s="674"/>
      <c r="AE14" s="675"/>
      <c r="AF14" s="481"/>
      <c r="AG14" s="482"/>
      <c r="AH14" s="483"/>
      <c r="AI14" s="501"/>
      <c r="AJ14" s="483"/>
      <c r="AK14" s="483"/>
      <c r="AL14" s="502"/>
      <c r="AM14" s="484"/>
      <c r="AN14" s="484"/>
      <c r="AO14" s="484"/>
      <c r="AP14" s="484"/>
      <c r="AQ14" s="484"/>
      <c r="AR14" s="484"/>
      <c r="AT14" s="470"/>
      <c r="AU14" s="481"/>
      <c r="AV14" s="481"/>
      <c r="AW14" s="481"/>
      <c r="AX14" s="481"/>
      <c r="AY14" s="481"/>
      <c r="AZ14" s="481"/>
      <c r="BA14" s="481"/>
      <c r="BB14" s="469"/>
      <c r="BC14" s="469"/>
      <c r="BD14" s="469"/>
      <c r="BE14" s="469"/>
      <c r="BF14" s="469"/>
      <c r="BG14" s="469"/>
      <c r="BH14" s="469"/>
      <c r="BI14" s="469"/>
      <c r="BJ14" s="469"/>
      <c r="BK14" s="469"/>
      <c r="BL14" s="469"/>
      <c r="BM14" s="469"/>
      <c r="BN14" s="469"/>
      <c r="BO14" s="469"/>
      <c r="BP14" s="469"/>
      <c r="BQ14" s="469"/>
      <c r="BR14" s="469"/>
      <c r="BS14" s="469"/>
    </row>
    <row r="15" spans="1:71" ht="12" customHeight="1" x14ac:dyDescent="0.15">
      <c r="A15" s="470"/>
      <c r="B15" s="470"/>
      <c r="C15" s="470"/>
      <c r="D15" s="470"/>
      <c r="E15" s="470"/>
      <c r="F15" s="470"/>
      <c r="G15" s="470"/>
      <c r="H15" s="470"/>
      <c r="I15" s="470"/>
      <c r="J15" s="470"/>
      <c r="K15" s="501"/>
      <c r="L15" s="470"/>
      <c r="M15" s="470"/>
      <c r="N15" s="470"/>
      <c r="O15" s="480"/>
      <c r="P15" s="480"/>
      <c r="Q15" s="480"/>
      <c r="R15" s="480"/>
      <c r="S15" s="480"/>
      <c r="T15" s="480"/>
      <c r="U15" s="480"/>
      <c r="V15" s="501"/>
      <c r="W15" s="483"/>
      <c r="X15" s="470"/>
      <c r="Y15" s="503"/>
      <c r="Z15" s="470"/>
      <c r="AA15" s="470"/>
      <c r="AB15" s="470"/>
      <c r="AC15" s="470"/>
      <c r="AD15" s="470"/>
      <c r="AE15" s="470"/>
      <c r="AF15" s="470"/>
      <c r="AG15" s="470"/>
      <c r="AH15" s="483"/>
      <c r="AI15" s="501"/>
      <c r="AJ15" s="483"/>
      <c r="AK15" s="483"/>
      <c r="AL15" s="504"/>
      <c r="AT15" s="470"/>
      <c r="AU15" s="469"/>
      <c r="AV15" s="469"/>
      <c r="AW15" s="469"/>
      <c r="AX15" s="469"/>
      <c r="AY15" s="469"/>
      <c r="AZ15" s="469"/>
      <c r="BA15" s="469"/>
      <c r="BB15" s="469"/>
      <c r="BC15" s="469"/>
      <c r="BD15" s="469"/>
      <c r="BE15" s="469"/>
      <c r="BF15" s="469"/>
      <c r="BG15" s="469"/>
      <c r="BH15" s="469"/>
      <c r="BI15" s="469"/>
      <c r="BJ15" s="469"/>
      <c r="BK15" s="469"/>
      <c r="BL15" s="469"/>
      <c r="BM15" s="469"/>
      <c r="BN15" s="469"/>
      <c r="BO15" s="469"/>
      <c r="BP15" s="469"/>
      <c r="BQ15" s="469"/>
      <c r="BR15" s="469"/>
      <c r="BS15" s="469"/>
    </row>
    <row r="16" spans="1:71" ht="12" customHeight="1" x14ac:dyDescent="0.15">
      <c r="A16" s="470"/>
      <c r="B16" s="470"/>
      <c r="C16" s="470"/>
      <c r="D16" s="470"/>
      <c r="E16" s="470"/>
      <c r="F16" s="470"/>
      <c r="G16" s="470"/>
      <c r="H16" s="470"/>
      <c r="I16" s="470"/>
      <c r="J16" s="470"/>
      <c r="K16" s="501"/>
      <c r="L16" s="470"/>
      <c r="M16" s="470"/>
      <c r="N16" s="470"/>
      <c r="O16" s="480"/>
      <c r="P16" s="480"/>
      <c r="Q16" s="480"/>
      <c r="R16" s="480"/>
      <c r="S16" s="480"/>
      <c r="T16" s="480"/>
      <c r="U16" s="480"/>
      <c r="V16" s="501"/>
      <c r="W16" s="483"/>
      <c r="X16" s="470"/>
      <c r="Y16" s="501"/>
      <c r="Z16" s="470"/>
      <c r="AA16" s="505" t="s">
        <v>604</v>
      </c>
      <c r="AB16" s="505"/>
      <c r="AC16" s="505"/>
      <c r="AD16" s="505"/>
      <c r="AE16" s="505"/>
      <c r="AF16" s="470"/>
      <c r="AG16" s="470"/>
      <c r="AH16" s="506"/>
      <c r="AI16" s="506"/>
      <c r="AJ16" s="483"/>
      <c r="AK16" s="560" t="s">
        <v>456</v>
      </c>
      <c r="AL16" s="560"/>
      <c r="AM16" s="560"/>
      <c r="AN16" s="560"/>
      <c r="AO16" s="560"/>
      <c r="AP16" s="560"/>
      <c r="AQ16" s="560"/>
      <c r="AR16" s="560"/>
      <c r="AS16" s="483"/>
      <c r="AT16" s="470"/>
      <c r="AU16" s="469"/>
      <c r="AV16" s="469"/>
      <c r="AW16" s="469"/>
      <c r="AX16" s="469"/>
      <c r="AY16" s="469"/>
      <c r="AZ16" s="469"/>
      <c r="BA16" s="469"/>
      <c r="BB16" s="469"/>
      <c r="BC16" s="469"/>
      <c r="BD16" s="469"/>
      <c r="BE16" s="469"/>
      <c r="BF16" s="469"/>
      <c r="BG16" s="469"/>
      <c r="BH16" s="469"/>
      <c r="BI16" s="469"/>
      <c r="BJ16" s="469"/>
      <c r="BK16" s="469"/>
      <c r="BL16" s="469"/>
      <c r="BM16" s="469"/>
      <c r="BN16" s="469"/>
      <c r="BO16" s="469"/>
      <c r="BP16" s="469"/>
      <c r="BQ16" s="469"/>
      <c r="BR16" s="469"/>
      <c r="BS16" s="469"/>
    </row>
    <row r="17" spans="1:71" ht="12" customHeight="1" x14ac:dyDescent="0.15">
      <c r="A17" s="470"/>
      <c r="B17" s="470"/>
      <c r="C17" s="470"/>
      <c r="D17" s="470"/>
      <c r="E17" s="470"/>
      <c r="F17" s="470"/>
      <c r="G17" s="470"/>
      <c r="H17" s="470"/>
      <c r="I17" s="470"/>
      <c r="J17" s="470"/>
      <c r="K17" s="501"/>
      <c r="L17" s="470"/>
      <c r="M17" s="470"/>
      <c r="N17" s="470"/>
      <c r="O17" s="480"/>
      <c r="P17" s="480"/>
      <c r="Q17" s="480"/>
      <c r="R17" s="480"/>
      <c r="S17" s="480"/>
      <c r="T17" s="480"/>
      <c r="U17" s="480"/>
      <c r="V17" s="501"/>
      <c r="W17" s="483"/>
      <c r="X17" s="470"/>
      <c r="Y17" s="492"/>
      <c r="Z17" s="492"/>
      <c r="AA17" s="505"/>
      <c r="AB17" s="505"/>
      <c r="AC17" s="505"/>
      <c r="AD17" s="505"/>
      <c r="AE17" s="505"/>
      <c r="AF17" s="492"/>
      <c r="AG17" s="491"/>
      <c r="AH17" s="470"/>
      <c r="AI17" s="501"/>
      <c r="AJ17" s="507"/>
      <c r="AK17" s="560"/>
      <c r="AL17" s="560"/>
      <c r="AM17" s="560"/>
      <c r="AN17" s="560"/>
      <c r="AO17" s="560"/>
      <c r="AP17" s="560"/>
      <c r="AQ17" s="560"/>
      <c r="AR17" s="560"/>
      <c r="AS17" s="483"/>
      <c r="AT17" s="470"/>
      <c r="AU17" s="469"/>
      <c r="AV17" s="469"/>
      <c r="AW17" s="469"/>
      <c r="AX17" s="469"/>
      <c r="AY17" s="469"/>
      <c r="AZ17" s="469"/>
      <c r="BA17" s="469"/>
      <c r="BB17" s="469"/>
      <c r="BC17" s="469"/>
      <c r="BD17" s="469"/>
      <c r="BE17" s="469"/>
      <c r="BF17" s="469"/>
      <c r="BG17" s="469"/>
      <c r="BH17" s="469"/>
      <c r="BI17" s="469"/>
      <c r="BJ17" s="469"/>
      <c r="BK17" s="469"/>
      <c r="BL17" s="469"/>
      <c r="BM17" s="469"/>
      <c r="BN17" s="469"/>
      <c r="BO17" s="469"/>
      <c r="BP17" s="469"/>
      <c r="BQ17" s="469"/>
      <c r="BR17" s="469"/>
      <c r="BS17" s="469"/>
    </row>
    <row r="18" spans="1:71" ht="12" customHeight="1" x14ac:dyDescent="0.15">
      <c r="A18" s="470"/>
      <c r="B18" s="470"/>
      <c r="C18" s="470"/>
      <c r="K18" s="508"/>
      <c r="P18" s="480"/>
      <c r="Q18" s="480"/>
      <c r="R18" s="480"/>
      <c r="S18" s="480"/>
      <c r="T18" s="480"/>
      <c r="U18" s="480"/>
      <c r="V18" s="501"/>
      <c r="W18" s="483"/>
      <c r="X18" s="470"/>
      <c r="Y18" s="470"/>
      <c r="Z18" s="470"/>
      <c r="AA18" s="470"/>
      <c r="AB18" s="470"/>
      <c r="AC18" s="470"/>
      <c r="AD18" s="470"/>
      <c r="AE18" s="470"/>
      <c r="AF18" s="470"/>
      <c r="AG18" s="509"/>
      <c r="AH18" s="506"/>
      <c r="AI18" s="506"/>
      <c r="AJ18" s="510"/>
      <c r="AK18" s="676" t="s">
        <v>458</v>
      </c>
      <c r="AL18" s="677"/>
      <c r="AM18" s="677"/>
      <c r="AN18" s="677"/>
      <c r="AO18" s="677"/>
      <c r="AP18" s="677"/>
      <c r="AQ18" s="677"/>
      <c r="AR18" s="678"/>
      <c r="AS18" s="483"/>
      <c r="AT18" s="470"/>
      <c r="AU18" s="469"/>
      <c r="AV18" s="469"/>
      <c r="AW18" s="469"/>
      <c r="AX18" s="469"/>
      <c r="AY18" s="469"/>
      <c r="AZ18" s="469"/>
      <c r="BA18" s="469"/>
      <c r="BB18" s="469"/>
      <c r="BC18" s="469"/>
      <c r="BD18" s="469"/>
      <c r="BE18" s="469"/>
      <c r="BF18" s="469"/>
      <c r="BG18" s="469"/>
      <c r="BH18" s="469"/>
      <c r="BI18" s="469"/>
      <c r="BJ18" s="469"/>
      <c r="BK18" s="469"/>
      <c r="BL18" s="469"/>
      <c r="BM18" s="469"/>
      <c r="BN18" s="469"/>
      <c r="BO18" s="469"/>
      <c r="BP18" s="469"/>
      <c r="BQ18" s="469"/>
      <c r="BR18" s="469"/>
      <c r="BS18" s="469"/>
    </row>
    <row r="19" spans="1:71" ht="12" customHeight="1" x14ac:dyDescent="0.15">
      <c r="A19" s="470"/>
      <c r="B19" s="470"/>
      <c r="C19" s="470"/>
      <c r="K19" s="508"/>
      <c r="L19" s="470"/>
      <c r="M19" s="470"/>
      <c r="N19" s="470"/>
      <c r="O19" s="480"/>
      <c r="P19" s="480"/>
      <c r="Q19" s="480"/>
      <c r="R19" s="480"/>
      <c r="S19" s="480"/>
      <c r="T19" s="480"/>
      <c r="U19" s="480"/>
      <c r="V19" s="501"/>
      <c r="W19" s="483"/>
      <c r="X19" s="470"/>
      <c r="Y19" s="470"/>
      <c r="AF19" s="470"/>
      <c r="AG19" s="470"/>
      <c r="AH19" s="470"/>
      <c r="AI19" s="501"/>
      <c r="AJ19" s="483"/>
      <c r="AK19" s="679"/>
      <c r="AL19" s="680"/>
      <c r="AM19" s="680"/>
      <c r="AN19" s="680"/>
      <c r="AO19" s="680"/>
      <c r="AP19" s="680"/>
      <c r="AQ19" s="680"/>
      <c r="AR19" s="681"/>
      <c r="AT19" s="470"/>
      <c r="AU19" s="469"/>
      <c r="AV19" s="469"/>
      <c r="AW19" s="469"/>
      <c r="AX19" s="469"/>
      <c r="AY19" s="469"/>
      <c r="AZ19" s="469"/>
      <c r="BA19" s="469"/>
      <c r="BB19" s="469"/>
      <c r="BC19" s="469"/>
      <c r="BD19" s="469"/>
      <c r="BE19" s="469"/>
      <c r="BF19" s="469"/>
      <c r="BG19" s="469"/>
      <c r="BH19" s="469"/>
      <c r="BI19" s="469"/>
      <c r="BJ19" s="469"/>
      <c r="BK19" s="469"/>
      <c r="BL19" s="469"/>
      <c r="BM19" s="469"/>
      <c r="BN19" s="469"/>
      <c r="BO19" s="469"/>
      <c r="BP19" s="469"/>
      <c r="BQ19" s="469"/>
      <c r="BR19" s="469"/>
      <c r="BS19" s="469"/>
    </row>
    <row r="20" spans="1:71" ht="12" customHeight="1" x14ac:dyDescent="0.15">
      <c r="A20" s="470"/>
      <c r="B20" s="470"/>
      <c r="C20" s="470"/>
      <c r="D20" s="470"/>
      <c r="E20" s="470"/>
      <c r="F20" s="470"/>
      <c r="G20" s="470"/>
      <c r="H20" s="470"/>
      <c r="I20" s="470"/>
      <c r="J20" s="470"/>
      <c r="K20" s="501"/>
      <c r="L20" s="470"/>
      <c r="M20" s="470"/>
      <c r="N20" s="470"/>
      <c r="O20" s="470"/>
      <c r="P20" s="470"/>
      <c r="Q20" s="470"/>
      <c r="R20" s="470"/>
      <c r="S20" s="470"/>
      <c r="T20" s="480"/>
      <c r="U20" s="480"/>
      <c r="V20" s="501"/>
      <c r="W20" s="483"/>
      <c r="X20" s="470"/>
      <c r="Y20" s="470"/>
      <c r="Z20" s="470"/>
      <c r="AF20" s="470"/>
      <c r="AG20" s="470"/>
      <c r="AH20" s="470"/>
      <c r="AI20" s="501"/>
      <c r="AJ20" s="483"/>
      <c r="AK20" s="560" t="s">
        <v>460</v>
      </c>
      <c r="AL20" s="560"/>
      <c r="AM20" s="560"/>
      <c r="AN20" s="560"/>
      <c r="AO20" s="560"/>
      <c r="AP20" s="560"/>
      <c r="AQ20" s="560"/>
      <c r="AR20" s="560"/>
      <c r="AT20" s="470"/>
      <c r="AU20" s="469"/>
      <c r="AV20" s="469"/>
      <c r="AW20" s="469"/>
      <c r="AX20" s="469"/>
      <c r="AY20" s="469"/>
      <c r="AZ20" s="469"/>
      <c r="BA20" s="469"/>
      <c r="BB20" s="469"/>
      <c r="BC20" s="469"/>
      <c r="BD20" s="469"/>
      <c r="BE20" s="469"/>
      <c r="BF20" s="469"/>
      <c r="BG20" s="469"/>
      <c r="BH20" s="469"/>
      <c r="BI20" s="469"/>
      <c r="BJ20" s="469"/>
      <c r="BK20" s="469"/>
      <c r="BL20" s="469"/>
      <c r="BM20" s="469"/>
      <c r="BN20" s="469"/>
      <c r="BO20" s="469"/>
      <c r="BP20" s="469"/>
      <c r="BQ20" s="469"/>
      <c r="BR20" s="469"/>
      <c r="BS20" s="469"/>
    </row>
    <row r="21" spans="1:71" ht="12" customHeight="1" x14ac:dyDescent="0.15">
      <c r="A21" s="470"/>
      <c r="B21" s="470"/>
      <c r="C21" s="470"/>
      <c r="D21" s="470"/>
      <c r="E21" s="470"/>
      <c r="F21" s="470"/>
      <c r="G21" s="470"/>
      <c r="H21" s="470"/>
      <c r="I21" s="470"/>
      <c r="J21" s="470"/>
      <c r="K21" s="501"/>
      <c r="L21" s="470"/>
      <c r="M21" s="470"/>
      <c r="N21" s="470"/>
      <c r="O21" s="470"/>
      <c r="P21" s="470"/>
      <c r="Q21" s="470"/>
      <c r="R21" s="470"/>
      <c r="S21" s="470"/>
      <c r="T21" s="480"/>
      <c r="U21" s="480"/>
      <c r="V21" s="501"/>
      <c r="W21" s="483"/>
      <c r="X21" s="470"/>
      <c r="Y21" s="470"/>
      <c r="Z21" s="470"/>
      <c r="AF21" s="470"/>
      <c r="AG21" s="470"/>
      <c r="AH21" s="470"/>
      <c r="AI21" s="491"/>
      <c r="AJ21" s="507"/>
      <c r="AK21" s="560"/>
      <c r="AL21" s="560"/>
      <c r="AM21" s="560"/>
      <c r="AN21" s="560"/>
      <c r="AO21" s="560"/>
      <c r="AP21" s="560"/>
      <c r="AQ21" s="560"/>
      <c r="AR21" s="560"/>
      <c r="AT21" s="470"/>
      <c r="AU21" s="469"/>
      <c r="AV21" s="469"/>
      <c r="AW21" s="469"/>
      <c r="AX21" s="469"/>
      <c r="AY21" s="469"/>
      <c r="AZ21" s="469"/>
      <c r="BA21" s="469"/>
      <c r="BB21" s="469"/>
      <c r="BC21" s="469"/>
      <c r="BD21" s="469"/>
      <c r="BE21" s="469"/>
      <c r="BF21" s="469"/>
      <c r="BG21" s="469"/>
      <c r="BH21" s="469"/>
      <c r="BI21" s="469"/>
      <c r="BJ21" s="469"/>
      <c r="BK21" s="469"/>
      <c r="BL21" s="469"/>
      <c r="BM21" s="469"/>
      <c r="BN21" s="469"/>
      <c r="BO21" s="469"/>
      <c r="BP21" s="469"/>
      <c r="BQ21" s="469"/>
      <c r="BR21" s="469"/>
      <c r="BS21" s="469"/>
    </row>
    <row r="22" spans="1:71" ht="12" customHeight="1" x14ac:dyDescent="0.15">
      <c r="A22" s="470"/>
      <c r="B22" s="470"/>
      <c r="C22" s="470"/>
      <c r="D22" s="470"/>
      <c r="E22" s="470"/>
      <c r="F22" s="470"/>
      <c r="G22" s="470"/>
      <c r="H22" s="470"/>
      <c r="I22" s="470"/>
      <c r="J22" s="470"/>
      <c r="K22" s="501"/>
      <c r="L22" s="470"/>
      <c r="M22" s="470"/>
      <c r="N22" s="470"/>
      <c r="O22" s="470"/>
      <c r="P22" s="470"/>
      <c r="Q22" s="470"/>
      <c r="R22" s="470"/>
      <c r="S22" s="470"/>
      <c r="T22" s="470"/>
      <c r="U22" s="470"/>
      <c r="V22" s="501"/>
      <c r="W22" s="483"/>
      <c r="X22" s="470"/>
      <c r="Y22" s="470"/>
      <c r="Z22" s="470"/>
      <c r="AA22" s="470"/>
      <c r="AB22" s="470"/>
      <c r="AC22" s="470"/>
      <c r="AD22" s="470"/>
      <c r="AE22" s="470"/>
      <c r="AF22" s="470"/>
      <c r="AG22" s="470"/>
      <c r="AH22" s="470"/>
      <c r="AI22" s="501"/>
      <c r="AJ22" s="483"/>
      <c r="AK22" s="682" t="s">
        <v>462</v>
      </c>
      <c r="AL22" s="683"/>
      <c r="AM22" s="683"/>
      <c r="AN22" s="683"/>
      <c r="AO22" s="683"/>
      <c r="AP22" s="683"/>
      <c r="AQ22" s="683"/>
      <c r="AR22" s="684"/>
      <c r="AT22" s="470"/>
      <c r="AU22" s="469"/>
      <c r="AV22" s="469"/>
      <c r="AW22" s="469"/>
      <c r="AX22" s="469"/>
      <c r="AY22" s="469"/>
      <c r="AZ22" s="469"/>
      <c r="BA22" s="469"/>
      <c r="BB22" s="469"/>
      <c r="BC22" s="469"/>
      <c r="BD22" s="469"/>
      <c r="BE22" s="469"/>
      <c r="BF22" s="469"/>
      <c r="BG22" s="469"/>
      <c r="BH22" s="469"/>
      <c r="BI22" s="469"/>
      <c r="BJ22" s="469"/>
      <c r="BK22" s="469"/>
      <c r="BL22" s="469"/>
      <c r="BM22" s="469"/>
      <c r="BN22" s="469"/>
      <c r="BO22" s="469"/>
      <c r="BP22" s="469"/>
      <c r="BQ22" s="469"/>
      <c r="BR22" s="469"/>
      <c r="BS22" s="469"/>
    </row>
    <row r="23" spans="1:71" ht="12" customHeight="1" x14ac:dyDescent="0.15">
      <c r="A23" s="470"/>
      <c r="B23" s="470"/>
      <c r="C23" s="470"/>
      <c r="D23" s="470"/>
      <c r="E23" s="470"/>
      <c r="F23" s="470"/>
      <c r="G23" s="470"/>
      <c r="H23" s="470"/>
      <c r="I23" s="470"/>
      <c r="J23" s="470"/>
      <c r="K23" s="501"/>
      <c r="L23" s="470"/>
      <c r="M23" s="470"/>
      <c r="N23" s="470"/>
      <c r="O23" s="470"/>
      <c r="P23" s="470"/>
      <c r="Q23" s="470"/>
      <c r="R23" s="470"/>
      <c r="S23" s="470"/>
      <c r="T23" s="470"/>
      <c r="U23" s="470"/>
      <c r="V23" s="501"/>
      <c r="W23" s="483"/>
      <c r="X23" s="470"/>
      <c r="Y23" s="470"/>
      <c r="Z23" s="470"/>
      <c r="AA23" s="470"/>
      <c r="AB23" s="470"/>
      <c r="AC23" s="470"/>
      <c r="AD23" s="470"/>
      <c r="AE23" s="470"/>
      <c r="AF23" s="470"/>
      <c r="AG23" s="470"/>
      <c r="AH23" s="470"/>
      <c r="AI23" s="492"/>
      <c r="AJ23" s="507"/>
      <c r="AK23" s="685"/>
      <c r="AL23" s="686"/>
      <c r="AM23" s="686"/>
      <c r="AN23" s="686"/>
      <c r="AO23" s="686"/>
      <c r="AP23" s="686"/>
      <c r="AQ23" s="686"/>
      <c r="AR23" s="687"/>
      <c r="AT23" s="470"/>
      <c r="AU23" s="469"/>
      <c r="AV23" s="469"/>
      <c r="AW23" s="469"/>
      <c r="AX23" s="469"/>
      <c r="AY23" s="469"/>
      <c r="AZ23" s="469"/>
      <c r="BA23" s="469"/>
      <c r="BB23" s="469"/>
      <c r="BC23" s="469"/>
      <c r="BD23" s="469"/>
      <c r="BE23" s="469"/>
      <c r="BF23" s="469"/>
      <c r="BG23" s="469"/>
      <c r="BH23" s="469"/>
      <c r="BI23" s="469"/>
      <c r="BJ23" s="469"/>
      <c r="BK23" s="469"/>
      <c r="BL23" s="469"/>
      <c r="BM23" s="469"/>
      <c r="BN23" s="469"/>
      <c r="BO23" s="469"/>
      <c r="BP23" s="469"/>
      <c r="BQ23" s="469"/>
      <c r="BR23" s="469"/>
      <c r="BS23" s="469"/>
    </row>
    <row r="24" spans="1:71" ht="12" customHeight="1" x14ac:dyDescent="0.15">
      <c r="A24" s="470"/>
      <c r="B24" s="470"/>
      <c r="C24" s="470"/>
      <c r="D24" s="470"/>
      <c r="E24" s="470"/>
      <c r="F24" s="470"/>
      <c r="G24" s="470"/>
      <c r="H24" s="470"/>
      <c r="I24" s="470"/>
      <c r="J24" s="470"/>
      <c r="K24" s="501"/>
      <c r="L24" s="470"/>
      <c r="M24" s="470"/>
      <c r="N24" s="470"/>
      <c r="O24" s="470"/>
      <c r="P24" s="470"/>
      <c r="Q24" s="470"/>
      <c r="R24" s="470"/>
      <c r="S24" s="470"/>
      <c r="T24" s="470"/>
      <c r="U24" s="470"/>
      <c r="V24" s="501"/>
      <c r="W24" s="483"/>
      <c r="X24" s="470"/>
      <c r="Y24" s="470"/>
      <c r="Z24" s="470"/>
      <c r="AA24" s="470"/>
      <c r="AB24" s="470"/>
      <c r="AC24" s="470"/>
      <c r="AD24" s="470"/>
      <c r="AE24" s="470"/>
      <c r="AF24" s="470"/>
      <c r="AG24" s="470"/>
      <c r="AH24" s="470"/>
      <c r="AI24" s="470"/>
      <c r="AJ24" s="470"/>
      <c r="AL24" s="511"/>
      <c r="AM24" s="512" t="s">
        <v>658</v>
      </c>
      <c r="AN24" s="512"/>
      <c r="AO24" s="512"/>
      <c r="AP24" s="512"/>
      <c r="AQ24" s="512"/>
      <c r="AR24" s="512"/>
      <c r="AS24" s="512"/>
      <c r="AT24" s="512"/>
      <c r="AU24" s="512"/>
      <c r="AV24" s="469"/>
      <c r="AW24" s="469"/>
      <c r="AX24" s="469"/>
      <c r="AY24" s="469"/>
      <c r="AZ24" s="469"/>
      <c r="BA24" s="469"/>
      <c r="BB24" s="469"/>
      <c r="BC24" s="469"/>
      <c r="BD24" s="469"/>
      <c r="BE24" s="469"/>
      <c r="BF24" s="469"/>
      <c r="BG24" s="469"/>
      <c r="BH24" s="469"/>
      <c r="BI24" s="469"/>
      <c r="BJ24" s="469"/>
      <c r="BK24" s="469"/>
      <c r="BL24" s="469"/>
      <c r="BM24" s="469"/>
      <c r="BN24" s="469"/>
      <c r="BO24" s="469"/>
      <c r="BP24" s="469"/>
      <c r="BQ24" s="469"/>
      <c r="BR24" s="469"/>
      <c r="BS24" s="469"/>
    </row>
    <row r="25" spans="1:71" ht="12" customHeight="1" x14ac:dyDescent="0.15">
      <c r="A25" s="470"/>
      <c r="B25" s="470"/>
      <c r="C25" s="470"/>
      <c r="D25" s="470"/>
      <c r="E25" s="470"/>
      <c r="F25" s="470"/>
      <c r="G25" s="470"/>
      <c r="H25" s="470"/>
      <c r="I25" s="470"/>
      <c r="J25" s="470"/>
      <c r="K25" s="501"/>
      <c r="L25" s="470"/>
      <c r="M25" s="470"/>
      <c r="N25" s="470"/>
      <c r="O25" s="470"/>
      <c r="P25" s="470"/>
      <c r="Q25" s="470"/>
      <c r="R25" s="470"/>
      <c r="S25" s="470"/>
      <c r="T25" s="470"/>
      <c r="U25" s="470"/>
      <c r="V25" s="501"/>
      <c r="W25" s="483"/>
      <c r="X25" s="470"/>
      <c r="Y25" s="470"/>
      <c r="Z25" s="470"/>
      <c r="AA25" s="470"/>
      <c r="AB25" s="470"/>
      <c r="AC25" s="470"/>
      <c r="AD25" s="470"/>
      <c r="AE25" s="470"/>
      <c r="AF25" s="470"/>
      <c r="AG25" s="470"/>
      <c r="AH25" s="470"/>
      <c r="AI25" s="470"/>
      <c r="AJ25" s="470"/>
      <c r="AM25" s="512"/>
      <c r="AN25" s="512"/>
      <c r="AO25" s="512"/>
      <c r="AP25" s="512"/>
      <c r="AQ25" s="512"/>
      <c r="AR25" s="512"/>
      <c r="AS25" s="512"/>
      <c r="AT25" s="512"/>
      <c r="AU25" s="512"/>
      <c r="AV25" s="469"/>
      <c r="AW25" s="469"/>
      <c r="AX25" s="469"/>
      <c r="AY25" s="469"/>
      <c r="AZ25" s="469"/>
      <c r="BA25" s="469"/>
      <c r="BB25" s="469"/>
      <c r="BC25" s="469"/>
      <c r="BD25" s="469"/>
      <c r="BE25" s="469"/>
      <c r="BF25" s="469"/>
      <c r="BG25" s="469"/>
      <c r="BH25" s="469"/>
      <c r="BI25" s="469"/>
      <c r="BJ25" s="469"/>
      <c r="BK25" s="469"/>
      <c r="BL25" s="469"/>
      <c r="BM25" s="469"/>
      <c r="BN25" s="469"/>
      <c r="BO25" s="469"/>
      <c r="BP25" s="469"/>
      <c r="BQ25" s="469"/>
      <c r="BR25" s="469"/>
      <c r="BS25" s="469"/>
    </row>
    <row r="26" spans="1:71" ht="12" customHeight="1" x14ac:dyDescent="0.15">
      <c r="A26" s="470"/>
      <c r="B26" s="470"/>
      <c r="C26" s="470"/>
      <c r="D26" s="470"/>
      <c r="E26" s="470"/>
      <c r="F26" s="470"/>
      <c r="G26" s="470"/>
      <c r="H26" s="470"/>
      <c r="I26" s="470"/>
      <c r="J26" s="470"/>
      <c r="K26" s="501"/>
      <c r="L26" s="470"/>
      <c r="M26" s="470"/>
      <c r="N26" s="470"/>
      <c r="O26" s="470"/>
      <c r="P26" s="470"/>
      <c r="Q26" s="470"/>
      <c r="R26" s="470"/>
      <c r="S26" s="470"/>
      <c r="T26" s="470"/>
      <c r="U26" s="470"/>
      <c r="V26" s="501"/>
      <c r="W26" s="483"/>
      <c r="X26" s="470"/>
      <c r="Y26" s="470"/>
      <c r="Z26" s="470"/>
      <c r="AA26" s="470"/>
      <c r="AB26" s="470"/>
      <c r="AC26" s="470"/>
      <c r="AD26" s="470"/>
      <c r="AE26" s="470"/>
      <c r="AF26" s="470"/>
      <c r="AG26" s="470"/>
      <c r="AH26" s="470"/>
      <c r="AI26" s="470"/>
      <c r="AJ26" s="470"/>
      <c r="AT26" s="470"/>
      <c r="AU26" s="469"/>
      <c r="AV26" s="469"/>
      <c r="AW26" s="469"/>
      <c r="AX26" s="469"/>
      <c r="AY26" s="469"/>
      <c r="AZ26" s="469"/>
      <c r="BA26" s="469"/>
      <c r="BB26" s="469"/>
      <c r="BC26" s="469"/>
      <c r="BD26" s="469"/>
      <c r="BE26" s="469"/>
      <c r="BF26" s="469"/>
      <c r="BG26" s="469"/>
      <c r="BH26" s="469"/>
      <c r="BI26" s="469"/>
      <c r="BJ26" s="469"/>
      <c r="BK26" s="469"/>
      <c r="BL26" s="469"/>
      <c r="BM26" s="469"/>
      <c r="BN26" s="469"/>
      <c r="BO26" s="469"/>
      <c r="BP26" s="469"/>
      <c r="BQ26" s="469"/>
      <c r="BR26" s="469"/>
      <c r="BS26" s="469"/>
    </row>
    <row r="27" spans="1:71" ht="12" customHeight="1" thickBot="1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501"/>
      <c r="L27" s="470"/>
      <c r="M27" s="470"/>
      <c r="N27" s="470"/>
      <c r="O27" s="470"/>
      <c r="P27" s="470"/>
      <c r="Q27" s="470"/>
      <c r="R27" s="470"/>
      <c r="S27" s="470"/>
      <c r="T27" s="470"/>
      <c r="U27" s="470"/>
      <c r="V27" s="501"/>
      <c r="W27" s="483"/>
      <c r="X27" s="470"/>
      <c r="Y27" s="470"/>
      <c r="Z27" s="470"/>
      <c r="AA27" s="470"/>
      <c r="AB27" s="470"/>
      <c r="AC27" s="470"/>
      <c r="AD27" s="470"/>
      <c r="AE27" s="470"/>
      <c r="AF27" s="470"/>
      <c r="AG27" s="470"/>
      <c r="AH27" s="470"/>
      <c r="AI27" s="470"/>
      <c r="AJ27" s="470"/>
      <c r="AT27" s="470"/>
      <c r="AU27" s="469"/>
      <c r="AV27" s="469"/>
      <c r="AW27" s="469"/>
      <c r="AX27" s="469"/>
      <c r="AY27" s="469"/>
      <c r="AZ27" s="469"/>
      <c r="BA27" s="469"/>
      <c r="BB27" s="469"/>
      <c r="BC27" s="469"/>
      <c r="BD27" s="469"/>
      <c r="BE27" s="469"/>
      <c r="BF27" s="469"/>
      <c r="BG27" s="469"/>
      <c r="BH27" s="469"/>
      <c r="BI27" s="469"/>
      <c r="BJ27" s="469"/>
      <c r="BK27" s="469"/>
      <c r="BL27" s="469"/>
      <c r="BM27" s="469"/>
      <c r="BN27" s="469"/>
      <c r="BO27" s="469"/>
      <c r="BP27" s="469"/>
      <c r="BQ27" s="469"/>
      <c r="BR27" s="469"/>
      <c r="BS27" s="469"/>
    </row>
    <row r="28" spans="1:71" ht="12" customHeight="1" x14ac:dyDescent="0.15">
      <c r="A28" s="470"/>
      <c r="B28" s="470"/>
      <c r="C28" s="470"/>
      <c r="D28" s="470"/>
      <c r="E28" s="470"/>
      <c r="F28" s="470"/>
      <c r="G28" s="470"/>
      <c r="H28" s="470"/>
      <c r="I28" s="470"/>
      <c r="J28" s="470"/>
      <c r="K28" s="501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501"/>
      <c r="W28" s="483"/>
      <c r="X28" s="477" t="s">
        <v>464</v>
      </c>
      <c r="Y28" s="478"/>
      <c r="Z28" s="478"/>
      <c r="AA28" s="478"/>
      <c r="AB28" s="478"/>
      <c r="AC28" s="478"/>
      <c r="AD28" s="478"/>
      <c r="AE28" s="479"/>
      <c r="AF28" s="483"/>
      <c r="AG28" s="513"/>
      <c r="AH28" s="483"/>
      <c r="AI28" s="483"/>
      <c r="AJ28" s="483"/>
      <c r="AK28" s="560" t="s">
        <v>465</v>
      </c>
      <c r="AL28" s="560"/>
      <c r="AM28" s="560"/>
      <c r="AN28" s="560"/>
      <c r="AO28" s="560"/>
      <c r="AP28" s="560"/>
      <c r="AQ28" s="560"/>
      <c r="AR28" s="560"/>
      <c r="AS28" s="470"/>
      <c r="AT28" s="470"/>
      <c r="AU28" s="469"/>
      <c r="AV28" s="469"/>
      <c r="AW28" s="469"/>
      <c r="AX28" s="469"/>
      <c r="AY28" s="469"/>
      <c r="AZ28" s="469"/>
      <c r="BA28" s="469"/>
      <c r="BB28" s="469"/>
      <c r="BC28" s="469"/>
      <c r="BD28" s="469"/>
      <c r="BE28" s="469"/>
      <c r="BF28" s="469"/>
      <c r="BG28" s="469"/>
      <c r="BH28" s="469"/>
      <c r="BI28" s="469"/>
      <c r="BJ28" s="469"/>
      <c r="BK28" s="469"/>
      <c r="BL28" s="469"/>
      <c r="BM28" s="469"/>
      <c r="BN28" s="469"/>
      <c r="BO28" s="469"/>
      <c r="BP28" s="469"/>
      <c r="BQ28" s="469"/>
      <c r="BR28" s="469"/>
      <c r="BS28" s="469"/>
    </row>
    <row r="29" spans="1:71" ht="12" customHeight="1" x14ac:dyDescent="0.15">
      <c r="A29" s="470"/>
      <c r="B29" s="470"/>
      <c r="C29" s="470"/>
      <c r="D29" s="470"/>
      <c r="E29" s="470"/>
      <c r="F29" s="470"/>
      <c r="G29" s="470"/>
      <c r="H29" s="470"/>
      <c r="I29" s="470"/>
      <c r="J29" s="470"/>
      <c r="K29" s="501"/>
      <c r="L29" s="470"/>
      <c r="M29" s="470"/>
      <c r="N29" s="470"/>
      <c r="O29" s="470"/>
      <c r="P29" s="470"/>
      <c r="Q29" s="470"/>
      <c r="R29" s="470"/>
      <c r="S29" s="470"/>
      <c r="T29" s="470"/>
      <c r="U29" s="470"/>
      <c r="V29" s="491"/>
      <c r="W29" s="492"/>
      <c r="X29" s="485"/>
      <c r="Y29" s="486"/>
      <c r="Z29" s="486"/>
      <c r="AA29" s="486"/>
      <c r="AB29" s="486"/>
      <c r="AC29" s="486"/>
      <c r="AD29" s="486"/>
      <c r="AE29" s="487"/>
      <c r="AF29" s="492"/>
      <c r="AG29" s="492"/>
      <c r="AH29" s="492"/>
      <c r="AI29" s="491"/>
      <c r="AJ29" s="507"/>
      <c r="AK29" s="560"/>
      <c r="AL29" s="560"/>
      <c r="AM29" s="560"/>
      <c r="AN29" s="560"/>
      <c r="AO29" s="560"/>
      <c r="AP29" s="560"/>
      <c r="AQ29" s="560"/>
      <c r="AR29" s="560"/>
      <c r="AS29" s="470"/>
      <c r="AT29" s="470"/>
      <c r="AU29" s="469"/>
      <c r="AV29" s="469"/>
      <c r="AW29" s="469"/>
      <c r="AX29" s="469"/>
      <c r="AY29" s="469"/>
      <c r="AZ29" s="469"/>
      <c r="BA29" s="469"/>
      <c r="BB29" s="469"/>
      <c r="BC29" s="469"/>
      <c r="BD29" s="469"/>
      <c r="BE29" s="469"/>
      <c r="BF29" s="469"/>
      <c r="BG29" s="469"/>
      <c r="BH29" s="469"/>
      <c r="BI29" s="469"/>
      <c r="BJ29" s="469"/>
      <c r="BK29" s="469"/>
      <c r="BL29" s="469"/>
      <c r="BM29" s="469"/>
      <c r="BN29" s="469"/>
      <c r="BO29" s="469"/>
      <c r="BP29" s="469"/>
      <c r="BQ29" s="469"/>
      <c r="BR29" s="469"/>
      <c r="BS29" s="469"/>
    </row>
    <row r="30" spans="1:71" ht="12" customHeight="1" thickBot="1" x14ac:dyDescent="0.2">
      <c r="A30" s="470"/>
      <c r="B30" s="470"/>
      <c r="C30" s="470"/>
      <c r="D30" s="470"/>
      <c r="E30" s="470"/>
      <c r="F30" s="470"/>
      <c r="G30" s="470"/>
      <c r="H30" s="470"/>
      <c r="I30" s="470"/>
      <c r="J30" s="470"/>
      <c r="K30" s="501"/>
      <c r="L30" s="470"/>
      <c r="M30" s="470"/>
      <c r="N30" s="470"/>
      <c r="O30" s="470"/>
      <c r="P30" s="470"/>
      <c r="Q30" s="470"/>
      <c r="R30" s="470"/>
      <c r="S30" s="470"/>
      <c r="T30" s="470"/>
      <c r="U30" s="470"/>
      <c r="V30" s="501"/>
      <c r="W30" s="483"/>
      <c r="X30" s="498"/>
      <c r="Y30" s="499"/>
      <c r="Z30" s="499"/>
      <c r="AA30" s="499"/>
      <c r="AB30" s="499"/>
      <c r="AC30" s="499"/>
      <c r="AD30" s="499"/>
      <c r="AE30" s="500"/>
      <c r="AF30" s="470"/>
      <c r="AG30" s="483"/>
      <c r="AH30" s="483"/>
      <c r="AI30" s="501"/>
      <c r="AJ30" s="483"/>
      <c r="AK30" s="560" t="s">
        <v>467</v>
      </c>
      <c r="AL30" s="560"/>
      <c r="AM30" s="560"/>
      <c r="AN30" s="560"/>
      <c r="AO30" s="560"/>
      <c r="AP30" s="560"/>
      <c r="AQ30" s="560"/>
      <c r="AR30" s="560"/>
      <c r="AS30" s="470"/>
      <c r="AT30" s="470"/>
      <c r="AU30" s="469"/>
      <c r="AV30" s="469"/>
      <c r="AW30" s="469"/>
      <c r="AX30" s="469"/>
      <c r="AY30" s="469"/>
      <c r="AZ30" s="469"/>
      <c r="BA30" s="469"/>
      <c r="BB30" s="469"/>
      <c r="BC30" s="469"/>
      <c r="BD30" s="469"/>
      <c r="BE30" s="469"/>
      <c r="BF30" s="469"/>
      <c r="BG30" s="469"/>
      <c r="BH30" s="469"/>
      <c r="BI30" s="469"/>
      <c r="BJ30" s="469"/>
      <c r="BK30" s="469"/>
      <c r="BL30" s="469"/>
      <c r="BM30" s="469"/>
      <c r="BN30" s="469"/>
      <c r="BO30" s="469"/>
      <c r="BP30" s="469"/>
      <c r="BQ30" s="469"/>
      <c r="BR30" s="469"/>
      <c r="BS30" s="469"/>
    </row>
    <row r="31" spans="1:71" ht="12" customHeight="1" x14ac:dyDescent="0.15">
      <c r="A31" s="470"/>
      <c r="B31" s="470"/>
      <c r="C31" s="470"/>
      <c r="D31" s="470"/>
      <c r="E31" s="470"/>
      <c r="F31" s="470"/>
      <c r="G31" s="470"/>
      <c r="H31" s="470"/>
      <c r="I31" s="470"/>
      <c r="J31" s="470"/>
      <c r="K31" s="501"/>
      <c r="L31" s="470"/>
      <c r="M31" s="470"/>
      <c r="N31" s="470"/>
      <c r="O31" s="470"/>
      <c r="P31" s="470"/>
      <c r="Q31" s="470"/>
      <c r="R31" s="470"/>
      <c r="S31" s="470"/>
      <c r="T31" s="470"/>
      <c r="U31" s="470"/>
      <c r="V31" s="501"/>
      <c r="W31" s="483"/>
      <c r="X31" s="470"/>
      <c r="Y31" s="470"/>
      <c r="Z31" s="470"/>
      <c r="AA31" s="470"/>
      <c r="AB31" s="470"/>
      <c r="AC31" s="470"/>
      <c r="AD31" s="470"/>
      <c r="AE31" s="470"/>
      <c r="AF31" s="470"/>
      <c r="AG31" s="483"/>
      <c r="AH31" s="483"/>
      <c r="AI31" s="491"/>
      <c r="AJ31" s="507"/>
      <c r="AK31" s="560"/>
      <c r="AL31" s="560"/>
      <c r="AM31" s="560"/>
      <c r="AN31" s="560"/>
      <c r="AO31" s="560"/>
      <c r="AP31" s="560"/>
      <c r="AQ31" s="560"/>
      <c r="AR31" s="560"/>
      <c r="AS31" s="470"/>
      <c r="AT31" s="470"/>
      <c r="AU31" s="469"/>
      <c r="AV31" s="469"/>
      <c r="AW31" s="469"/>
      <c r="AX31" s="469"/>
      <c r="AY31" s="469"/>
      <c r="AZ31" s="469"/>
      <c r="BA31" s="469"/>
      <c r="BB31" s="469"/>
      <c r="BC31" s="469"/>
      <c r="BD31" s="469"/>
      <c r="BE31" s="469"/>
      <c r="BF31" s="469"/>
      <c r="BG31" s="469"/>
      <c r="BH31" s="469"/>
      <c r="BI31" s="469"/>
      <c r="BJ31" s="469"/>
      <c r="BK31" s="469"/>
      <c r="BL31" s="469"/>
      <c r="BM31" s="469"/>
      <c r="BN31" s="469"/>
      <c r="BO31" s="469"/>
      <c r="BP31" s="469"/>
      <c r="BQ31" s="469"/>
      <c r="BR31" s="469"/>
      <c r="BS31" s="469"/>
    </row>
    <row r="32" spans="1:71" ht="12" customHeight="1" x14ac:dyDescent="0.15">
      <c r="A32" s="470"/>
      <c r="B32" s="470"/>
      <c r="C32" s="470"/>
      <c r="D32" s="470"/>
      <c r="E32" s="470"/>
      <c r="F32" s="470"/>
      <c r="G32" s="470"/>
      <c r="H32" s="470"/>
      <c r="I32" s="470"/>
      <c r="J32" s="470"/>
      <c r="K32" s="501"/>
      <c r="L32" s="470"/>
      <c r="M32" s="470"/>
      <c r="N32" s="470"/>
      <c r="O32" s="470"/>
      <c r="P32" s="470"/>
      <c r="Q32" s="470"/>
      <c r="R32" s="470"/>
      <c r="S32" s="470"/>
      <c r="T32" s="470"/>
      <c r="U32" s="470"/>
      <c r="V32" s="501"/>
      <c r="W32" s="483"/>
      <c r="X32" s="470"/>
      <c r="Y32" s="470"/>
      <c r="Z32" s="470"/>
      <c r="AA32" s="470"/>
      <c r="AB32" s="470"/>
      <c r="AC32" s="470"/>
      <c r="AD32" s="470"/>
      <c r="AE32" s="470"/>
      <c r="AF32" s="470"/>
      <c r="AG32" s="483"/>
      <c r="AH32" s="483"/>
      <c r="AI32" s="501"/>
      <c r="AJ32" s="483"/>
      <c r="AK32" s="560" t="s">
        <v>469</v>
      </c>
      <c r="AL32" s="560"/>
      <c r="AM32" s="560"/>
      <c r="AN32" s="560"/>
      <c r="AO32" s="560"/>
      <c r="AP32" s="560"/>
      <c r="AQ32" s="560"/>
      <c r="AR32" s="560"/>
      <c r="AS32" s="470"/>
      <c r="AT32" s="470"/>
      <c r="AU32" s="469"/>
      <c r="AV32" s="469"/>
      <c r="AW32" s="469"/>
      <c r="AX32" s="469"/>
      <c r="AY32" s="469"/>
      <c r="AZ32" s="469"/>
      <c r="BA32" s="469"/>
      <c r="BB32" s="469"/>
      <c r="BC32" s="469"/>
      <c r="BD32" s="469"/>
      <c r="BE32" s="469"/>
      <c r="BF32" s="469"/>
      <c r="BG32" s="469"/>
      <c r="BH32" s="469"/>
      <c r="BI32" s="469"/>
      <c r="BJ32" s="469"/>
      <c r="BK32" s="469"/>
      <c r="BL32" s="469"/>
      <c r="BM32" s="469"/>
      <c r="BN32" s="469"/>
      <c r="BO32" s="469"/>
      <c r="BP32" s="469"/>
      <c r="BQ32" s="469"/>
      <c r="BR32" s="469"/>
      <c r="BS32" s="469"/>
    </row>
    <row r="33" spans="1:71" ht="12" customHeight="1" x14ac:dyDescent="0.15">
      <c r="A33" s="470"/>
      <c r="B33" s="470"/>
      <c r="C33" s="470"/>
      <c r="D33" s="470"/>
      <c r="E33" s="470"/>
      <c r="F33" s="470"/>
      <c r="G33" s="470"/>
      <c r="H33" s="470"/>
      <c r="I33" s="470"/>
      <c r="J33" s="470"/>
      <c r="K33" s="501"/>
      <c r="L33" s="470"/>
      <c r="M33" s="470"/>
      <c r="N33" s="470"/>
      <c r="O33" s="470"/>
      <c r="P33" s="470"/>
      <c r="Q33" s="470"/>
      <c r="R33" s="470"/>
      <c r="S33" s="470"/>
      <c r="T33" s="470"/>
      <c r="U33" s="470"/>
      <c r="V33" s="501"/>
      <c r="W33" s="483"/>
      <c r="X33" s="470"/>
      <c r="Y33" s="470"/>
      <c r="Z33" s="470"/>
      <c r="AA33" s="470"/>
      <c r="AB33" s="470"/>
      <c r="AC33" s="470"/>
      <c r="AD33" s="470"/>
      <c r="AE33" s="470"/>
      <c r="AF33" s="470"/>
      <c r="AG33" s="483"/>
      <c r="AH33" s="483"/>
      <c r="AI33" s="491"/>
      <c r="AJ33" s="507"/>
      <c r="AK33" s="560"/>
      <c r="AL33" s="560"/>
      <c r="AM33" s="560"/>
      <c r="AN33" s="560"/>
      <c r="AO33" s="560"/>
      <c r="AP33" s="560"/>
      <c r="AQ33" s="560"/>
      <c r="AR33" s="560"/>
      <c r="AS33" s="470"/>
      <c r="AT33" s="470"/>
      <c r="AU33" s="469"/>
      <c r="AV33" s="469"/>
      <c r="AW33" s="469"/>
      <c r="AX33" s="469"/>
      <c r="AY33" s="469"/>
      <c r="AZ33" s="469"/>
      <c r="BA33" s="469"/>
      <c r="BB33" s="469"/>
      <c r="BC33" s="469"/>
      <c r="BD33" s="469"/>
      <c r="BE33" s="469"/>
      <c r="BF33" s="469"/>
      <c r="BG33" s="469"/>
      <c r="BH33" s="469"/>
      <c r="BI33" s="469"/>
      <c r="BJ33" s="469"/>
      <c r="BK33" s="469"/>
      <c r="BL33" s="469"/>
      <c r="BM33" s="469"/>
      <c r="BN33" s="469"/>
      <c r="BO33" s="469"/>
      <c r="BP33" s="469"/>
      <c r="BQ33" s="469"/>
      <c r="BR33" s="469"/>
      <c r="BS33" s="469"/>
    </row>
    <row r="34" spans="1:71" ht="12" customHeight="1" x14ac:dyDescent="0.15">
      <c r="A34" s="470"/>
      <c r="B34" s="470"/>
      <c r="C34" s="470"/>
      <c r="D34" s="470"/>
      <c r="E34" s="470"/>
      <c r="F34" s="470"/>
      <c r="G34" s="470"/>
      <c r="H34" s="470"/>
      <c r="I34" s="470"/>
      <c r="J34" s="470"/>
      <c r="K34" s="501"/>
      <c r="L34" s="470"/>
      <c r="M34" s="470"/>
      <c r="N34" s="470"/>
      <c r="O34" s="470"/>
      <c r="P34" s="470"/>
      <c r="Q34" s="470"/>
      <c r="R34" s="470"/>
      <c r="S34" s="470"/>
      <c r="T34" s="470"/>
      <c r="U34" s="470"/>
      <c r="V34" s="501"/>
      <c r="W34" s="483"/>
      <c r="X34" s="470"/>
      <c r="Y34" s="470"/>
      <c r="Z34" s="470"/>
      <c r="AA34" s="470"/>
      <c r="AB34" s="470"/>
      <c r="AC34" s="470"/>
      <c r="AD34" s="470"/>
      <c r="AE34" s="470"/>
      <c r="AF34" s="470"/>
      <c r="AG34" s="483"/>
      <c r="AH34" s="483"/>
      <c r="AI34" s="501"/>
      <c r="AJ34" s="483"/>
      <c r="AK34" s="560" t="s">
        <v>471</v>
      </c>
      <c r="AL34" s="560"/>
      <c r="AM34" s="560"/>
      <c r="AN34" s="560"/>
      <c r="AO34" s="560"/>
      <c r="AP34" s="560"/>
      <c r="AQ34" s="560"/>
      <c r="AR34" s="560"/>
      <c r="AS34" s="470"/>
      <c r="AT34" s="470"/>
      <c r="AU34" s="469"/>
      <c r="AV34" s="469"/>
      <c r="AW34" s="469"/>
      <c r="AX34" s="469"/>
      <c r="AY34" s="469"/>
      <c r="AZ34" s="469"/>
      <c r="BA34" s="469"/>
      <c r="BB34" s="469"/>
      <c r="BC34" s="469"/>
      <c r="BD34" s="469"/>
      <c r="BE34" s="469"/>
      <c r="BF34" s="469"/>
      <c r="BG34" s="469"/>
      <c r="BH34" s="469"/>
      <c r="BI34" s="469"/>
      <c r="BJ34" s="469"/>
      <c r="BK34" s="469"/>
      <c r="BL34" s="469"/>
      <c r="BM34" s="469"/>
      <c r="BN34" s="469"/>
      <c r="BO34" s="469"/>
      <c r="BP34" s="469"/>
      <c r="BQ34" s="469"/>
      <c r="BR34" s="469"/>
      <c r="BS34" s="469"/>
    </row>
    <row r="35" spans="1:71" ht="12" customHeight="1" x14ac:dyDescent="0.15">
      <c r="A35" s="470"/>
      <c r="B35" s="470"/>
      <c r="C35" s="470"/>
      <c r="D35" s="470"/>
      <c r="E35" s="470"/>
      <c r="F35" s="470"/>
      <c r="G35" s="470"/>
      <c r="H35" s="470"/>
      <c r="I35" s="470"/>
      <c r="J35" s="470"/>
      <c r="K35" s="501"/>
      <c r="L35" s="470"/>
      <c r="M35" s="470"/>
      <c r="N35" s="470"/>
      <c r="O35" s="470"/>
      <c r="P35" s="470"/>
      <c r="Q35" s="470"/>
      <c r="R35" s="470"/>
      <c r="S35" s="470"/>
      <c r="T35" s="470"/>
      <c r="U35" s="470"/>
      <c r="V35" s="501"/>
      <c r="W35" s="483"/>
      <c r="X35" s="470"/>
      <c r="Y35" s="470"/>
      <c r="Z35" s="470"/>
      <c r="AA35" s="470"/>
      <c r="AB35" s="470"/>
      <c r="AC35" s="470"/>
      <c r="AD35" s="470"/>
      <c r="AE35" s="470"/>
      <c r="AF35" s="470"/>
      <c r="AG35" s="483"/>
      <c r="AH35" s="483"/>
      <c r="AI35" s="491"/>
      <c r="AJ35" s="507"/>
      <c r="AK35" s="560"/>
      <c r="AL35" s="560"/>
      <c r="AM35" s="560"/>
      <c r="AN35" s="560"/>
      <c r="AO35" s="560"/>
      <c r="AP35" s="560"/>
      <c r="AQ35" s="560"/>
      <c r="AR35" s="560"/>
      <c r="AS35" s="470"/>
      <c r="AT35" s="470"/>
      <c r="AU35" s="469"/>
      <c r="AV35" s="469"/>
      <c r="AW35" s="469"/>
      <c r="AX35" s="469"/>
      <c r="AY35" s="469"/>
      <c r="AZ35" s="469"/>
      <c r="BA35" s="469"/>
      <c r="BB35" s="469"/>
      <c r="BC35" s="469"/>
      <c r="BD35" s="469"/>
      <c r="BE35" s="469"/>
      <c r="BF35" s="469"/>
      <c r="BG35" s="469"/>
      <c r="BH35" s="469"/>
      <c r="BI35" s="469"/>
      <c r="BJ35" s="469"/>
      <c r="BK35" s="469"/>
      <c r="BL35" s="469"/>
      <c r="BM35" s="469"/>
      <c r="BN35" s="469"/>
      <c r="BO35" s="469"/>
      <c r="BP35" s="469"/>
      <c r="BQ35" s="469"/>
      <c r="BR35" s="469"/>
      <c r="BS35" s="469"/>
    </row>
    <row r="36" spans="1:71" ht="12" customHeight="1" x14ac:dyDescent="0.15">
      <c r="A36" s="470"/>
      <c r="B36" s="470"/>
      <c r="C36" s="470"/>
      <c r="D36" s="470"/>
      <c r="E36" s="470"/>
      <c r="F36" s="470"/>
      <c r="G36" s="470"/>
      <c r="H36" s="470"/>
      <c r="I36" s="470"/>
      <c r="J36" s="470"/>
      <c r="K36" s="501"/>
      <c r="L36" s="470"/>
      <c r="M36" s="470"/>
      <c r="N36" s="470"/>
      <c r="O36" s="470"/>
      <c r="P36" s="470"/>
      <c r="Q36" s="470"/>
      <c r="R36" s="470"/>
      <c r="S36" s="470"/>
      <c r="T36" s="470"/>
      <c r="U36" s="470"/>
      <c r="V36" s="501"/>
      <c r="W36" s="483"/>
      <c r="X36" s="470"/>
      <c r="Y36" s="470"/>
      <c r="Z36" s="470"/>
      <c r="AA36" s="470"/>
      <c r="AB36" s="470"/>
      <c r="AC36" s="470"/>
      <c r="AD36" s="470"/>
      <c r="AE36" s="470"/>
      <c r="AF36" s="470"/>
      <c r="AG36" s="483"/>
      <c r="AH36" s="483"/>
      <c r="AI36" s="501"/>
      <c r="AJ36" s="483"/>
      <c r="AK36" s="560" t="s">
        <v>473</v>
      </c>
      <c r="AL36" s="560"/>
      <c r="AM36" s="560"/>
      <c r="AN36" s="560"/>
      <c r="AO36" s="560"/>
      <c r="AP36" s="560"/>
      <c r="AQ36" s="560"/>
      <c r="AR36" s="560"/>
      <c r="AS36" s="470"/>
      <c r="AT36" s="470"/>
      <c r="AU36" s="469"/>
      <c r="AV36" s="469"/>
      <c r="AW36" s="469"/>
      <c r="AX36" s="469"/>
      <c r="AY36" s="469"/>
      <c r="AZ36" s="469"/>
      <c r="BA36" s="469"/>
      <c r="BB36" s="469"/>
      <c r="BC36" s="469"/>
      <c r="BD36" s="469"/>
      <c r="BE36" s="469"/>
      <c r="BF36" s="469"/>
      <c r="BG36" s="469"/>
      <c r="BH36" s="469"/>
      <c r="BI36" s="469"/>
      <c r="BJ36" s="469"/>
      <c r="BK36" s="469"/>
      <c r="BL36" s="469"/>
      <c r="BM36" s="469"/>
      <c r="BN36" s="469"/>
      <c r="BO36" s="469"/>
      <c r="BP36" s="469"/>
      <c r="BQ36" s="469"/>
      <c r="BR36" s="469"/>
      <c r="BS36" s="469"/>
    </row>
    <row r="37" spans="1:71" ht="12" customHeight="1" x14ac:dyDescent="0.15">
      <c r="A37" s="470"/>
      <c r="B37" s="470"/>
      <c r="C37" s="470"/>
      <c r="D37" s="470"/>
      <c r="E37" s="470"/>
      <c r="F37" s="470"/>
      <c r="G37" s="470"/>
      <c r="H37" s="470"/>
      <c r="I37" s="470"/>
      <c r="J37" s="470"/>
      <c r="K37" s="501"/>
      <c r="L37" s="470"/>
      <c r="M37" s="470"/>
      <c r="N37" s="470"/>
      <c r="O37" s="470"/>
      <c r="P37" s="470"/>
      <c r="Q37" s="470"/>
      <c r="R37" s="470"/>
      <c r="S37" s="470"/>
      <c r="T37" s="470"/>
      <c r="U37" s="470"/>
      <c r="V37" s="501"/>
      <c r="W37" s="483"/>
      <c r="X37" s="470"/>
      <c r="Y37" s="470"/>
      <c r="Z37" s="470"/>
      <c r="AA37" s="470"/>
      <c r="AB37" s="470"/>
      <c r="AC37" s="470"/>
      <c r="AD37" s="470"/>
      <c r="AE37" s="470"/>
      <c r="AF37" s="470"/>
      <c r="AG37" s="483"/>
      <c r="AH37" s="483"/>
      <c r="AI37" s="491"/>
      <c r="AJ37" s="507"/>
      <c r="AK37" s="560"/>
      <c r="AL37" s="560"/>
      <c r="AM37" s="560"/>
      <c r="AN37" s="560"/>
      <c r="AO37" s="560"/>
      <c r="AP37" s="560"/>
      <c r="AQ37" s="560"/>
      <c r="AR37" s="560"/>
      <c r="AS37" s="470"/>
      <c r="AT37" s="470"/>
      <c r="AU37" s="469"/>
      <c r="AV37" s="469"/>
      <c r="AW37" s="469"/>
      <c r="AX37" s="469"/>
      <c r="AY37" s="469"/>
      <c r="AZ37" s="469"/>
      <c r="BA37" s="469"/>
      <c r="BB37" s="469"/>
      <c r="BC37" s="469"/>
      <c r="BD37" s="469"/>
      <c r="BE37" s="469"/>
      <c r="BF37" s="469"/>
      <c r="BG37" s="469"/>
      <c r="BH37" s="469"/>
      <c r="BI37" s="469"/>
      <c r="BJ37" s="469"/>
      <c r="BK37" s="469"/>
      <c r="BL37" s="469"/>
      <c r="BM37" s="469"/>
      <c r="BN37" s="469"/>
      <c r="BO37" s="469"/>
      <c r="BP37" s="469"/>
      <c r="BQ37" s="469"/>
      <c r="BR37" s="469"/>
      <c r="BS37" s="469"/>
    </row>
    <row r="38" spans="1:71" ht="12" customHeight="1" x14ac:dyDescent="0.15">
      <c r="A38" s="470"/>
      <c r="B38" s="470"/>
      <c r="C38" s="470"/>
      <c r="D38" s="470"/>
      <c r="E38" s="470"/>
      <c r="F38" s="470"/>
      <c r="G38" s="470"/>
      <c r="H38" s="470"/>
      <c r="I38" s="470"/>
      <c r="J38" s="470"/>
      <c r="K38" s="501"/>
      <c r="L38" s="470"/>
      <c r="M38" s="470"/>
      <c r="N38" s="470"/>
      <c r="O38" s="470"/>
      <c r="P38" s="470"/>
      <c r="Q38" s="470"/>
      <c r="R38" s="470"/>
      <c r="S38" s="470"/>
      <c r="T38" s="470"/>
      <c r="U38" s="470"/>
      <c r="V38" s="501"/>
      <c r="W38" s="483"/>
      <c r="X38" s="470"/>
      <c r="Y38" s="470"/>
      <c r="Z38" s="470"/>
      <c r="AA38" s="470"/>
      <c r="AB38" s="470"/>
      <c r="AC38" s="470"/>
      <c r="AD38" s="470"/>
      <c r="AE38" s="470"/>
      <c r="AF38" s="470"/>
      <c r="AG38" s="483"/>
      <c r="AH38" s="483"/>
      <c r="AI38" s="501"/>
      <c r="AJ38" s="483"/>
      <c r="AK38" s="560" t="s">
        <v>475</v>
      </c>
      <c r="AL38" s="560"/>
      <c r="AM38" s="560"/>
      <c r="AN38" s="560"/>
      <c r="AO38" s="560"/>
      <c r="AP38" s="560"/>
      <c r="AQ38" s="560"/>
      <c r="AR38" s="560"/>
      <c r="AS38" s="470"/>
      <c r="AT38" s="470"/>
      <c r="AU38" s="469"/>
      <c r="AV38" s="469"/>
      <c r="AW38" s="469"/>
      <c r="AX38" s="469"/>
      <c r="AY38" s="469"/>
      <c r="AZ38" s="469"/>
      <c r="BA38" s="469"/>
      <c r="BB38" s="469"/>
      <c r="BC38" s="469"/>
      <c r="BD38" s="469"/>
      <c r="BE38" s="469"/>
      <c r="BF38" s="469"/>
      <c r="BG38" s="469"/>
      <c r="BH38" s="469"/>
      <c r="BI38" s="469"/>
      <c r="BJ38" s="469"/>
      <c r="BK38" s="469"/>
      <c r="BL38" s="469"/>
      <c r="BM38" s="469"/>
      <c r="BN38" s="469"/>
      <c r="BO38" s="469"/>
      <c r="BP38" s="469"/>
      <c r="BQ38" s="469"/>
      <c r="BR38" s="469"/>
      <c r="BS38" s="469"/>
    </row>
    <row r="39" spans="1:71" ht="12" customHeight="1" x14ac:dyDescent="0.15">
      <c r="A39" s="470"/>
      <c r="B39" s="470"/>
      <c r="C39" s="470"/>
      <c r="D39" s="470"/>
      <c r="E39" s="470"/>
      <c r="F39" s="470"/>
      <c r="G39" s="470"/>
      <c r="H39" s="470"/>
      <c r="I39" s="470"/>
      <c r="J39" s="470"/>
      <c r="K39" s="501"/>
      <c r="L39" s="470"/>
      <c r="M39" s="470"/>
      <c r="N39" s="470"/>
      <c r="O39" s="470"/>
      <c r="P39" s="470"/>
      <c r="Q39" s="470"/>
      <c r="R39" s="470"/>
      <c r="S39" s="470"/>
      <c r="T39" s="470"/>
      <c r="U39" s="470"/>
      <c r="V39" s="501"/>
      <c r="W39" s="483"/>
      <c r="X39" s="470"/>
      <c r="Y39" s="470"/>
      <c r="Z39" s="470"/>
      <c r="AA39" s="470"/>
      <c r="AB39" s="470"/>
      <c r="AC39" s="470"/>
      <c r="AD39" s="470"/>
      <c r="AE39" s="470"/>
      <c r="AF39" s="470"/>
      <c r="AG39" s="483"/>
      <c r="AH39" s="483"/>
      <c r="AI39" s="492"/>
      <c r="AJ39" s="507"/>
      <c r="AK39" s="560"/>
      <c r="AL39" s="560"/>
      <c r="AM39" s="560"/>
      <c r="AN39" s="560"/>
      <c r="AO39" s="560"/>
      <c r="AP39" s="560"/>
      <c r="AQ39" s="560"/>
      <c r="AR39" s="560"/>
      <c r="AS39" s="470"/>
      <c r="AT39" s="470"/>
      <c r="AU39" s="469"/>
      <c r="AV39" s="469"/>
      <c r="AW39" s="469"/>
      <c r="AX39" s="469"/>
      <c r="AY39" s="469"/>
      <c r="AZ39" s="469"/>
      <c r="BA39" s="469"/>
      <c r="BB39" s="469"/>
      <c r="BC39" s="469"/>
      <c r="BD39" s="469"/>
      <c r="BE39" s="469"/>
      <c r="BF39" s="469"/>
      <c r="BG39" s="469"/>
      <c r="BH39" s="469"/>
      <c r="BI39" s="469"/>
      <c r="BJ39" s="469"/>
      <c r="BK39" s="469"/>
      <c r="BL39" s="469"/>
      <c r="BM39" s="469"/>
      <c r="BN39" s="469"/>
      <c r="BO39" s="469"/>
      <c r="BP39" s="469"/>
      <c r="BQ39" s="469"/>
      <c r="BR39" s="469"/>
      <c r="BS39" s="469"/>
    </row>
    <row r="40" spans="1:71" ht="12" customHeight="1" x14ac:dyDescent="0.15">
      <c r="A40" s="470"/>
      <c r="B40" s="470"/>
      <c r="C40" s="470"/>
      <c r="D40" s="470"/>
      <c r="E40" s="470"/>
      <c r="F40" s="470"/>
      <c r="G40" s="470"/>
      <c r="H40" s="470"/>
      <c r="I40" s="470"/>
      <c r="J40" s="470"/>
      <c r="K40" s="501"/>
      <c r="L40" s="470"/>
      <c r="M40" s="470"/>
      <c r="N40" s="470"/>
      <c r="O40" s="470"/>
      <c r="P40" s="470"/>
      <c r="Q40" s="470"/>
      <c r="R40" s="470"/>
      <c r="S40" s="470"/>
      <c r="T40" s="470"/>
      <c r="U40" s="470"/>
      <c r="V40" s="501"/>
      <c r="W40" s="483"/>
      <c r="X40" s="470"/>
      <c r="Y40" s="470"/>
      <c r="Z40" s="470"/>
      <c r="AA40" s="470"/>
      <c r="AB40" s="470"/>
      <c r="AC40" s="470"/>
      <c r="AD40" s="470"/>
      <c r="AE40" s="470"/>
      <c r="AF40" s="470"/>
      <c r="AG40" s="470"/>
      <c r="AH40" s="483"/>
      <c r="AI40" s="483"/>
      <c r="AJ40" s="483"/>
      <c r="AK40" s="514"/>
      <c r="AL40" s="514"/>
      <c r="AM40" s="514"/>
      <c r="AN40" s="514"/>
      <c r="AO40" s="514"/>
      <c r="AP40" s="514"/>
      <c r="AQ40" s="514"/>
      <c r="AR40" s="514"/>
      <c r="AS40" s="470"/>
      <c r="AT40" s="470"/>
      <c r="AU40" s="469"/>
      <c r="AV40" s="469"/>
      <c r="AW40" s="469"/>
      <c r="AX40" s="469"/>
      <c r="AY40" s="469"/>
      <c r="AZ40" s="469"/>
      <c r="BA40" s="469"/>
      <c r="BB40" s="469"/>
      <c r="BC40" s="469"/>
      <c r="BD40" s="469"/>
      <c r="BE40" s="469"/>
      <c r="BF40" s="469"/>
      <c r="BG40" s="469"/>
      <c r="BH40" s="469"/>
      <c r="BI40" s="469"/>
      <c r="BJ40" s="469"/>
      <c r="BK40" s="469"/>
      <c r="BL40" s="469"/>
      <c r="BM40" s="469"/>
      <c r="BN40" s="469"/>
      <c r="BO40" s="469"/>
      <c r="BP40" s="469"/>
      <c r="BQ40" s="469"/>
      <c r="BR40" s="469"/>
      <c r="BS40" s="469"/>
    </row>
    <row r="41" spans="1:71" ht="12" customHeight="1" thickBot="1" x14ac:dyDescent="0.2">
      <c r="A41" s="470"/>
      <c r="B41" s="470"/>
      <c r="C41" s="470"/>
      <c r="D41" s="470"/>
      <c r="E41" s="470"/>
      <c r="F41" s="470"/>
      <c r="G41" s="470"/>
      <c r="H41" s="470"/>
      <c r="I41" s="470"/>
      <c r="J41" s="470"/>
      <c r="K41" s="501"/>
      <c r="L41" s="470"/>
      <c r="M41" s="470"/>
      <c r="N41" s="470"/>
      <c r="O41" s="470"/>
      <c r="P41" s="470"/>
      <c r="Q41" s="470"/>
      <c r="R41" s="470"/>
      <c r="S41" s="470"/>
      <c r="T41" s="470"/>
      <c r="U41" s="470"/>
      <c r="V41" s="501"/>
      <c r="W41" s="483"/>
      <c r="X41" s="470"/>
      <c r="Y41" s="470"/>
      <c r="Z41" s="470"/>
      <c r="AA41" s="470"/>
      <c r="AB41" s="470"/>
      <c r="AC41" s="470"/>
      <c r="AD41" s="470"/>
      <c r="AE41" s="470"/>
      <c r="AF41" s="470"/>
      <c r="AG41" s="470"/>
      <c r="AH41" s="483"/>
      <c r="AI41" s="483"/>
      <c r="AJ41" s="483"/>
      <c r="AK41" s="514"/>
      <c r="AL41" s="514"/>
      <c r="AM41" s="514"/>
      <c r="AN41" s="514"/>
      <c r="AO41" s="514"/>
      <c r="AP41" s="514"/>
      <c r="AQ41" s="514"/>
      <c r="AR41" s="514"/>
      <c r="AS41" s="470"/>
      <c r="AT41" s="470"/>
      <c r="AU41" s="469"/>
      <c r="AV41" s="469"/>
      <c r="AW41" s="469"/>
      <c r="AX41" s="469"/>
      <c r="AY41" s="469"/>
      <c r="AZ41" s="469"/>
      <c r="BA41" s="469"/>
      <c r="BB41" s="469"/>
      <c r="BC41" s="469"/>
      <c r="BD41" s="469"/>
      <c r="BE41" s="469"/>
      <c r="BF41" s="469"/>
      <c r="BG41" s="469"/>
      <c r="BH41" s="469"/>
      <c r="BI41" s="469"/>
      <c r="BJ41" s="469"/>
      <c r="BK41" s="469"/>
      <c r="BL41" s="469"/>
      <c r="BM41" s="469"/>
      <c r="BN41" s="469"/>
      <c r="BO41" s="469"/>
      <c r="BP41" s="469"/>
      <c r="BQ41" s="469"/>
      <c r="BR41" s="469"/>
      <c r="BS41" s="469"/>
    </row>
    <row r="42" spans="1:71" ht="12" customHeight="1" x14ac:dyDescent="0.15">
      <c r="A42" s="470"/>
      <c r="B42" s="470"/>
      <c r="C42" s="470"/>
      <c r="D42" s="470"/>
      <c r="E42" s="470"/>
      <c r="F42" s="470"/>
      <c r="G42" s="470"/>
      <c r="H42" s="470"/>
      <c r="I42" s="470"/>
      <c r="J42" s="470"/>
      <c r="K42" s="501"/>
      <c r="L42" s="470"/>
      <c r="M42" s="470"/>
      <c r="N42" s="470"/>
      <c r="O42" s="470"/>
      <c r="P42" s="470"/>
      <c r="Q42" s="470"/>
      <c r="R42" s="470"/>
      <c r="S42" s="470"/>
      <c r="T42" s="470"/>
      <c r="U42" s="470"/>
      <c r="V42" s="501"/>
      <c r="W42" s="483"/>
      <c r="X42" s="477" t="s">
        <v>477</v>
      </c>
      <c r="Y42" s="478"/>
      <c r="Z42" s="478"/>
      <c r="AA42" s="478"/>
      <c r="AB42" s="478"/>
      <c r="AC42" s="478"/>
      <c r="AD42" s="478"/>
      <c r="AE42" s="479"/>
      <c r="AF42" s="483"/>
      <c r="AG42" s="483"/>
      <c r="AH42" s="483"/>
      <c r="AI42" s="483"/>
      <c r="AJ42" s="483"/>
      <c r="AK42" s="560" t="s">
        <v>478</v>
      </c>
      <c r="AL42" s="560"/>
      <c r="AM42" s="560"/>
      <c r="AN42" s="560"/>
      <c r="AO42" s="560"/>
      <c r="AP42" s="560"/>
      <c r="AQ42" s="560"/>
      <c r="AR42" s="560"/>
      <c r="AS42" s="470"/>
      <c r="AT42" s="470"/>
      <c r="AU42" s="469"/>
      <c r="AV42" s="469"/>
      <c r="AW42" s="469"/>
      <c r="AX42" s="469"/>
      <c r="AY42" s="469"/>
      <c r="AZ42" s="469"/>
      <c r="BA42" s="469"/>
      <c r="BB42" s="469"/>
      <c r="BC42" s="469"/>
      <c r="BD42" s="469"/>
      <c r="BE42" s="469"/>
      <c r="BF42" s="469"/>
      <c r="BG42" s="469"/>
      <c r="BH42" s="469"/>
      <c r="BI42" s="469"/>
      <c r="BJ42" s="469"/>
      <c r="BK42" s="469"/>
      <c r="BL42" s="469"/>
      <c r="BM42" s="469"/>
      <c r="BN42" s="469"/>
      <c r="BO42" s="469"/>
      <c r="BP42" s="469"/>
      <c r="BQ42" s="469"/>
      <c r="BR42" s="469"/>
      <c r="BS42" s="469"/>
    </row>
    <row r="43" spans="1:71" ht="12" customHeight="1" x14ac:dyDescent="0.15">
      <c r="A43" s="470"/>
      <c r="B43" s="470"/>
      <c r="C43" s="470"/>
      <c r="D43" s="470"/>
      <c r="E43" s="470"/>
      <c r="F43" s="470"/>
      <c r="G43" s="470"/>
      <c r="H43" s="470"/>
      <c r="I43" s="470"/>
      <c r="J43" s="470"/>
      <c r="K43" s="501"/>
      <c r="L43" s="470"/>
      <c r="M43" s="470"/>
      <c r="N43" s="470"/>
      <c r="O43" s="470"/>
      <c r="P43" s="470"/>
      <c r="Q43" s="470"/>
      <c r="R43" s="470"/>
      <c r="S43" s="470"/>
      <c r="T43" s="470"/>
      <c r="U43" s="470"/>
      <c r="V43" s="491"/>
      <c r="W43" s="492"/>
      <c r="X43" s="485"/>
      <c r="Y43" s="486"/>
      <c r="Z43" s="486"/>
      <c r="AA43" s="486"/>
      <c r="AB43" s="486"/>
      <c r="AC43" s="486"/>
      <c r="AD43" s="486"/>
      <c r="AE43" s="487"/>
      <c r="AF43" s="515"/>
      <c r="AG43" s="492"/>
      <c r="AH43" s="492"/>
      <c r="AI43" s="491"/>
      <c r="AJ43" s="507"/>
      <c r="AK43" s="560"/>
      <c r="AL43" s="560"/>
      <c r="AM43" s="560"/>
      <c r="AN43" s="560"/>
      <c r="AO43" s="560"/>
      <c r="AP43" s="560"/>
      <c r="AQ43" s="560"/>
      <c r="AR43" s="560"/>
      <c r="AS43" s="470"/>
      <c r="AT43" s="470"/>
      <c r="AU43" s="469"/>
      <c r="AV43" s="469"/>
      <c r="AW43" s="469"/>
      <c r="AX43" s="469"/>
      <c r="AY43" s="469"/>
      <c r="AZ43" s="469"/>
      <c r="BA43" s="469"/>
      <c r="BB43" s="469"/>
      <c r="BC43" s="469"/>
      <c r="BD43" s="469"/>
      <c r="BE43" s="469"/>
      <c r="BF43" s="469"/>
      <c r="BG43" s="469"/>
      <c r="BH43" s="469"/>
      <c r="BI43" s="469"/>
      <c r="BJ43" s="469"/>
      <c r="BK43" s="469"/>
      <c r="BL43" s="469"/>
      <c r="BM43" s="469"/>
      <c r="BN43" s="469"/>
      <c r="BO43" s="469"/>
      <c r="BP43" s="469"/>
      <c r="BQ43" s="469"/>
      <c r="BR43" s="469"/>
      <c r="BS43" s="469"/>
    </row>
    <row r="44" spans="1:71" ht="12" customHeight="1" thickBot="1" x14ac:dyDescent="0.2">
      <c r="A44" s="470"/>
      <c r="B44" s="470"/>
      <c r="C44" s="470"/>
      <c r="D44" s="470"/>
      <c r="E44" s="470"/>
      <c r="F44" s="470"/>
      <c r="G44" s="470"/>
      <c r="H44" s="470"/>
      <c r="I44" s="470"/>
      <c r="J44" s="470"/>
      <c r="K44" s="501"/>
      <c r="L44" s="470"/>
      <c r="M44" s="470"/>
      <c r="N44" s="470"/>
      <c r="O44" s="470"/>
      <c r="P44" s="470"/>
      <c r="Q44" s="470"/>
      <c r="R44" s="470"/>
      <c r="S44" s="470"/>
      <c r="T44" s="470"/>
      <c r="U44" s="470"/>
      <c r="V44" s="501"/>
      <c r="W44" s="483"/>
      <c r="X44" s="498"/>
      <c r="Y44" s="499"/>
      <c r="Z44" s="499"/>
      <c r="AA44" s="499"/>
      <c r="AB44" s="499"/>
      <c r="AC44" s="499"/>
      <c r="AD44" s="499"/>
      <c r="AE44" s="500"/>
      <c r="AF44" s="470"/>
      <c r="AG44" s="483"/>
      <c r="AH44" s="483"/>
      <c r="AI44" s="501"/>
      <c r="AJ44" s="483"/>
      <c r="AK44" s="560" t="s">
        <v>605</v>
      </c>
      <c r="AL44" s="560"/>
      <c r="AM44" s="560"/>
      <c r="AN44" s="560"/>
      <c r="AO44" s="560"/>
      <c r="AP44" s="560"/>
      <c r="AQ44" s="560"/>
      <c r="AR44" s="560"/>
      <c r="AS44" s="470"/>
      <c r="AT44" s="470"/>
      <c r="AU44" s="469"/>
      <c r="AV44" s="469"/>
      <c r="AW44" s="469"/>
      <c r="AX44" s="469"/>
      <c r="AY44" s="469"/>
      <c r="AZ44" s="469"/>
      <c r="BA44" s="469"/>
      <c r="BB44" s="469"/>
      <c r="BC44" s="469"/>
      <c r="BD44" s="469"/>
      <c r="BE44" s="469"/>
      <c r="BF44" s="469"/>
      <c r="BG44" s="469"/>
      <c r="BH44" s="469"/>
      <c r="BI44" s="469"/>
      <c r="BJ44" s="469"/>
      <c r="BK44" s="469"/>
      <c r="BL44" s="469"/>
      <c r="BM44" s="469"/>
      <c r="BN44" s="469"/>
      <c r="BO44" s="469"/>
      <c r="BP44" s="469"/>
      <c r="BQ44" s="469"/>
      <c r="BR44" s="469"/>
      <c r="BS44" s="469"/>
    </row>
    <row r="45" spans="1:71" ht="12" customHeight="1" x14ac:dyDescent="0.15">
      <c r="A45" s="470"/>
      <c r="B45" s="470"/>
      <c r="C45" s="470"/>
      <c r="D45" s="470"/>
      <c r="E45" s="470"/>
      <c r="F45" s="470"/>
      <c r="G45" s="470"/>
      <c r="H45" s="470"/>
      <c r="I45" s="470"/>
      <c r="J45" s="470"/>
      <c r="K45" s="501"/>
      <c r="L45" s="470"/>
      <c r="M45" s="470"/>
      <c r="N45" s="470"/>
      <c r="O45" s="470"/>
      <c r="P45" s="470"/>
      <c r="Q45" s="470"/>
      <c r="R45" s="470"/>
      <c r="S45" s="470"/>
      <c r="T45" s="470"/>
      <c r="U45" s="470"/>
      <c r="V45" s="501"/>
      <c r="W45" s="483"/>
      <c r="X45" s="470"/>
      <c r="Y45" s="470"/>
      <c r="Z45" s="470"/>
      <c r="AA45" s="470"/>
      <c r="AB45" s="470"/>
      <c r="AC45" s="470"/>
      <c r="AD45" s="470"/>
      <c r="AE45" s="470"/>
      <c r="AF45" s="470"/>
      <c r="AG45" s="483"/>
      <c r="AH45" s="483"/>
      <c r="AI45" s="491"/>
      <c r="AJ45" s="507"/>
      <c r="AK45" s="560"/>
      <c r="AL45" s="560"/>
      <c r="AM45" s="560"/>
      <c r="AN45" s="560"/>
      <c r="AO45" s="560"/>
      <c r="AP45" s="560"/>
      <c r="AQ45" s="560"/>
      <c r="AR45" s="560"/>
      <c r="AS45" s="470"/>
      <c r="AT45" s="470"/>
      <c r="AU45" s="469"/>
      <c r="AV45" s="469"/>
      <c r="AW45" s="469"/>
      <c r="AX45" s="469"/>
      <c r="AY45" s="469"/>
      <c r="AZ45" s="469"/>
      <c r="BA45" s="469"/>
      <c r="BB45" s="469"/>
      <c r="BC45" s="469"/>
      <c r="BD45" s="469"/>
      <c r="BE45" s="469"/>
      <c r="BF45" s="469"/>
      <c r="BG45" s="469"/>
      <c r="BH45" s="469"/>
      <c r="BI45" s="469"/>
      <c r="BJ45" s="469"/>
      <c r="BK45" s="469"/>
      <c r="BL45" s="469"/>
      <c r="BM45" s="469"/>
      <c r="BN45" s="469"/>
      <c r="BO45" s="469"/>
      <c r="BP45" s="469"/>
      <c r="BQ45" s="469"/>
      <c r="BR45" s="469"/>
      <c r="BS45" s="469"/>
    </row>
    <row r="46" spans="1:71" ht="12" customHeight="1" x14ac:dyDescent="0.15">
      <c r="A46" s="470"/>
      <c r="B46" s="470"/>
      <c r="C46" s="470"/>
      <c r="D46" s="470"/>
      <c r="E46" s="470"/>
      <c r="F46" s="470"/>
      <c r="G46" s="470"/>
      <c r="H46" s="470"/>
      <c r="I46" s="470"/>
      <c r="J46" s="470"/>
      <c r="K46" s="501"/>
      <c r="L46" s="470"/>
      <c r="M46" s="470"/>
      <c r="N46" s="470"/>
      <c r="O46" s="470"/>
      <c r="P46" s="470"/>
      <c r="Q46" s="470"/>
      <c r="R46" s="470"/>
      <c r="S46" s="470"/>
      <c r="T46" s="470"/>
      <c r="U46" s="470"/>
      <c r="V46" s="501"/>
      <c r="W46" s="483"/>
      <c r="X46" s="470"/>
      <c r="Y46" s="470"/>
      <c r="Z46" s="470"/>
      <c r="AA46" s="470"/>
      <c r="AB46" s="470"/>
      <c r="AC46" s="470"/>
      <c r="AD46" s="470"/>
      <c r="AE46" s="470"/>
      <c r="AF46" s="470"/>
      <c r="AG46" s="483"/>
      <c r="AH46" s="483"/>
      <c r="AI46" s="501"/>
      <c r="AJ46" s="483"/>
      <c r="AL46" s="511"/>
      <c r="AM46" s="512" t="s">
        <v>613</v>
      </c>
      <c r="AN46" s="512"/>
      <c r="AO46" s="512"/>
      <c r="AP46" s="512"/>
      <c r="AQ46" s="512"/>
      <c r="AR46" s="512"/>
      <c r="AS46" s="512"/>
      <c r="AT46" s="512"/>
      <c r="AU46" s="504"/>
      <c r="AV46" s="504"/>
      <c r="AW46" s="504"/>
      <c r="AX46" s="504"/>
      <c r="AY46" s="504"/>
      <c r="AZ46" s="504"/>
      <c r="BA46" s="504"/>
      <c r="BB46" s="469"/>
      <c r="BC46" s="469"/>
      <c r="BD46" s="469"/>
      <c r="BE46" s="469"/>
      <c r="BF46" s="469"/>
      <c r="BG46" s="469"/>
      <c r="BH46" s="469"/>
      <c r="BI46" s="469"/>
      <c r="BJ46" s="469"/>
      <c r="BK46" s="469"/>
      <c r="BL46" s="469"/>
      <c r="BM46" s="469"/>
      <c r="BN46" s="469"/>
      <c r="BO46" s="469"/>
      <c r="BP46" s="469"/>
      <c r="BQ46" s="469"/>
      <c r="BR46" s="469"/>
      <c r="BS46" s="469"/>
    </row>
    <row r="47" spans="1:71" ht="12" customHeight="1" x14ac:dyDescent="0.15">
      <c r="A47" s="470"/>
      <c r="B47" s="470"/>
      <c r="C47" s="470"/>
      <c r="D47" s="470"/>
      <c r="E47" s="470"/>
      <c r="F47" s="470"/>
      <c r="G47" s="470"/>
      <c r="H47" s="470"/>
      <c r="I47" s="470"/>
      <c r="J47" s="470"/>
      <c r="K47" s="501"/>
      <c r="L47" s="470"/>
      <c r="M47" s="470"/>
      <c r="N47" s="470"/>
      <c r="O47" s="470"/>
      <c r="P47" s="470"/>
      <c r="Q47" s="470"/>
      <c r="R47" s="470"/>
      <c r="S47" s="470"/>
      <c r="T47" s="470"/>
      <c r="U47" s="470"/>
      <c r="V47" s="501"/>
      <c r="W47" s="483"/>
      <c r="X47" s="470"/>
      <c r="Y47" s="470"/>
      <c r="Z47" s="470"/>
      <c r="AA47" s="470"/>
      <c r="AB47" s="470"/>
      <c r="AC47" s="470"/>
      <c r="AD47" s="470"/>
      <c r="AE47" s="470"/>
      <c r="AF47" s="470"/>
      <c r="AG47" s="483"/>
      <c r="AH47" s="483"/>
      <c r="AI47" s="501"/>
      <c r="AJ47" s="483"/>
      <c r="AL47" s="504"/>
      <c r="AM47" s="512"/>
      <c r="AN47" s="512"/>
      <c r="AO47" s="512"/>
      <c r="AP47" s="512"/>
      <c r="AQ47" s="512"/>
      <c r="AR47" s="512"/>
      <c r="AS47" s="512"/>
      <c r="AT47" s="512"/>
      <c r="AU47" s="516"/>
      <c r="AV47" s="516"/>
      <c r="AW47" s="516"/>
      <c r="AX47" s="516"/>
      <c r="AY47" s="516"/>
      <c r="AZ47" s="516"/>
      <c r="BA47" s="516"/>
      <c r="BB47" s="469"/>
      <c r="BC47" s="469"/>
      <c r="BD47" s="469"/>
      <c r="BE47" s="469"/>
      <c r="BF47" s="469"/>
      <c r="BG47" s="469"/>
      <c r="BH47" s="469"/>
      <c r="BI47" s="469"/>
      <c r="BJ47" s="469"/>
      <c r="BK47" s="469"/>
      <c r="BL47" s="469"/>
      <c r="BM47" s="469"/>
      <c r="BN47" s="469"/>
      <c r="BO47" s="469"/>
      <c r="BP47" s="469"/>
      <c r="BQ47" s="469"/>
      <c r="BR47" s="469"/>
      <c r="BS47" s="469"/>
    </row>
    <row r="48" spans="1:71" ht="12" customHeight="1" x14ac:dyDescent="0.15">
      <c r="A48" s="470"/>
      <c r="B48" s="470"/>
      <c r="C48" s="470"/>
      <c r="D48" s="470"/>
      <c r="E48" s="470"/>
      <c r="F48" s="470"/>
      <c r="G48" s="470"/>
      <c r="H48" s="470"/>
      <c r="I48" s="470"/>
      <c r="J48" s="470"/>
      <c r="K48" s="501"/>
      <c r="L48" s="470"/>
      <c r="M48" s="470"/>
      <c r="N48" s="470"/>
      <c r="O48" s="470"/>
      <c r="P48" s="470"/>
      <c r="Q48" s="470"/>
      <c r="R48" s="470"/>
      <c r="S48" s="470"/>
      <c r="T48" s="470"/>
      <c r="U48" s="470"/>
      <c r="V48" s="501"/>
      <c r="W48" s="483"/>
      <c r="X48" s="483"/>
      <c r="Y48" s="483"/>
      <c r="Z48" s="483"/>
      <c r="AA48" s="483"/>
      <c r="AB48" s="470"/>
      <c r="AC48" s="470"/>
      <c r="AD48" s="470"/>
      <c r="AE48" s="470"/>
      <c r="AF48" s="470"/>
      <c r="AG48" s="483"/>
      <c r="AH48" s="483"/>
      <c r="AI48" s="501"/>
      <c r="AJ48" s="483"/>
      <c r="AK48" s="560" t="s">
        <v>621</v>
      </c>
      <c r="AL48" s="560"/>
      <c r="AM48" s="560"/>
      <c r="AN48" s="560"/>
      <c r="AO48" s="560"/>
      <c r="AP48" s="560"/>
      <c r="AQ48" s="560"/>
      <c r="AR48" s="560"/>
      <c r="AS48" s="470"/>
      <c r="AT48" s="470"/>
      <c r="AU48" s="469"/>
      <c r="AV48" s="469"/>
      <c r="AW48" s="469"/>
      <c r="AX48" s="469"/>
      <c r="AY48" s="469"/>
      <c r="AZ48" s="469"/>
      <c r="BA48" s="469"/>
      <c r="BB48" s="469"/>
      <c r="BC48" s="469"/>
      <c r="BD48" s="469"/>
      <c r="BE48" s="469"/>
      <c r="BF48" s="469"/>
      <c r="BG48" s="469"/>
      <c r="BH48" s="469"/>
      <c r="BI48" s="469"/>
      <c r="BJ48" s="469"/>
      <c r="BK48" s="469"/>
      <c r="BL48" s="469"/>
      <c r="BM48" s="469"/>
      <c r="BN48" s="469"/>
      <c r="BO48" s="469"/>
      <c r="BP48" s="469"/>
      <c r="BQ48" s="469"/>
      <c r="BR48" s="469"/>
      <c r="BS48" s="469"/>
    </row>
    <row r="49" spans="1:71" ht="12" customHeight="1" x14ac:dyDescent="0.15">
      <c r="A49" s="470"/>
      <c r="B49" s="470"/>
      <c r="C49" s="470"/>
      <c r="D49" s="470"/>
      <c r="E49" s="470"/>
      <c r="F49" s="470"/>
      <c r="G49" s="470"/>
      <c r="H49" s="470"/>
      <c r="I49" s="470"/>
      <c r="J49" s="470"/>
      <c r="K49" s="501"/>
      <c r="L49" s="470"/>
      <c r="M49" s="470"/>
      <c r="N49" s="470"/>
      <c r="O49" s="470"/>
      <c r="P49" s="470"/>
      <c r="Q49" s="470"/>
      <c r="R49" s="470"/>
      <c r="S49" s="470"/>
      <c r="T49" s="470"/>
      <c r="U49" s="470"/>
      <c r="V49" s="501"/>
      <c r="W49" s="483"/>
      <c r="X49" s="483"/>
      <c r="Y49" s="483"/>
      <c r="Z49" s="483"/>
      <c r="AA49" s="483"/>
      <c r="AB49" s="470"/>
      <c r="AC49" s="470"/>
      <c r="AD49" s="470"/>
      <c r="AE49" s="470"/>
      <c r="AF49" s="470"/>
      <c r="AG49" s="483"/>
      <c r="AH49" s="483"/>
      <c r="AI49" s="491"/>
      <c r="AJ49" s="507"/>
      <c r="AK49" s="560"/>
      <c r="AL49" s="560"/>
      <c r="AM49" s="560"/>
      <c r="AN49" s="560"/>
      <c r="AO49" s="560"/>
      <c r="AP49" s="560"/>
      <c r="AQ49" s="560"/>
      <c r="AR49" s="560"/>
      <c r="AS49" s="470"/>
      <c r="AT49" s="470"/>
      <c r="AU49" s="469"/>
      <c r="AV49" s="469"/>
      <c r="AW49" s="469"/>
      <c r="AX49" s="469"/>
      <c r="AY49" s="469"/>
      <c r="AZ49" s="469"/>
      <c r="BA49" s="469"/>
      <c r="BB49" s="469"/>
      <c r="BC49" s="469"/>
      <c r="BD49" s="469"/>
      <c r="BE49" s="469"/>
      <c r="BF49" s="469"/>
      <c r="BG49" s="469"/>
      <c r="BH49" s="469"/>
      <c r="BI49" s="469"/>
      <c r="BJ49" s="469"/>
      <c r="BK49" s="469"/>
      <c r="BL49" s="469"/>
      <c r="BM49" s="469"/>
      <c r="BN49" s="469"/>
      <c r="BO49" s="469"/>
      <c r="BP49" s="469"/>
      <c r="BQ49" s="469"/>
      <c r="BR49" s="469"/>
      <c r="BS49" s="469"/>
    </row>
    <row r="50" spans="1:71" ht="12" customHeight="1" x14ac:dyDescent="0.15">
      <c r="A50" s="470"/>
      <c r="B50" s="470"/>
      <c r="C50" s="470"/>
      <c r="D50" s="470"/>
      <c r="E50" s="470"/>
      <c r="F50" s="470"/>
      <c r="G50" s="470"/>
      <c r="H50" s="470"/>
      <c r="I50" s="470"/>
      <c r="J50" s="470"/>
      <c r="K50" s="501"/>
      <c r="L50" s="470"/>
      <c r="M50" s="470"/>
      <c r="N50" s="470"/>
      <c r="O50" s="470"/>
      <c r="P50" s="470"/>
      <c r="Q50" s="470"/>
      <c r="R50" s="470"/>
      <c r="S50" s="470"/>
      <c r="T50" s="470"/>
      <c r="U50" s="470"/>
      <c r="V50" s="501"/>
      <c r="W50" s="483"/>
      <c r="X50" s="483"/>
      <c r="Y50" s="483"/>
      <c r="Z50" s="483"/>
      <c r="AA50" s="483"/>
      <c r="AB50" s="470"/>
      <c r="AC50" s="470"/>
      <c r="AD50" s="470"/>
      <c r="AE50" s="470"/>
      <c r="AF50" s="470"/>
      <c r="AG50" s="483"/>
      <c r="AH50" s="517"/>
      <c r="AI50" s="501"/>
      <c r="AJ50" s="483"/>
      <c r="AK50" s="688" t="s">
        <v>630</v>
      </c>
      <c r="AL50" s="688"/>
      <c r="AM50" s="688"/>
      <c r="AN50" s="688"/>
      <c r="AO50" s="688"/>
      <c r="AP50" s="688"/>
      <c r="AQ50" s="688"/>
      <c r="AR50" s="688"/>
      <c r="AS50" s="470"/>
      <c r="AT50" s="470"/>
      <c r="AU50" s="469"/>
      <c r="AV50" s="469"/>
      <c r="AW50" s="469"/>
      <c r="AX50" s="469"/>
      <c r="AY50" s="469"/>
      <c r="AZ50" s="469"/>
      <c r="BA50" s="469"/>
      <c r="BB50" s="469"/>
      <c r="BC50" s="469"/>
      <c r="BD50" s="469"/>
      <c r="BE50" s="469"/>
      <c r="BF50" s="469"/>
      <c r="BG50" s="469"/>
      <c r="BH50" s="469"/>
      <c r="BI50" s="469"/>
      <c r="BJ50" s="469"/>
      <c r="BK50" s="469"/>
      <c r="BL50" s="469"/>
      <c r="BM50" s="469"/>
      <c r="BN50" s="469"/>
      <c r="BO50" s="469"/>
      <c r="BP50" s="469"/>
      <c r="BQ50" s="469"/>
      <c r="BR50" s="469"/>
      <c r="BS50" s="469"/>
    </row>
    <row r="51" spans="1:71" ht="12" customHeight="1" x14ac:dyDescent="0.15">
      <c r="A51" s="470"/>
      <c r="B51" s="470"/>
      <c r="C51" s="470"/>
      <c r="D51" s="470"/>
      <c r="E51" s="470"/>
      <c r="F51" s="470"/>
      <c r="G51" s="470"/>
      <c r="H51" s="470"/>
      <c r="I51" s="470"/>
      <c r="J51" s="470"/>
      <c r="K51" s="501"/>
      <c r="L51" s="470"/>
      <c r="M51" s="470"/>
      <c r="N51" s="470"/>
      <c r="O51" s="470"/>
      <c r="P51" s="470"/>
      <c r="Q51" s="470"/>
      <c r="R51" s="470"/>
      <c r="S51" s="470"/>
      <c r="T51" s="470"/>
      <c r="U51" s="470"/>
      <c r="V51" s="501"/>
      <c r="W51" s="483"/>
      <c r="X51" s="483"/>
      <c r="Y51" s="483"/>
      <c r="Z51" s="483"/>
      <c r="AA51" s="483"/>
      <c r="AB51" s="470"/>
      <c r="AC51" s="470"/>
      <c r="AD51" s="470"/>
      <c r="AE51" s="470"/>
      <c r="AF51" s="470"/>
      <c r="AG51" s="483"/>
      <c r="AH51" s="517"/>
      <c r="AI51" s="491"/>
      <c r="AJ51" s="507"/>
      <c r="AK51" s="688"/>
      <c r="AL51" s="688"/>
      <c r="AM51" s="688"/>
      <c r="AN51" s="688"/>
      <c r="AO51" s="688"/>
      <c r="AP51" s="688"/>
      <c r="AQ51" s="688"/>
      <c r="AR51" s="688"/>
      <c r="AS51" s="470"/>
      <c r="AT51" s="470"/>
      <c r="AU51" s="469"/>
      <c r="AV51" s="469"/>
      <c r="AW51" s="469"/>
      <c r="AX51" s="469"/>
      <c r="AY51" s="469"/>
      <c r="AZ51" s="469"/>
      <c r="BA51" s="469"/>
      <c r="BB51" s="469"/>
      <c r="BC51" s="469"/>
      <c r="BD51" s="469"/>
      <c r="BE51" s="469"/>
      <c r="BF51" s="469"/>
      <c r="BG51" s="469"/>
      <c r="BH51" s="469"/>
      <c r="BI51" s="469"/>
      <c r="BJ51" s="469"/>
      <c r="BK51" s="469"/>
      <c r="BL51" s="469"/>
      <c r="BM51" s="469"/>
      <c r="BN51" s="469"/>
      <c r="BO51" s="469"/>
      <c r="BP51" s="469"/>
      <c r="BQ51" s="469"/>
      <c r="BR51" s="469"/>
      <c r="BS51" s="469"/>
    </row>
    <row r="52" spans="1:71" ht="12" customHeight="1" x14ac:dyDescent="0.15">
      <c r="A52" s="470"/>
      <c r="B52" s="470"/>
      <c r="C52" s="470"/>
      <c r="D52" s="470"/>
      <c r="E52" s="470"/>
      <c r="F52" s="470"/>
      <c r="G52" s="470"/>
      <c r="H52" s="470"/>
      <c r="I52" s="470"/>
      <c r="J52" s="470"/>
      <c r="K52" s="501"/>
      <c r="L52" s="470"/>
      <c r="M52" s="470"/>
      <c r="N52" s="470"/>
      <c r="O52" s="470"/>
      <c r="P52" s="470"/>
      <c r="Q52" s="470"/>
      <c r="R52" s="470"/>
      <c r="S52" s="470"/>
      <c r="T52" s="470"/>
      <c r="U52" s="470"/>
      <c r="V52" s="501"/>
      <c r="W52" s="483"/>
      <c r="X52" s="483"/>
      <c r="Y52" s="483"/>
      <c r="Z52" s="483"/>
      <c r="AA52" s="483"/>
      <c r="AB52" s="470"/>
      <c r="AC52" s="470"/>
      <c r="AD52" s="470"/>
      <c r="AE52" s="470"/>
      <c r="AF52" s="470"/>
      <c r="AG52" s="483"/>
      <c r="AH52" s="483"/>
      <c r="AI52" s="501"/>
      <c r="AJ52" s="483"/>
      <c r="AK52" s="560" t="s">
        <v>486</v>
      </c>
      <c r="AL52" s="560"/>
      <c r="AM52" s="560"/>
      <c r="AN52" s="560"/>
      <c r="AO52" s="560"/>
      <c r="AP52" s="560"/>
      <c r="AQ52" s="560"/>
      <c r="AR52" s="560"/>
      <c r="AS52" s="470"/>
      <c r="AT52" s="470"/>
      <c r="AU52" s="469"/>
      <c r="AV52" s="469"/>
      <c r="AW52" s="469"/>
      <c r="AX52" s="469"/>
      <c r="AY52" s="469"/>
      <c r="AZ52" s="469"/>
      <c r="BA52" s="469"/>
      <c r="BB52" s="469"/>
      <c r="BC52" s="469"/>
      <c r="BD52" s="469"/>
      <c r="BE52" s="469"/>
      <c r="BF52" s="469"/>
      <c r="BG52" s="469"/>
      <c r="BH52" s="469"/>
      <c r="BI52" s="469"/>
      <c r="BJ52" s="469"/>
      <c r="BK52" s="469"/>
      <c r="BL52" s="469"/>
      <c r="BM52" s="469"/>
      <c r="BN52" s="469"/>
      <c r="BO52" s="469"/>
      <c r="BP52" s="469"/>
      <c r="BQ52" s="469"/>
      <c r="BR52" s="469"/>
      <c r="BS52" s="469"/>
    </row>
    <row r="53" spans="1:71" ht="12" customHeight="1" x14ac:dyDescent="0.15">
      <c r="A53" s="470"/>
      <c r="B53" s="470"/>
      <c r="C53" s="470"/>
      <c r="D53" s="470"/>
      <c r="E53" s="470"/>
      <c r="F53" s="470"/>
      <c r="G53" s="470"/>
      <c r="H53" s="470"/>
      <c r="I53" s="470"/>
      <c r="J53" s="470"/>
      <c r="K53" s="501"/>
      <c r="L53" s="470"/>
      <c r="M53" s="470"/>
      <c r="N53" s="470"/>
      <c r="O53" s="470"/>
      <c r="P53" s="470"/>
      <c r="Q53" s="470"/>
      <c r="R53" s="470"/>
      <c r="S53" s="470"/>
      <c r="T53" s="470"/>
      <c r="U53" s="470"/>
      <c r="V53" s="501"/>
      <c r="W53" s="483"/>
      <c r="X53" s="483"/>
      <c r="Y53" s="483"/>
      <c r="Z53" s="483"/>
      <c r="AA53" s="483"/>
      <c r="AB53" s="470"/>
      <c r="AC53" s="470"/>
      <c r="AD53" s="470"/>
      <c r="AE53" s="470"/>
      <c r="AF53" s="470"/>
      <c r="AG53" s="483"/>
      <c r="AH53" s="483"/>
      <c r="AI53" s="491"/>
      <c r="AJ53" s="507"/>
      <c r="AK53" s="560"/>
      <c r="AL53" s="560"/>
      <c r="AM53" s="560"/>
      <c r="AN53" s="560"/>
      <c r="AO53" s="560"/>
      <c r="AP53" s="560"/>
      <c r="AQ53" s="560"/>
      <c r="AR53" s="560"/>
      <c r="AS53" s="470"/>
      <c r="AT53" s="470"/>
      <c r="AU53" s="469"/>
      <c r="AV53" s="469"/>
      <c r="AW53" s="469"/>
      <c r="AX53" s="469"/>
      <c r="AY53" s="469"/>
      <c r="AZ53" s="469"/>
      <c r="BA53" s="469"/>
      <c r="BB53" s="469"/>
      <c r="BC53" s="469"/>
      <c r="BD53" s="469"/>
      <c r="BE53" s="469"/>
      <c r="BF53" s="469"/>
      <c r="BG53" s="469"/>
      <c r="BH53" s="469"/>
      <c r="BI53" s="469"/>
      <c r="BJ53" s="469"/>
      <c r="BK53" s="469"/>
      <c r="BL53" s="469"/>
      <c r="BM53" s="469"/>
      <c r="BN53" s="469"/>
      <c r="BO53" s="469"/>
      <c r="BP53" s="469"/>
      <c r="BQ53" s="469"/>
      <c r="BR53" s="469"/>
      <c r="BS53" s="469"/>
    </row>
    <row r="54" spans="1:71" ht="12" customHeight="1" x14ac:dyDescent="0.15">
      <c r="A54" s="470"/>
      <c r="B54" s="470"/>
      <c r="C54" s="470"/>
      <c r="D54" s="470"/>
      <c r="E54" s="470"/>
      <c r="F54" s="470"/>
      <c r="G54" s="470"/>
      <c r="H54" s="470"/>
      <c r="I54" s="470"/>
      <c r="J54" s="470"/>
      <c r="K54" s="501"/>
      <c r="L54" s="470"/>
      <c r="M54" s="470"/>
      <c r="N54" s="470"/>
      <c r="O54" s="470"/>
      <c r="P54" s="470"/>
      <c r="Q54" s="470"/>
      <c r="R54" s="470"/>
      <c r="S54" s="470"/>
      <c r="T54" s="470"/>
      <c r="U54" s="470"/>
      <c r="V54" s="501"/>
      <c r="W54" s="483"/>
      <c r="X54" s="483"/>
      <c r="Y54" s="483"/>
      <c r="Z54" s="483"/>
      <c r="AA54" s="483"/>
      <c r="AB54" s="470"/>
      <c r="AC54" s="470"/>
      <c r="AD54" s="470"/>
      <c r="AE54" s="470"/>
      <c r="AF54" s="470"/>
      <c r="AG54" s="483"/>
      <c r="AH54" s="483"/>
      <c r="AI54" s="501"/>
      <c r="AJ54" s="483"/>
      <c r="AK54" s="560" t="s">
        <v>488</v>
      </c>
      <c r="AL54" s="560"/>
      <c r="AM54" s="560"/>
      <c r="AN54" s="560"/>
      <c r="AO54" s="560"/>
      <c r="AP54" s="560"/>
      <c r="AQ54" s="560"/>
      <c r="AR54" s="560"/>
      <c r="AS54" s="470"/>
      <c r="AT54" s="470"/>
      <c r="AU54" s="469"/>
      <c r="AV54" s="469"/>
      <c r="AW54" s="469"/>
      <c r="AX54" s="469"/>
      <c r="AY54" s="469"/>
      <c r="AZ54" s="469"/>
      <c r="BA54" s="469"/>
      <c r="BB54" s="469"/>
      <c r="BC54" s="469"/>
      <c r="BD54" s="469"/>
      <c r="BE54" s="469"/>
      <c r="BF54" s="469"/>
      <c r="BG54" s="469"/>
      <c r="BH54" s="469"/>
      <c r="BI54" s="469"/>
      <c r="BJ54" s="469"/>
      <c r="BK54" s="469"/>
      <c r="BL54" s="469"/>
      <c r="BM54" s="469"/>
      <c r="BN54" s="469"/>
      <c r="BO54" s="469"/>
      <c r="BP54" s="469"/>
      <c r="BQ54" s="469"/>
      <c r="BR54" s="469"/>
      <c r="BS54" s="469"/>
    </row>
    <row r="55" spans="1:71" ht="12" customHeight="1" x14ac:dyDescent="0.15">
      <c r="A55" s="470"/>
      <c r="B55" s="470"/>
      <c r="C55" s="470"/>
      <c r="D55" s="470"/>
      <c r="E55" s="470"/>
      <c r="F55" s="470"/>
      <c r="G55" s="470"/>
      <c r="H55" s="470"/>
      <c r="I55" s="470"/>
      <c r="J55" s="470"/>
      <c r="K55" s="501"/>
      <c r="L55" s="470"/>
      <c r="M55" s="470"/>
      <c r="N55" s="470"/>
      <c r="O55" s="470"/>
      <c r="P55" s="470"/>
      <c r="Q55" s="470"/>
      <c r="R55" s="470"/>
      <c r="S55" s="470"/>
      <c r="T55" s="470"/>
      <c r="U55" s="470"/>
      <c r="V55" s="501"/>
      <c r="W55" s="483"/>
      <c r="X55" s="483"/>
      <c r="Y55" s="483"/>
      <c r="Z55" s="483"/>
      <c r="AA55" s="483"/>
      <c r="AB55" s="470"/>
      <c r="AC55" s="470"/>
      <c r="AD55" s="470"/>
      <c r="AE55" s="470"/>
      <c r="AF55" s="470"/>
      <c r="AG55" s="483"/>
      <c r="AH55" s="483"/>
      <c r="AI55" s="491"/>
      <c r="AJ55" s="507"/>
      <c r="AK55" s="560"/>
      <c r="AL55" s="560"/>
      <c r="AM55" s="560"/>
      <c r="AN55" s="560"/>
      <c r="AO55" s="560"/>
      <c r="AP55" s="560"/>
      <c r="AQ55" s="560"/>
      <c r="AR55" s="560"/>
      <c r="AS55" s="470"/>
      <c r="AT55" s="470"/>
      <c r="AU55" s="469"/>
      <c r="AV55" s="469"/>
      <c r="AW55" s="469"/>
      <c r="AX55" s="469"/>
      <c r="AY55" s="469"/>
      <c r="AZ55" s="469"/>
      <c r="BA55" s="469"/>
      <c r="BB55" s="469"/>
      <c r="BC55" s="469"/>
      <c r="BD55" s="469"/>
      <c r="BE55" s="469"/>
      <c r="BF55" s="469"/>
      <c r="BG55" s="469"/>
      <c r="BH55" s="469"/>
      <c r="BI55" s="469"/>
      <c r="BJ55" s="469"/>
      <c r="BK55" s="469"/>
      <c r="BL55" s="469"/>
      <c r="BM55" s="469"/>
      <c r="BN55" s="469"/>
      <c r="BO55" s="469"/>
      <c r="BP55" s="469"/>
      <c r="BQ55" s="469"/>
      <c r="BR55" s="469"/>
      <c r="BS55" s="469"/>
    </row>
    <row r="56" spans="1:71" ht="12" customHeight="1" x14ac:dyDescent="0.15">
      <c r="A56" s="470"/>
      <c r="B56" s="470"/>
      <c r="C56" s="470"/>
      <c r="D56" s="470"/>
      <c r="E56" s="470"/>
      <c r="F56" s="470"/>
      <c r="G56" s="470"/>
      <c r="H56" s="470"/>
      <c r="I56" s="470"/>
      <c r="J56" s="470"/>
      <c r="K56" s="501"/>
      <c r="L56" s="470"/>
      <c r="M56" s="470"/>
      <c r="N56" s="470"/>
      <c r="O56" s="470"/>
      <c r="P56" s="470"/>
      <c r="Q56" s="470"/>
      <c r="R56" s="470"/>
      <c r="S56" s="470"/>
      <c r="T56" s="470"/>
      <c r="U56" s="470"/>
      <c r="V56" s="501"/>
      <c r="W56" s="483"/>
      <c r="X56" s="483"/>
      <c r="Y56" s="483"/>
      <c r="Z56" s="483"/>
      <c r="AA56" s="483"/>
      <c r="AB56" s="470"/>
      <c r="AC56" s="470"/>
      <c r="AD56" s="470"/>
      <c r="AE56" s="470"/>
      <c r="AF56" s="470"/>
      <c r="AG56" s="483"/>
      <c r="AH56" s="483"/>
      <c r="AI56" s="501"/>
      <c r="AJ56" s="483"/>
      <c r="AK56" s="560" t="s">
        <v>491</v>
      </c>
      <c r="AL56" s="560"/>
      <c r="AM56" s="560"/>
      <c r="AN56" s="560"/>
      <c r="AO56" s="560"/>
      <c r="AP56" s="560"/>
      <c r="AQ56" s="560"/>
      <c r="AR56" s="560"/>
      <c r="AS56" s="470"/>
      <c r="AT56" s="470"/>
      <c r="AU56" s="469"/>
      <c r="AV56" s="469"/>
      <c r="AW56" s="469"/>
      <c r="AX56" s="469"/>
      <c r="AY56" s="469"/>
      <c r="AZ56" s="469"/>
      <c r="BA56" s="469"/>
      <c r="BB56" s="469"/>
      <c r="BC56" s="469"/>
      <c r="BD56" s="469"/>
      <c r="BE56" s="469"/>
      <c r="BF56" s="469"/>
      <c r="BG56" s="469"/>
      <c r="BH56" s="469"/>
      <c r="BI56" s="469"/>
      <c r="BJ56" s="469"/>
      <c r="BK56" s="469"/>
      <c r="BL56" s="469"/>
      <c r="BM56" s="469"/>
      <c r="BN56" s="469"/>
      <c r="BO56" s="469"/>
      <c r="BP56" s="469"/>
      <c r="BQ56" s="469"/>
      <c r="BR56" s="469"/>
      <c r="BS56" s="469"/>
    </row>
    <row r="57" spans="1:71" ht="12" customHeight="1" x14ac:dyDescent="0.15">
      <c r="A57" s="470"/>
      <c r="B57" s="470"/>
      <c r="C57" s="470"/>
      <c r="D57" s="470"/>
      <c r="E57" s="470"/>
      <c r="F57" s="470"/>
      <c r="G57" s="470"/>
      <c r="H57" s="470"/>
      <c r="I57" s="470"/>
      <c r="J57" s="470"/>
      <c r="K57" s="501"/>
      <c r="L57" s="470"/>
      <c r="M57" s="470"/>
      <c r="N57" s="470"/>
      <c r="O57" s="470"/>
      <c r="P57" s="470"/>
      <c r="Q57" s="470"/>
      <c r="R57" s="470"/>
      <c r="S57" s="470"/>
      <c r="T57" s="470"/>
      <c r="U57" s="470"/>
      <c r="V57" s="501"/>
      <c r="W57" s="483"/>
      <c r="X57" s="483"/>
      <c r="Y57" s="483"/>
      <c r="Z57" s="483"/>
      <c r="AA57" s="483"/>
      <c r="AB57" s="470"/>
      <c r="AC57" s="470"/>
      <c r="AD57" s="470"/>
      <c r="AE57" s="470"/>
      <c r="AF57" s="470"/>
      <c r="AG57" s="483"/>
      <c r="AH57" s="483"/>
      <c r="AI57" s="492"/>
      <c r="AJ57" s="507"/>
      <c r="AK57" s="560"/>
      <c r="AL57" s="560"/>
      <c r="AM57" s="560"/>
      <c r="AN57" s="560"/>
      <c r="AO57" s="560"/>
      <c r="AP57" s="560"/>
      <c r="AQ57" s="560"/>
      <c r="AR57" s="560"/>
      <c r="AS57" s="470"/>
      <c r="AT57" s="470"/>
      <c r="AU57" s="469"/>
      <c r="AV57" s="469"/>
      <c r="AW57" s="469"/>
      <c r="AX57" s="469"/>
      <c r="AY57" s="469"/>
      <c r="AZ57" s="469"/>
      <c r="BA57" s="469"/>
      <c r="BB57" s="469"/>
      <c r="BC57" s="469"/>
      <c r="BD57" s="469"/>
      <c r="BE57" s="469"/>
      <c r="BF57" s="469"/>
      <c r="BG57" s="469"/>
      <c r="BH57" s="469"/>
      <c r="BI57" s="469"/>
      <c r="BJ57" s="469"/>
      <c r="BK57" s="469"/>
      <c r="BL57" s="469"/>
      <c r="BM57" s="469"/>
      <c r="BN57" s="469"/>
      <c r="BO57" s="469"/>
      <c r="BP57" s="469"/>
      <c r="BQ57" s="469"/>
      <c r="BR57" s="469"/>
      <c r="BS57" s="469"/>
    </row>
    <row r="58" spans="1:71" ht="12" customHeight="1" x14ac:dyDescent="0.15">
      <c r="A58" s="470"/>
      <c r="B58" s="470"/>
      <c r="C58" s="470"/>
      <c r="D58" s="470"/>
      <c r="E58" s="470"/>
      <c r="F58" s="470"/>
      <c r="G58" s="470"/>
      <c r="H58" s="470"/>
      <c r="I58" s="470"/>
      <c r="J58" s="470"/>
      <c r="K58" s="501"/>
      <c r="L58" s="470"/>
      <c r="M58" s="470"/>
      <c r="N58" s="470"/>
      <c r="O58" s="470"/>
      <c r="P58" s="470"/>
      <c r="Q58" s="470"/>
      <c r="R58" s="470"/>
      <c r="S58" s="470"/>
      <c r="T58" s="470"/>
      <c r="U58" s="470"/>
      <c r="V58" s="501"/>
      <c r="W58" s="483"/>
      <c r="X58" s="483"/>
      <c r="Y58" s="483"/>
      <c r="Z58" s="483"/>
      <c r="AA58" s="483"/>
      <c r="AB58" s="470"/>
      <c r="AC58" s="470"/>
      <c r="AD58" s="470"/>
      <c r="AE58" s="470"/>
      <c r="AF58" s="470"/>
      <c r="AG58" s="483"/>
      <c r="AH58" s="483"/>
      <c r="AI58" s="483"/>
      <c r="AJ58" s="483"/>
      <c r="AK58" s="518"/>
      <c r="AL58" s="518"/>
      <c r="AM58" s="518"/>
      <c r="AN58" s="518"/>
      <c r="AO58" s="518"/>
      <c r="AP58" s="518"/>
      <c r="AQ58" s="518"/>
      <c r="AR58" s="518"/>
      <c r="AS58" s="470"/>
      <c r="AT58" s="470"/>
      <c r="AU58" s="469"/>
      <c r="AV58" s="469"/>
      <c r="AW58" s="469"/>
      <c r="AX58" s="469"/>
      <c r="AY58" s="469"/>
      <c r="AZ58" s="469"/>
      <c r="BA58" s="469"/>
      <c r="BB58" s="469"/>
      <c r="BC58" s="469"/>
      <c r="BD58" s="469"/>
      <c r="BE58" s="469"/>
      <c r="BF58" s="469"/>
      <c r="BG58" s="469"/>
      <c r="BH58" s="469"/>
      <c r="BI58" s="469"/>
      <c r="BJ58" s="469"/>
      <c r="BK58" s="469"/>
      <c r="BL58" s="469"/>
      <c r="BM58" s="469"/>
      <c r="BN58" s="469"/>
      <c r="BO58" s="469"/>
      <c r="BP58" s="469"/>
      <c r="BQ58" s="469"/>
      <c r="BR58" s="469"/>
      <c r="BS58" s="469"/>
    </row>
    <row r="59" spans="1:71" ht="12" customHeight="1" thickBot="1" x14ac:dyDescent="0.2">
      <c r="A59" s="470"/>
      <c r="B59" s="470"/>
      <c r="C59" s="470"/>
      <c r="D59" s="470"/>
      <c r="E59" s="470"/>
      <c r="F59" s="470"/>
      <c r="G59" s="470"/>
      <c r="H59" s="470"/>
      <c r="I59" s="470"/>
      <c r="J59" s="470"/>
      <c r="K59" s="501"/>
      <c r="L59" s="470"/>
      <c r="M59" s="470"/>
      <c r="N59" s="470"/>
      <c r="O59" s="470"/>
      <c r="P59" s="470"/>
      <c r="Q59" s="470"/>
      <c r="R59" s="470"/>
      <c r="S59" s="470"/>
      <c r="T59" s="470"/>
      <c r="U59" s="470"/>
      <c r="V59" s="501"/>
      <c r="W59" s="483"/>
      <c r="X59" s="483"/>
      <c r="Y59" s="483"/>
      <c r="Z59" s="483"/>
      <c r="AA59" s="483"/>
      <c r="AB59" s="470"/>
      <c r="AC59" s="470"/>
      <c r="AD59" s="470"/>
      <c r="AE59" s="470"/>
      <c r="AF59" s="470"/>
      <c r="AG59" s="470"/>
      <c r="AH59" s="470"/>
      <c r="AI59" s="470"/>
      <c r="AJ59" s="470"/>
      <c r="AK59" s="518"/>
      <c r="AL59" s="518"/>
      <c r="AM59" s="518"/>
      <c r="AN59" s="518"/>
      <c r="AO59" s="518"/>
      <c r="AP59" s="518"/>
      <c r="AQ59" s="518"/>
      <c r="AR59" s="518"/>
      <c r="AS59" s="470"/>
      <c r="AT59" s="470"/>
      <c r="AU59" s="469"/>
      <c r="AV59" s="469"/>
      <c r="AW59" s="469"/>
      <c r="AX59" s="469"/>
      <c r="AY59" s="469"/>
      <c r="AZ59" s="469"/>
      <c r="BA59" s="469"/>
      <c r="BB59" s="469"/>
      <c r="BC59" s="469"/>
      <c r="BD59" s="469"/>
      <c r="BE59" s="469"/>
      <c r="BF59" s="469"/>
      <c r="BG59" s="469"/>
      <c r="BH59" s="469"/>
      <c r="BI59" s="469"/>
      <c r="BJ59" s="469"/>
      <c r="BK59" s="469"/>
      <c r="BL59" s="469"/>
      <c r="BM59" s="469"/>
      <c r="BN59" s="469"/>
      <c r="BO59" s="469"/>
      <c r="BP59" s="469"/>
      <c r="BQ59" s="469"/>
      <c r="BR59" s="469"/>
      <c r="BS59" s="469"/>
    </row>
    <row r="60" spans="1:71" ht="12" customHeight="1" x14ac:dyDescent="0.15">
      <c r="A60" s="470"/>
      <c r="B60" s="470"/>
      <c r="C60" s="470"/>
      <c r="D60" s="470"/>
      <c r="E60" s="470"/>
      <c r="F60" s="470"/>
      <c r="G60" s="470"/>
      <c r="H60" s="470"/>
      <c r="I60" s="470"/>
      <c r="J60" s="470"/>
      <c r="K60" s="501"/>
      <c r="L60" s="470"/>
      <c r="M60" s="470"/>
      <c r="N60" s="470"/>
      <c r="O60" s="470"/>
      <c r="P60" s="470"/>
      <c r="Q60" s="470"/>
      <c r="R60" s="470"/>
      <c r="S60" s="470"/>
      <c r="T60" s="470"/>
      <c r="U60" s="470"/>
      <c r="V60" s="501"/>
      <c r="W60" s="483"/>
      <c r="X60" s="477" t="s">
        <v>493</v>
      </c>
      <c r="Y60" s="478"/>
      <c r="Z60" s="478"/>
      <c r="AA60" s="478"/>
      <c r="AB60" s="478"/>
      <c r="AC60" s="478"/>
      <c r="AD60" s="478"/>
      <c r="AE60" s="479"/>
      <c r="AF60" s="483"/>
      <c r="AG60" s="513"/>
      <c r="AH60" s="483"/>
      <c r="AI60" s="483"/>
      <c r="AJ60" s="483"/>
      <c r="AK60" s="611" t="s">
        <v>494</v>
      </c>
      <c r="AL60" s="611"/>
      <c r="AM60" s="611"/>
      <c r="AN60" s="611"/>
      <c r="AO60" s="611"/>
      <c r="AP60" s="611"/>
      <c r="AQ60" s="611"/>
      <c r="AR60" s="611"/>
      <c r="AS60" s="470"/>
      <c r="AT60" s="470"/>
      <c r="AU60" s="469"/>
      <c r="AV60" s="469"/>
      <c r="AW60" s="469"/>
      <c r="AX60" s="469"/>
      <c r="AY60" s="469"/>
      <c r="AZ60" s="469"/>
      <c r="BA60" s="469"/>
      <c r="BB60" s="469"/>
      <c r="BC60" s="469"/>
      <c r="BD60" s="469"/>
      <c r="BE60" s="469"/>
      <c r="BF60" s="469"/>
      <c r="BG60" s="469"/>
      <c r="BH60" s="469"/>
      <c r="BI60" s="469"/>
      <c r="BJ60" s="469"/>
      <c r="BK60" s="469"/>
      <c r="BL60" s="469"/>
      <c r="BM60" s="469"/>
      <c r="BN60" s="469"/>
      <c r="BO60" s="469"/>
      <c r="BP60" s="469"/>
      <c r="BQ60" s="469"/>
      <c r="BR60" s="469"/>
      <c r="BS60" s="469"/>
    </row>
    <row r="61" spans="1:71" ht="12" customHeight="1" x14ac:dyDescent="0.15">
      <c r="A61" s="470"/>
      <c r="B61" s="470"/>
      <c r="C61" s="470"/>
      <c r="D61" s="470"/>
      <c r="E61" s="470"/>
      <c r="F61" s="470"/>
      <c r="G61" s="470"/>
      <c r="H61" s="470"/>
      <c r="I61" s="470"/>
      <c r="J61" s="470"/>
      <c r="K61" s="501"/>
      <c r="L61" s="470"/>
      <c r="M61" s="470"/>
      <c r="N61" s="470"/>
      <c r="O61" s="470"/>
      <c r="P61" s="470"/>
      <c r="Q61" s="470"/>
      <c r="R61" s="470"/>
      <c r="S61" s="470"/>
      <c r="T61" s="470"/>
      <c r="U61" s="470"/>
      <c r="V61" s="491"/>
      <c r="W61" s="492"/>
      <c r="X61" s="485"/>
      <c r="Y61" s="486"/>
      <c r="Z61" s="486"/>
      <c r="AA61" s="486"/>
      <c r="AB61" s="486"/>
      <c r="AC61" s="486"/>
      <c r="AD61" s="486"/>
      <c r="AE61" s="487"/>
      <c r="AF61" s="515"/>
      <c r="AG61" s="519"/>
      <c r="AH61" s="492"/>
      <c r="AI61" s="491"/>
      <c r="AJ61" s="507"/>
      <c r="AK61" s="611"/>
      <c r="AL61" s="611"/>
      <c r="AM61" s="611"/>
      <c r="AN61" s="611"/>
      <c r="AO61" s="611"/>
      <c r="AP61" s="611"/>
      <c r="AQ61" s="611"/>
      <c r="AR61" s="611"/>
      <c r="AS61" s="470"/>
      <c r="AT61" s="470"/>
      <c r="AU61" s="469"/>
      <c r="AV61" s="469"/>
      <c r="AW61" s="469"/>
      <c r="AX61" s="469"/>
      <c r="AY61" s="469"/>
      <c r="AZ61" s="469"/>
      <c r="BA61" s="469"/>
      <c r="BB61" s="469"/>
      <c r="BC61" s="469"/>
      <c r="BD61" s="469"/>
      <c r="BE61" s="469"/>
      <c r="BF61" s="469"/>
      <c r="BG61" s="469"/>
      <c r="BH61" s="469"/>
      <c r="BI61" s="469"/>
      <c r="BJ61" s="469"/>
      <c r="BK61" s="469"/>
      <c r="BL61" s="469"/>
      <c r="BM61" s="469"/>
      <c r="BN61" s="469"/>
      <c r="BO61" s="469"/>
      <c r="BP61" s="469"/>
      <c r="BQ61" s="469"/>
      <c r="BR61" s="469"/>
      <c r="BS61" s="469"/>
    </row>
    <row r="62" spans="1:71" ht="12" customHeight="1" thickBot="1" x14ac:dyDescent="0.2">
      <c r="A62" s="470"/>
      <c r="B62" s="470"/>
      <c r="C62" s="470"/>
      <c r="D62" s="470"/>
      <c r="E62" s="470"/>
      <c r="F62" s="470"/>
      <c r="G62" s="470"/>
      <c r="H62" s="470"/>
      <c r="I62" s="470"/>
      <c r="J62" s="470"/>
      <c r="K62" s="501"/>
      <c r="L62" s="470"/>
      <c r="M62" s="470"/>
      <c r="N62" s="470"/>
      <c r="O62" s="470"/>
      <c r="P62" s="470"/>
      <c r="Q62" s="470"/>
      <c r="R62" s="470"/>
      <c r="S62" s="470"/>
      <c r="T62" s="470"/>
      <c r="U62" s="470"/>
      <c r="V62" s="501"/>
      <c r="W62" s="483"/>
      <c r="X62" s="498"/>
      <c r="Y62" s="499"/>
      <c r="Z62" s="499"/>
      <c r="AA62" s="499"/>
      <c r="AB62" s="499"/>
      <c r="AC62" s="499"/>
      <c r="AD62" s="499"/>
      <c r="AE62" s="500"/>
      <c r="AF62" s="470"/>
      <c r="AG62" s="470"/>
      <c r="AH62" s="483"/>
      <c r="AI62" s="501"/>
      <c r="AJ62" s="483"/>
      <c r="AL62" s="511"/>
      <c r="AM62" s="512" t="s">
        <v>842</v>
      </c>
      <c r="AN62" s="512"/>
      <c r="AO62" s="512"/>
      <c r="AP62" s="512"/>
      <c r="AQ62" s="512"/>
      <c r="AR62" s="512"/>
      <c r="AS62" s="512"/>
      <c r="AT62" s="512"/>
      <c r="AU62" s="469"/>
      <c r="AV62" s="469"/>
      <c r="AW62" s="469"/>
      <c r="AX62" s="469"/>
      <c r="AY62" s="469"/>
      <c r="AZ62" s="469"/>
      <c r="BA62" s="469"/>
      <c r="BB62" s="469"/>
      <c r="BC62" s="469"/>
      <c r="BD62" s="469"/>
      <c r="BE62" s="469"/>
      <c r="BF62" s="469"/>
      <c r="BG62" s="469"/>
      <c r="BH62" s="469"/>
      <c r="BI62" s="469"/>
      <c r="BJ62" s="469"/>
      <c r="BK62" s="469"/>
      <c r="BL62" s="469"/>
      <c r="BM62" s="469"/>
      <c r="BN62" s="469"/>
      <c r="BO62" s="469"/>
      <c r="BP62" s="469"/>
      <c r="BQ62" s="469"/>
      <c r="BR62" s="469"/>
      <c r="BS62" s="469"/>
    </row>
    <row r="63" spans="1:71" ht="12" customHeight="1" x14ac:dyDescent="0.15">
      <c r="A63" s="470"/>
      <c r="B63" s="470"/>
      <c r="C63" s="470"/>
      <c r="D63" s="470"/>
      <c r="E63" s="470"/>
      <c r="F63" s="470"/>
      <c r="G63" s="470"/>
      <c r="H63" s="470"/>
      <c r="I63" s="470"/>
      <c r="J63" s="470"/>
      <c r="K63" s="501"/>
      <c r="L63" s="470"/>
      <c r="M63" s="470"/>
      <c r="N63" s="470"/>
      <c r="O63" s="470"/>
      <c r="P63" s="470"/>
      <c r="Q63" s="470"/>
      <c r="R63" s="470"/>
      <c r="S63" s="470"/>
      <c r="T63" s="470"/>
      <c r="U63" s="470"/>
      <c r="V63" s="501"/>
      <c r="W63" s="483"/>
      <c r="X63" s="483"/>
      <c r="Y63" s="483"/>
      <c r="Z63" s="483"/>
      <c r="AA63" s="483"/>
      <c r="AB63" s="470"/>
      <c r="AC63" s="470"/>
      <c r="AD63" s="470"/>
      <c r="AE63" s="470"/>
      <c r="AF63" s="470"/>
      <c r="AG63" s="470"/>
      <c r="AH63" s="483"/>
      <c r="AI63" s="501"/>
      <c r="AJ63" s="483"/>
      <c r="AL63" s="520"/>
      <c r="AM63" s="512"/>
      <c r="AN63" s="512"/>
      <c r="AO63" s="512"/>
      <c r="AP63" s="512"/>
      <c r="AQ63" s="512"/>
      <c r="AR63" s="512"/>
      <c r="AS63" s="512"/>
      <c r="AT63" s="512"/>
      <c r="AU63" s="469"/>
      <c r="AV63" s="469"/>
      <c r="AW63" s="469"/>
      <c r="AX63" s="469"/>
      <c r="AY63" s="469"/>
      <c r="AZ63" s="469"/>
      <c r="BA63" s="469"/>
      <c r="BB63" s="469"/>
      <c r="BC63" s="469"/>
      <c r="BD63" s="469"/>
      <c r="BE63" s="469"/>
      <c r="BF63" s="469"/>
      <c r="BG63" s="469"/>
      <c r="BH63" s="469"/>
      <c r="BI63" s="469"/>
      <c r="BJ63" s="469"/>
      <c r="BK63" s="469"/>
      <c r="BL63" s="469"/>
      <c r="BM63" s="469"/>
      <c r="BN63" s="469"/>
      <c r="BO63" s="469"/>
      <c r="BP63" s="469"/>
      <c r="BQ63" s="469"/>
      <c r="BR63" s="469"/>
      <c r="BS63" s="469"/>
    </row>
    <row r="64" spans="1:71" ht="12" customHeight="1" x14ac:dyDescent="0.15">
      <c r="A64" s="470"/>
      <c r="B64" s="470"/>
      <c r="C64" s="470"/>
      <c r="D64" s="470"/>
      <c r="E64" s="470"/>
      <c r="F64" s="470"/>
      <c r="G64" s="470"/>
      <c r="H64" s="470"/>
      <c r="I64" s="470"/>
      <c r="J64" s="470"/>
      <c r="K64" s="501"/>
      <c r="L64" s="470"/>
      <c r="M64" s="470"/>
      <c r="N64" s="470"/>
      <c r="O64" s="470"/>
      <c r="P64" s="470"/>
      <c r="Q64" s="470"/>
      <c r="R64" s="470"/>
      <c r="S64" s="470"/>
      <c r="T64" s="470"/>
      <c r="U64" s="470"/>
      <c r="V64" s="501"/>
      <c r="W64" s="483"/>
      <c r="X64" s="483"/>
      <c r="Y64" s="483"/>
      <c r="Z64" s="483"/>
      <c r="AA64" s="483"/>
      <c r="AB64" s="470"/>
      <c r="AC64" s="470"/>
      <c r="AD64" s="470"/>
      <c r="AE64" s="470"/>
      <c r="AF64" s="470"/>
      <c r="AG64" s="470"/>
      <c r="AH64" s="483"/>
      <c r="AI64" s="501"/>
      <c r="AJ64" s="483"/>
      <c r="AL64" s="511"/>
      <c r="AM64" s="512" t="s">
        <v>843</v>
      </c>
      <c r="AN64" s="512"/>
      <c r="AO64" s="512"/>
      <c r="AP64" s="512"/>
      <c r="AQ64" s="512"/>
      <c r="AR64" s="512"/>
      <c r="AS64" s="512"/>
      <c r="AT64" s="512"/>
      <c r="AU64" s="469"/>
      <c r="AV64" s="469"/>
      <c r="AW64" s="469"/>
      <c r="AX64" s="469"/>
      <c r="AY64" s="469"/>
      <c r="AZ64" s="469"/>
      <c r="BA64" s="469"/>
      <c r="BB64" s="469"/>
      <c r="BC64" s="469"/>
      <c r="BD64" s="469"/>
      <c r="BE64" s="469"/>
      <c r="BF64" s="469"/>
      <c r="BG64" s="469"/>
      <c r="BH64" s="469"/>
      <c r="BI64" s="469"/>
      <c r="BJ64" s="469"/>
      <c r="BK64" s="469"/>
      <c r="BL64" s="469"/>
      <c r="BM64" s="469"/>
      <c r="BN64" s="469"/>
      <c r="BO64" s="469"/>
      <c r="BP64" s="469"/>
      <c r="BQ64" s="469"/>
      <c r="BR64" s="469"/>
      <c r="BS64" s="469"/>
    </row>
    <row r="65" spans="1:71" ht="12" customHeight="1" x14ac:dyDescent="0.15">
      <c r="A65" s="470"/>
      <c r="B65" s="470"/>
      <c r="C65" s="470"/>
      <c r="D65" s="470"/>
      <c r="E65" s="470"/>
      <c r="F65" s="470"/>
      <c r="G65" s="470"/>
      <c r="H65" s="470"/>
      <c r="I65" s="470"/>
      <c r="J65" s="470"/>
      <c r="K65" s="501"/>
      <c r="L65" s="470"/>
      <c r="M65" s="470"/>
      <c r="N65" s="470"/>
      <c r="O65" s="470"/>
      <c r="P65" s="470"/>
      <c r="Q65" s="470"/>
      <c r="R65" s="470"/>
      <c r="S65" s="470"/>
      <c r="T65" s="470"/>
      <c r="U65" s="470"/>
      <c r="V65" s="501"/>
      <c r="W65" s="483"/>
      <c r="X65" s="483"/>
      <c r="Y65" s="483"/>
      <c r="Z65" s="483"/>
      <c r="AA65" s="483"/>
      <c r="AB65" s="470"/>
      <c r="AC65" s="470"/>
      <c r="AD65" s="470"/>
      <c r="AE65" s="470"/>
      <c r="AF65" s="470"/>
      <c r="AG65" s="470"/>
      <c r="AH65" s="483"/>
      <c r="AI65" s="501"/>
      <c r="AJ65" s="483"/>
      <c r="AL65" s="520"/>
      <c r="AM65" s="512"/>
      <c r="AN65" s="512"/>
      <c r="AO65" s="512"/>
      <c r="AP65" s="512"/>
      <c r="AQ65" s="512"/>
      <c r="AR65" s="512"/>
      <c r="AS65" s="512"/>
      <c r="AT65" s="512"/>
      <c r="AU65" s="469"/>
      <c r="AV65" s="469"/>
      <c r="AW65" s="469"/>
      <c r="AX65" s="469"/>
      <c r="AY65" s="469"/>
      <c r="AZ65" s="469"/>
      <c r="BA65" s="469"/>
      <c r="BB65" s="469"/>
      <c r="BC65" s="469"/>
      <c r="BD65" s="469"/>
      <c r="BE65" s="469"/>
      <c r="BF65" s="469"/>
      <c r="BG65" s="469"/>
      <c r="BH65" s="469"/>
      <c r="BI65" s="469"/>
      <c r="BJ65" s="469"/>
      <c r="BK65" s="469"/>
      <c r="BL65" s="469"/>
      <c r="BM65" s="469"/>
      <c r="BN65" s="469"/>
      <c r="BO65" s="469"/>
      <c r="BP65" s="469"/>
      <c r="BQ65" s="469"/>
      <c r="BR65" s="469"/>
      <c r="BS65" s="469"/>
    </row>
    <row r="66" spans="1:71" ht="12" customHeight="1" x14ac:dyDescent="0.15">
      <c r="A66" s="470"/>
      <c r="B66" s="470"/>
      <c r="C66" s="470"/>
      <c r="D66" s="470"/>
      <c r="E66" s="470"/>
      <c r="F66" s="470"/>
      <c r="G66" s="470"/>
      <c r="H66" s="470"/>
      <c r="I66" s="470"/>
      <c r="J66" s="470"/>
      <c r="K66" s="501"/>
      <c r="L66" s="470"/>
      <c r="M66" s="470"/>
      <c r="N66" s="470"/>
      <c r="O66" s="470"/>
      <c r="P66" s="470"/>
      <c r="Q66" s="470"/>
      <c r="R66" s="470"/>
      <c r="S66" s="470"/>
      <c r="T66" s="470"/>
      <c r="U66" s="470"/>
      <c r="V66" s="501"/>
      <c r="W66" s="483"/>
      <c r="X66" s="483"/>
      <c r="Y66" s="483"/>
      <c r="Z66" s="483"/>
      <c r="AA66" s="483"/>
      <c r="AB66" s="470"/>
      <c r="AC66" s="470"/>
      <c r="AD66" s="470"/>
      <c r="AE66" s="470"/>
      <c r="AF66" s="470"/>
      <c r="AG66" s="470"/>
      <c r="AH66" s="483"/>
      <c r="AI66" s="501"/>
      <c r="AJ66" s="483"/>
      <c r="AK66" s="504"/>
      <c r="AL66" s="511"/>
      <c r="AM66" s="512" t="s">
        <v>844</v>
      </c>
      <c r="AN66" s="512"/>
      <c r="AO66" s="512"/>
      <c r="AP66" s="512"/>
      <c r="AQ66" s="512"/>
      <c r="AR66" s="512"/>
      <c r="AS66" s="512"/>
      <c r="AT66" s="512"/>
      <c r="AU66" s="469"/>
      <c r="AV66" s="469"/>
      <c r="AW66" s="469"/>
      <c r="AX66" s="469"/>
      <c r="AY66" s="469"/>
      <c r="AZ66" s="469"/>
      <c r="BA66" s="469"/>
      <c r="BB66" s="469"/>
      <c r="BC66" s="469"/>
      <c r="BD66" s="469"/>
      <c r="BE66" s="469"/>
      <c r="BF66" s="469"/>
      <c r="BG66" s="469"/>
      <c r="BH66" s="469"/>
      <c r="BI66" s="469"/>
      <c r="BJ66" s="469"/>
      <c r="BK66" s="469"/>
      <c r="BL66" s="469"/>
      <c r="BM66" s="469"/>
      <c r="BN66" s="469"/>
      <c r="BO66" s="469"/>
      <c r="BP66" s="469"/>
      <c r="BQ66" s="469"/>
      <c r="BR66" s="469"/>
      <c r="BS66" s="469"/>
    </row>
    <row r="67" spans="1:71" ht="12" customHeight="1" x14ac:dyDescent="0.15">
      <c r="A67" s="470"/>
      <c r="B67" s="470"/>
      <c r="C67" s="470"/>
      <c r="D67" s="470"/>
      <c r="E67" s="470"/>
      <c r="F67" s="470"/>
      <c r="G67" s="470"/>
      <c r="H67" s="470"/>
      <c r="I67" s="470"/>
      <c r="J67" s="470"/>
      <c r="K67" s="501"/>
      <c r="L67" s="470"/>
      <c r="M67" s="470"/>
      <c r="N67" s="470"/>
      <c r="O67" s="470"/>
      <c r="P67" s="470"/>
      <c r="Q67" s="470"/>
      <c r="R67" s="470"/>
      <c r="S67" s="470"/>
      <c r="T67" s="470"/>
      <c r="U67" s="470"/>
      <c r="V67" s="501"/>
      <c r="W67" s="483"/>
      <c r="X67" s="483"/>
      <c r="Y67" s="483"/>
      <c r="Z67" s="483"/>
      <c r="AA67" s="483"/>
      <c r="AB67" s="470"/>
      <c r="AC67" s="470"/>
      <c r="AD67" s="470"/>
      <c r="AE67" s="470"/>
      <c r="AF67" s="470"/>
      <c r="AG67" s="470"/>
      <c r="AH67" s="483"/>
      <c r="AI67" s="501"/>
      <c r="AJ67" s="483"/>
      <c r="AL67" s="520"/>
      <c r="AM67" s="512"/>
      <c r="AN67" s="512"/>
      <c r="AO67" s="512"/>
      <c r="AP67" s="512"/>
      <c r="AQ67" s="512"/>
      <c r="AR67" s="512"/>
      <c r="AS67" s="512"/>
      <c r="AT67" s="512"/>
      <c r="AU67" s="469"/>
      <c r="AV67" s="469"/>
      <c r="AW67" s="469"/>
      <c r="AX67" s="469"/>
      <c r="AY67" s="469"/>
      <c r="AZ67" s="469"/>
      <c r="BA67" s="469"/>
      <c r="BB67" s="469"/>
      <c r="BC67" s="469"/>
      <c r="BD67" s="469"/>
      <c r="BE67" s="469"/>
      <c r="BF67" s="469"/>
      <c r="BG67" s="469"/>
      <c r="BH67" s="469"/>
      <c r="BI67" s="469"/>
      <c r="BJ67" s="469"/>
      <c r="BK67" s="469"/>
      <c r="BL67" s="469"/>
      <c r="BM67" s="469"/>
      <c r="BN67" s="469"/>
      <c r="BO67" s="469"/>
      <c r="BP67" s="469"/>
      <c r="BQ67" s="469"/>
      <c r="BR67" s="469"/>
      <c r="BS67" s="469"/>
    </row>
    <row r="68" spans="1:71" ht="12" customHeight="1" x14ac:dyDescent="0.15">
      <c r="A68" s="470"/>
      <c r="B68" s="470"/>
      <c r="C68" s="470"/>
      <c r="D68" s="470"/>
      <c r="E68" s="470"/>
      <c r="F68" s="470"/>
      <c r="G68" s="470"/>
      <c r="H68" s="470"/>
      <c r="I68" s="470"/>
      <c r="J68" s="470"/>
      <c r="K68" s="501"/>
      <c r="L68" s="470"/>
      <c r="M68" s="470"/>
      <c r="N68" s="470"/>
      <c r="O68" s="470"/>
      <c r="P68" s="470"/>
      <c r="Q68" s="470"/>
      <c r="R68" s="470"/>
      <c r="S68" s="470"/>
      <c r="T68" s="470"/>
      <c r="U68" s="470"/>
      <c r="V68" s="501"/>
      <c r="W68" s="483"/>
      <c r="X68" s="483"/>
      <c r="Y68" s="483"/>
      <c r="Z68" s="483"/>
      <c r="AA68" s="483"/>
      <c r="AB68" s="470"/>
      <c r="AC68" s="470"/>
      <c r="AD68" s="470"/>
      <c r="AE68" s="470"/>
      <c r="AF68" s="470"/>
      <c r="AG68" s="470"/>
      <c r="AH68" s="483"/>
      <c r="AI68" s="501"/>
      <c r="AJ68" s="483"/>
      <c r="AL68" s="511"/>
      <c r="AM68" s="512" t="s">
        <v>623</v>
      </c>
      <c r="AN68" s="512"/>
      <c r="AO68" s="512"/>
      <c r="AP68" s="512"/>
      <c r="AQ68" s="512"/>
      <c r="AR68" s="512"/>
      <c r="AS68" s="512"/>
      <c r="AT68" s="512"/>
      <c r="AU68" s="469"/>
      <c r="AV68" s="469"/>
      <c r="AW68" s="469"/>
      <c r="AX68" s="469"/>
      <c r="AY68" s="469"/>
      <c r="AZ68" s="469"/>
      <c r="BA68" s="469"/>
      <c r="BB68" s="469"/>
      <c r="BC68" s="469"/>
      <c r="BD68" s="469"/>
      <c r="BE68" s="469"/>
      <c r="BF68" s="469"/>
      <c r="BG68" s="469"/>
      <c r="BH68" s="469"/>
      <c r="BI68" s="469"/>
      <c r="BJ68" s="469"/>
      <c r="BK68" s="469"/>
      <c r="BL68" s="469"/>
      <c r="BM68" s="469"/>
      <c r="BN68" s="469"/>
      <c r="BO68" s="469"/>
      <c r="BP68" s="469"/>
      <c r="BQ68" s="469"/>
      <c r="BR68" s="469"/>
      <c r="BS68" s="469"/>
    </row>
    <row r="69" spans="1:71" ht="12" customHeight="1" x14ac:dyDescent="0.15">
      <c r="A69" s="470"/>
      <c r="B69" s="470"/>
      <c r="C69" s="470"/>
      <c r="D69" s="470"/>
      <c r="E69" s="470"/>
      <c r="F69" s="470"/>
      <c r="G69" s="470"/>
      <c r="H69" s="470"/>
      <c r="I69" s="470"/>
      <c r="J69" s="470"/>
      <c r="K69" s="501"/>
      <c r="L69" s="470"/>
      <c r="M69" s="470"/>
      <c r="N69" s="470"/>
      <c r="O69" s="470"/>
      <c r="P69" s="470"/>
      <c r="Q69" s="470"/>
      <c r="R69" s="470"/>
      <c r="S69" s="470"/>
      <c r="T69" s="470"/>
      <c r="U69" s="470"/>
      <c r="V69" s="501"/>
      <c r="W69" s="483"/>
      <c r="X69" s="483"/>
      <c r="Y69" s="483"/>
      <c r="Z69" s="483"/>
      <c r="AA69" s="483"/>
      <c r="AB69" s="470"/>
      <c r="AC69" s="470"/>
      <c r="AD69" s="470"/>
      <c r="AE69" s="470"/>
      <c r="AF69" s="470"/>
      <c r="AG69" s="470"/>
      <c r="AH69" s="483"/>
      <c r="AI69" s="501"/>
      <c r="AJ69" s="483"/>
      <c r="AM69" s="512"/>
      <c r="AN69" s="512"/>
      <c r="AO69" s="512"/>
      <c r="AP69" s="512"/>
      <c r="AQ69" s="512"/>
      <c r="AR69" s="512"/>
      <c r="AS69" s="512"/>
      <c r="AT69" s="512"/>
      <c r="AU69" s="469"/>
      <c r="AV69" s="469"/>
      <c r="AW69" s="469"/>
      <c r="AX69" s="469"/>
      <c r="AY69" s="469"/>
      <c r="AZ69" s="469"/>
      <c r="BA69" s="469"/>
      <c r="BB69" s="469"/>
      <c r="BC69" s="469"/>
      <c r="BD69" s="469"/>
      <c r="BE69" s="469"/>
      <c r="BF69" s="469"/>
      <c r="BG69" s="469"/>
      <c r="BH69" s="469"/>
      <c r="BI69" s="469"/>
      <c r="BJ69" s="469"/>
      <c r="BK69" s="469"/>
      <c r="BL69" s="469"/>
      <c r="BM69" s="469"/>
      <c r="BN69" s="469"/>
      <c r="BO69" s="469"/>
      <c r="BP69" s="469"/>
      <c r="BQ69" s="469"/>
      <c r="BR69" s="469"/>
      <c r="BS69" s="469"/>
    </row>
    <row r="70" spans="1:71" ht="12" customHeight="1" x14ac:dyDescent="0.15">
      <c r="A70" s="470"/>
      <c r="B70" s="470"/>
      <c r="C70" s="470"/>
      <c r="D70" s="470"/>
      <c r="E70" s="470"/>
      <c r="F70" s="470"/>
      <c r="G70" s="470"/>
      <c r="H70" s="470"/>
      <c r="I70" s="470"/>
      <c r="J70" s="470"/>
      <c r="K70" s="501"/>
      <c r="L70" s="470"/>
      <c r="M70" s="470"/>
      <c r="N70" s="470"/>
      <c r="O70" s="470"/>
      <c r="P70" s="470"/>
      <c r="Q70" s="470"/>
      <c r="R70" s="470"/>
      <c r="S70" s="470"/>
      <c r="T70" s="470"/>
      <c r="U70" s="470"/>
      <c r="V70" s="501"/>
      <c r="W70" s="483"/>
      <c r="X70" s="483"/>
      <c r="Y70" s="483"/>
      <c r="Z70" s="483"/>
      <c r="AA70" s="483"/>
      <c r="AB70" s="470"/>
      <c r="AC70" s="470"/>
      <c r="AD70" s="470"/>
      <c r="AE70" s="470"/>
      <c r="AF70" s="470"/>
      <c r="AG70" s="470"/>
      <c r="AH70" s="483"/>
      <c r="AI70" s="501"/>
      <c r="AJ70" s="483"/>
      <c r="AK70" s="560" t="s">
        <v>636</v>
      </c>
      <c r="AL70" s="560"/>
      <c r="AM70" s="560"/>
      <c r="AN70" s="560"/>
      <c r="AO70" s="560"/>
      <c r="AP70" s="560"/>
      <c r="AQ70" s="560"/>
      <c r="AR70" s="560"/>
      <c r="AS70" s="470"/>
      <c r="AT70" s="470"/>
      <c r="AU70" s="469"/>
      <c r="AV70" s="469"/>
      <c r="AW70" s="469"/>
      <c r="AX70" s="469"/>
      <c r="AY70" s="469"/>
      <c r="AZ70" s="469"/>
      <c r="BA70" s="469"/>
      <c r="BB70" s="469"/>
      <c r="BC70" s="469"/>
      <c r="BD70" s="469"/>
      <c r="BE70" s="469"/>
      <c r="BF70" s="469"/>
      <c r="BG70" s="469"/>
      <c r="BH70" s="469"/>
      <c r="BI70" s="469"/>
      <c r="BJ70" s="469"/>
      <c r="BK70" s="469"/>
      <c r="BL70" s="469"/>
      <c r="BM70" s="469"/>
      <c r="BN70" s="469"/>
      <c r="BO70" s="469"/>
      <c r="BP70" s="469"/>
      <c r="BQ70" s="469"/>
      <c r="BR70" s="469"/>
      <c r="BS70" s="469"/>
    </row>
    <row r="71" spans="1:71" ht="12" customHeight="1" x14ac:dyDescent="0.15">
      <c r="A71" s="470"/>
      <c r="B71" s="470"/>
      <c r="C71" s="470"/>
      <c r="D71" s="470"/>
      <c r="E71" s="470"/>
      <c r="F71" s="470"/>
      <c r="G71" s="470"/>
      <c r="H71" s="470"/>
      <c r="I71" s="470"/>
      <c r="J71" s="470"/>
      <c r="K71" s="501"/>
      <c r="L71" s="470"/>
      <c r="M71" s="470"/>
      <c r="N71" s="470"/>
      <c r="O71" s="470"/>
      <c r="P71" s="470"/>
      <c r="Q71" s="470"/>
      <c r="R71" s="470"/>
      <c r="S71" s="470"/>
      <c r="T71" s="470"/>
      <c r="U71" s="470"/>
      <c r="V71" s="501"/>
      <c r="W71" s="483"/>
      <c r="X71" s="483"/>
      <c r="Y71" s="483"/>
      <c r="Z71" s="483"/>
      <c r="AA71" s="483"/>
      <c r="AB71" s="470"/>
      <c r="AC71" s="470"/>
      <c r="AD71" s="470"/>
      <c r="AE71" s="470"/>
      <c r="AF71" s="470"/>
      <c r="AG71" s="470"/>
      <c r="AH71" s="483"/>
      <c r="AI71" s="491"/>
      <c r="AJ71" s="507"/>
      <c r="AK71" s="560"/>
      <c r="AL71" s="560"/>
      <c r="AM71" s="560"/>
      <c r="AN71" s="560"/>
      <c r="AO71" s="560"/>
      <c r="AP71" s="560"/>
      <c r="AQ71" s="560"/>
      <c r="AR71" s="560"/>
      <c r="AS71" s="470"/>
      <c r="AT71" s="470"/>
      <c r="AU71" s="469"/>
      <c r="AV71" s="469"/>
      <c r="AW71" s="469"/>
      <c r="AX71" s="469"/>
      <c r="AY71" s="469"/>
      <c r="AZ71" s="469"/>
      <c r="BA71" s="469"/>
      <c r="BB71" s="469"/>
      <c r="BC71" s="469"/>
      <c r="BD71" s="469"/>
      <c r="BE71" s="469"/>
      <c r="BF71" s="469"/>
      <c r="BG71" s="469"/>
      <c r="BH71" s="469"/>
      <c r="BI71" s="469"/>
      <c r="BJ71" s="469"/>
      <c r="BK71" s="469"/>
      <c r="BL71" s="469"/>
      <c r="BM71" s="469"/>
      <c r="BN71" s="469"/>
      <c r="BO71" s="469"/>
      <c r="BP71" s="469"/>
      <c r="BQ71" s="469"/>
      <c r="BR71" s="469"/>
      <c r="BS71" s="469"/>
    </row>
    <row r="72" spans="1:71" ht="12" customHeight="1" x14ac:dyDescent="0.15">
      <c r="A72" s="470"/>
      <c r="B72" s="470"/>
      <c r="C72" s="470"/>
      <c r="D72" s="470"/>
      <c r="E72" s="470"/>
      <c r="F72" s="470"/>
      <c r="G72" s="470"/>
      <c r="H72" s="470"/>
      <c r="I72" s="470"/>
      <c r="J72" s="470"/>
      <c r="K72" s="501"/>
      <c r="L72" s="470"/>
      <c r="M72" s="470"/>
      <c r="N72" s="470"/>
      <c r="O72" s="470"/>
      <c r="P72" s="470"/>
      <c r="Q72" s="470"/>
      <c r="R72" s="470"/>
      <c r="S72" s="470"/>
      <c r="T72" s="470"/>
      <c r="U72" s="470"/>
      <c r="V72" s="501"/>
      <c r="W72" s="483"/>
      <c r="X72" s="483"/>
      <c r="Y72" s="483"/>
      <c r="Z72" s="483"/>
      <c r="AA72" s="483"/>
      <c r="AB72" s="470"/>
      <c r="AC72" s="470"/>
      <c r="AD72" s="470"/>
      <c r="AE72" s="470"/>
      <c r="AF72" s="470"/>
      <c r="AG72" s="470"/>
      <c r="AH72" s="483"/>
      <c r="AI72" s="501"/>
      <c r="AJ72" s="483"/>
      <c r="AK72" s="560" t="s">
        <v>500</v>
      </c>
      <c r="AL72" s="560"/>
      <c r="AM72" s="560"/>
      <c r="AN72" s="560"/>
      <c r="AO72" s="560"/>
      <c r="AP72" s="560"/>
      <c r="AQ72" s="560"/>
      <c r="AR72" s="560"/>
      <c r="AS72" s="470"/>
      <c r="AT72" s="470"/>
      <c r="AU72" s="469"/>
      <c r="AV72" s="469"/>
      <c r="AW72" s="469"/>
      <c r="AX72" s="469"/>
      <c r="AY72" s="469"/>
      <c r="AZ72" s="469"/>
      <c r="BA72" s="469"/>
      <c r="BB72" s="469"/>
      <c r="BC72" s="469"/>
      <c r="BD72" s="469"/>
      <c r="BE72" s="469"/>
      <c r="BF72" s="469"/>
      <c r="BG72" s="469"/>
      <c r="BH72" s="469"/>
      <c r="BI72" s="469"/>
      <c r="BJ72" s="469"/>
      <c r="BK72" s="469"/>
      <c r="BL72" s="469"/>
      <c r="BM72" s="469"/>
      <c r="BN72" s="469"/>
      <c r="BO72" s="469"/>
      <c r="BP72" s="469"/>
      <c r="BQ72" s="469"/>
      <c r="BR72" s="469"/>
      <c r="BS72" s="469"/>
    </row>
    <row r="73" spans="1:71" ht="12" customHeight="1" x14ac:dyDescent="0.15">
      <c r="A73" s="470"/>
      <c r="B73" s="470"/>
      <c r="C73" s="470"/>
      <c r="D73" s="470"/>
      <c r="E73" s="470"/>
      <c r="F73" s="470"/>
      <c r="G73" s="470"/>
      <c r="H73" s="470"/>
      <c r="I73" s="470"/>
      <c r="J73" s="470"/>
      <c r="K73" s="501"/>
      <c r="L73" s="470"/>
      <c r="M73" s="470"/>
      <c r="N73" s="470"/>
      <c r="O73" s="470"/>
      <c r="P73" s="470"/>
      <c r="Q73" s="470"/>
      <c r="R73" s="470"/>
      <c r="S73" s="470"/>
      <c r="T73" s="470"/>
      <c r="U73" s="470"/>
      <c r="V73" s="501"/>
      <c r="W73" s="483"/>
      <c r="X73" s="483"/>
      <c r="Y73" s="483"/>
      <c r="Z73" s="483"/>
      <c r="AA73" s="483"/>
      <c r="AB73" s="470"/>
      <c r="AC73" s="470"/>
      <c r="AD73" s="470"/>
      <c r="AE73" s="470"/>
      <c r="AF73" s="470"/>
      <c r="AG73" s="470"/>
      <c r="AH73" s="483"/>
      <c r="AI73" s="491"/>
      <c r="AJ73" s="507"/>
      <c r="AK73" s="560"/>
      <c r="AL73" s="560"/>
      <c r="AM73" s="560"/>
      <c r="AN73" s="560"/>
      <c r="AO73" s="560"/>
      <c r="AP73" s="560"/>
      <c r="AQ73" s="560"/>
      <c r="AR73" s="560"/>
      <c r="AS73" s="470"/>
      <c r="AT73" s="470"/>
      <c r="AU73" s="516"/>
      <c r="AV73" s="516"/>
      <c r="AW73" s="516"/>
      <c r="AX73" s="516"/>
      <c r="AY73" s="516"/>
      <c r="AZ73" s="516"/>
      <c r="BA73" s="516"/>
      <c r="BB73" s="469"/>
      <c r="BC73" s="469"/>
      <c r="BD73" s="469"/>
      <c r="BE73" s="469"/>
      <c r="BF73" s="469"/>
      <c r="BG73" s="469"/>
      <c r="BH73" s="469"/>
      <c r="BI73" s="469"/>
      <c r="BJ73" s="469"/>
      <c r="BK73" s="469"/>
      <c r="BL73" s="469"/>
      <c r="BM73" s="469"/>
      <c r="BN73" s="469"/>
      <c r="BO73" s="469"/>
      <c r="BP73" s="469"/>
      <c r="BQ73" s="469"/>
      <c r="BR73" s="469"/>
      <c r="BS73" s="469"/>
    </row>
    <row r="74" spans="1:71" ht="12" customHeight="1" x14ac:dyDescent="0.15">
      <c r="A74" s="470"/>
      <c r="B74" s="470"/>
      <c r="C74" s="470"/>
      <c r="D74" s="470"/>
      <c r="E74" s="470"/>
      <c r="F74" s="470"/>
      <c r="G74" s="470"/>
      <c r="H74" s="470"/>
      <c r="I74" s="470"/>
      <c r="J74" s="470"/>
      <c r="K74" s="501"/>
      <c r="L74" s="470"/>
      <c r="M74" s="470"/>
      <c r="N74" s="470"/>
      <c r="O74" s="470"/>
      <c r="P74" s="470"/>
      <c r="Q74" s="470"/>
      <c r="R74" s="470"/>
      <c r="S74" s="470"/>
      <c r="T74" s="470"/>
      <c r="U74" s="470"/>
      <c r="V74" s="501"/>
      <c r="W74" s="483"/>
      <c r="X74" s="483"/>
      <c r="Y74" s="483"/>
      <c r="Z74" s="483"/>
      <c r="AA74" s="483"/>
      <c r="AB74" s="470"/>
      <c r="AC74" s="470"/>
      <c r="AD74" s="470"/>
      <c r="AE74" s="470"/>
      <c r="AF74" s="470"/>
      <c r="AG74" s="470"/>
      <c r="AH74" s="483"/>
      <c r="AI74" s="501"/>
      <c r="AJ74" s="483"/>
      <c r="AL74" s="511"/>
      <c r="AM74" s="512" t="s">
        <v>651</v>
      </c>
      <c r="AN74" s="512"/>
      <c r="AO74" s="512"/>
      <c r="AP74" s="512"/>
      <c r="AQ74" s="512"/>
      <c r="AR74" s="512"/>
      <c r="AS74" s="512"/>
      <c r="AT74" s="512"/>
      <c r="AU74" s="516"/>
      <c r="AV74" s="516"/>
      <c r="AW74" s="516"/>
      <c r="AX74" s="516"/>
      <c r="AY74" s="516"/>
      <c r="AZ74" s="516"/>
      <c r="BA74" s="516"/>
      <c r="BB74" s="469"/>
      <c r="BC74" s="469"/>
      <c r="BD74" s="469"/>
      <c r="BE74" s="469"/>
      <c r="BF74" s="469"/>
      <c r="BG74" s="469"/>
      <c r="BH74" s="469"/>
      <c r="BI74" s="469"/>
      <c r="BJ74" s="469"/>
      <c r="BK74" s="469"/>
      <c r="BL74" s="469"/>
      <c r="BM74" s="469"/>
      <c r="BN74" s="469"/>
      <c r="BO74" s="469"/>
      <c r="BP74" s="469"/>
      <c r="BQ74" s="469"/>
      <c r="BR74" s="469"/>
      <c r="BS74" s="469"/>
    </row>
    <row r="75" spans="1:71" ht="12" customHeight="1" x14ac:dyDescent="0.15">
      <c r="A75" s="470"/>
      <c r="B75" s="470"/>
      <c r="C75" s="470"/>
      <c r="D75" s="470"/>
      <c r="E75" s="470"/>
      <c r="F75" s="470"/>
      <c r="G75" s="470"/>
      <c r="H75" s="470"/>
      <c r="I75" s="470"/>
      <c r="J75" s="470"/>
      <c r="K75" s="501"/>
      <c r="L75" s="470"/>
      <c r="M75" s="470"/>
      <c r="N75" s="470"/>
      <c r="O75" s="470"/>
      <c r="P75" s="470"/>
      <c r="Q75" s="470"/>
      <c r="R75" s="470"/>
      <c r="S75" s="470"/>
      <c r="T75" s="470"/>
      <c r="U75" s="470"/>
      <c r="V75" s="501"/>
      <c r="W75" s="483"/>
      <c r="X75" s="483"/>
      <c r="Y75" s="483"/>
      <c r="Z75" s="483"/>
      <c r="AA75" s="483"/>
      <c r="AB75" s="470"/>
      <c r="AC75" s="470"/>
      <c r="AD75" s="470"/>
      <c r="AE75" s="470"/>
      <c r="AF75" s="470"/>
      <c r="AG75" s="470"/>
      <c r="AH75" s="483"/>
      <c r="AI75" s="501"/>
      <c r="AJ75" s="483"/>
      <c r="AM75" s="512"/>
      <c r="AN75" s="512"/>
      <c r="AO75" s="512"/>
      <c r="AP75" s="512"/>
      <c r="AQ75" s="512"/>
      <c r="AR75" s="512"/>
      <c r="AS75" s="512"/>
      <c r="AT75" s="512"/>
      <c r="AU75" s="469"/>
      <c r="AV75" s="469"/>
      <c r="AW75" s="469"/>
      <c r="AX75" s="469"/>
      <c r="AY75" s="469"/>
      <c r="AZ75" s="469"/>
      <c r="BA75" s="469"/>
      <c r="BB75" s="469"/>
      <c r="BC75" s="469"/>
      <c r="BD75" s="469"/>
      <c r="BE75" s="469"/>
      <c r="BF75" s="469"/>
      <c r="BG75" s="469"/>
      <c r="BH75" s="469"/>
      <c r="BI75" s="469"/>
      <c r="BJ75" s="469"/>
      <c r="BK75" s="469"/>
      <c r="BL75" s="469"/>
      <c r="BM75" s="469"/>
      <c r="BN75" s="469"/>
      <c r="BO75" s="469"/>
      <c r="BP75" s="469"/>
      <c r="BQ75" s="469"/>
      <c r="BR75" s="469"/>
      <c r="BS75" s="469"/>
    </row>
    <row r="76" spans="1:71" ht="12" customHeight="1" x14ac:dyDescent="0.15">
      <c r="A76" s="470"/>
      <c r="B76" s="470"/>
      <c r="C76" s="470"/>
      <c r="D76" s="470"/>
      <c r="E76" s="470"/>
      <c r="F76" s="470"/>
      <c r="G76" s="470"/>
      <c r="H76" s="470"/>
      <c r="I76" s="470"/>
      <c r="J76" s="470"/>
      <c r="K76" s="501"/>
      <c r="L76" s="470"/>
      <c r="M76" s="470"/>
      <c r="N76" s="470"/>
      <c r="O76" s="470"/>
      <c r="P76" s="470"/>
      <c r="Q76" s="470"/>
      <c r="R76" s="470"/>
      <c r="S76" s="470"/>
      <c r="T76" s="470"/>
      <c r="U76" s="470"/>
      <c r="V76" s="501"/>
      <c r="W76" s="483"/>
      <c r="X76" s="483"/>
      <c r="Y76" s="483"/>
      <c r="Z76" s="483"/>
      <c r="AA76" s="483"/>
      <c r="AB76" s="470"/>
      <c r="AC76" s="470"/>
      <c r="AD76" s="470"/>
      <c r="AE76" s="470"/>
      <c r="AF76" s="470"/>
      <c r="AG76" s="470"/>
      <c r="AH76" s="483"/>
      <c r="AI76" s="501"/>
      <c r="AJ76" s="483"/>
      <c r="AK76" s="576" t="s">
        <v>660</v>
      </c>
      <c r="AL76" s="577"/>
      <c r="AM76" s="577"/>
      <c r="AN76" s="577"/>
      <c r="AO76" s="577"/>
      <c r="AP76" s="577"/>
      <c r="AQ76" s="577"/>
      <c r="AR76" s="578"/>
      <c r="AS76" s="470"/>
      <c r="AT76" s="470"/>
      <c r="AU76" s="504"/>
      <c r="AV76" s="504"/>
      <c r="AW76" s="504"/>
      <c r="AX76" s="504"/>
      <c r="AY76" s="504"/>
      <c r="AZ76" s="504"/>
      <c r="BA76" s="504"/>
      <c r="BB76" s="469"/>
      <c r="BC76" s="469"/>
      <c r="BD76" s="469"/>
      <c r="BE76" s="469"/>
      <c r="BF76" s="469"/>
      <c r="BG76" s="469"/>
      <c r="BH76" s="469"/>
      <c r="BI76" s="469"/>
      <c r="BJ76" s="469"/>
      <c r="BK76" s="469"/>
      <c r="BL76" s="469"/>
      <c r="BM76" s="469"/>
      <c r="BN76" s="469"/>
      <c r="BO76" s="469"/>
      <c r="BP76" s="469"/>
      <c r="BQ76" s="469"/>
      <c r="BR76" s="469"/>
      <c r="BS76" s="469"/>
    </row>
    <row r="77" spans="1:71" ht="12" customHeight="1" x14ac:dyDescent="0.15">
      <c r="A77" s="470"/>
      <c r="B77" s="470"/>
      <c r="C77" s="470"/>
      <c r="D77" s="470"/>
      <c r="E77" s="470"/>
      <c r="F77" s="470"/>
      <c r="G77" s="470"/>
      <c r="H77" s="470"/>
      <c r="I77" s="470"/>
      <c r="J77" s="470"/>
      <c r="K77" s="501"/>
      <c r="L77" s="470"/>
      <c r="M77" s="470"/>
      <c r="N77" s="470"/>
      <c r="O77" s="470"/>
      <c r="P77" s="470"/>
      <c r="Q77" s="470"/>
      <c r="R77" s="470"/>
      <c r="S77" s="470"/>
      <c r="T77" s="470"/>
      <c r="U77" s="470"/>
      <c r="V77" s="501"/>
      <c r="W77" s="483"/>
      <c r="X77" s="483"/>
      <c r="Y77" s="483"/>
      <c r="Z77" s="483"/>
      <c r="AA77" s="483"/>
      <c r="AB77" s="470"/>
      <c r="AC77" s="470"/>
      <c r="AD77" s="470"/>
      <c r="AE77" s="470"/>
      <c r="AF77" s="470"/>
      <c r="AG77" s="470"/>
      <c r="AH77" s="483"/>
      <c r="AI77" s="491"/>
      <c r="AJ77" s="507"/>
      <c r="AK77" s="581"/>
      <c r="AL77" s="582"/>
      <c r="AM77" s="582"/>
      <c r="AN77" s="582"/>
      <c r="AO77" s="582"/>
      <c r="AP77" s="582"/>
      <c r="AQ77" s="582"/>
      <c r="AR77" s="583"/>
      <c r="AS77" s="470"/>
      <c r="AT77" s="470"/>
      <c r="BB77" s="469"/>
      <c r="BC77" s="469"/>
      <c r="BD77" s="469"/>
      <c r="BE77" s="469"/>
      <c r="BF77" s="469"/>
      <c r="BG77" s="469"/>
      <c r="BH77" s="469"/>
      <c r="BI77" s="469"/>
      <c r="BJ77" s="469"/>
      <c r="BK77" s="469"/>
      <c r="BL77" s="469"/>
      <c r="BM77" s="469"/>
      <c r="BN77" s="469"/>
      <c r="BO77" s="469"/>
      <c r="BP77" s="469"/>
      <c r="BQ77" s="469"/>
      <c r="BR77" s="469"/>
      <c r="BS77" s="469"/>
    </row>
    <row r="78" spans="1:71" ht="12" customHeight="1" x14ac:dyDescent="0.15">
      <c r="A78" s="470"/>
      <c r="B78" s="470"/>
      <c r="C78" s="470"/>
      <c r="D78" s="470"/>
      <c r="E78" s="470"/>
      <c r="F78" s="470"/>
      <c r="G78" s="470"/>
      <c r="H78" s="470"/>
      <c r="I78" s="470"/>
      <c r="J78" s="470"/>
      <c r="K78" s="501"/>
      <c r="L78" s="470"/>
      <c r="M78" s="470"/>
      <c r="N78" s="470"/>
      <c r="O78" s="470"/>
      <c r="P78" s="470"/>
      <c r="Q78" s="470"/>
      <c r="R78" s="470"/>
      <c r="S78" s="470"/>
      <c r="T78" s="470"/>
      <c r="U78" s="470"/>
      <c r="V78" s="501"/>
      <c r="W78" s="483"/>
      <c r="X78" s="483"/>
      <c r="Y78" s="504"/>
      <c r="Z78" s="504"/>
      <c r="AA78" s="504"/>
      <c r="AH78" s="483"/>
      <c r="AI78" s="501"/>
      <c r="AJ78" s="483"/>
      <c r="AK78" s="504"/>
      <c r="AL78" s="511"/>
      <c r="AM78" s="521" t="s">
        <v>505</v>
      </c>
      <c r="AN78" s="521"/>
      <c r="AO78" s="521"/>
      <c r="AP78" s="521"/>
      <c r="AQ78" s="521"/>
      <c r="AR78" s="521"/>
      <c r="AS78" s="521"/>
      <c r="AT78" s="521"/>
      <c r="BB78" s="469"/>
      <c r="BC78" s="469"/>
      <c r="BD78" s="469"/>
      <c r="BE78" s="469"/>
      <c r="BF78" s="469"/>
      <c r="BG78" s="469"/>
      <c r="BH78" s="469"/>
      <c r="BI78" s="469"/>
      <c r="BJ78" s="469"/>
      <c r="BK78" s="469"/>
      <c r="BL78" s="469"/>
      <c r="BM78" s="469"/>
      <c r="BN78" s="469"/>
      <c r="BO78" s="469"/>
      <c r="BP78" s="469"/>
      <c r="BQ78" s="469"/>
      <c r="BR78" s="469"/>
      <c r="BS78" s="469"/>
    </row>
    <row r="79" spans="1:71" ht="12" customHeight="1" x14ac:dyDescent="0.15">
      <c r="A79" s="470"/>
      <c r="B79" s="470"/>
      <c r="C79" s="470"/>
      <c r="D79" s="470"/>
      <c r="E79" s="470"/>
      <c r="F79" s="470"/>
      <c r="G79" s="470"/>
      <c r="H79" s="470"/>
      <c r="I79" s="470"/>
      <c r="J79" s="470"/>
      <c r="K79" s="501"/>
      <c r="L79" s="470"/>
      <c r="M79" s="470"/>
      <c r="N79" s="470"/>
      <c r="O79" s="470"/>
      <c r="P79" s="470"/>
      <c r="Q79" s="470"/>
      <c r="R79" s="470"/>
      <c r="S79" s="470"/>
      <c r="T79" s="470"/>
      <c r="U79" s="470"/>
      <c r="V79" s="501"/>
      <c r="W79" s="483"/>
      <c r="X79" s="483"/>
      <c r="Y79" s="504"/>
      <c r="Z79" s="504"/>
      <c r="AA79" s="504"/>
      <c r="AH79" s="483"/>
      <c r="AI79" s="501"/>
      <c r="AJ79" s="483"/>
      <c r="AK79" s="504"/>
      <c r="AL79" s="520"/>
      <c r="AM79" s="521"/>
      <c r="AN79" s="521"/>
      <c r="AO79" s="521"/>
      <c r="AP79" s="521"/>
      <c r="AQ79" s="521"/>
      <c r="AR79" s="521"/>
      <c r="AS79" s="521"/>
      <c r="AT79" s="521"/>
      <c r="BB79" s="469"/>
      <c r="BC79" s="469"/>
      <c r="BD79" s="469"/>
      <c r="BE79" s="469"/>
      <c r="BF79" s="469"/>
      <c r="BG79" s="469"/>
      <c r="BH79" s="469"/>
      <c r="BI79" s="469"/>
      <c r="BJ79" s="469"/>
      <c r="BK79" s="469"/>
      <c r="BL79" s="469"/>
      <c r="BM79" s="469"/>
      <c r="BN79" s="469"/>
      <c r="BO79" s="469"/>
      <c r="BP79" s="469"/>
      <c r="BQ79" s="469"/>
      <c r="BR79" s="469"/>
      <c r="BS79" s="469"/>
    </row>
    <row r="80" spans="1:71" ht="12" customHeight="1" x14ac:dyDescent="0.15">
      <c r="A80" s="470"/>
      <c r="B80" s="470"/>
      <c r="C80" s="470"/>
      <c r="D80" s="470"/>
      <c r="E80" s="470"/>
      <c r="F80" s="470"/>
      <c r="G80" s="470"/>
      <c r="H80" s="470"/>
      <c r="I80" s="470"/>
      <c r="J80" s="470"/>
      <c r="K80" s="501"/>
      <c r="L80" s="470"/>
      <c r="M80" s="470"/>
      <c r="N80" s="470"/>
      <c r="O80" s="470"/>
      <c r="P80" s="470"/>
      <c r="Q80" s="470"/>
      <c r="R80" s="470"/>
      <c r="S80" s="470"/>
      <c r="T80" s="470"/>
      <c r="U80" s="470"/>
      <c r="V80" s="501"/>
      <c r="W80" s="483"/>
      <c r="X80" s="483"/>
      <c r="Y80" s="504"/>
      <c r="Z80" s="504"/>
      <c r="AA80" s="504"/>
      <c r="AH80" s="483"/>
      <c r="AI80" s="501"/>
      <c r="AJ80" s="483"/>
      <c r="AK80" s="504"/>
      <c r="AL80" s="511"/>
      <c r="AM80" s="512" t="s">
        <v>674</v>
      </c>
      <c r="AN80" s="512"/>
      <c r="AO80" s="512"/>
      <c r="AP80" s="512"/>
      <c r="AQ80" s="512"/>
      <c r="AR80" s="512"/>
      <c r="AS80" s="512"/>
      <c r="AT80" s="512"/>
      <c r="BB80" s="469"/>
      <c r="BC80" s="469"/>
      <c r="BD80" s="469"/>
      <c r="BE80" s="469"/>
      <c r="BF80" s="469"/>
      <c r="BG80" s="469"/>
      <c r="BH80" s="469"/>
      <c r="BI80" s="469"/>
      <c r="BJ80" s="469"/>
      <c r="BK80" s="469"/>
      <c r="BL80" s="469"/>
      <c r="BM80" s="469"/>
      <c r="BN80" s="469"/>
      <c r="BO80" s="469"/>
      <c r="BP80" s="469"/>
      <c r="BQ80" s="469"/>
      <c r="BR80" s="469"/>
      <c r="BS80" s="469"/>
    </row>
    <row r="81" spans="1:71" ht="12" customHeight="1" x14ac:dyDescent="0.15">
      <c r="A81" s="470"/>
      <c r="B81" s="470"/>
      <c r="C81" s="470"/>
      <c r="D81" s="470"/>
      <c r="E81" s="470"/>
      <c r="F81" s="470"/>
      <c r="G81" s="470"/>
      <c r="H81" s="470"/>
      <c r="I81" s="470"/>
      <c r="J81" s="470"/>
      <c r="K81" s="501"/>
      <c r="L81" s="470"/>
      <c r="M81" s="470"/>
      <c r="N81" s="470"/>
      <c r="O81" s="470"/>
      <c r="P81" s="470"/>
      <c r="Q81" s="470"/>
      <c r="R81" s="470"/>
      <c r="S81" s="470"/>
      <c r="T81" s="470"/>
      <c r="U81" s="470"/>
      <c r="V81" s="501"/>
      <c r="W81" s="483"/>
      <c r="X81" s="483"/>
      <c r="Y81" s="504"/>
      <c r="Z81" s="504"/>
      <c r="AA81" s="504"/>
      <c r="AH81" s="483"/>
      <c r="AI81" s="501"/>
      <c r="AJ81" s="483"/>
      <c r="AK81" s="504"/>
      <c r="AM81" s="512"/>
      <c r="AN81" s="512"/>
      <c r="AO81" s="512"/>
      <c r="AP81" s="512"/>
      <c r="AQ81" s="512"/>
      <c r="AR81" s="512"/>
      <c r="AS81" s="512"/>
      <c r="AT81" s="512"/>
      <c r="BB81" s="469"/>
      <c r="BC81" s="469"/>
      <c r="BD81" s="469"/>
      <c r="BE81" s="469"/>
      <c r="BF81" s="469"/>
      <c r="BG81" s="469"/>
      <c r="BH81" s="469"/>
      <c r="BI81" s="469"/>
      <c r="BJ81" s="469"/>
      <c r="BK81" s="469"/>
      <c r="BL81" s="469"/>
      <c r="BM81" s="469"/>
      <c r="BN81" s="469"/>
      <c r="BO81" s="469"/>
      <c r="BP81" s="469"/>
      <c r="BQ81" s="469"/>
      <c r="BR81" s="469"/>
      <c r="BS81" s="469"/>
    </row>
    <row r="82" spans="1:71" ht="12" customHeight="1" x14ac:dyDescent="0.15">
      <c r="A82" s="470"/>
      <c r="B82" s="470"/>
      <c r="C82" s="470"/>
      <c r="D82" s="470"/>
      <c r="E82" s="470"/>
      <c r="F82" s="470"/>
      <c r="G82" s="470"/>
      <c r="H82" s="470"/>
      <c r="I82" s="470"/>
      <c r="J82" s="470"/>
      <c r="K82" s="501"/>
      <c r="L82" s="470"/>
      <c r="M82" s="470"/>
      <c r="N82" s="470"/>
      <c r="O82" s="470"/>
      <c r="P82" s="470"/>
      <c r="Q82" s="470"/>
      <c r="R82" s="470"/>
      <c r="S82" s="470"/>
      <c r="T82" s="470"/>
      <c r="U82" s="470"/>
      <c r="V82" s="501"/>
      <c r="W82" s="483"/>
      <c r="X82" s="483"/>
      <c r="Y82" s="504"/>
      <c r="Z82" s="504"/>
      <c r="AA82" s="504"/>
      <c r="AH82" s="483"/>
      <c r="AI82" s="501"/>
      <c r="AJ82" s="483"/>
      <c r="AK82" s="560" t="s">
        <v>507</v>
      </c>
      <c r="AL82" s="560"/>
      <c r="AM82" s="560"/>
      <c r="AN82" s="560"/>
      <c r="AO82" s="560"/>
      <c r="AP82" s="560"/>
      <c r="AQ82" s="560"/>
      <c r="AR82" s="560"/>
      <c r="BB82" s="469"/>
      <c r="BC82" s="469"/>
      <c r="BD82" s="469"/>
      <c r="BE82" s="469"/>
      <c r="BF82" s="469"/>
      <c r="BG82" s="469"/>
      <c r="BH82" s="469"/>
      <c r="BI82" s="469"/>
      <c r="BJ82" s="469"/>
      <c r="BK82" s="469"/>
      <c r="BL82" s="469"/>
      <c r="BM82" s="469"/>
      <c r="BN82" s="469"/>
      <c r="BO82" s="469"/>
      <c r="BP82" s="469"/>
      <c r="BQ82" s="469"/>
      <c r="BR82" s="469"/>
      <c r="BS82" s="469"/>
    </row>
    <row r="83" spans="1:71" ht="12" customHeight="1" x14ac:dyDescent="0.15">
      <c r="A83" s="470"/>
      <c r="B83" s="470"/>
      <c r="C83" s="470"/>
      <c r="D83" s="470"/>
      <c r="E83" s="470"/>
      <c r="F83" s="470"/>
      <c r="G83" s="470"/>
      <c r="H83" s="470"/>
      <c r="I83" s="470"/>
      <c r="J83" s="470"/>
      <c r="K83" s="501"/>
      <c r="L83" s="470"/>
      <c r="M83" s="470"/>
      <c r="N83" s="470"/>
      <c r="O83" s="470"/>
      <c r="P83" s="470"/>
      <c r="Q83" s="470"/>
      <c r="R83" s="470"/>
      <c r="S83" s="470"/>
      <c r="T83" s="470"/>
      <c r="U83" s="470"/>
      <c r="V83" s="501"/>
      <c r="W83" s="483"/>
      <c r="X83" s="483"/>
      <c r="Y83" s="504"/>
      <c r="Z83" s="504"/>
      <c r="AA83" s="504"/>
      <c r="AH83" s="483"/>
      <c r="AI83" s="491"/>
      <c r="AJ83" s="507"/>
      <c r="AK83" s="560"/>
      <c r="AL83" s="560"/>
      <c r="AM83" s="560"/>
      <c r="AN83" s="560"/>
      <c r="AO83" s="560"/>
      <c r="AP83" s="560"/>
      <c r="AQ83" s="560"/>
      <c r="AR83" s="560"/>
      <c r="BB83" s="469"/>
      <c r="BC83" s="469"/>
      <c r="BD83" s="469"/>
      <c r="BE83" s="469"/>
      <c r="BF83" s="469"/>
      <c r="BG83" s="469"/>
      <c r="BH83" s="469"/>
      <c r="BI83" s="469"/>
      <c r="BJ83" s="469"/>
      <c r="BK83" s="469"/>
      <c r="BL83" s="469"/>
      <c r="BM83" s="469"/>
      <c r="BN83" s="469"/>
      <c r="BO83" s="469"/>
      <c r="BP83" s="469"/>
      <c r="BQ83" s="469"/>
      <c r="BR83" s="469"/>
      <c r="BS83" s="469"/>
    </row>
    <row r="84" spans="1:71" ht="12" customHeight="1" x14ac:dyDescent="0.15">
      <c r="A84" s="470"/>
      <c r="B84" s="470"/>
      <c r="C84" s="470"/>
      <c r="D84" s="470"/>
      <c r="E84" s="470"/>
      <c r="F84" s="470"/>
      <c r="G84" s="470"/>
      <c r="H84" s="470"/>
      <c r="I84" s="470"/>
      <c r="J84" s="470"/>
      <c r="K84" s="501"/>
      <c r="L84" s="470"/>
      <c r="M84" s="470"/>
      <c r="N84" s="470"/>
      <c r="O84" s="470"/>
      <c r="P84" s="470"/>
      <c r="Q84" s="470"/>
      <c r="R84" s="470"/>
      <c r="S84" s="470"/>
      <c r="T84" s="470"/>
      <c r="U84" s="470"/>
      <c r="V84" s="501"/>
      <c r="W84" s="483"/>
      <c r="X84" s="483"/>
      <c r="Y84" s="504"/>
      <c r="Z84" s="504"/>
      <c r="AA84" s="504"/>
      <c r="AH84" s="483"/>
      <c r="AI84" s="509"/>
      <c r="AJ84" s="522"/>
      <c r="AK84" s="560" t="s">
        <v>509</v>
      </c>
      <c r="AL84" s="560"/>
      <c r="AM84" s="560"/>
      <c r="AN84" s="560"/>
      <c r="AO84" s="560"/>
      <c r="AP84" s="560"/>
      <c r="AQ84" s="560"/>
      <c r="AR84" s="560"/>
      <c r="BB84" s="469"/>
      <c r="BC84" s="469"/>
      <c r="BD84" s="469"/>
      <c r="BE84" s="469"/>
      <c r="BF84" s="469"/>
      <c r="BG84" s="469"/>
      <c r="BH84" s="469"/>
      <c r="BI84" s="469"/>
      <c r="BJ84" s="469"/>
      <c r="BK84" s="469"/>
      <c r="BL84" s="469"/>
      <c r="BM84" s="469"/>
      <c r="BN84" s="469"/>
      <c r="BO84" s="469"/>
      <c r="BP84" s="469"/>
      <c r="BQ84" s="469"/>
      <c r="BR84" s="469"/>
      <c r="BS84" s="469"/>
    </row>
    <row r="85" spans="1:71" ht="12" customHeight="1" x14ac:dyDescent="0.15">
      <c r="A85" s="470"/>
      <c r="B85" s="470"/>
      <c r="C85" s="470"/>
      <c r="D85" s="470"/>
      <c r="E85" s="470"/>
      <c r="F85" s="470"/>
      <c r="G85" s="470"/>
      <c r="H85" s="470"/>
      <c r="I85" s="470"/>
      <c r="J85" s="470"/>
      <c r="K85" s="501"/>
      <c r="L85" s="470"/>
      <c r="M85" s="470"/>
      <c r="N85" s="470"/>
      <c r="O85" s="470"/>
      <c r="P85" s="470"/>
      <c r="Q85" s="470"/>
      <c r="R85" s="470"/>
      <c r="S85" s="470"/>
      <c r="T85" s="470"/>
      <c r="U85" s="470"/>
      <c r="V85" s="501"/>
      <c r="W85" s="483"/>
      <c r="X85" s="483"/>
      <c r="Y85" s="504"/>
      <c r="Z85" s="504"/>
      <c r="AA85" s="504"/>
      <c r="AH85" s="483"/>
      <c r="AI85" s="483"/>
      <c r="AJ85" s="483"/>
      <c r="AK85" s="560"/>
      <c r="AL85" s="560"/>
      <c r="AM85" s="560"/>
      <c r="AN85" s="560"/>
      <c r="AO85" s="560"/>
      <c r="AP85" s="560"/>
      <c r="AQ85" s="560"/>
      <c r="AR85" s="560"/>
      <c r="BB85" s="469"/>
      <c r="BC85" s="469"/>
      <c r="BD85" s="469"/>
      <c r="BE85" s="469"/>
      <c r="BF85" s="469"/>
      <c r="BG85" s="469"/>
      <c r="BH85" s="469"/>
      <c r="BI85" s="469"/>
      <c r="BJ85" s="469"/>
      <c r="BK85" s="469"/>
      <c r="BL85" s="469"/>
      <c r="BM85" s="469"/>
      <c r="BN85" s="469"/>
      <c r="BO85" s="469"/>
      <c r="BP85" s="469"/>
      <c r="BQ85" s="469"/>
      <c r="BR85" s="469"/>
      <c r="BS85" s="469"/>
    </row>
    <row r="86" spans="1:71" ht="12" customHeight="1" x14ac:dyDescent="0.15">
      <c r="A86" s="470"/>
      <c r="B86" s="470"/>
      <c r="C86" s="470"/>
      <c r="D86" s="470"/>
      <c r="E86" s="470"/>
      <c r="F86" s="470"/>
      <c r="G86" s="470"/>
      <c r="H86" s="470"/>
      <c r="I86" s="470"/>
      <c r="J86" s="470"/>
      <c r="K86" s="501"/>
      <c r="L86" s="470"/>
      <c r="M86" s="470"/>
      <c r="N86" s="470"/>
      <c r="O86" s="470"/>
      <c r="P86" s="470"/>
      <c r="Q86" s="470"/>
      <c r="R86" s="470"/>
      <c r="S86" s="470"/>
      <c r="T86" s="470"/>
      <c r="U86" s="470"/>
      <c r="V86" s="501"/>
      <c r="W86" s="483"/>
      <c r="X86" s="483"/>
      <c r="Y86" s="504"/>
      <c r="Z86" s="504"/>
      <c r="AA86" s="504"/>
      <c r="AH86" s="483"/>
      <c r="AI86" s="483"/>
      <c r="AJ86" s="483"/>
      <c r="AK86" s="518"/>
      <c r="AL86" s="518"/>
      <c r="AM86" s="518"/>
      <c r="AN86" s="518"/>
      <c r="AO86" s="518"/>
      <c r="AP86" s="518"/>
      <c r="AQ86" s="518"/>
      <c r="AR86" s="518"/>
      <c r="BB86" s="469"/>
      <c r="BC86" s="469"/>
      <c r="BD86" s="469"/>
      <c r="BE86" s="469"/>
      <c r="BF86" s="469"/>
      <c r="BG86" s="469"/>
      <c r="BH86" s="469"/>
      <c r="BI86" s="469"/>
      <c r="BJ86" s="469"/>
      <c r="BK86" s="469"/>
      <c r="BL86" s="469"/>
      <c r="BM86" s="469"/>
      <c r="BN86" s="469"/>
      <c r="BO86" s="469"/>
      <c r="BP86" s="469"/>
      <c r="BQ86" s="469"/>
      <c r="BR86" s="469"/>
      <c r="BS86" s="469"/>
    </row>
    <row r="87" spans="1:71" ht="12" customHeight="1" thickBot="1" x14ac:dyDescent="0.2">
      <c r="A87" s="470"/>
      <c r="B87" s="470"/>
      <c r="C87" s="470"/>
      <c r="D87" s="470"/>
      <c r="E87" s="470"/>
      <c r="F87" s="470"/>
      <c r="G87" s="470"/>
      <c r="H87" s="470"/>
      <c r="I87" s="470"/>
      <c r="J87" s="470"/>
      <c r="K87" s="501"/>
      <c r="L87" s="470"/>
      <c r="M87" s="470"/>
      <c r="N87" s="470"/>
      <c r="O87" s="470"/>
      <c r="P87" s="470"/>
      <c r="Q87" s="470"/>
      <c r="R87" s="470"/>
      <c r="S87" s="470"/>
      <c r="T87" s="470"/>
      <c r="U87" s="470"/>
      <c r="V87" s="501"/>
      <c r="W87" s="483"/>
      <c r="X87" s="483"/>
      <c r="Y87" s="504"/>
      <c r="Z87" s="504"/>
      <c r="AA87" s="504"/>
      <c r="AK87" s="518"/>
      <c r="AL87" s="518"/>
      <c r="AM87" s="518"/>
      <c r="AN87" s="518"/>
      <c r="AO87" s="518"/>
      <c r="AP87" s="518"/>
      <c r="AQ87" s="518"/>
      <c r="AR87" s="518"/>
      <c r="BB87" s="469"/>
      <c r="BC87" s="469"/>
      <c r="BD87" s="469"/>
      <c r="BE87" s="469"/>
      <c r="BF87" s="469"/>
      <c r="BG87" s="469"/>
      <c r="BH87" s="469"/>
      <c r="BI87" s="469"/>
      <c r="BJ87" s="469"/>
      <c r="BK87" s="469"/>
      <c r="BL87" s="469"/>
      <c r="BM87" s="469"/>
      <c r="BN87" s="469"/>
      <c r="BO87" s="469"/>
      <c r="BP87" s="469"/>
      <c r="BQ87" s="469"/>
      <c r="BR87" s="469"/>
      <c r="BS87" s="469"/>
    </row>
    <row r="88" spans="1:71" ht="12" customHeight="1" x14ac:dyDescent="0.15">
      <c r="A88" s="470"/>
      <c r="B88" s="470"/>
      <c r="C88" s="470"/>
      <c r="D88" s="470"/>
      <c r="E88" s="470"/>
      <c r="F88" s="470"/>
      <c r="G88" s="470"/>
      <c r="H88" s="470"/>
      <c r="I88" s="470"/>
      <c r="J88" s="470"/>
      <c r="K88" s="501"/>
      <c r="L88" s="470"/>
      <c r="M88" s="470"/>
      <c r="N88" s="470"/>
      <c r="O88" s="470"/>
      <c r="P88" s="470"/>
      <c r="Q88" s="470"/>
      <c r="R88" s="470"/>
      <c r="S88" s="470"/>
      <c r="T88" s="470"/>
      <c r="U88" s="470"/>
      <c r="V88" s="501"/>
      <c r="W88" s="483"/>
      <c r="X88" s="477" t="s">
        <v>511</v>
      </c>
      <c r="Y88" s="478"/>
      <c r="Z88" s="478"/>
      <c r="AA88" s="478"/>
      <c r="AB88" s="478"/>
      <c r="AC88" s="478"/>
      <c r="AD88" s="478"/>
      <c r="AE88" s="479"/>
      <c r="AF88" s="483"/>
      <c r="AG88" s="483"/>
      <c r="AH88" s="483"/>
      <c r="AI88" s="483"/>
      <c r="AJ88" s="483"/>
      <c r="AK88" s="560" t="s">
        <v>512</v>
      </c>
      <c r="AL88" s="560"/>
      <c r="AM88" s="560"/>
      <c r="AN88" s="560"/>
      <c r="AO88" s="560"/>
      <c r="AP88" s="560"/>
      <c r="AQ88" s="560"/>
      <c r="AR88" s="560"/>
      <c r="AS88" s="483"/>
      <c r="BB88" s="469"/>
      <c r="BC88" s="469"/>
      <c r="BD88" s="469"/>
      <c r="BE88" s="469"/>
      <c r="BF88" s="469"/>
      <c r="BG88" s="469"/>
      <c r="BH88" s="469"/>
      <c r="BI88" s="469"/>
      <c r="BJ88" s="469"/>
      <c r="BK88" s="469"/>
      <c r="BL88" s="469"/>
      <c r="BM88" s="469"/>
      <c r="BN88" s="469"/>
      <c r="BO88" s="469"/>
      <c r="BP88" s="469"/>
      <c r="BQ88" s="469"/>
      <c r="BR88" s="469"/>
      <c r="BS88" s="469"/>
    </row>
    <row r="89" spans="1:71" ht="12" customHeight="1" x14ac:dyDescent="0.15">
      <c r="A89" s="470"/>
      <c r="B89" s="470"/>
      <c r="C89" s="470"/>
      <c r="D89" s="470"/>
      <c r="E89" s="470"/>
      <c r="F89" s="470"/>
      <c r="G89" s="470"/>
      <c r="H89" s="470"/>
      <c r="I89" s="470"/>
      <c r="J89" s="470"/>
      <c r="K89" s="501"/>
      <c r="L89" s="470"/>
      <c r="M89" s="470"/>
      <c r="N89" s="470"/>
      <c r="O89" s="470"/>
      <c r="P89" s="470"/>
      <c r="Q89" s="470"/>
      <c r="R89" s="470"/>
      <c r="S89" s="470"/>
      <c r="T89" s="470"/>
      <c r="U89" s="470"/>
      <c r="V89" s="491"/>
      <c r="W89" s="492"/>
      <c r="X89" s="485"/>
      <c r="Y89" s="486"/>
      <c r="Z89" s="486"/>
      <c r="AA89" s="486"/>
      <c r="AB89" s="486"/>
      <c r="AC89" s="486"/>
      <c r="AD89" s="486"/>
      <c r="AE89" s="487"/>
      <c r="AF89" s="515"/>
      <c r="AG89" s="492"/>
      <c r="AH89" s="492"/>
      <c r="AI89" s="491"/>
      <c r="AJ89" s="507"/>
      <c r="AK89" s="560"/>
      <c r="AL89" s="560"/>
      <c r="AM89" s="560"/>
      <c r="AN89" s="560"/>
      <c r="AO89" s="560"/>
      <c r="AP89" s="560"/>
      <c r="AQ89" s="560"/>
      <c r="AR89" s="560"/>
      <c r="AS89" s="483"/>
      <c r="BB89" s="469"/>
      <c r="BC89" s="469"/>
      <c r="BD89" s="469"/>
      <c r="BE89" s="469"/>
      <c r="BF89" s="469"/>
      <c r="BG89" s="469"/>
      <c r="BH89" s="469"/>
      <c r="BI89" s="469"/>
      <c r="BJ89" s="469"/>
      <c r="BK89" s="469"/>
      <c r="BL89" s="469"/>
      <c r="BM89" s="469"/>
      <c r="BN89" s="469"/>
      <c r="BO89" s="469"/>
      <c r="BP89" s="469"/>
      <c r="BQ89" s="469"/>
      <c r="BR89" s="469"/>
      <c r="BS89" s="469"/>
    </row>
    <row r="90" spans="1:71" ht="12" customHeight="1" thickBot="1" x14ac:dyDescent="0.2">
      <c r="A90" s="470"/>
      <c r="B90" s="470"/>
      <c r="C90" s="470"/>
      <c r="D90" s="470"/>
      <c r="E90" s="470"/>
      <c r="F90" s="470"/>
      <c r="G90" s="470"/>
      <c r="H90" s="470"/>
      <c r="I90" s="470"/>
      <c r="J90" s="470"/>
      <c r="K90" s="501"/>
      <c r="L90" s="470"/>
      <c r="M90" s="470"/>
      <c r="N90" s="470"/>
      <c r="O90" s="470"/>
      <c r="P90" s="470"/>
      <c r="Q90" s="470"/>
      <c r="R90" s="470"/>
      <c r="S90" s="470"/>
      <c r="T90" s="470"/>
      <c r="U90" s="470"/>
      <c r="V90" s="501"/>
      <c r="W90" s="483"/>
      <c r="X90" s="498"/>
      <c r="Y90" s="499"/>
      <c r="Z90" s="499"/>
      <c r="AA90" s="499"/>
      <c r="AB90" s="499"/>
      <c r="AC90" s="499"/>
      <c r="AD90" s="499"/>
      <c r="AE90" s="500"/>
      <c r="AH90" s="483"/>
      <c r="AI90" s="501"/>
      <c r="AJ90" s="483"/>
      <c r="AL90" s="511"/>
      <c r="AM90" s="512" t="s">
        <v>614</v>
      </c>
      <c r="AN90" s="512"/>
      <c r="AO90" s="512"/>
      <c r="AP90" s="512"/>
      <c r="AQ90" s="512"/>
      <c r="AR90" s="512"/>
      <c r="AS90" s="512"/>
      <c r="AT90" s="512"/>
      <c r="BB90" s="469"/>
      <c r="BC90" s="469"/>
      <c r="BD90" s="469"/>
      <c r="BE90" s="469"/>
      <c r="BF90" s="469"/>
      <c r="BG90" s="469"/>
      <c r="BH90" s="469"/>
      <c r="BI90" s="469"/>
      <c r="BJ90" s="469"/>
      <c r="BK90" s="469"/>
      <c r="BL90" s="469"/>
      <c r="BM90" s="469"/>
      <c r="BN90" s="469"/>
      <c r="BO90" s="469"/>
      <c r="BP90" s="469"/>
      <c r="BQ90" s="469"/>
      <c r="BR90" s="469"/>
      <c r="BS90" s="469"/>
    </row>
    <row r="91" spans="1:71" ht="12" customHeight="1" x14ac:dyDescent="0.15">
      <c r="A91" s="470"/>
      <c r="B91" s="470"/>
      <c r="C91" s="470"/>
      <c r="D91" s="470"/>
      <c r="E91" s="470"/>
      <c r="F91" s="470"/>
      <c r="G91" s="470"/>
      <c r="H91" s="470"/>
      <c r="I91" s="470"/>
      <c r="J91" s="470"/>
      <c r="K91" s="501"/>
      <c r="L91" s="470"/>
      <c r="M91" s="470"/>
      <c r="N91" s="470"/>
      <c r="O91" s="470"/>
      <c r="P91" s="470"/>
      <c r="Q91" s="470"/>
      <c r="R91" s="470"/>
      <c r="S91" s="470"/>
      <c r="T91" s="470"/>
      <c r="U91" s="470"/>
      <c r="V91" s="501"/>
      <c r="W91" s="483"/>
      <c r="X91" s="483"/>
      <c r="Y91" s="508"/>
      <c r="Z91" s="504"/>
      <c r="AG91" s="470"/>
      <c r="AH91" s="483"/>
      <c r="AI91" s="501"/>
      <c r="AJ91" s="483"/>
      <c r="AL91" s="520"/>
      <c r="AM91" s="512"/>
      <c r="AN91" s="512"/>
      <c r="AO91" s="512"/>
      <c r="AP91" s="512"/>
      <c r="AQ91" s="512"/>
      <c r="AR91" s="512"/>
      <c r="AS91" s="512"/>
      <c r="AT91" s="512"/>
      <c r="BB91" s="469"/>
      <c r="BC91" s="469"/>
      <c r="BD91" s="469"/>
      <c r="BE91" s="469"/>
      <c r="BF91" s="469"/>
      <c r="BG91" s="469"/>
      <c r="BH91" s="469"/>
      <c r="BI91" s="469"/>
      <c r="BJ91" s="469"/>
      <c r="BK91" s="469"/>
      <c r="BL91" s="469"/>
      <c r="BM91" s="469"/>
      <c r="BN91" s="469"/>
      <c r="BO91" s="469"/>
      <c r="BP91" s="469"/>
      <c r="BQ91" s="469"/>
      <c r="BR91" s="469"/>
      <c r="BS91" s="469"/>
    </row>
    <row r="92" spans="1:71" ht="12" customHeight="1" x14ac:dyDescent="0.15">
      <c r="A92" s="470"/>
      <c r="B92" s="470"/>
      <c r="C92" s="470"/>
      <c r="D92" s="470"/>
      <c r="E92" s="470"/>
      <c r="F92" s="470"/>
      <c r="G92" s="470"/>
      <c r="H92" s="470"/>
      <c r="I92" s="470"/>
      <c r="J92" s="470"/>
      <c r="K92" s="501"/>
      <c r="L92" s="470"/>
      <c r="M92" s="470"/>
      <c r="N92" s="470"/>
      <c r="O92" s="470"/>
      <c r="P92" s="470"/>
      <c r="Q92" s="470"/>
      <c r="R92" s="470"/>
      <c r="S92" s="470"/>
      <c r="T92" s="470"/>
      <c r="U92" s="470"/>
      <c r="V92" s="501"/>
      <c r="W92" s="483"/>
      <c r="X92" s="483"/>
      <c r="Y92" s="509"/>
      <c r="Z92" s="522"/>
      <c r="AA92" s="523" t="s">
        <v>596</v>
      </c>
      <c r="AB92" s="523"/>
      <c r="AC92" s="523"/>
      <c r="AD92" s="523"/>
      <c r="AE92" s="523"/>
      <c r="AF92" s="524"/>
      <c r="AG92" s="504"/>
      <c r="AH92" s="483"/>
      <c r="AI92" s="501"/>
      <c r="AJ92" s="483"/>
      <c r="AL92" s="511"/>
      <c r="AM92" s="512" t="s">
        <v>619</v>
      </c>
      <c r="AN92" s="512"/>
      <c r="AO92" s="512"/>
      <c r="AP92" s="512"/>
      <c r="AQ92" s="512"/>
      <c r="AR92" s="512"/>
      <c r="AS92" s="512"/>
      <c r="AT92" s="512"/>
      <c r="BB92" s="469"/>
      <c r="BC92" s="469"/>
      <c r="BD92" s="469"/>
      <c r="BE92" s="469"/>
      <c r="BF92" s="469"/>
      <c r="BG92" s="469"/>
      <c r="BH92" s="469"/>
      <c r="BI92" s="469"/>
      <c r="BJ92" s="469"/>
      <c r="BK92" s="469"/>
      <c r="BL92" s="469"/>
      <c r="BM92" s="469"/>
      <c r="BN92" s="469"/>
      <c r="BO92" s="469"/>
      <c r="BP92" s="469"/>
      <c r="BQ92" s="469"/>
      <c r="BR92" s="469"/>
      <c r="BS92" s="469"/>
    </row>
    <row r="93" spans="1:71" ht="12" customHeight="1" x14ac:dyDescent="0.15">
      <c r="A93" s="470"/>
      <c r="B93" s="470"/>
      <c r="C93" s="470"/>
      <c r="D93" s="470"/>
      <c r="E93" s="470"/>
      <c r="F93" s="470"/>
      <c r="G93" s="470"/>
      <c r="H93" s="470"/>
      <c r="I93" s="470"/>
      <c r="J93" s="470"/>
      <c r="K93" s="501"/>
      <c r="L93" s="470"/>
      <c r="M93" s="470"/>
      <c r="N93" s="470"/>
      <c r="O93" s="470"/>
      <c r="P93" s="470"/>
      <c r="Q93" s="470"/>
      <c r="R93" s="470"/>
      <c r="S93" s="470"/>
      <c r="T93" s="470"/>
      <c r="U93" s="470"/>
      <c r="V93" s="501"/>
      <c r="W93" s="483"/>
      <c r="X93" s="483"/>
      <c r="Y93" s="504"/>
      <c r="Z93" s="504"/>
      <c r="AA93" s="523"/>
      <c r="AB93" s="523"/>
      <c r="AC93" s="523"/>
      <c r="AD93" s="523"/>
      <c r="AE93" s="523"/>
      <c r="AF93" s="525"/>
      <c r="AG93" s="504"/>
      <c r="AH93" s="483"/>
      <c r="AI93" s="501"/>
      <c r="AJ93" s="483"/>
      <c r="AL93" s="520"/>
      <c r="AM93" s="512"/>
      <c r="AN93" s="512"/>
      <c r="AO93" s="512"/>
      <c r="AP93" s="512"/>
      <c r="AQ93" s="512"/>
      <c r="AR93" s="512"/>
      <c r="AS93" s="512"/>
      <c r="AT93" s="512"/>
      <c r="BB93" s="469"/>
      <c r="BC93" s="469"/>
      <c r="BD93" s="469"/>
      <c r="BE93" s="469"/>
      <c r="BF93" s="469"/>
      <c r="BG93" s="469"/>
      <c r="BH93" s="469"/>
      <c r="BI93" s="469"/>
      <c r="BJ93" s="469"/>
      <c r="BK93" s="469"/>
      <c r="BL93" s="469"/>
      <c r="BM93" s="469"/>
      <c r="BN93" s="469"/>
      <c r="BO93" s="469"/>
      <c r="BP93" s="469"/>
      <c r="BQ93" s="469"/>
      <c r="BR93" s="469"/>
      <c r="BS93" s="469"/>
    </row>
    <row r="94" spans="1:71" ht="12" customHeight="1" x14ac:dyDescent="0.15">
      <c r="A94" s="470"/>
      <c r="B94" s="470"/>
      <c r="C94" s="470"/>
      <c r="D94" s="470"/>
      <c r="E94" s="470"/>
      <c r="F94" s="470"/>
      <c r="G94" s="470"/>
      <c r="H94" s="470"/>
      <c r="I94" s="470"/>
      <c r="J94" s="470"/>
      <c r="K94" s="501"/>
      <c r="L94" s="470"/>
      <c r="M94" s="470"/>
      <c r="N94" s="470"/>
      <c r="O94" s="470"/>
      <c r="P94" s="470"/>
      <c r="Q94" s="470"/>
      <c r="R94" s="470"/>
      <c r="S94" s="470"/>
      <c r="T94" s="470"/>
      <c r="U94" s="470"/>
      <c r="V94" s="501"/>
      <c r="W94" s="483"/>
      <c r="X94" s="483"/>
      <c r="Y94" s="504"/>
      <c r="Z94" s="504"/>
      <c r="AA94" s="523"/>
      <c r="AB94" s="523"/>
      <c r="AC94" s="523"/>
      <c r="AD94" s="523"/>
      <c r="AE94" s="523"/>
      <c r="AF94" s="525"/>
      <c r="AG94" s="504"/>
      <c r="AH94" s="483"/>
      <c r="AI94" s="501"/>
      <c r="AJ94" s="483"/>
      <c r="AL94" s="511"/>
      <c r="AM94" s="512" t="s">
        <v>626</v>
      </c>
      <c r="AN94" s="512"/>
      <c r="AO94" s="512"/>
      <c r="AP94" s="512"/>
      <c r="AQ94" s="512"/>
      <c r="AR94" s="512"/>
      <c r="AS94" s="512"/>
      <c r="AT94" s="512"/>
      <c r="BB94" s="469"/>
      <c r="BC94" s="469"/>
      <c r="BD94" s="469"/>
      <c r="BE94" s="469"/>
      <c r="BF94" s="469"/>
      <c r="BG94" s="469"/>
      <c r="BH94" s="469"/>
      <c r="BI94" s="469"/>
      <c r="BJ94" s="469"/>
      <c r="BK94" s="469"/>
      <c r="BL94" s="469"/>
      <c r="BM94" s="469"/>
      <c r="BN94" s="469"/>
      <c r="BO94" s="469"/>
      <c r="BP94" s="469"/>
      <c r="BQ94" s="469"/>
      <c r="BR94" s="469"/>
      <c r="BS94" s="469"/>
    </row>
    <row r="95" spans="1:71" ht="12" customHeight="1" x14ac:dyDescent="0.15">
      <c r="A95" s="470"/>
      <c r="B95" s="470"/>
      <c r="C95" s="470"/>
      <c r="D95" s="470"/>
      <c r="E95" s="470"/>
      <c r="F95" s="470"/>
      <c r="G95" s="470"/>
      <c r="H95" s="470"/>
      <c r="I95" s="470"/>
      <c r="J95" s="470"/>
      <c r="K95" s="501"/>
      <c r="L95" s="470"/>
      <c r="M95" s="470"/>
      <c r="N95" s="470"/>
      <c r="O95" s="470"/>
      <c r="P95" s="470"/>
      <c r="Q95" s="470"/>
      <c r="R95" s="470"/>
      <c r="S95" s="470"/>
      <c r="T95" s="470"/>
      <c r="U95" s="470"/>
      <c r="V95" s="501"/>
      <c r="W95" s="483"/>
      <c r="X95" s="483"/>
      <c r="AF95" s="525"/>
      <c r="AG95" s="504"/>
      <c r="AH95" s="483"/>
      <c r="AI95" s="501"/>
      <c r="AJ95" s="483"/>
      <c r="AL95" s="520"/>
      <c r="AM95" s="512"/>
      <c r="AN95" s="512"/>
      <c r="AO95" s="512"/>
      <c r="AP95" s="512"/>
      <c r="AQ95" s="512"/>
      <c r="AR95" s="512"/>
      <c r="AS95" s="512"/>
      <c r="AT95" s="512"/>
      <c r="BB95" s="469"/>
      <c r="BC95" s="469"/>
      <c r="BD95" s="469"/>
      <c r="BE95" s="469"/>
      <c r="BF95" s="469"/>
      <c r="BG95" s="469"/>
      <c r="BH95" s="469"/>
      <c r="BI95" s="469"/>
      <c r="BJ95" s="469"/>
      <c r="BK95" s="469"/>
      <c r="BL95" s="469"/>
      <c r="BM95" s="469"/>
      <c r="BN95" s="469"/>
      <c r="BO95" s="469"/>
      <c r="BP95" s="469"/>
      <c r="BQ95" s="469"/>
      <c r="BR95" s="469"/>
      <c r="BS95" s="469"/>
    </row>
    <row r="96" spans="1:71" ht="12" customHeight="1" x14ac:dyDescent="0.15">
      <c r="A96" s="470"/>
      <c r="B96" s="470"/>
      <c r="C96" s="470"/>
      <c r="D96" s="470"/>
      <c r="E96" s="470"/>
      <c r="F96" s="470"/>
      <c r="G96" s="470"/>
      <c r="H96" s="470"/>
      <c r="I96" s="470"/>
      <c r="J96" s="470"/>
      <c r="K96" s="501"/>
      <c r="L96" s="470"/>
      <c r="M96" s="470"/>
      <c r="N96" s="470"/>
      <c r="O96" s="470"/>
      <c r="P96" s="470"/>
      <c r="Q96" s="470"/>
      <c r="R96" s="470"/>
      <c r="S96" s="470"/>
      <c r="T96" s="470"/>
      <c r="U96" s="470"/>
      <c r="V96" s="501"/>
      <c r="W96" s="483"/>
      <c r="X96" s="483"/>
      <c r="AF96" s="525"/>
      <c r="AG96" s="504"/>
      <c r="AH96" s="483"/>
      <c r="AI96" s="501"/>
      <c r="AJ96" s="483"/>
      <c r="AL96" s="511"/>
      <c r="AM96" s="512" t="s">
        <v>637</v>
      </c>
      <c r="AN96" s="512"/>
      <c r="AO96" s="512"/>
      <c r="AP96" s="512"/>
      <c r="AQ96" s="512"/>
      <c r="AR96" s="512"/>
      <c r="AS96" s="512"/>
      <c r="AT96" s="512"/>
      <c r="BB96" s="469"/>
      <c r="BC96" s="469"/>
      <c r="BD96" s="469"/>
      <c r="BE96" s="469"/>
      <c r="BF96" s="469"/>
      <c r="BG96" s="469"/>
      <c r="BH96" s="469"/>
      <c r="BI96" s="469"/>
      <c r="BJ96" s="469"/>
      <c r="BK96" s="469"/>
      <c r="BL96" s="469"/>
      <c r="BM96" s="469"/>
      <c r="BN96" s="469"/>
      <c r="BO96" s="469"/>
      <c r="BP96" s="469"/>
      <c r="BQ96" s="469"/>
      <c r="BR96" s="469"/>
      <c r="BS96" s="469"/>
    </row>
    <row r="97" spans="1:71" ht="12" customHeight="1" x14ac:dyDescent="0.15">
      <c r="A97" s="470"/>
      <c r="B97" s="470"/>
      <c r="C97" s="470"/>
      <c r="D97" s="470"/>
      <c r="E97" s="470"/>
      <c r="F97" s="470"/>
      <c r="G97" s="470"/>
      <c r="H97" s="470"/>
      <c r="I97" s="470"/>
      <c r="J97" s="470"/>
      <c r="K97" s="501"/>
      <c r="L97" s="470"/>
      <c r="M97" s="470"/>
      <c r="N97" s="470"/>
      <c r="O97" s="470"/>
      <c r="P97" s="470"/>
      <c r="Q97" s="470"/>
      <c r="R97" s="470"/>
      <c r="S97" s="470"/>
      <c r="T97" s="470"/>
      <c r="U97" s="470"/>
      <c r="V97" s="501"/>
      <c r="W97" s="483"/>
      <c r="X97" s="483"/>
      <c r="Y97" s="504"/>
      <c r="Z97" s="504"/>
      <c r="AA97" s="504"/>
      <c r="AF97" s="525"/>
      <c r="AG97" s="504"/>
      <c r="AH97" s="483"/>
      <c r="AI97" s="501"/>
      <c r="AJ97" s="483"/>
      <c r="AM97" s="512"/>
      <c r="AN97" s="512"/>
      <c r="AO97" s="512"/>
      <c r="AP97" s="512"/>
      <c r="AQ97" s="512"/>
      <c r="AR97" s="512"/>
      <c r="AS97" s="512"/>
      <c r="AT97" s="512"/>
      <c r="BB97" s="469"/>
      <c r="BC97" s="469"/>
      <c r="BD97" s="469"/>
      <c r="BE97" s="469"/>
      <c r="BF97" s="469"/>
      <c r="BG97" s="469"/>
      <c r="BH97" s="469"/>
      <c r="BI97" s="469"/>
      <c r="BJ97" s="469"/>
      <c r="BK97" s="469"/>
      <c r="BL97" s="469"/>
      <c r="BM97" s="469"/>
      <c r="BN97" s="469"/>
      <c r="BO97" s="469"/>
      <c r="BP97" s="469"/>
      <c r="BQ97" s="469"/>
      <c r="BR97" s="469"/>
      <c r="BS97" s="469"/>
    </row>
    <row r="98" spans="1:71" ht="12" customHeight="1" x14ac:dyDescent="0.15">
      <c r="K98" s="508"/>
      <c r="N98" s="470"/>
      <c r="O98" s="470"/>
      <c r="P98" s="470"/>
      <c r="Q98" s="470"/>
      <c r="R98" s="470"/>
      <c r="S98" s="470"/>
      <c r="V98" s="508"/>
      <c r="W98" s="504"/>
      <c r="X98" s="504"/>
      <c r="Y98" s="504"/>
      <c r="Z98" s="504"/>
      <c r="AA98" s="504"/>
      <c r="AB98" s="504"/>
      <c r="AC98" s="504"/>
      <c r="AD98" s="504"/>
      <c r="AE98" s="504"/>
      <c r="AF98" s="525"/>
      <c r="AG98" s="504"/>
      <c r="AH98" s="483"/>
      <c r="AI98" s="501"/>
      <c r="AJ98" s="483"/>
      <c r="AK98" s="611" t="s">
        <v>514</v>
      </c>
      <c r="AL98" s="611"/>
      <c r="AM98" s="611"/>
      <c r="AN98" s="611"/>
      <c r="AO98" s="611"/>
      <c r="AP98" s="611"/>
      <c r="AQ98" s="611"/>
      <c r="AR98" s="611"/>
      <c r="AS98" s="504"/>
      <c r="AT98" s="504"/>
      <c r="BB98" s="469"/>
      <c r="BC98" s="469"/>
      <c r="BD98" s="469"/>
      <c r="BE98" s="469"/>
      <c r="BF98" s="469"/>
      <c r="BG98" s="469"/>
      <c r="BH98" s="469"/>
      <c r="BI98" s="469"/>
      <c r="BJ98" s="469"/>
      <c r="BK98" s="469"/>
      <c r="BL98" s="469"/>
      <c r="BM98" s="469"/>
      <c r="BN98" s="469"/>
      <c r="BO98" s="469"/>
      <c r="BP98" s="469"/>
      <c r="BQ98" s="469"/>
      <c r="BR98" s="469"/>
      <c r="BS98" s="469"/>
    </row>
    <row r="99" spans="1:71" ht="12" customHeight="1" x14ac:dyDescent="0.15">
      <c r="K99" s="508"/>
      <c r="N99" s="470"/>
      <c r="O99" s="470"/>
      <c r="P99" s="470"/>
      <c r="Q99" s="470"/>
      <c r="R99" s="470"/>
      <c r="S99" s="470"/>
      <c r="V99" s="508"/>
      <c r="W99" s="504"/>
      <c r="X99" s="504"/>
      <c r="Y99" s="504"/>
      <c r="Z99" s="504"/>
      <c r="AA99" s="504"/>
      <c r="AB99" s="504"/>
      <c r="AC99" s="504"/>
      <c r="AD99" s="504"/>
      <c r="AE99" s="504"/>
      <c r="AF99" s="525"/>
      <c r="AG99" s="504"/>
      <c r="AH99" s="483"/>
      <c r="AI99" s="491"/>
      <c r="AJ99" s="507"/>
      <c r="AK99" s="611"/>
      <c r="AL99" s="611"/>
      <c r="AM99" s="611"/>
      <c r="AN99" s="611"/>
      <c r="AO99" s="611"/>
      <c r="AP99" s="611"/>
      <c r="AQ99" s="611"/>
      <c r="AR99" s="611"/>
      <c r="AS99" s="504"/>
      <c r="AT99" s="504"/>
      <c r="BB99" s="469"/>
      <c r="BC99" s="469"/>
      <c r="BD99" s="469"/>
      <c r="BE99" s="469"/>
      <c r="BF99" s="469"/>
      <c r="BG99" s="469"/>
      <c r="BH99" s="469"/>
      <c r="BI99" s="469"/>
      <c r="BJ99" s="469"/>
      <c r="BK99" s="469"/>
      <c r="BL99" s="469"/>
      <c r="BM99" s="469"/>
      <c r="BN99" s="469"/>
      <c r="BO99" s="469"/>
      <c r="BP99" s="469"/>
      <c r="BQ99" s="469"/>
      <c r="BR99" s="469"/>
      <c r="BS99" s="469"/>
    </row>
    <row r="100" spans="1:71" ht="12" customHeight="1" x14ac:dyDescent="0.15">
      <c r="K100" s="508"/>
      <c r="N100" s="470"/>
      <c r="O100" s="470"/>
      <c r="P100" s="470"/>
      <c r="Q100" s="470"/>
      <c r="R100" s="470"/>
      <c r="S100" s="470"/>
      <c r="V100" s="508"/>
      <c r="W100" s="504"/>
      <c r="X100" s="504"/>
      <c r="Y100" s="504"/>
      <c r="Z100" s="504"/>
      <c r="AA100" s="504"/>
      <c r="AB100" s="504"/>
      <c r="AC100" s="504"/>
      <c r="AD100" s="504"/>
      <c r="AE100" s="504"/>
      <c r="AF100" s="525"/>
      <c r="AG100" s="504"/>
      <c r="AH100" s="483"/>
      <c r="AI100" s="501"/>
      <c r="AJ100" s="483"/>
      <c r="AK100" s="560" t="s">
        <v>652</v>
      </c>
      <c r="AL100" s="560"/>
      <c r="AM100" s="560"/>
      <c r="AN100" s="560"/>
      <c r="AO100" s="560"/>
      <c r="AP100" s="560"/>
      <c r="AQ100" s="560"/>
      <c r="AR100" s="560"/>
      <c r="AS100" s="504"/>
      <c r="AT100" s="504"/>
      <c r="BB100" s="469"/>
      <c r="BC100" s="469"/>
      <c r="BD100" s="469"/>
      <c r="BE100" s="469"/>
      <c r="BF100" s="469"/>
      <c r="BG100" s="469"/>
      <c r="BH100" s="469"/>
      <c r="BI100" s="469"/>
      <c r="BJ100" s="469"/>
      <c r="BK100" s="469"/>
      <c r="BL100" s="469"/>
      <c r="BM100" s="469"/>
      <c r="BN100" s="469"/>
      <c r="BO100" s="469"/>
      <c r="BP100" s="469"/>
      <c r="BQ100" s="469"/>
      <c r="BR100" s="469"/>
      <c r="BS100" s="469"/>
    </row>
    <row r="101" spans="1:71" ht="12" customHeight="1" x14ac:dyDescent="0.15">
      <c r="K101" s="508"/>
      <c r="N101" s="470"/>
      <c r="O101" s="470"/>
      <c r="P101" s="470"/>
      <c r="Q101" s="470"/>
      <c r="R101" s="470"/>
      <c r="S101" s="470"/>
      <c r="V101" s="508"/>
      <c r="W101" s="504"/>
      <c r="X101" s="504"/>
      <c r="Y101" s="504"/>
      <c r="Z101" s="504"/>
      <c r="AA101" s="504"/>
      <c r="AB101" s="504"/>
      <c r="AC101" s="504"/>
      <c r="AD101" s="504"/>
      <c r="AE101" s="504"/>
      <c r="AF101" s="525"/>
      <c r="AG101" s="504"/>
      <c r="AH101" s="483"/>
      <c r="AI101" s="491"/>
      <c r="AJ101" s="507"/>
      <c r="AK101" s="560"/>
      <c r="AL101" s="560"/>
      <c r="AM101" s="560"/>
      <c r="AN101" s="560"/>
      <c r="AO101" s="560"/>
      <c r="AP101" s="560"/>
      <c r="AQ101" s="560"/>
      <c r="AR101" s="560"/>
      <c r="AS101" s="504"/>
      <c r="AT101" s="504"/>
      <c r="BB101" s="469"/>
      <c r="BC101" s="469"/>
      <c r="BD101" s="469"/>
      <c r="BE101" s="469"/>
      <c r="BF101" s="469"/>
      <c r="BG101" s="469"/>
      <c r="BH101" s="469"/>
      <c r="BI101" s="469"/>
      <c r="BJ101" s="469"/>
      <c r="BK101" s="469"/>
      <c r="BL101" s="469"/>
      <c r="BM101" s="469"/>
      <c r="BN101" s="469"/>
      <c r="BO101" s="469"/>
      <c r="BP101" s="469"/>
      <c r="BQ101" s="469"/>
      <c r="BR101" s="469"/>
      <c r="BS101" s="469"/>
    </row>
    <row r="102" spans="1:71" ht="12" customHeight="1" x14ac:dyDescent="0.15">
      <c r="K102" s="508"/>
      <c r="N102" s="470"/>
      <c r="O102" s="470"/>
      <c r="P102" s="470"/>
      <c r="Q102" s="470"/>
      <c r="R102" s="470"/>
      <c r="S102" s="470"/>
      <c r="V102" s="508"/>
      <c r="W102" s="504"/>
      <c r="X102" s="504"/>
      <c r="Y102" s="504"/>
      <c r="Z102" s="504"/>
      <c r="AA102" s="504"/>
      <c r="AB102" s="504"/>
      <c r="AC102" s="504"/>
      <c r="AD102" s="504"/>
      <c r="AE102" s="504"/>
      <c r="AF102" s="525"/>
      <c r="AG102" s="504"/>
      <c r="AH102" s="483"/>
      <c r="AI102" s="501"/>
      <c r="AJ102" s="483"/>
      <c r="AK102" s="560" t="s">
        <v>518</v>
      </c>
      <c r="AL102" s="560"/>
      <c r="AM102" s="560"/>
      <c r="AN102" s="560"/>
      <c r="AO102" s="560"/>
      <c r="AP102" s="560"/>
      <c r="AQ102" s="560"/>
      <c r="AR102" s="560"/>
      <c r="AS102" s="504"/>
      <c r="AT102" s="504"/>
      <c r="BB102" s="469"/>
      <c r="BC102" s="469"/>
      <c r="BD102" s="469"/>
      <c r="BE102" s="469"/>
      <c r="BF102" s="469"/>
      <c r="BG102" s="469"/>
      <c r="BH102" s="469"/>
      <c r="BI102" s="469"/>
      <c r="BJ102" s="469"/>
      <c r="BK102" s="469"/>
      <c r="BL102" s="469"/>
      <c r="BM102" s="469"/>
      <c r="BN102" s="469"/>
      <c r="BO102" s="469"/>
      <c r="BP102" s="469"/>
      <c r="BQ102" s="469"/>
      <c r="BR102" s="469"/>
      <c r="BS102" s="469"/>
    </row>
    <row r="103" spans="1:71" ht="12" customHeight="1" x14ac:dyDescent="0.15">
      <c r="K103" s="508"/>
      <c r="N103" s="470"/>
      <c r="O103" s="470"/>
      <c r="P103" s="470"/>
      <c r="Q103" s="470"/>
      <c r="R103" s="470"/>
      <c r="S103" s="470"/>
      <c r="V103" s="508"/>
      <c r="W103" s="504"/>
      <c r="X103" s="504"/>
      <c r="Y103" s="504"/>
      <c r="Z103" s="504"/>
      <c r="AA103" s="504"/>
      <c r="AB103" s="504"/>
      <c r="AC103" s="504"/>
      <c r="AD103" s="504"/>
      <c r="AE103" s="504"/>
      <c r="AF103" s="525"/>
      <c r="AG103" s="501"/>
      <c r="AH103" s="483"/>
      <c r="AI103" s="492"/>
      <c r="AJ103" s="507"/>
      <c r="AK103" s="560"/>
      <c r="AL103" s="560"/>
      <c r="AM103" s="560"/>
      <c r="AN103" s="560"/>
      <c r="AO103" s="560"/>
      <c r="AP103" s="560"/>
      <c r="AQ103" s="560"/>
      <c r="AR103" s="560"/>
      <c r="AS103" s="504"/>
      <c r="AT103" s="504"/>
      <c r="BB103" s="469"/>
      <c r="BC103" s="469"/>
      <c r="BD103" s="469"/>
      <c r="BE103" s="469"/>
      <c r="BF103" s="469"/>
      <c r="BG103" s="469"/>
      <c r="BH103" s="469"/>
      <c r="BI103" s="469"/>
      <c r="BJ103" s="469"/>
      <c r="BK103" s="469"/>
      <c r="BL103" s="469"/>
      <c r="BM103" s="469"/>
      <c r="BN103" s="469"/>
      <c r="BO103" s="469"/>
      <c r="BP103" s="469"/>
      <c r="BQ103" s="469"/>
      <c r="BR103" s="469"/>
      <c r="BS103" s="469"/>
    </row>
    <row r="104" spans="1:71" ht="12" customHeight="1" x14ac:dyDescent="0.15">
      <c r="K104" s="508"/>
      <c r="N104" s="470"/>
      <c r="O104" s="470"/>
      <c r="P104" s="470"/>
      <c r="Q104" s="470"/>
      <c r="R104" s="470"/>
      <c r="S104" s="470"/>
      <c r="V104" s="508"/>
      <c r="W104" s="504"/>
      <c r="X104" s="504"/>
      <c r="Y104" s="504"/>
      <c r="Z104" s="504"/>
      <c r="AA104" s="504"/>
      <c r="AB104" s="504"/>
      <c r="AC104" s="504"/>
      <c r="AD104" s="504"/>
      <c r="AE104" s="504"/>
      <c r="AF104" s="525"/>
      <c r="AG104" s="501"/>
      <c r="AH104" s="483"/>
      <c r="AI104" s="483"/>
      <c r="AJ104" s="483"/>
      <c r="AL104" s="526"/>
      <c r="AM104" s="512" t="s">
        <v>666</v>
      </c>
      <c r="AN104" s="512"/>
      <c r="AO104" s="512"/>
      <c r="AP104" s="512"/>
      <c r="AQ104" s="512"/>
      <c r="AR104" s="512"/>
      <c r="AS104" s="512"/>
      <c r="AT104" s="512"/>
      <c r="BB104" s="469"/>
      <c r="BC104" s="469"/>
      <c r="BD104" s="469"/>
      <c r="BE104" s="469"/>
      <c r="BF104" s="469"/>
      <c r="BG104" s="469"/>
      <c r="BH104" s="469"/>
      <c r="BI104" s="469"/>
      <c r="BJ104" s="469"/>
      <c r="BK104" s="469"/>
      <c r="BL104" s="469"/>
      <c r="BM104" s="469"/>
      <c r="BN104" s="469"/>
      <c r="BO104" s="469"/>
      <c r="BP104" s="469"/>
      <c r="BQ104" s="469"/>
      <c r="BR104" s="469"/>
      <c r="BS104" s="469"/>
    </row>
    <row r="105" spans="1:71" ht="12" customHeight="1" x14ac:dyDescent="0.15">
      <c r="K105" s="508"/>
      <c r="N105" s="470"/>
      <c r="O105" s="470"/>
      <c r="P105" s="470"/>
      <c r="Q105" s="470"/>
      <c r="R105" s="470"/>
      <c r="S105" s="470"/>
      <c r="V105" s="508"/>
      <c r="W105" s="504"/>
      <c r="X105" s="504"/>
      <c r="Y105" s="504"/>
      <c r="Z105" s="504"/>
      <c r="AA105" s="504"/>
      <c r="AB105" s="504"/>
      <c r="AC105" s="504"/>
      <c r="AD105" s="504"/>
      <c r="AE105" s="504"/>
      <c r="AF105" s="525"/>
      <c r="AG105" s="501"/>
      <c r="AH105" s="483"/>
      <c r="AI105" s="483"/>
      <c r="AJ105" s="483"/>
      <c r="AL105" s="527"/>
      <c r="AM105" s="512"/>
      <c r="AN105" s="512"/>
      <c r="AO105" s="512"/>
      <c r="AP105" s="512"/>
      <c r="AQ105" s="512"/>
      <c r="AR105" s="512"/>
      <c r="AS105" s="512"/>
      <c r="AT105" s="512"/>
      <c r="BB105" s="469"/>
      <c r="BC105" s="469"/>
      <c r="BD105" s="469"/>
      <c r="BE105" s="469"/>
      <c r="BF105" s="469"/>
      <c r="BG105" s="469"/>
      <c r="BH105" s="469"/>
      <c r="BI105" s="469"/>
      <c r="BJ105" s="469"/>
      <c r="BK105" s="469"/>
      <c r="BL105" s="469"/>
      <c r="BM105" s="469"/>
      <c r="BN105" s="469"/>
      <c r="BO105" s="469"/>
      <c r="BP105" s="469"/>
      <c r="BQ105" s="469"/>
      <c r="BR105" s="469"/>
      <c r="BS105" s="469"/>
    </row>
    <row r="106" spans="1:71" ht="12" customHeight="1" x14ac:dyDescent="0.15">
      <c r="K106" s="508"/>
      <c r="N106" s="470"/>
      <c r="O106" s="470"/>
      <c r="P106" s="470"/>
      <c r="Q106" s="470"/>
      <c r="R106" s="470"/>
      <c r="S106" s="470"/>
      <c r="V106" s="508"/>
      <c r="W106" s="504"/>
      <c r="X106" s="504"/>
      <c r="Y106" s="504"/>
      <c r="Z106" s="504"/>
      <c r="AA106" s="504"/>
      <c r="AB106" s="504"/>
      <c r="AC106" s="504"/>
      <c r="AD106" s="504"/>
      <c r="AE106" s="504"/>
      <c r="AF106" s="525"/>
      <c r="AG106" s="501"/>
      <c r="AH106" s="483"/>
      <c r="AI106" s="483"/>
      <c r="AJ106" s="483"/>
      <c r="AL106" s="511"/>
      <c r="AM106" s="512" t="s">
        <v>675</v>
      </c>
      <c r="AN106" s="512"/>
      <c r="AO106" s="512"/>
      <c r="AP106" s="512"/>
      <c r="AQ106" s="512"/>
      <c r="AR106" s="512"/>
      <c r="AS106" s="512"/>
      <c r="AT106" s="512"/>
      <c r="BB106" s="469"/>
      <c r="BC106" s="469"/>
      <c r="BD106" s="469"/>
      <c r="BE106" s="469"/>
      <c r="BF106" s="469"/>
      <c r="BG106" s="469"/>
      <c r="BH106" s="469"/>
      <c r="BI106" s="469"/>
      <c r="BJ106" s="469"/>
      <c r="BK106" s="469"/>
      <c r="BL106" s="469"/>
      <c r="BM106" s="469"/>
      <c r="BN106" s="469"/>
      <c r="BO106" s="469"/>
      <c r="BP106" s="469"/>
      <c r="BQ106" s="469"/>
      <c r="BR106" s="469"/>
      <c r="BS106" s="469"/>
    </row>
    <row r="107" spans="1:71" ht="12" customHeight="1" x14ac:dyDescent="0.15">
      <c r="K107" s="508"/>
      <c r="N107" s="470"/>
      <c r="O107" s="470"/>
      <c r="P107" s="470"/>
      <c r="Q107" s="470"/>
      <c r="R107" s="470"/>
      <c r="S107" s="470"/>
      <c r="V107" s="508"/>
      <c r="W107" s="504"/>
      <c r="X107" s="504"/>
      <c r="Y107" s="504"/>
      <c r="Z107" s="504"/>
      <c r="AA107" s="504"/>
      <c r="AB107" s="504"/>
      <c r="AC107" s="504"/>
      <c r="AD107" s="504"/>
      <c r="AE107" s="504"/>
      <c r="AF107" s="525"/>
      <c r="AG107" s="501"/>
      <c r="AH107" s="483"/>
      <c r="AI107" s="483"/>
      <c r="AJ107" s="483"/>
      <c r="AL107" s="504"/>
      <c r="AM107" s="512"/>
      <c r="AN107" s="512"/>
      <c r="AO107" s="512"/>
      <c r="AP107" s="512"/>
      <c r="AQ107" s="512"/>
      <c r="AR107" s="512"/>
      <c r="AS107" s="512"/>
      <c r="AT107" s="512"/>
    </row>
    <row r="108" spans="1:71" ht="12" customHeight="1" x14ac:dyDescent="0.15">
      <c r="K108" s="508"/>
      <c r="N108" s="470"/>
      <c r="O108" s="470"/>
      <c r="P108" s="470"/>
      <c r="Q108" s="470"/>
      <c r="R108" s="470"/>
      <c r="S108" s="470"/>
      <c r="V108" s="508"/>
      <c r="W108" s="504"/>
      <c r="X108" s="504"/>
      <c r="Y108" s="504"/>
      <c r="Z108" s="504"/>
      <c r="AA108" s="504"/>
      <c r="AB108" s="504"/>
      <c r="AC108" s="504"/>
      <c r="AF108" s="525"/>
      <c r="AG108" s="509"/>
      <c r="AH108" s="522"/>
      <c r="AI108" s="522"/>
      <c r="AJ108" s="528"/>
      <c r="AK108" s="576" t="s">
        <v>520</v>
      </c>
      <c r="AL108" s="577"/>
      <c r="AM108" s="577"/>
      <c r="AN108" s="577"/>
      <c r="AO108" s="577"/>
      <c r="AP108" s="577"/>
      <c r="AQ108" s="577"/>
      <c r="AR108" s="578"/>
      <c r="AS108" s="483"/>
      <c r="AT108" s="504"/>
    </row>
    <row r="109" spans="1:71" ht="12" customHeight="1" x14ac:dyDescent="0.15">
      <c r="K109" s="508"/>
      <c r="N109" s="470"/>
      <c r="O109" s="470"/>
      <c r="P109" s="470"/>
      <c r="Q109" s="470"/>
      <c r="R109" s="470"/>
      <c r="S109" s="470"/>
      <c r="V109" s="508"/>
      <c r="W109" s="504"/>
      <c r="X109" s="504"/>
      <c r="Y109" s="504"/>
      <c r="Z109" s="504"/>
      <c r="AA109" s="504"/>
      <c r="AB109" s="504"/>
      <c r="AC109" s="504"/>
      <c r="AD109" s="504"/>
      <c r="AE109" s="504"/>
      <c r="AF109" s="483"/>
      <c r="AG109" s="491"/>
      <c r="AH109" s="492"/>
      <c r="AI109" s="492"/>
      <c r="AJ109" s="492"/>
      <c r="AK109" s="581"/>
      <c r="AL109" s="582"/>
      <c r="AM109" s="582"/>
      <c r="AN109" s="582"/>
      <c r="AO109" s="582"/>
      <c r="AP109" s="582"/>
      <c r="AQ109" s="582"/>
      <c r="AR109" s="583"/>
      <c r="AS109" s="483"/>
      <c r="AT109" s="504"/>
    </row>
    <row r="110" spans="1:71" ht="12" customHeight="1" x14ac:dyDescent="0.15">
      <c r="K110" s="508"/>
      <c r="N110" s="470"/>
      <c r="O110" s="470"/>
      <c r="P110" s="470"/>
      <c r="Q110" s="470"/>
      <c r="R110" s="470"/>
      <c r="S110" s="470"/>
      <c r="V110" s="508"/>
      <c r="W110" s="504"/>
      <c r="X110" s="504"/>
      <c r="Y110" s="504"/>
      <c r="Z110" s="504"/>
      <c r="AA110" s="504"/>
      <c r="AB110" s="504"/>
      <c r="AC110" s="504"/>
      <c r="AD110" s="504"/>
      <c r="AE110" s="504"/>
      <c r="AG110" s="501"/>
      <c r="AH110" s="483"/>
      <c r="AI110" s="483"/>
      <c r="AJ110" s="483"/>
      <c r="AL110" s="526"/>
      <c r="AM110" s="529" t="s">
        <v>522</v>
      </c>
      <c r="AN110" s="529"/>
      <c r="AO110" s="529"/>
      <c r="AP110" s="529"/>
      <c r="AQ110" s="529"/>
      <c r="AR110" s="529"/>
      <c r="AS110" s="529"/>
      <c r="AT110" s="529"/>
      <c r="AU110" s="529"/>
    </row>
    <row r="111" spans="1:71" ht="12" customHeight="1" x14ac:dyDescent="0.15">
      <c r="K111" s="508"/>
      <c r="N111" s="470"/>
      <c r="O111" s="470"/>
      <c r="P111" s="470"/>
      <c r="Q111" s="470"/>
      <c r="R111" s="470"/>
      <c r="S111" s="470"/>
      <c r="V111" s="508"/>
      <c r="W111" s="504"/>
      <c r="X111" s="504"/>
      <c r="Y111" s="504"/>
      <c r="Z111" s="504"/>
      <c r="AA111" s="504"/>
      <c r="AB111" s="504"/>
      <c r="AC111" s="504"/>
      <c r="AD111" s="504"/>
      <c r="AE111" s="504"/>
      <c r="AG111" s="501"/>
      <c r="AH111" s="483"/>
      <c r="AI111" s="483"/>
      <c r="AJ111" s="483"/>
      <c r="AL111" s="496"/>
      <c r="AM111" s="529"/>
      <c r="AN111" s="529"/>
      <c r="AO111" s="529"/>
      <c r="AP111" s="529"/>
      <c r="AQ111" s="529"/>
      <c r="AR111" s="529"/>
      <c r="AS111" s="529"/>
      <c r="AT111" s="529"/>
      <c r="AU111" s="529"/>
    </row>
    <row r="112" spans="1:71" ht="12" customHeight="1" x14ac:dyDescent="0.15">
      <c r="K112" s="508"/>
      <c r="N112" s="470"/>
      <c r="O112" s="470"/>
      <c r="P112" s="470"/>
      <c r="Q112" s="470"/>
      <c r="R112" s="470"/>
      <c r="S112" s="470"/>
      <c r="V112" s="508"/>
      <c r="W112" s="504"/>
      <c r="X112" s="504"/>
      <c r="Y112" s="504"/>
      <c r="Z112" s="504"/>
      <c r="AA112" s="504"/>
      <c r="AB112" s="504"/>
      <c r="AC112" s="504"/>
      <c r="AD112" s="504"/>
      <c r="AE112" s="504"/>
      <c r="AG112" s="509"/>
      <c r="AH112" s="522"/>
      <c r="AI112" s="522"/>
      <c r="AJ112" s="522"/>
      <c r="AK112" s="560" t="s">
        <v>524</v>
      </c>
      <c r="AL112" s="560"/>
      <c r="AM112" s="560"/>
      <c r="AN112" s="560"/>
      <c r="AO112" s="560"/>
      <c r="AP112" s="560"/>
      <c r="AQ112" s="560"/>
      <c r="AR112" s="560"/>
      <c r="AS112" s="483"/>
      <c r="AT112" s="504"/>
    </row>
    <row r="113" spans="11:251" ht="12" customHeight="1" x14ac:dyDescent="0.15">
      <c r="K113" s="508"/>
      <c r="N113" s="470"/>
      <c r="O113" s="470"/>
      <c r="P113" s="470"/>
      <c r="Q113" s="470"/>
      <c r="R113" s="470"/>
      <c r="S113" s="470"/>
      <c r="V113" s="508"/>
      <c r="W113" s="504"/>
      <c r="X113" s="504"/>
      <c r="Y113" s="504"/>
      <c r="Z113" s="504"/>
      <c r="AA113" s="504"/>
      <c r="AB113" s="504"/>
      <c r="AC113" s="504"/>
      <c r="AD113" s="504"/>
      <c r="AE113" s="504"/>
      <c r="AG113" s="483"/>
      <c r="AH113" s="483"/>
      <c r="AI113" s="483"/>
      <c r="AJ113" s="483"/>
      <c r="AK113" s="560"/>
      <c r="AL113" s="560"/>
      <c r="AM113" s="560"/>
      <c r="AN113" s="560"/>
      <c r="AO113" s="560"/>
      <c r="AP113" s="560"/>
      <c r="AQ113" s="560"/>
      <c r="AR113" s="560"/>
      <c r="AS113" s="483"/>
      <c r="AT113" s="504"/>
    </row>
    <row r="114" spans="11:251" ht="12" customHeight="1" x14ac:dyDescent="0.15">
      <c r="K114" s="508"/>
      <c r="N114" s="470"/>
      <c r="O114" s="470"/>
      <c r="P114" s="470"/>
      <c r="Q114" s="470"/>
      <c r="R114" s="470"/>
      <c r="S114" s="470"/>
      <c r="V114" s="508"/>
      <c r="W114" s="504"/>
      <c r="X114" s="504"/>
      <c r="Y114" s="504"/>
      <c r="Z114" s="504"/>
      <c r="AA114" s="504"/>
      <c r="AB114" s="504"/>
      <c r="AC114" s="504"/>
      <c r="AD114" s="504"/>
      <c r="AE114" s="504"/>
      <c r="AH114" s="483"/>
      <c r="AI114" s="483"/>
      <c r="AJ114" s="483"/>
      <c r="AK114" s="518"/>
      <c r="AL114" s="518"/>
      <c r="AM114" s="518"/>
      <c r="AN114" s="518"/>
      <c r="AO114" s="518"/>
      <c r="AP114" s="518"/>
      <c r="AQ114" s="518"/>
      <c r="AR114" s="530"/>
      <c r="AS114" s="483"/>
      <c r="AT114" s="504"/>
    </row>
    <row r="115" spans="11:251" s="464" customFormat="1" ht="12" customHeight="1" thickBot="1" x14ac:dyDescent="0.2">
      <c r="K115" s="508"/>
      <c r="N115" s="470"/>
      <c r="O115" s="470"/>
      <c r="P115" s="470"/>
      <c r="Q115" s="470"/>
      <c r="R115" s="470"/>
      <c r="S115" s="470"/>
      <c r="V115" s="508"/>
      <c r="W115" s="504"/>
      <c r="X115" s="504"/>
      <c r="Y115" s="504"/>
      <c r="Z115" s="504"/>
      <c r="AA115" s="504"/>
      <c r="AB115" s="504"/>
      <c r="AC115" s="504"/>
      <c r="AD115" s="504"/>
      <c r="AE115" s="504"/>
      <c r="AK115" s="518"/>
      <c r="AL115" s="518"/>
      <c r="AM115" s="518"/>
      <c r="AN115" s="518"/>
      <c r="AO115" s="518"/>
      <c r="AP115" s="518"/>
      <c r="AQ115" s="518"/>
      <c r="AR115" s="518"/>
      <c r="BT115" s="467"/>
      <c r="BU115" s="467"/>
      <c r="BV115" s="467"/>
      <c r="BW115" s="467"/>
      <c r="BX115" s="467"/>
      <c r="BY115" s="467"/>
      <c r="BZ115" s="467"/>
      <c r="CA115" s="467"/>
      <c r="CB115" s="467"/>
      <c r="CC115" s="467"/>
      <c r="CD115" s="467"/>
      <c r="CE115" s="467"/>
      <c r="CF115" s="467"/>
      <c r="CG115" s="467"/>
      <c r="CH115" s="467"/>
      <c r="CI115" s="467"/>
      <c r="CJ115" s="467"/>
      <c r="CK115" s="467"/>
      <c r="CL115" s="467"/>
      <c r="CM115" s="467"/>
      <c r="CN115" s="467"/>
      <c r="CO115" s="467"/>
      <c r="CP115" s="467"/>
      <c r="CQ115" s="467"/>
      <c r="CR115" s="467"/>
      <c r="CS115" s="467"/>
      <c r="CT115" s="467"/>
      <c r="CU115" s="467"/>
      <c r="CV115" s="467"/>
      <c r="CW115" s="467"/>
      <c r="CX115" s="467"/>
      <c r="CY115" s="467"/>
      <c r="CZ115" s="467"/>
      <c r="DA115" s="467"/>
      <c r="DB115" s="467"/>
      <c r="DC115" s="467"/>
      <c r="DD115" s="467"/>
      <c r="DE115" s="467"/>
      <c r="DF115" s="467"/>
      <c r="DG115" s="467"/>
      <c r="DH115" s="467"/>
      <c r="DI115" s="467"/>
      <c r="DJ115" s="467"/>
      <c r="DK115" s="467"/>
      <c r="DL115" s="467"/>
      <c r="DM115" s="467"/>
      <c r="DN115" s="467"/>
      <c r="DO115" s="467"/>
      <c r="DP115" s="467"/>
      <c r="DQ115" s="467"/>
      <c r="DR115" s="467"/>
      <c r="DS115" s="467"/>
      <c r="DT115" s="467"/>
      <c r="DU115" s="467"/>
      <c r="DV115" s="467"/>
      <c r="DW115" s="467"/>
      <c r="DX115" s="467"/>
      <c r="DY115" s="467"/>
      <c r="DZ115" s="467"/>
      <c r="EA115" s="467"/>
      <c r="EB115" s="467"/>
      <c r="EC115" s="467"/>
      <c r="ED115" s="467"/>
      <c r="EE115" s="467"/>
      <c r="EF115" s="467"/>
      <c r="EG115" s="467"/>
      <c r="EH115" s="467"/>
      <c r="EI115" s="467"/>
      <c r="EJ115" s="467"/>
      <c r="EK115" s="467"/>
      <c r="EL115" s="467"/>
      <c r="EM115" s="467"/>
      <c r="EN115" s="467"/>
      <c r="EO115" s="467"/>
      <c r="EP115" s="467"/>
      <c r="EQ115" s="467"/>
      <c r="ER115" s="467"/>
      <c r="ES115" s="467"/>
      <c r="ET115" s="467"/>
      <c r="EU115" s="467"/>
      <c r="EV115" s="467"/>
      <c r="EW115" s="467"/>
      <c r="EX115" s="467"/>
      <c r="EY115" s="467"/>
      <c r="EZ115" s="467"/>
      <c r="FA115" s="467"/>
      <c r="FB115" s="467"/>
      <c r="FC115" s="467"/>
      <c r="FD115" s="467"/>
      <c r="FE115" s="467"/>
      <c r="FF115" s="467"/>
      <c r="FG115" s="467"/>
      <c r="FH115" s="467"/>
      <c r="FI115" s="467"/>
      <c r="FJ115" s="467"/>
      <c r="FK115" s="467"/>
      <c r="FL115" s="467"/>
      <c r="FM115" s="467"/>
      <c r="FN115" s="467"/>
      <c r="FO115" s="467"/>
      <c r="FP115" s="467"/>
      <c r="FQ115" s="467"/>
      <c r="FR115" s="467"/>
      <c r="FS115" s="467"/>
      <c r="FT115" s="467"/>
      <c r="FU115" s="467"/>
      <c r="FV115" s="467"/>
      <c r="FW115" s="467"/>
      <c r="FX115" s="467"/>
      <c r="FY115" s="467"/>
      <c r="FZ115" s="467"/>
      <c r="GA115" s="467"/>
      <c r="GB115" s="467"/>
      <c r="GC115" s="467"/>
      <c r="GD115" s="467"/>
      <c r="GE115" s="467"/>
      <c r="GF115" s="467"/>
      <c r="GG115" s="467"/>
      <c r="GH115" s="467"/>
      <c r="GI115" s="467"/>
      <c r="GJ115" s="467"/>
      <c r="GK115" s="467"/>
      <c r="GL115" s="467"/>
      <c r="GM115" s="467"/>
      <c r="GN115" s="467"/>
      <c r="GO115" s="467"/>
      <c r="GP115" s="467"/>
      <c r="GQ115" s="467"/>
      <c r="GR115" s="467"/>
      <c r="GS115" s="467"/>
      <c r="GT115" s="467"/>
      <c r="GU115" s="467"/>
      <c r="GV115" s="467"/>
      <c r="GW115" s="467"/>
      <c r="GX115" s="467"/>
      <c r="GY115" s="467"/>
      <c r="GZ115" s="467"/>
      <c r="HA115" s="467"/>
      <c r="HB115" s="467"/>
      <c r="HC115" s="467"/>
      <c r="HD115" s="467"/>
      <c r="HE115" s="467"/>
      <c r="HF115" s="467"/>
      <c r="HG115" s="467"/>
      <c r="HH115" s="467"/>
      <c r="HI115" s="467"/>
      <c r="HJ115" s="467"/>
      <c r="HK115" s="467"/>
      <c r="HL115" s="467"/>
      <c r="HM115" s="467"/>
      <c r="HN115" s="467"/>
      <c r="HO115" s="467"/>
      <c r="HP115" s="467"/>
      <c r="HQ115" s="467"/>
      <c r="HR115" s="467"/>
      <c r="HS115" s="467"/>
      <c r="HT115" s="467"/>
      <c r="HU115" s="467"/>
      <c r="HV115" s="467"/>
      <c r="HW115" s="467"/>
      <c r="HX115" s="467"/>
      <c r="HY115" s="467"/>
      <c r="HZ115" s="467"/>
      <c r="IA115" s="467"/>
      <c r="IB115" s="467"/>
      <c r="IC115" s="467"/>
      <c r="ID115" s="467"/>
      <c r="IE115" s="467"/>
      <c r="IF115" s="467"/>
      <c r="IG115" s="467"/>
      <c r="IH115" s="467"/>
      <c r="II115" s="467"/>
      <c r="IJ115" s="467"/>
      <c r="IK115" s="467"/>
      <c r="IL115" s="467"/>
      <c r="IM115" s="467"/>
      <c r="IN115" s="467"/>
      <c r="IO115" s="467"/>
      <c r="IP115" s="467"/>
      <c r="IQ115" s="467"/>
    </row>
    <row r="116" spans="11:251" s="464" customFormat="1" ht="12" customHeight="1" x14ac:dyDescent="0.15">
      <c r="K116" s="508"/>
      <c r="N116" s="470"/>
      <c r="O116" s="470"/>
      <c r="P116" s="470"/>
      <c r="Q116" s="470"/>
      <c r="R116" s="470"/>
      <c r="S116" s="470"/>
      <c r="T116" s="531"/>
      <c r="U116" s="532"/>
      <c r="V116" s="508"/>
      <c r="W116" s="504"/>
      <c r="X116" s="477" t="s">
        <v>526</v>
      </c>
      <c r="Y116" s="478"/>
      <c r="Z116" s="478"/>
      <c r="AA116" s="478"/>
      <c r="AB116" s="478"/>
      <c r="AC116" s="478"/>
      <c r="AD116" s="478"/>
      <c r="AE116" s="479"/>
      <c r="AF116" s="483"/>
      <c r="AG116" s="470"/>
      <c r="AH116" s="470"/>
      <c r="AI116" s="470"/>
      <c r="AJ116" s="470"/>
      <c r="AK116" s="560" t="s">
        <v>527</v>
      </c>
      <c r="AL116" s="560"/>
      <c r="AM116" s="560"/>
      <c r="AN116" s="560"/>
      <c r="AO116" s="560"/>
      <c r="AP116" s="560"/>
      <c r="AQ116" s="560"/>
      <c r="AR116" s="560"/>
      <c r="BT116" s="467"/>
      <c r="BU116" s="467"/>
      <c r="BV116" s="467"/>
      <c r="BW116" s="467"/>
      <c r="BX116" s="467"/>
      <c r="BY116" s="467"/>
      <c r="BZ116" s="467"/>
      <c r="CA116" s="467"/>
      <c r="CB116" s="467"/>
      <c r="CC116" s="467"/>
      <c r="CD116" s="467"/>
      <c r="CE116" s="467"/>
      <c r="CF116" s="467"/>
      <c r="CG116" s="467"/>
      <c r="CH116" s="467"/>
      <c r="CI116" s="467"/>
      <c r="CJ116" s="467"/>
      <c r="CK116" s="467"/>
      <c r="CL116" s="467"/>
      <c r="CM116" s="467"/>
      <c r="CN116" s="467"/>
      <c r="CO116" s="467"/>
      <c r="CP116" s="467"/>
      <c r="CQ116" s="467"/>
      <c r="CR116" s="467"/>
      <c r="CS116" s="467"/>
      <c r="CT116" s="467"/>
      <c r="CU116" s="467"/>
      <c r="CV116" s="467"/>
      <c r="CW116" s="467"/>
      <c r="CX116" s="467"/>
      <c r="CY116" s="467"/>
      <c r="CZ116" s="467"/>
      <c r="DA116" s="467"/>
      <c r="DB116" s="467"/>
      <c r="DC116" s="467"/>
      <c r="DD116" s="467"/>
      <c r="DE116" s="467"/>
      <c r="DF116" s="467"/>
      <c r="DG116" s="467"/>
      <c r="DH116" s="467"/>
      <c r="DI116" s="467"/>
      <c r="DJ116" s="467"/>
      <c r="DK116" s="467"/>
      <c r="DL116" s="467"/>
      <c r="DM116" s="467"/>
      <c r="DN116" s="467"/>
      <c r="DO116" s="467"/>
      <c r="DP116" s="467"/>
      <c r="DQ116" s="467"/>
      <c r="DR116" s="467"/>
      <c r="DS116" s="467"/>
      <c r="DT116" s="467"/>
      <c r="DU116" s="467"/>
      <c r="DV116" s="467"/>
      <c r="DW116" s="467"/>
      <c r="DX116" s="467"/>
      <c r="DY116" s="467"/>
      <c r="DZ116" s="467"/>
      <c r="EA116" s="467"/>
      <c r="EB116" s="467"/>
      <c r="EC116" s="467"/>
      <c r="ED116" s="467"/>
      <c r="EE116" s="467"/>
      <c r="EF116" s="467"/>
      <c r="EG116" s="467"/>
      <c r="EH116" s="467"/>
      <c r="EI116" s="467"/>
      <c r="EJ116" s="467"/>
      <c r="EK116" s="467"/>
      <c r="EL116" s="467"/>
      <c r="EM116" s="467"/>
      <c r="EN116" s="467"/>
      <c r="EO116" s="467"/>
      <c r="EP116" s="467"/>
      <c r="EQ116" s="467"/>
      <c r="ER116" s="467"/>
      <c r="ES116" s="467"/>
      <c r="ET116" s="467"/>
      <c r="EU116" s="467"/>
      <c r="EV116" s="467"/>
      <c r="EW116" s="467"/>
      <c r="EX116" s="467"/>
      <c r="EY116" s="467"/>
      <c r="EZ116" s="467"/>
      <c r="FA116" s="467"/>
      <c r="FB116" s="467"/>
      <c r="FC116" s="467"/>
      <c r="FD116" s="467"/>
      <c r="FE116" s="467"/>
      <c r="FF116" s="467"/>
      <c r="FG116" s="467"/>
      <c r="FH116" s="467"/>
      <c r="FI116" s="467"/>
      <c r="FJ116" s="467"/>
      <c r="FK116" s="467"/>
      <c r="FL116" s="467"/>
      <c r="FM116" s="467"/>
      <c r="FN116" s="467"/>
      <c r="FO116" s="467"/>
      <c r="FP116" s="467"/>
      <c r="FQ116" s="467"/>
      <c r="FR116" s="467"/>
      <c r="FS116" s="467"/>
      <c r="FT116" s="467"/>
      <c r="FU116" s="467"/>
      <c r="FV116" s="467"/>
      <c r="FW116" s="467"/>
      <c r="FX116" s="467"/>
      <c r="FY116" s="467"/>
      <c r="FZ116" s="467"/>
      <c r="GA116" s="467"/>
      <c r="GB116" s="467"/>
      <c r="GC116" s="467"/>
      <c r="GD116" s="467"/>
      <c r="GE116" s="467"/>
      <c r="GF116" s="467"/>
      <c r="GG116" s="467"/>
      <c r="GH116" s="467"/>
      <c r="GI116" s="467"/>
      <c r="GJ116" s="467"/>
      <c r="GK116" s="467"/>
      <c r="GL116" s="467"/>
      <c r="GM116" s="467"/>
      <c r="GN116" s="467"/>
      <c r="GO116" s="467"/>
      <c r="GP116" s="467"/>
      <c r="GQ116" s="467"/>
      <c r="GR116" s="467"/>
      <c r="GS116" s="467"/>
      <c r="GT116" s="467"/>
      <c r="GU116" s="467"/>
      <c r="GV116" s="467"/>
      <c r="GW116" s="467"/>
      <c r="GX116" s="467"/>
      <c r="GY116" s="467"/>
      <c r="GZ116" s="467"/>
      <c r="HA116" s="467"/>
      <c r="HB116" s="467"/>
      <c r="HC116" s="467"/>
      <c r="HD116" s="467"/>
      <c r="HE116" s="467"/>
      <c r="HF116" s="467"/>
      <c r="HG116" s="467"/>
      <c r="HH116" s="467"/>
      <c r="HI116" s="467"/>
      <c r="HJ116" s="467"/>
      <c r="HK116" s="467"/>
      <c r="HL116" s="467"/>
      <c r="HM116" s="467"/>
      <c r="HN116" s="467"/>
      <c r="HO116" s="467"/>
      <c r="HP116" s="467"/>
      <c r="HQ116" s="467"/>
      <c r="HR116" s="467"/>
      <c r="HS116" s="467"/>
      <c r="HT116" s="467"/>
      <c r="HU116" s="467"/>
      <c r="HV116" s="467"/>
      <c r="HW116" s="467"/>
      <c r="HX116" s="467"/>
      <c r="HY116" s="467"/>
      <c r="HZ116" s="467"/>
      <c r="IA116" s="467"/>
      <c r="IB116" s="467"/>
      <c r="IC116" s="467"/>
      <c r="ID116" s="467"/>
      <c r="IE116" s="467"/>
      <c r="IF116" s="467"/>
      <c r="IG116" s="467"/>
      <c r="IH116" s="467"/>
      <c r="II116" s="467"/>
      <c r="IJ116" s="467"/>
      <c r="IK116" s="467"/>
      <c r="IL116" s="467"/>
      <c r="IM116" s="467"/>
      <c r="IN116" s="467"/>
      <c r="IO116" s="467"/>
      <c r="IP116" s="467"/>
      <c r="IQ116" s="467"/>
    </row>
    <row r="117" spans="11:251" s="464" customFormat="1" ht="12" customHeight="1" x14ac:dyDescent="0.15">
      <c r="K117" s="508"/>
      <c r="N117" s="470"/>
      <c r="O117" s="470"/>
      <c r="P117" s="470"/>
      <c r="Q117" s="470"/>
      <c r="R117" s="470"/>
      <c r="S117" s="470"/>
      <c r="T117" s="531"/>
      <c r="U117" s="532"/>
      <c r="V117" s="533"/>
      <c r="W117" s="534"/>
      <c r="X117" s="485"/>
      <c r="Y117" s="486"/>
      <c r="Z117" s="486"/>
      <c r="AA117" s="486"/>
      <c r="AB117" s="486"/>
      <c r="AC117" s="486"/>
      <c r="AD117" s="486"/>
      <c r="AE117" s="487"/>
      <c r="AF117" s="515"/>
      <c r="AG117" s="492"/>
      <c r="AH117" s="492"/>
      <c r="AI117" s="491"/>
      <c r="AJ117" s="507"/>
      <c r="AK117" s="560"/>
      <c r="AL117" s="560"/>
      <c r="AM117" s="560"/>
      <c r="AN117" s="560"/>
      <c r="AO117" s="560"/>
      <c r="AP117" s="560"/>
      <c r="AQ117" s="560"/>
      <c r="AR117" s="560"/>
      <c r="BT117" s="467"/>
      <c r="BU117" s="467"/>
      <c r="BV117" s="467"/>
      <c r="BW117" s="467"/>
      <c r="BX117" s="467"/>
      <c r="BY117" s="467"/>
      <c r="BZ117" s="467"/>
      <c r="CA117" s="467"/>
      <c r="CB117" s="467"/>
      <c r="CC117" s="467"/>
      <c r="CD117" s="467"/>
      <c r="CE117" s="467"/>
      <c r="CF117" s="467"/>
      <c r="CG117" s="467"/>
      <c r="CH117" s="467"/>
      <c r="CI117" s="467"/>
      <c r="CJ117" s="467"/>
      <c r="CK117" s="467"/>
      <c r="CL117" s="467"/>
      <c r="CM117" s="467"/>
      <c r="CN117" s="467"/>
      <c r="CO117" s="467"/>
      <c r="CP117" s="467"/>
      <c r="CQ117" s="467"/>
      <c r="CR117" s="467"/>
      <c r="CS117" s="467"/>
      <c r="CT117" s="467"/>
      <c r="CU117" s="467"/>
      <c r="CV117" s="467"/>
      <c r="CW117" s="467"/>
      <c r="CX117" s="467"/>
      <c r="CY117" s="467"/>
      <c r="CZ117" s="467"/>
      <c r="DA117" s="467"/>
      <c r="DB117" s="467"/>
      <c r="DC117" s="467"/>
      <c r="DD117" s="467"/>
      <c r="DE117" s="467"/>
      <c r="DF117" s="467"/>
      <c r="DG117" s="467"/>
      <c r="DH117" s="467"/>
      <c r="DI117" s="467"/>
      <c r="DJ117" s="467"/>
      <c r="DK117" s="467"/>
      <c r="DL117" s="467"/>
      <c r="DM117" s="467"/>
      <c r="DN117" s="467"/>
      <c r="DO117" s="467"/>
      <c r="DP117" s="467"/>
      <c r="DQ117" s="467"/>
      <c r="DR117" s="467"/>
      <c r="DS117" s="467"/>
      <c r="DT117" s="467"/>
      <c r="DU117" s="467"/>
      <c r="DV117" s="467"/>
      <c r="DW117" s="467"/>
      <c r="DX117" s="467"/>
      <c r="DY117" s="467"/>
      <c r="DZ117" s="467"/>
      <c r="EA117" s="467"/>
      <c r="EB117" s="467"/>
      <c r="EC117" s="467"/>
      <c r="ED117" s="467"/>
      <c r="EE117" s="467"/>
      <c r="EF117" s="467"/>
      <c r="EG117" s="467"/>
      <c r="EH117" s="467"/>
      <c r="EI117" s="467"/>
      <c r="EJ117" s="467"/>
      <c r="EK117" s="467"/>
      <c r="EL117" s="467"/>
      <c r="EM117" s="467"/>
      <c r="EN117" s="467"/>
      <c r="EO117" s="467"/>
      <c r="EP117" s="467"/>
      <c r="EQ117" s="467"/>
      <c r="ER117" s="467"/>
      <c r="ES117" s="467"/>
      <c r="ET117" s="467"/>
      <c r="EU117" s="467"/>
      <c r="EV117" s="467"/>
      <c r="EW117" s="467"/>
      <c r="EX117" s="467"/>
      <c r="EY117" s="467"/>
      <c r="EZ117" s="467"/>
      <c r="FA117" s="467"/>
      <c r="FB117" s="467"/>
      <c r="FC117" s="467"/>
      <c r="FD117" s="467"/>
      <c r="FE117" s="467"/>
      <c r="FF117" s="467"/>
      <c r="FG117" s="467"/>
      <c r="FH117" s="467"/>
      <c r="FI117" s="467"/>
      <c r="FJ117" s="467"/>
      <c r="FK117" s="467"/>
      <c r="FL117" s="467"/>
      <c r="FM117" s="467"/>
      <c r="FN117" s="467"/>
      <c r="FO117" s="467"/>
      <c r="FP117" s="467"/>
      <c r="FQ117" s="467"/>
      <c r="FR117" s="467"/>
      <c r="FS117" s="467"/>
      <c r="FT117" s="467"/>
      <c r="FU117" s="467"/>
      <c r="FV117" s="467"/>
      <c r="FW117" s="467"/>
      <c r="FX117" s="467"/>
      <c r="FY117" s="467"/>
      <c r="FZ117" s="467"/>
      <c r="GA117" s="467"/>
      <c r="GB117" s="467"/>
      <c r="GC117" s="467"/>
      <c r="GD117" s="467"/>
      <c r="GE117" s="467"/>
      <c r="GF117" s="467"/>
      <c r="GG117" s="467"/>
      <c r="GH117" s="467"/>
      <c r="GI117" s="467"/>
      <c r="GJ117" s="467"/>
      <c r="GK117" s="467"/>
      <c r="GL117" s="467"/>
      <c r="GM117" s="467"/>
      <c r="GN117" s="467"/>
      <c r="GO117" s="467"/>
      <c r="GP117" s="467"/>
      <c r="GQ117" s="467"/>
      <c r="GR117" s="467"/>
      <c r="GS117" s="467"/>
      <c r="GT117" s="467"/>
      <c r="GU117" s="467"/>
      <c r="GV117" s="467"/>
      <c r="GW117" s="467"/>
      <c r="GX117" s="467"/>
      <c r="GY117" s="467"/>
      <c r="GZ117" s="467"/>
      <c r="HA117" s="467"/>
      <c r="HB117" s="467"/>
      <c r="HC117" s="467"/>
      <c r="HD117" s="467"/>
      <c r="HE117" s="467"/>
      <c r="HF117" s="467"/>
      <c r="HG117" s="467"/>
      <c r="HH117" s="467"/>
      <c r="HI117" s="467"/>
      <c r="HJ117" s="467"/>
      <c r="HK117" s="467"/>
      <c r="HL117" s="467"/>
      <c r="HM117" s="467"/>
      <c r="HN117" s="467"/>
      <c r="HO117" s="467"/>
      <c r="HP117" s="467"/>
      <c r="HQ117" s="467"/>
      <c r="HR117" s="467"/>
      <c r="HS117" s="467"/>
      <c r="HT117" s="467"/>
      <c r="HU117" s="467"/>
      <c r="HV117" s="467"/>
      <c r="HW117" s="467"/>
      <c r="HX117" s="467"/>
      <c r="HY117" s="467"/>
      <c r="HZ117" s="467"/>
      <c r="IA117" s="467"/>
      <c r="IB117" s="467"/>
      <c r="IC117" s="467"/>
      <c r="ID117" s="467"/>
      <c r="IE117" s="467"/>
      <c r="IF117" s="467"/>
      <c r="IG117" s="467"/>
      <c r="IH117" s="467"/>
      <c r="II117" s="467"/>
      <c r="IJ117" s="467"/>
      <c r="IK117" s="467"/>
      <c r="IL117" s="467"/>
      <c r="IM117" s="467"/>
      <c r="IN117" s="467"/>
      <c r="IO117" s="467"/>
      <c r="IP117" s="467"/>
      <c r="IQ117" s="467"/>
    </row>
    <row r="118" spans="11:251" s="464" customFormat="1" ht="12" customHeight="1" thickBot="1" x14ac:dyDescent="0.2">
      <c r="K118" s="508"/>
      <c r="N118" s="470"/>
      <c r="O118" s="470"/>
      <c r="P118" s="470"/>
      <c r="Q118" s="470"/>
      <c r="R118" s="470"/>
      <c r="S118" s="470"/>
      <c r="T118" s="531"/>
      <c r="U118" s="532"/>
      <c r="V118" s="508"/>
      <c r="W118" s="504"/>
      <c r="X118" s="498"/>
      <c r="Y118" s="499"/>
      <c r="Z118" s="499"/>
      <c r="AA118" s="499"/>
      <c r="AB118" s="499"/>
      <c r="AC118" s="499"/>
      <c r="AD118" s="499"/>
      <c r="AE118" s="500"/>
      <c r="AG118" s="470"/>
      <c r="AH118" s="470"/>
      <c r="AI118" s="501"/>
      <c r="AJ118" s="483"/>
      <c r="AL118" s="511"/>
      <c r="AM118" s="535" t="s">
        <v>529</v>
      </c>
      <c r="AN118" s="535"/>
      <c r="AO118" s="535"/>
      <c r="AP118" s="535"/>
      <c r="AQ118" s="535"/>
      <c r="AR118" s="535"/>
      <c r="AS118" s="535"/>
      <c r="AT118" s="535"/>
      <c r="AU118" s="536"/>
      <c r="BT118" s="467"/>
      <c r="BU118" s="467"/>
      <c r="BV118" s="467"/>
      <c r="BW118" s="467"/>
      <c r="BX118" s="467"/>
      <c r="BY118" s="467"/>
      <c r="BZ118" s="467"/>
      <c r="CA118" s="467"/>
      <c r="CB118" s="467"/>
      <c r="CC118" s="467"/>
      <c r="CD118" s="467"/>
      <c r="CE118" s="467"/>
      <c r="CF118" s="467"/>
      <c r="CG118" s="467"/>
      <c r="CH118" s="467"/>
      <c r="CI118" s="467"/>
      <c r="CJ118" s="467"/>
      <c r="CK118" s="467"/>
      <c r="CL118" s="467"/>
      <c r="CM118" s="467"/>
      <c r="CN118" s="467"/>
      <c r="CO118" s="467"/>
      <c r="CP118" s="467"/>
      <c r="CQ118" s="467"/>
      <c r="CR118" s="467"/>
      <c r="CS118" s="467"/>
      <c r="CT118" s="467"/>
      <c r="CU118" s="467"/>
      <c r="CV118" s="467"/>
      <c r="CW118" s="467"/>
      <c r="CX118" s="467"/>
      <c r="CY118" s="467"/>
      <c r="CZ118" s="467"/>
      <c r="DA118" s="467"/>
      <c r="DB118" s="467"/>
      <c r="DC118" s="467"/>
      <c r="DD118" s="467"/>
      <c r="DE118" s="467"/>
      <c r="DF118" s="467"/>
      <c r="DG118" s="467"/>
      <c r="DH118" s="467"/>
      <c r="DI118" s="467"/>
      <c r="DJ118" s="467"/>
      <c r="DK118" s="467"/>
      <c r="DL118" s="467"/>
      <c r="DM118" s="467"/>
      <c r="DN118" s="467"/>
      <c r="DO118" s="467"/>
      <c r="DP118" s="467"/>
      <c r="DQ118" s="467"/>
      <c r="DR118" s="467"/>
      <c r="DS118" s="467"/>
      <c r="DT118" s="467"/>
      <c r="DU118" s="467"/>
      <c r="DV118" s="467"/>
      <c r="DW118" s="467"/>
      <c r="DX118" s="467"/>
      <c r="DY118" s="467"/>
      <c r="DZ118" s="467"/>
      <c r="EA118" s="467"/>
      <c r="EB118" s="467"/>
      <c r="EC118" s="467"/>
      <c r="ED118" s="467"/>
      <c r="EE118" s="467"/>
      <c r="EF118" s="467"/>
      <c r="EG118" s="467"/>
      <c r="EH118" s="467"/>
      <c r="EI118" s="467"/>
      <c r="EJ118" s="467"/>
      <c r="EK118" s="467"/>
      <c r="EL118" s="467"/>
      <c r="EM118" s="467"/>
      <c r="EN118" s="467"/>
      <c r="EO118" s="467"/>
      <c r="EP118" s="467"/>
      <c r="EQ118" s="467"/>
      <c r="ER118" s="467"/>
      <c r="ES118" s="467"/>
      <c r="ET118" s="467"/>
      <c r="EU118" s="467"/>
      <c r="EV118" s="467"/>
      <c r="EW118" s="467"/>
      <c r="EX118" s="467"/>
      <c r="EY118" s="467"/>
      <c r="EZ118" s="467"/>
      <c r="FA118" s="467"/>
      <c r="FB118" s="467"/>
      <c r="FC118" s="467"/>
      <c r="FD118" s="467"/>
      <c r="FE118" s="467"/>
      <c r="FF118" s="467"/>
      <c r="FG118" s="467"/>
      <c r="FH118" s="467"/>
      <c r="FI118" s="467"/>
      <c r="FJ118" s="467"/>
      <c r="FK118" s="467"/>
      <c r="FL118" s="467"/>
      <c r="FM118" s="467"/>
      <c r="FN118" s="467"/>
      <c r="FO118" s="467"/>
      <c r="FP118" s="467"/>
      <c r="FQ118" s="467"/>
      <c r="FR118" s="467"/>
      <c r="FS118" s="467"/>
      <c r="FT118" s="467"/>
      <c r="FU118" s="467"/>
      <c r="FV118" s="467"/>
      <c r="FW118" s="467"/>
      <c r="FX118" s="467"/>
      <c r="FY118" s="467"/>
      <c r="FZ118" s="467"/>
      <c r="GA118" s="467"/>
      <c r="GB118" s="467"/>
      <c r="GC118" s="467"/>
      <c r="GD118" s="467"/>
      <c r="GE118" s="467"/>
      <c r="GF118" s="467"/>
      <c r="GG118" s="467"/>
      <c r="GH118" s="467"/>
      <c r="GI118" s="467"/>
      <c r="GJ118" s="467"/>
      <c r="GK118" s="467"/>
      <c r="GL118" s="467"/>
      <c r="GM118" s="467"/>
      <c r="GN118" s="467"/>
      <c r="GO118" s="467"/>
      <c r="GP118" s="467"/>
      <c r="GQ118" s="467"/>
      <c r="GR118" s="467"/>
      <c r="GS118" s="467"/>
      <c r="GT118" s="467"/>
      <c r="GU118" s="467"/>
      <c r="GV118" s="467"/>
      <c r="GW118" s="467"/>
      <c r="GX118" s="467"/>
      <c r="GY118" s="467"/>
      <c r="GZ118" s="467"/>
      <c r="HA118" s="467"/>
      <c r="HB118" s="467"/>
      <c r="HC118" s="467"/>
      <c r="HD118" s="467"/>
      <c r="HE118" s="467"/>
      <c r="HF118" s="467"/>
      <c r="HG118" s="467"/>
      <c r="HH118" s="467"/>
      <c r="HI118" s="467"/>
      <c r="HJ118" s="467"/>
      <c r="HK118" s="467"/>
      <c r="HL118" s="467"/>
      <c r="HM118" s="467"/>
      <c r="HN118" s="467"/>
      <c r="HO118" s="467"/>
      <c r="HP118" s="467"/>
      <c r="HQ118" s="467"/>
      <c r="HR118" s="467"/>
      <c r="HS118" s="467"/>
      <c r="HT118" s="467"/>
      <c r="HU118" s="467"/>
      <c r="HV118" s="467"/>
      <c r="HW118" s="467"/>
      <c r="HX118" s="467"/>
      <c r="HY118" s="467"/>
      <c r="HZ118" s="467"/>
      <c r="IA118" s="467"/>
      <c r="IB118" s="467"/>
      <c r="IC118" s="467"/>
      <c r="ID118" s="467"/>
      <c r="IE118" s="467"/>
      <c r="IF118" s="467"/>
      <c r="IG118" s="467"/>
      <c r="IH118" s="467"/>
      <c r="II118" s="467"/>
      <c r="IJ118" s="467"/>
      <c r="IK118" s="467"/>
      <c r="IL118" s="467"/>
      <c r="IM118" s="467"/>
      <c r="IN118" s="467"/>
      <c r="IO118" s="467"/>
      <c r="IP118" s="467"/>
      <c r="IQ118" s="467"/>
    </row>
    <row r="119" spans="11:251" s="464" customFormat="1" ht="12" customHeight="1" x14ac:dyDescent="0.15">
      <c r="K119" s="508"/>
      <c r="N119" s="470"/>
      <c r="O119" s="470"/>
      <c r="P119" s="470"/>
      <c r="Q119" s="470"/>
      <c r="R119" s="470"/>
      <c r="S119" s="470"/>
      <c r="T119" s="531"/>
      <c r="U119" s="532"/>
      <c r="V119" s="508"/>
      <c r="W119" s="504"/>
      <c r="X119" s="504"/>
      <c r="Y119" s="504"/>
      <c r="Z119" s="504"/>
      <c r="AA119" s="504"/>
      <c r="AB119" s="504"/>
      <c r="AC119" s="504"/>
      <c r="AD119" s="504"/>
      <c r="AE119" s="504"/>
      <c r="AG119" s="470"/>
      <c r="AH119" s="470"/>
      <c r="AI119" s="501"/>
      <c r="AJ119" s="483"/>
      <c r="AL119" s="504"/>
      <c r="AM119" s="535"/>
      <c r="AN119" s="535"/>
      <c r="AO119" s="535"/>
      <c r="AP119" s="535"/>
      <c r="AQ119" s="535"/>
      <c r="AR119" s="535"/>
      <c r="AS119" s="535"/>
      <c r="AT119" s="535"/>
      <c r="AU119" s="536"/>
      <c r="BT119" s="467"/>
      <c r="BU119" s="467"/>
      <c r="BV119" s="467"/>
      <c r="BW119" s="467"/>
      <c r="BX119" s="467"/>
      <c r="BY119" s="467"/>
      <c r="BZ119" s="467"/>
      <c r="CA119" s="467"/>
      <c r="CB119" s="467"/>
      <c r="CC119" s="467"/>
      <c r="CD119" s="467"/>
      <c r="CE119" s="467"/>
      <c r="CF119" s="467"/>
      <c r="CG119" s="467"/>
      <c r="CH119" s="467"/>
      <c r="CI119" s="467"/>
      <c r="CJ119" s="467"/>
      <c r="CK119" s="467"/>
      <c r="CL119" s="467"/>
      <c r="CM119" s="467"/>
      <c r="CN119" s="467"/>
      <c r="CO119" s="467"/>
      <c r="CP119" s="467"/>
      <c r="CQ119" s="467"/>
      <c r="CR119" s="467"/>
      <c r="CS119" s="467"/>
      <c r="CT119" s="467"/>
      <c r="CU119" s="467"/>
      <c r="CV119" s="467"/>
      <c r="CW119" s="467"/>
      <c r="CX119" s="467"/>
      <c r="CY119" s="467"/>
      <c r="CZ119" s="467"/>
      <c r="DA119" s="467"/>
      <c r="DB119" s="467"/>
      <c r="DC119" s="467"/>
      <c r="DD119" s="467"/>
      <c r="DE119" s="467"/>
      <c r="DF119" s="467"/>
      <c r="DG119" s="467"/>
      <c r="DH119" s="467"/>
      <c r="DI119" s="467"/>
      <c r="DJ119" s="467"/>
      <c r="DK119" s="467"/>
      <c r="DL119" s="467"/>
      <c r="DM119" s="467"/>
      <c r="DN119" s="467"/>
      <c r="DO119" s="467"/>
      <c r="DP119" s="467"/>
      <c r="DQ119" s="467"/>
      <c r="DR119" s="467"/>
      <c r="DS119" s="467"/>
      <c r="DT119" s="467"/>
      <c r="DU119" s="467"/>
      <c r="DV119" s="467"/>
      <c r="DW119" s="467"/>
      <c r="DX119" s="467"/>
      <c r="DY119" s="467"/>
      <c r="DZ119" s="467"/>
      <c r="EA119" s="467"/>
      <c r="EB119" s="467"/>
      <c r="EC119" s="467"/>
      <c r="ED119" s="467"/>
      <c r="EE119" s="467"/>
      <c r="EF119" s="467"/>
      <c r="EG119" s="467"/>
      <c r="EH119" s="467"/>
      <c r="EI119" s="467"/>
      <c r="EJ119" s="467"/>
      <c r="EK119" s="467"/>
      <c r="EL119" s="467"/>
      <c r="EM119" s="467"/>
      <c r="EN119" s="467"/>
      <c r="EO119" s="467"/>
      <c r="EP119" s="467"/>
      <c r="EQ119" s="467"/>
      <c r="ER119" s="467"/>
      <c r="ES119" s="467"/>
      <c r="ET119" s="467"/>
      <c r="EU119" s="467"/>
      <c r="EV119" s="467"/>
      <c r="EW119" s="467"/>
      <c r="EX119" s="467"/>
      <c r="EY119" s="467"/>
      <c r="EZ119" s="467"/>
      <c r="FA119" s="467"/>
      <c r="FB119" s="467"/>
      <c r="FC119" s="467"/>
      <c r="FD119" s="467"/>
      <c r="FE119" s="467"/>
      <c r="FF119" s="467"/>
      <c r="FG119" s="467"/>
      <c r="FH119" s="467"/>
      <c r="FI119" s="467"/>
      <c r="FJ119" s="467"/>
      <c r="FK119" s="467"/>
      <c r="FL119" s="467"/>
      <c r="FM119" s="467"/>
      <c r="FN119" s="467"/>
      <c r="FO119" s="467"/>
      <c r="FP119" s="467"/>
      <c r="FQ119" s="467"/>
      <c r="FR119" s="467"/>
      <c r="FS119" s="467"/>
      <c r="FT119" s="467"/>
      <c r="FU119" s="467"/>
      <c r="FV119" s="467"/>
      <c r="FW119" s="467"/>
      <c r="FX119" s="467"/>
      <c r="FY119" s="467"/>
      <c r="FZ119" s="467"/>
      <c r="GA119" s="467"/>
      <c r="GB119" s="467"/>
      <c r="GC119" s="467"/>
      <c r="GD119" s="467"/>
      <c r="GE119" s="467"/>
      <c r="GF119" s="467"/>
      <c r="GG119" s="467"/>
      <c r="GH119" s="467"/>
      <c r="GI119" s="467"/>
      <c r="GJ119" s="467"/>
      <c r="GK119" s="467"/>
      <c r="GL119" s="467"/>
      <c r="GM119" s="467"/>
      <c r="GN119" s="467"/>
      <c r="GO119" s="467"/>
      <c r="GP119" s="467"/>
      <c r="GQ119" s="467"/>
      <c r="GR119" s="467"/>
      <c r="GS119" s="467"/>
      <c r="GT119" s="467"/>
      <c r="GU119" s="467"/>
      <c r="GV119" s="467"/>
      <c r="GW119" s="467"/>
      <c r="GX119" s="467"/>
      <c r="GY119" s="467"/>
      <c r="GZ119" s="467"/>
      <c r="HA119" s="467"/>
      <c r="HB119" s="467"/>
      <c r="HC119" s="467"/>
      <c r="HD119" s="467"/>
      <c r="HE119" s="467"/>
      <c r="HF119" s="467"/>
      <c r="HG119" s="467"/>
      <c r="HH119" s="467"/>
      <c r="HI119" s="467"/>
      <c r="HJ119" s="467"/>
      <c r="HK119" s="467"/>
      <c r="HL119" s="467"/>
      <c r="HM119" s="467"/>
      <c r="HN119" s="467"/>
      <c r="HO119" s="467"/>
      <c r="HP119" s="467"/>
      <c r="HQ119" s="467"/>
      <c r="HR119" s="467"/>
      <c r="HS119" s="467"/>
      <c r="HT119" s="467"/>
      <c r="HU119" s="467"/>
      <c r="HV119" s="467"/>
      <c r="HW119" s="467"/>
      <c r="HX119" s="467"/>
      <c r="HY119" s="467"/>
      <c r="HZ119" s="467"/>
      <c r="IA119" s="467"/>
      <c r="IB119" s="467"/>
      <c r="IC119" s="467"/>
      <c r="ID119" s="467"/>
      <c r="IE119" s="467"/>
      <c r="IF119" s="467"/>
      <c r="IG119" s="467"/>
      <c r="IH119" s="467"/>
      <c r="II119" s="467"/>
      <c r="IJ119" s="467"/>
      <c r="IK119" s="467"/>
      <c r="IL119" s="467"/>
      <c r="IM119" s="467"/>
      <c r="IN119" s="467"/>
      <c r="IO119" s="467"/>
      <c r="IP119" s="467"/>
      <c r="IQ119" s="467"/>
    </row>
    <row r="120" spans="11:251" s="464" customFormat="1" ht="12" customHeight="1" x14ac:dyDescent="0.15">
      <c r="K120" s="508"/>
      <c r="N120" s="470"/>
      <c r="O120" s="470"/>
      <c r="P120" s="470"/>
      <c r="Q120" s="470"/>
      <c r="R120" s="470"/>
      <c r="S120" s="470"/>
      <c r="T120" s="531"/>
      <c r="U120" s="532"/>
      <c r="V120" s="508"/>
      <c r="W120" s="504"/>
      <c r="X120" s="504"/>
      <c r="Y120" s="504"/>
      <c r="Z120" s="504"/>
      <c r="AA120" s="504"/>
      <c r="AB120" s="504"/>
      <c r="AC120" s="504"/>
      <c r="AD120" s="504"/>
      <c r="AE120" s="504"/>
      <c r="AG120" s="470"/>
      <c r="AH120" s="470"/>
      <c r="AI120" s="501"/>
      <c r="AJ120" s="483"/>
      <c r="AK120" s="576" t="s">
        <v>531</v>
      </c>
      <c r="AL120" s="577"/>
      <c r="AM120" s="577"/>
      <c r="AN120" s="577"/>
      <c r="AO120" s="577"/>
      <c r="AP120" s="577"/>
      <c r="AQ120" s="577"/>
      <c r="AR120" s="578"/>
      <c r="BT120" s="467"/>
      <c r="BU120" s="467"/>
      <c r="BV120" s="467"/>
      <c r="BW120" s="467"/>
      <c r="BX120" s="467"/>
      <c r="BY120" s="467"/>
      <c r="BZ120" s="467"/>
      <c r="CA120" s="467"/>
      <c r="CB120" s="467"/>
      <c r="CC120" s="467"/>
      <c r="CD120" s="467"/>
      <c r="CE120" s="467"/>
      <c r="CF120" s="467"/>
      <c r="CG120" s="467"/>
      <c r="CH120" s="467"/>
      <c r="CI120" s="467"/>
      <c r="CJ120" s="467"/>
      <c r="CK120" s="467"/>
      <c r="CL120" s="467"/>
      <c r="CM120" s="467"/>
      <c r="CN120" s="467"/>
      <c r="CO120" s="467"/>
      <c r="CP120" s="467"/>
      <c r="CQ120" s="467"/>
      <c r="CR120" s="467"/>
      <c r="CS120" s="467"/>
      <c r="CT120" s="467"/>
      <c r="CU120" s="467"/>
      <c r="CV120" s="467"/>
      <c r="CW120" s="467"/>
      <c r="CX120" s="467"/>
      <c r="CY120" s="467"/>
      <c r="CZ120" s="467"/>
      <c r="DA120" s="467"/>
      <c r="DB120" s="467"/>
      <c r="DC120" s="467"/>
      <c r="DD120" s="467"/>
      <c r="DE120" s="467"/>
      <c r="DF120" s="467"/>
      <c r="DG120" s="467"/>
      <c r="DH120" s="467"/>
      <c r="DI120" s="467"/>
      <c r="DJ120" s="467"/>
      <c r="DK120" s="467"/>
      <c r="DL120" s="467"/>
      <c r="DM120" s="467"/>
      <c r="DN120" s="467"/>
      <c r="DO120" s="467"/>
      <c r="DP120" s="467"/>
      <c r="DQ120" s="467"/>
      <c r="DR120" s="467"/>
      <c r="DS120" s="467"/>
      <c r="DT120" s="467"/>
      <c r="DU120" s="467"/>
      <c r="DV120" s="467"/>
      <c r="DW120" s="467"/>
      <c r="DX120" s="467"/>
      <c r="DY120" s="467"/>
      <c r="DZ120" s="467"/>
      <c r="EA120" s="467"/>
      <c r="EB120" s="467"/>
      <c r="EC120" s="467"/>
      <c r="ED120" s="467"/>
      <c r="EE120" s="467"/>
      <c r="EF120" s="467"/>
      <c r="EG120" s="467"/>
      <c r="EH120" s="467"/>
      <c r="EI120" s="467"/>
      <c r="EJ120" s="467"/>
      <c r="EK120" s="467"/>
      <c r="EL120" s="467"/>
      <c r="EM120" s="467"/>
      <c r="EN120" s="467"/>
      <c r="EO120" s="467"/>
      <c r="EP120" s="467"/>
      <c r="EQ120" s="467"/>
      <c r="ER120" s="467"/>
      <c r="ES120" s="467"/>
      <c r="ET120" s="467"/>
      <c r="EU120" s="467"/>
      <c r="EV120" s="467"/>
      <c r="EW120" s="467"/>
      <c r="EX120" s="467"/>
      <c r="EY120" s="467"/>
      <c r="EZ120" s="467"/>
      <c r="FA120" s="467"/>
      <c r="FB120" s="467"/>
      <c r="FC120" s="467"/>
      <c r="FD120" s="467"/>
      <c r="FE120" s="467"/>
      <c r="FF120" s="467"/>
      <c r="FG120" s="467"/>
      <c r="FH120" s="467"/>
      <c r="FI120" s="467"/>
      <c r="FJ120" s="467"/>
      <c r="FK120" s="467"/>
      <c r="FL120" s="467"/>
      <c r="FM120" s="467"/>
      <c r="FN120" s="467"/>
      <c r="FO120" s="467"/>
      <c r="FP120" s="467"/>
      <c r="FQ120" s="467"/>
      <c r="FR120" s="467"/>
      <c r="FS120" s="467"/>
      <c r="FT120" s="467"/>
      <c r="FU120" s="467"/>
      <c r="FV120" s="467"/>
      <c r="FW120" s="467"/>
      <c r="FX120" s="467"/>
      <c r="FY120" s="467"/>
      <c r="FZ120" s="467"/>
      <c r="GA120" s="467"/>
      <c r="GB120" s="467"/>
      <c r="GC120" s="467"/>
      <c r="GD120" s="467"/>
      <c r="GE120" s="467"/>
      <c r="GF120" s="467"/>
      <c r="GG120" s="467"/>
      <c r="GH120" s="467"/>
      <c r="GI120" s="467"/>
      <c r="GJ120" s="467"/>
      <c r="GK120" s="467"/>
      <c r="GL120" s="467"/>
      <c r="GM120" s="467"/>
      <c r="GN120" s="467"/>
      <c r="GO120" s="467"/>
      <c r="GP120" s="467"/>
      <c r="GQ120" s="467"/>
      <c r="GR120" s="467"/>
      <c r="GS120" s="467"/>
      <c r="GT120" s="467"/>
      <c r="GU120" s="467"/>
      <c r="GV120" s="467"/>
      <c r="GW120" s="467"/>
      <c r="GX120" s="467"/>
      <c r="GY120" s="467"/>
      <c r="GZ120" s="467"/>
      <c r="HA120" s="467"/>
      <c r="HB120" s="467"/>
      <c r="HC120" s="467"/>
      <c r="HD120" s="467"/>
      <c r="HE120" s="467"/>
      <c r="HF120" s="467"/>
      <c r="HG120" s="467"/>
      <c r="HH120" s="467"/>
      <c r="HI120" s="467"/>
      <c r="HJ120" s="467"/>
      <c r="HK120" s="467"/>
      <c r="HL120" s="467"/>
      <c r="HM120" s="467"/>
      <c r="HN120" s="467"/>
      <c r="HO120" s="467"/>
      <c r="HP120" s="467"/>
      <c r="HQ120" s="467"/>
      <c r="HR120" s="467"/>
      <c r="HS120" s="467"/>
      <c r="HT120" s="467"/>
      <c r="HU120" s="467"/>
      <c r="HV120" s="467"/>
      <c r="HW120" s="467"/>
      <c r="HX120" s="467"/>
      <c r="HY120" s="467"/>
      <c r="HZ120" s="467"/>
      <c r="IA120" s="467"/>
      <c r="IB120" s="467"/>
      <c r="IC120" s="467"/>
      <c r="ID120" s="467"/>
      <c r="IE120" s="467"/>
      <c r="IF120" s="467"/>
      <c r="IG120" s="467"/>
      <c r="IH120" s="467"/>
      <c r="II120" s="467"/>
      <c r="IJ120" s="467"/>
      <c r="IK120" s="467"/>
      <c r="IL120" s="467"/>
      <c r="IM120" s="467"/>
      <c r="IN120" s="467"/>
      <c r="IO120" s="467"/>
      <c r="IP120" s="467"/>
      <c r="IQ120" s="467"/>
    </row>
    <row r="121" spans="11:251" s="464" customFormat="1" ht="12" customHeight="1" x14ac:dyDescent="0.15">
      <c r="K121" s="508"/>
      <c r="N121" s="470"/>
      <c r="O121" s="470"/>
      <c r="P121" s="470"/>
      <c r="Q121" s="470"/>
      <c r="R121" s="470"/>
      <c r="S121" s="470"/>
      <c r="T121" s="531"/>
      <c r="U121" s="532"/>
      <c r="V121" s="508"/>
      <c r="W121" s="504"/>
      <c r="X121" s="504"/>
      <c r="Y121" s="504"/>
      <c r="Z121" s="504"/>
      <c r="AA121" s="504"/>
      <c r="AB121" s="504"/>
      <c r="AC121" s="504"/>
      <c r="AD121" s="504"/>
      <c r="AE121" s="504"/>
      <c r="AG121" s="470"/>
      <c r="AH121" s="470"/>
      <c r="AI121" s="491"/>
      <c r="AJ121" s="507"/>
      <c r="AK121" s="581"/>
      <c r="AL121" s="582"/>
      <c r="AM121" s="582"/>
      <c r="AN121" s="582"/>
      <c r="AO121" s="582"/>
      <c r="AP121" s="582"/>
      <c r="AQ121" s="582"/>
      <c r="AR121" s="583"/>
      <c r="BT121" s="467"/>
      <c r="BU121" s="467"/>
      <c r="BV121" s="467"/>
      <c r="BW121" s="467"/>
      <c r="BX121" s="467"/>
      <c r="BY121" s="467"/>
      <c r="BZ121" s="467"/>
      <c r="CA121" s="467"/>
      <c r="CB121" s="467"/>
      <c r="CC121" s="467"/>
      <c r="CD121" s="467"/>
      <c r="CE121" s="467"/>
      <c r="CF121" s="467"/>
      <c r="CG121" s="467"/>
      <c r="CH121" s="467"/>
      <c r="CI121" s="467"/>
      <c r="CJ121" s="467"/>
      <c r="CK121" s="467"/>
      <c r="CL121" s="467"/>
      <c r="CM121" s="467"/>
      <c r="CN121" s="467"/>
      <c r="CO121" s="467"/>
      <c r="CP121" s="467"/>
      <c r="CQ121" s="467"/>
      <c r="CR121" s="467"/>
      <c r="CS121" s="467"/>
      <c r="CT121" s="467"/>
      <c r="CU121" s="467"/>
      <c r="CV121" s="467"/>
      <c r="CW121" s="467"/>
      <c r="CX121" s="467"/>
      <c r="CY121" s="467"/>
      <c r="CZ121" s="467"/>
      <c r="DA121" s="467"/>
      <c r="DB121" s="467"/>
      <c r="DC121" s="467"/>
      <c r="DD121" s="467"/>
      <c r="DE121" s="467"/>
      <c r="DF121" s="467"/>
      <c r="DG121" s="467"/>
      <c r="DH121" s="467"/>
      <c r="DI121" s="467"/>
      <c r="DJ121" s="467"/>
      <c r="DK121" s="467"/>
      <c r="DL121" s="467"/>
      <c r="DM121" s="467"/>
      <c r="DN121" s="467"/>
      <c r="DO121" s="467"/>
      <c r="DP121" s="467"/>
      <c r="DQ121" s="467"/>
      <c r="DR121" s="467"/>
      <c r="DS121" s="467"/>
      <c r="DT121" s="467"/>
      <c r="DU121" s="467"/>
      <c r="DV121" s="467"/>
      <c r="DW121" s="467"/>
      <c r="DX121" s="467"/>
      <c r="DY121" s="467"/>
      <c r="DZ121" s="467"/>
      <c r="EA121" s="467"/>
      <c r="EB121" s="467"/>
      <c r="EC121" s="467"/>
      <c r="ED121" s="467"/>
      <c r="EE121" s="467"/>
      <c r="EF121" s="467"/>
      <c r="EG121" s="467"/>
      <c r="EH121" s="467"/>
      <c r="EI121" s="467"/>
      <c r="EJ121" s="467"/>
      <c r="EK121" s="467"/>
      <c r="EL121" s="467"/>
      <c r="EM121" s="467"/>
      <c r="EN121" s="467"/>
      <c r="EO121" s="467"/>
      <c r="EP121" s="467"/>
      <c r="EQ121" s="467"/>
      <c r="ER121" s="467"/>
      <c r="ES121" s="467"/>
      <c r="ET121" s="467"/>
      <c r="EU121" s="467"/>
      <c r="EV121" s="467"/>
      <c r="EW121" s="467"/>
      <c r="EX121" s="467"/>
      <c r="EY121" s="467"/>
      <c r="EZ121" s="467"/>
      <c r="FA121" s="467"/>
      <c r="FB121" s="467"/>
      <c r="FC121" s="467"/>
      <c r="FD121" s="467"/>
      <c r="FE121" s="467"/>
      <c r="FF121" s="467"/>
      <c r="FG121" s="467"/>
      <c r="FH121" s="467"/>
      <c r="FI121" s="467"/>
      <c r="FJ121" s="467"/>
      <c r="FK121" s="467"/>
      <c r="FL121" s="467"/>
      <c r="FM121" s="467"/>
      <c r="FN121" s="467"/>
      <c r="FO121" s="467"/>
      <c r="FP121" s="467"/>
      <c r="FQ121" s="467"/>
      <c r="FR121" s="467"/>
      <c r="FS121" s="467"/>
      <c r="FT121" s="467"/>
      <c r="FU121" s="467"/>
      <c r="FV121" s="467"/>
      <c r="FW121" s="467"/>
      <c r="FX121" s="467"/>
      <c r="FY121" s="467"/>
      <c r="FZ121" s="467"/>
      <c r="GA121" s="467"/>
      <c r="GB121" s="467"/>
      <c r="GC121" s="467"/>
      <c r="GD121" s="467"/>
      <c r="GE121" s="467"/>
      <c r="GF121" s="467"/>
      <c r="GG121" s="467"/>
      <c r="GH121" s="467"/>
      <c r="GI121" s="467"/>
      <c r="GJ121" s="467"/>
      <c r="GK121" s="467"/>
      <c r="GL121" s="467"/>
      <c r="GM121" s="467"/>
      <c r="GN121" s="467"/>
      <c r="GO121" s="467"/>
      <c r="GP121" s="467"/>
      <c r="GQ121" s="467"/>
      <c r="GR121" s="467"/>
      <c r="GS121" s="467"/>
      <c r="GT121" s="467"/>
      <c r="GU121" s="467"/>
      <c r="GV121" s="467"/>
      <c r="GW121" s="467"/>
      <c r="GX121" s="467"/>
      <c r="GY121" s="467"/>
      <c r="GZ121" s="467"/>
      <c r="HA121" s="467"/>
      <c r="HB121" s="467"/>
      <c r="HC121" s="467"/>
      <c r="HD121" s="467"/>
      <c r="HE121" s="467"/>
      <c r="HF121" s="467"/>
      <c r="HG121" s="467"/>
      <c r="HH121" s="467"/>
      <c r="HI121" s="467"/>
      <c r="HJ121" s="467"/>
      <c r="HK121" s="467"/>
      <c r="HL121" s="467"/>
      <c r="HM121" s="467"/>
      <c r="HN121" s="467"/>
      <c r="HO121" s="467"/>
      <c r="HP121" s="467"/>
      <c r="HQ121" s="467"/>
      <c r="HR121" s="467"/>
      <c r="HS121" s="467"/>
      <c r="HT121" s="467"/>
      <c r="HU121" s="467"/>
      <c r="HV121" s="467"/>
      <c r="HW121" s="467"/>
      <c r="HX121" s="467"/>
      <c r="HY121" s="467"/>
      <c r="HZ121" s="467"/>
      <c r="IA121" s="467"/>
      <c r="IB121" s="467"/>
      <c r="IC121" s="467"/>
      <c r="ID121" s="467"/>
      <c r="IE121" s="467"/>
      <c r="IF121" s="467"/>
      <c r="IG121" s="467"/>
      <c r="IH121" s="467"/>
      <c r="II121" s="467"/>
      <c r="IJ121" s="467"/>
      <c r="IK121" s="467"/>
      <c r="IL121" s="467"/>
      <c r="IM121" s="467"/>
      <c r="IN121" s="467"/>
      <c r="IO121" s="467"/>
      <c r="IP121" s="467"/>
      <c r="IQ121" s="467"/>
    </row>
    <row r="122" spans="11:251" s="464" customFormat="1" ht="12" customHeight="1" x14ac:dyDescent="0.15">
      <c r="K122" s="508"/>
      <c r="N122" s="470"/>
      <c r="O122" s="470"/>
      <c r="P122" s="470"/>
      <c r="Q122" s="470"/>
      <c r="R122" s="470"/>
      <c r="S122" s="470"/>
      <c r="T122" s="531"/>
      <c r="U122" s="532"/>
      <c r="V122" s="508"/>
      <c r="W122" s="504"/>
      <c r="X122" s="504"/>
      <c r="Y122" s="504"/>
      <c r="Z122" s="504"/>
      <c r="AA122" s="504"/>
      <c r="AB122" s="504"/>
      <c r="AC122" s="504"/>
      <c r="AD122" s="504"/>
      <c r="AE122" s="504"/>
      <c r="AG122" s="470"/>
      <c r="AH122" s="470"/>
      <c r="AI122" s="501"/>
      <c r="AJ122" s="483"/>
      <c r="AL122" s="511"/>
      <c r="AM122" s="512" t="s">
        <v>845</v>
      </c>
      <c r="AN122" s="512"/>
      <c r="AO122" s="512"/>
      <c r="AP122" s="512"/>
      <c r="AQ122" s="512"/>
      <c r="AR122" s="512"/>
      <c r="AS122" s="512"/>
      <c r="AT122" s="512"/>
      <c r="BT122" s="467"/>
      <c r="BU122" s="467"/>
      <c r="BV122" s="467"/>
      <c r="BW122" s="467"/>
      <c r="BX122" s="467"/>
      <c r="BY122" s="467"/>
      <c r="BZ122" s="467"/>
      <c r="CA122" s="467"/>
      <c r="CB122" s="467"/>
      <c r="CC122" s="467"/>
      <c r="CD122" s="467"/>
      <c r="CE122" s="467"/>
      <c r="CF122" s="467"/>
      <c r="CG122" s="467"/>
      <c r="CH122" s="467"/>
      <c r="CI122" s="467"/>
      <c r="CJ122" s="467"/>
      <c r="CK122" s="467"/>
      <c r="CL122" s="467"/>
      <c r="CM122" s="467"/>
      <c r="CN122" s="467"/>
      <c r="CO122" s="467"/>
      <c r="CP122" s="467"/>
      <c r="CQ122" s="467"/>
      <c r="CR122" s="467"/>
      <c r="CS122" s="467"/>
      <c r="CT122" s="467"/>
      <c r="CU122" s="467"/>
      <c r="CV122" s="467"/>
      <c r="CW122" s="467"/>
      <c r="CX122" s="467"/>
      <c r="CY122" s="467"/>
      <c r="CZ122" s="467"/>
      <c r="DA122" s="467"/>
      <c r="DB122" s="467"/>
      <c r="DC122" s="467"/>
      <c r="DD122" s="467"/>
      <c r="DE122" s="467"/>
      <c r="DF122" s="467"/>
      <c r="DG122" s="467"/>
      <c r="DH122" s="467"/>
      <c r="DI122" s="467"/>
      <c r="DJ122" s="467"/>
      <c r="DK122" s="467"/>
      <c r="DL122" s="467"/>
      <c r="DM122" s="467"/>
      <c r="DN122" s="467"/>
      <c r="DO122" s="467"/>
      <c r="DP122" s="467"/>
      <c r="DQ122" s="467"/>
      <c r="DR122" s="467"/>
      <c r="DS122" s="467"/>
      <c r="DT122" s="467"/>
      <c r="DU122" s="467"/>
      <c r="DV122" s="467"/>
      <c r="DW122" s="467"/>
      <c r="DX122" s="467"/>
      <c r="DY122" s="467"/>
      <c r="DZ122" s="467"/>
      <c r="EA122" s="467"/>
      <c r="EB122" s="467"/>
      <c r="EC122" s="467"/>
      <c r="ED122" s="467"/>
      <c r="EE122" s="467"/>
      <c r="EF122" s="467"/>
      <c r="EG122" s="467"/>
      <c r="EH122" s="467"/>
      <c r="EI122" s="467"/>
      <c r="EJ122" s="467"/>
      <c r="EK122" s="467"/>
      <c r="EL122" s="467"/>
      <c r="EM122" s="467"/>
      <c r="EN122" s="467"/>
      <c r="EO122" s="467"/>
      <c r="EP122" s="467"/>
      <c r="EQ122" s="467"/>
      <c r="ER122" s="467"/>
      <c r="ES122" s="467"/>
      <c r="ET122" s="467"/>
      <c r="EU122" s="467"/>
      <c r="EV122" s="467"/>
      <c r="EW122" s="467"/>
      <c r="EX122" s="467"/>
      <c r="EY122" s="467"/>
      <c r="EZ122" s="467"/>
      <c r="FA122" s="467"/>
      <c r="FB122" s="467"/>
      <c r="FC122" s="467"/>
      <c r="FD122" s="467"/>
      <c r="FE122" s="467"/>
      <c r="FF122" s="467"/>
      <c r="FG122" s="467"/>
      <c r="FH122" s="467"/>
      <c r="FI122" s="467"/>
      <c r="FJ122" s="467"/>
      <c r="FK122" s="467"/>
      <c r="FL122" s="467"/>
      <c r="FM122" s="467"/>
      <c r="FN122" s="467"/>
      <c r="FO122" s="467"/>
      <c r="FP122" s="467"/>
      <c r="FQ122" s="467"/>
      <c r="FR122" s="467"/>
      <c r="FS122" s="467"/>
      <c r="FT122" s="467"/>
      <c r="FU122" s="467"/>
      <c r="FV122" s="467"/>
      <c r="FW122" s="467"/>
      <c r="FX122" s="467"/>
      <c r="FY122" s="467"/>
      <c r="FZ122" s="467"/>
      <c r="GA122" s="467"/>
      <c r="GB122" s="467"/>
      <c r="GC122" s="467"/>
      <c r="GD122" s="467"/>
      <c r="GE122" s="467"/>
      <c r="GF122" s="467"/>
      <c r="GG122" s="467"/>
      <c r="GH122" s="467"/>
      <c r="GI122" s="467"/>
      <c r="GJ122" s="467"/>
      <c r="GK122" s="467"/>
      <c r="GL122" s="467"/>
      <c r="GM122" s="467"/>
      <c r="GN122" s="467"/>
      <c r="GO122" s="467"/>
      <c r="GP122" s="467"/>
      <c r="GQ122" s="467"/>
      <c r="GR122" s="467"/>
      <c r="GS122" s="467"/>
      <c r="GT122" s="467"/>
      <c r="GU122" s="467"/>
      <c r="GV122" s="467"/>
      <c r="GW122" s="467"/>
      <c r="GX122" s="467"/>
      <c r="GY122" s="467"/>
      <c r="GZ122" s="467"/>
      <c r="HA122" s="467"/>
      <c r="HB122" s="467"/>
      <c r="HC122" s="467"/>
      <c r="HD122" s="467"/>
      <c r="HE122" s="467"/>
      <c r="HF122" s="467"/>
      <c r="HG122" s="467"/>
      <c r="HH122" s="467"/>
      <c r="HI122" s="467"/>
      <c r="HJ122" s="467"/>
      <c r="HK122" s="467"/>
      <c r="HL122" s="467"/>
      <c r="HM122" s="467"/>
      <c r="HN122" s="467"/>
      <c r="HO122" s="467"/>
      <c r="HP122" s="467"/>
      <c r="HQ122" s="467"/>
      <c r="HR122" s="467"/>
      <c r="HS122" s="467"/>
      <c r="HT122" s="467"/>
      <c r="HU122" s="467"/>
      <c r="HV122" s="467"/>
      <c r="HW122" s="467"/>
      <c r="HX122" s="467"/>
      <c r="HY122" s="467"/>
      <c r="HZ122" s="467"/>
      <c r="IA122" s="467"/>
      <c r="IB122" s="467"/>
      <c r="IC122" s="467"/>
      <c r="ID122" s="467"/>
      <c r="IE122" s="467"/>
      <c r="IF122" s="467"/>
      <c r="IG122" s="467"/>
      <c r="IH122" s="467"/>
      <c r="II122" s="467"/>
      <c r="IJ122" s="467"/>
      <c r="IK122" s="467"/>
      <c r="IL122" s="467"/>
      <c r="IM122" s="467"/>
      <c r="IN122" s="467"/>
      <c r="IO122" s="467"/>
      <c r="IP122" s="467"/>
      <c r="IQ122" s="467"/>
    </row>
    <row r="123" spans="11:251" s="464" customFormat="1" ht="12" customHeight="1" x14ac:dyDescent="0.15">
      <c r="K123" s="508"/>
      <c r="N123" s="470"/>
      <c r="O123" s="470"/>
      <c r="P123" s="470"/>
      <c r="Q123" s="470"/>
      <c r="R123" s="470"/>
      <c r="S123" s="470"/>
      <c r="T123" s="531"/>
      <c r="U123" s="532"/>
      <c r="V123" s="508"/>
      <c r="W123" s="504"/>
      <c r="X123" s="504"/>
      <c r="Y123" s="504"/>
      <c r="Z123" s="504"/>
      <c r="AA123" s="504"/>
      <c r="AB123" s="504"/>
      <c r="AC123" s="504"/>
      <c r="AD123" s="504"/>
      <c r="AE123" s="504"/>
      <c r="AG123" s="470"/>
      <c r="AH123" s="470"/>
      <c r="AI123" s="501"/>
      <c r="AJ123" s="483"/>
      <c r="AL123" s="504"/>
      <c r="AM123" s="512"/>
      <c r="AN123" s="512"/>
      <c r="AO123" s="512"/>
      <c r="AP123" s="512"/>
      <c r="AQ123" s="512"/>
      <c r="AR123" s="512"/>
      <c r="AS123" s="512"/>
      <c r="AT123" s="512"/>
      <c r="BT123" s="467"/>
      <c r="BU123" s="467"/>
      <c r="BV123" s="467"/>
      <c r="BW123" s="467"/>
      <c r="BX123" s="467"/>
      <c r="BY123" s="467"/>
      <c r="BZ123" s="467"/>
      <c r="CA123" s="467"/>
      <c r="CB123" s="467"/>
      <c r="CC123" s="467"/>
      <c r="CD123" s="467"/>
      <c r="CE123" s="467"/>
      <c r="CF123" s="467"/>
      <c r="CG123" s="467"/>
      <c r="CH123" s="467"/>
      <c r="CI123" s="467"/>
      <c r="CJ123" s="467"/>
      <c r="CK123" s="467"/>
      <c r="CL123" s="467"/>
      <c r="CM123" s="467"/>
      <c r="CN123" s="467"/>
      <c r="CO123" s="467"/>
      <c r="CP123" s="467"/>
      <c r="CQ123" s="467"/>
      <c r="CR123" s="467"/>
      <c r="CS123" s="467"/>
      <c r="CT123" s="467"/>
      <c r="CU123" s="467"/>
      <c r="CV123" s="467"/>
      <c r="CW123" s="467"/>
      <c r="CX123" s="467"/>
      <c r="CY123" s="467"/>
      <c r="CZ123" s="467"/>
      <c r="DA123" s="467"/>
      <c r="DB123" s="467"/>
      <c r="DC123" s="467"/>
      <c r="DD123" s="467"/>
      <c r="DE123" s="467"/>
      <c r="DF123" s="467"/>
      <c r="DG123" s="467"/>
      <c r="DH123" s="467"/>
      <c r="DI123" s="467"/>
      <c r="DJ123" s="467"/>
      <c r="DK123" s="467"/>
      <c r="DL123" s="467"/>
      <c r="DM123" s="467"/>
      <c r="DN123" s="467"/>
      <c r="DO123" s="467"/>
      <c r="DP123" s="467"/>
      <c r="DQ123" s="467"/>
      <c r="DR123" s="467"/>
      <c r="DS123" s="467"/>
      <c r="DT123" s="467"/>
      <c r="DU123" s="467"/>
      <c r="DV123" s="467"/>
      <c r="DW123" s="467"/>
      <c r="DX123" s="467"/>
      <c r="DY123" s="467"/>
      <c r="DZ123" s="467"/>
      <c r="EA123" s="467"/>
      <c r="EB123" s="467"/>
      <c r="EC123" s="467"/>
      <c r="ED123" s="467"/>
      <c r="EE123" s="467"/>
      <c r="EF123" s="467"/>
      <c r="EG123" s="467"/>
      <c r="EH123" s="467"/>
      <c r="EI123" s="467"/>
      <c r="EJ123" s="467"/>
      <c r="EK123" s="467"/>
      <c r="EL123" s="467"/>
      <c r="EM123" s="467"/>
      <c r="EN123" s="467"/>
      <c r="EO123" s="467"/>
      <c r="EP123" s="467"/>
      <c r="EQ123" s="467"/>
      <c r="ER123" s="467"/>
      <c r="ES123" s="467"/>
      <c r="ET123" s="467"/>
      <c r="EU123" s="467"/>
      <c r="EV123" s="467"/>
      <c r="EW123" s="467"/>
      <c r="EX123" s="467"/>
      <c r="EY123" s="467"/>
      <c r="EZ123" s="467"/>
      <c r="FA123" s="467"/>
      <c r="FB123" s="467"/>
      <c r="FC123" s="467"/>
      <c r="FD123" s="467"/>
      <c r="FE123" s="467"/>
      <c r="FF123" s="467"/>
      <c r="FG123" s="467"/>
      <c r="FH123" s="467"/>
      <c r="FI123" s="467"/>
      <c r="FJ123" s="467"/>
      <c r="FK123" s="467"/>
      <c r="FL123" s="467"/>
      <c r="FM123" s="467"/>
      <c r="FN123" s="467"/>
      <c r="FO123" s="467"/>
      <c r="FP123" s="467"/>
      <c r="FQ123" s="467"/>
      <c r="FR123" s="467"/>
      <c r="FS123" s="467"/>
      <c r="FT123" s="467"/>
      <c r="FU123" s="467"/>
      <c r="FV123" s="467"/>
      <c r="FW123" s="467"/>
      <c r="FX123" s="467"/>
      <c r="FY123" s="467"/>
      <c r="FZ123" s="467"/>
      <c r="GA123" s="467"/>
      <c r="GB123" s="467"/>
      <c r="GC123" s="467"/>
      <c r="GD123" s="467"/>
      <c r="GE123" s="467"/>
      <c r="GF123" s="467"/>
      <c r="GG123" s="467"/>
      <c r="GH123" s="467"/>
      <c r="GI123" s="467"/>
      <c r="GJ123" s="467"/>
      <c r="GK123" s="467"/>
      <c r="GL123" s="467"/>
      <c r="GM123" s="467"/>
      <c r="GN123" s="467"/>
      <c r="GO123" s="467"/>
      <c r="GP123" s="467"/>
      <c r="GQ123" s="467"/>
      <c r="GR123" s="467"/>
      <c r="GS123" s="467"/>
      <c r="GT123" s="467"/>
      <c r="GU123" s="467"/>
      <c r="GV123" s="467"/>
      <c r="GW123" s="467"/>
      <c r="GX123" s="467"/>
      <c r="GY123" s="467"/>
      <c r="GZ123" s="467"/>
      <c r="HA123" s="467"/>
      <c r="HB123" s="467"/>
      <c r="HC123" s="467"/>
      <c r="HD123" s="467"/>
      <c r="HE123" s="467"/>
      <c r="HF123" s="467"/>
      <c r="HG123" s="467"/>
      <c r="HH123" s="467"/>
      <c r="HI123" s="467"/>
      <c r="HJ123" s="467"/>
      <c r="HK123" s="467"/>
      <c r="HL123" s="467"/>
      <c r="HM123" s="467"/>
      <c r="HN123" s="467"/>
      <c r="HO123" s="467"/>
      <c r="HP123" s="467"/>
      <c r="HQ123" s="467"/>
      <c r="HR123" s="467"/>
      <c r="HS123" s="467"/>
      <c r="HT123" s="467"/>
      <c r="HU123" s="467"/>
      <c r="HV123" s="467"/>
      <c r="HW123" s="467"/>
      <c r="HX123" s="467"/>
      <c r="HY123" s="467"/>
      <c r="HZ123" s="467"/>
      <c r="IA123" s="467"/>
      <c r="IB123" s="467"/>
      <c r="IC123" s="467"/>
      <c r="ID123" s="467"/>
      <c r="IE123" s="467"/>
      <c r="IF123" s="467"/>
      <c r="IG123" s="467"/>
      <c r="IH123" s="467"/>
      <c r="II123" s="467"/>
      <c r="IJ123" s="467"/>
      <c r="IK123" s="467"/>
      <c r="IL123" s="467"/>
      <c r="IM123" s="467"/>
      <c r="IN123" s="467"/>
      <c r="IO123" s="467"/>
      <c r="IP123" s="467"/>
      <c r="IQ123" s="467"/>
    </row>
    <row r="124" spans="11:251" s="464" customFormat="1" ht="12" customHeight="1" x14ac:dyDescent="0.15">
      <c r="K124" s="508"/>
      <c r="N124" s="470"/>
      <c r="O124" s="470"/>
      <c r="P124" s="470"/>
      <c r="Q124" s="470"/>
      <c r="R124" s="470"/>
      <c r="S124" s="470"/>
      <c r="T124" s="531"/>
      <c r="U124" s="532"/>
      <c r="V124" s="508"/>
      <c r="W124" s="504"/>
      <c r="X124" s="504"/>
      <c r="Y124" s="504"/>
      <c r="Z124" s="504"/>
      <c r="AA124" s="504"/>
      <c r="AB124" s="504"/>
      <c r="AC124" s="504"/>
      <c r="AD124" s="504"/>
      <c r="AE124" s="504"/>
      <c r="AG124" s="470"/>
      <c r="AH124" s="470"/>
      <c r="AI124" s="509"/>
      <c r="AJ124" s="522"/>
      <c r="AK124" s="576" t="s">
        <v>628</v>
      </c>
      <c r="AL124" s="577"/>
      <c r="AM124" s="577"/>
      <c r="AN124" s="577"/>
      <c r="AO124" s="577"/>
      <c r="AP124" s="577"/>
      <c r="AQ124" s="577"/>
      <c r="AR124" s="578"/>
      <c r="BT124" s="467"/>
      <c r="BU124" s="467"/>
      <c r="BV124" s="467"/>
      <c r="BW124" s="467"/>
      <c r="BX124" s="467"/>
      <c r="BY124" s="467"/>
      <c r="BZ124" s="467"/>
      <c r="CA124" s="467"/>
      <c r="CB124" s="467"/>
      <c r="CC124" s="467"/>
      <c r="CD124" s="467"/>
      <c r="CE124" s="467"/>
      <c r="CF124" s="467"/>
      <c r="CG124" s="467"/>
      <c r="CH124" s="467"/>
      <c r="CI124" s="467"/>
      <c r="CJ124" s="467"/>
      <c r="CK124" s="467"/>
      <c r="CL124" s="467"/>
      <c r="CM124" s="467"/>
      <c r="CN124" s="467"/>
      <c r="CO124" s="467"/>
      <c r="CP124" s="467"/>
      <c r="CQ124" s="467"/>
      <c r="CR124" s="467"/>
      <c r="CS124" s="467"/>
      <c r="CT124" s="467"/>
      <c r="CU124" s="467"/>
      <c r="CV124" s="467"/>
      <c r="CW124" s="467"/>
      <c r="CX124" s="467"/>
      <c r="CY124" s="467"/>
      <c r="CZ124" s="467"/>
      <c r="DA124" s="467"/>
      <c r="DB124" s="467"/>
      <c r="DC124" s="467"/>
      <c r="DD124" s="467"/>
      <c r="DE124" s="467"/>
      <c r="DF124" s="467"/>
      <c r="DG124" s="467"/>
      <c r="DH124" s="467"/>
      <c r="DI124" s="467"/>
      <c r="DJ124" s="467"/>
      <c r="DK124" s="467"/>
      <c r="DL124" s="467"/>
      <c r="DM124" s="467"/>
      <c r="DN124" s="467"/>
      <c r="DO124" s="467"/>
      <c r="DP124" s="467"/>
      <c r="DQ124" s="467"/>
      <c r="DR124" s="467"/>
      <c r="DS124" s="467"/>
      <c r="DT124" s="467"/>
      <c r="DU124" s="467"/>
      <c r="DV124" s="467"/>
      <c r="DW124" s="467"/>
      <c r="DX124" s="467"/>
      <c r="DY124" s="467"/>
      <c r="DZ124" s="467"/>
      <c r="EA124" s="467"/>
      <c r="EB124" s="467"/>
      <c r="EC124" s="467"/>
      <c r="ED124" s="467"/>
      <c r="EE124" s="467"/>
      <c r="EF124" s="467"/>
      <c r="EG124" s="467"/>
      <c r="EH124" s="467"/>
      <c r="EI124" s="467"/>
      <c r="EJ124" s="467"/>
      <c r="EK124" s="467"/>
      <c r="EL124" s="467"/>
      <c r="EM124" s="467"/>
      <c r="EN124" s="467"/>
      <c r="EO124" s="467"/>
      <c r="EP124" s="467"/>
      <c r="EQ124" s="467"/>
      <c r="ER124" s="467"/>
      <c r="ES124" s="467"/>
      <c r="ET124" s="467"/>
      <c r="EU124" s="467"/>
      <c r="EV124" s="467"/>
      <c r="EW124" s="467"/>
      <c r="EX124" s="467"/>
      <c r="EY124" s="467"/>
      <c r="EZ124" s="467"/>
      <c r="FA124" s="467"/>
      <c r="FB124" s="467"/>
      <c r="FC124" s="467"/>
      <c r="FD124" s="467"/>
      <c r="FE124" s="467"/>
      <c r="FF124" s="467"/>
      <c r="FG124" s="467"/>
      <c r="FH124" s="467"/>
      <c r="FI124" s="467"/>
      <c r="FJ124" s="467"/>
      <c r="FK124" s="467"/>
      <c r="FL124" s="467"/>
      <c r="FM124" s="467"/>
      <c r="FN124" s="467"/>
      <c r="FO124" s="467"/>
      <c r="FP124" s="467"/>
      <c r="FQ124" s="467"/>
      <c r="FR124" s="467"/>
      <c r="FS124" s="467"/>
      <c r="FT124" s="467"/>
      <c r="FU124" s="467"/>
      <c r="FV124" s="467"/>
      <c r="FW124" s="467"/>
      <c r="FX124" s="467"/>
      <c r="FY124" s="467"/>
      <c r="FZ124" s="467"/>
      <c r="GA124" s="467"/>
      <c r="GB124" s="467"/>
      <c r="GC124" s="467"/>
      <c r="GD124" s="467"/>
      <c r="GE124" s="467"/>
      <c r="GF124" s="467"/>
      <c r="GG124" s="467"/>
      <c r="GH124" s="467"/>
      <c r="GI124" s="467"/>
      <c r="GJ124" s="467"/>
      <c r="GK124" s="467"/>
      <c r="GL124" s="467"/>
      <c r="GM124" s="467"/>
      <c r="GN124" s="467"/>
      <c r="GO124" s="467"/>
      <c r="GP124" s="467"/>
      <c r="GQ124" s="467"/>
      <c r="GR124" s="467"/>
      <c r="GS124" s="467"/>
      <c r="GT124" s="467"/>
      <c r="GU124" s="467"/>
      <c r="GV124" s="467"/>
      <c r="GW124" s="467"/>
      <c r="GX124" s="467"/>
      <c r="GY124" s="467"/>
      <c r="GZ124" s="467"/>
      <c r="HA124" s="467"/>
      <c r="HB124" s="467"/>
      <c r="HC124" s="467"/>
      <c r="HD124" s="467"/>
      <c r="HE124" s="467"/>
      <c r="HF124" s="467"/>
      <c r="HG124" s="467"/>
      <c r="HH124" s="467"/>
      <c r="HI124" s="467"/>
      <c r="HJ124" s="467"/>
      <c r="HK124" s="467"/>
      <c r="HL124" s="467"/>
      <c r="HM124" s="467"/>
      <c r="HN124" s="467"/>
      <c r="HO124" s="467"/>
      <c r="HP124" s="467"/>
      <c r="HQ124" s="467"/>
      <c r="HR124" s="467"/>
      <c r="HS124" s="467"/>
      <c r="HT124" s="467"/>
      <c r="HU124" s="467"/>
      <c r="HV124" s="467"/>
      <c r="HW124" s="467"/>
      <c r="HX124" s="467"/>
      <c r="HY124" s="467"/>
      <c r="HZ124" s="467"/>
      <c r="IA124" s="467"/>
      <c r="IB124" s="467"/>
      <c r="IC124" s="467"/>
      <c r="ID124" s="467"/>
      <c r="IE124" s="467"/>
      <c r="IF124" s="467"/>
      <c r="IG124" s="467"/>
      <c r="IH124" s="467"/>
      <c r="II124" s="467"/>
      <c r="IJ124" s="467"/>
      <c r="IK124" s="467"/>
      <c r="IL124" s="467"/>
      <c r="IM124" s="467"/>
      <c r="IN124" s="467"/>
      <c r="IO124" s="467"/>
      <c r="IP124" s="467"/>
      <c r="IQ124" s="467"/>
    </row>
    <row r="125" spans="11:251" s="464" customFormat="1" ht="12" customHeight="1" x14ac:dyDescent="0.15">
      <c r="K125" s="508"/>
      <c r="N125" s="470"/>
      <c r="O125" s="470"/>
      <c r="P125" s="470"/>
      <c r="Q125" s="470"/>
      <c r="R125" s="470"/>
      <c r="S125" s="470"/>
      <c r="T125" s="531"/>
      <c r="U125" s="532"/>
      <c r="V125" s="508"/>
      <c r="W125" s="504"/>
      <c r="X125" s="504"/>
      <c r="Y125" s="504"/>
      <c r="Z125" s="504"/>
      <c r="AA125" s="504"/>
      <c r="AB125" s="504"/>
      <c r="AC125" s="504"/>
      <c r="AD125" s="504"/>
      <c r="AE125" s="504"/>
      <c r="AG125" s="470"/>
      <c r="AH125" s="470"/>
      <c r="AI125" s="470"/>
      <c r="AJ125" s="470"/>
      <c r="AK125" s="581"/>
      <c r="AL125" s="582"/>
      <c r="AM125" s="582"/>
      <c r="AN125" s="582"/>
      <c r="AO125" s="582"/>
      <c r="AP125" s="582"/>
      <c r="AQ125" s="582"/>
      <c r="AR125" s="583"/>
      <c r="BT125" s="467"/>
      <c r="BU125" s="467"/>
      <c r="BV125" s="467"/>
      <c r="BW125" s="467"/>
      <c r="BX125" s="467"/>
      <c r="BY125" s="467"/>
      <c r="BZ125" s="467"/>
      <c r="CA125" s="467"/>
      <c r="CB125" s="467"/>
      <c r="CC125" s="467"/>
      <c r="CD125" s="467"/>
      <c r="CE125" s="467"/>
      <c r="CF125" s="467"/>
      <c r="CG125" s="467"/>
      <c r="CH125" s="467"/>
      <c r="CI125" s="467"/>
      <c r="CJ125" s="467"/>
      <c r="CK125" s="467"/>
      <c r="CL125" s="467"/>
      <c r="CM125" s="467"/>
      <c r="CN125" s="467"/>
      <c r="CO125" s="467"/>
      <c r="CP125" s="467"/>
      <c r="CQ125" s="467"/>
      <c r="CR125" s="467"/>
      <c r="CS125" s="467"/>
      <c r="CT125" s="467"/>
      <c r="CU125" s="467"/>
      <c r="CV125" s="467"/>
      <c r="CW125" s="467"/>
      <c r="CX125" s="467"/>
      <c r="CY125" s="467"/>
      <c r="CZ125" s="467"/>
      <c r="DA125" s="467"/>
      <c r="DB125" s="467"/>
      <c r="DC125" s="467"/>
      <c r="DD125" s="467"/>
      <c r="DE125" s="467"/>
      <c r="DF125" s="467"/>
      <c r="DG125" s="467"/>
      <c r="DH125" s="467"/>
      <c r="DI125" s="467"/>
      <c r="DJ125" s="467"/>
      <c r="DK125" s="467"/>
      <c r="DL125" s="467"/>
      <c r="DM125" s="467"/>
      <c r="DN125" s="467"/>
      <c r="DO125" s="467"/>
      <c r="DP125" s="467"/>
      <c r="DQ125" s="467"/>
      <c r="DR125" s="467"/>
      <c r="DS125" s="467"/>
      <c r="DT125" s="467"/>
      <c r="DU125" s="467"/>
      <c r="DV125" s="467"/>
      <c r="DW125" s="467"/>
      <c r="DX125" s="467"/>
      <c r="DY125" s="467"/>
      <c r="DZ125" s="467"/>
      <c r="EA125" s="467"/>
      <c r="EB125" s="467"/>
      <c r="EC125" s="467"/>
      <c r="ED125" s="467"/>
      <c r="EE125" s="467"/>
      <c r="EF125" s="467"/>
      <c r="EG125" s="467"/>
      <c r="EH125" s="467"/>
      <c r="EI125" s="467"/>
      <c r="EJ125" s="467"/>
      <c r="EK125" s="467"/>
      <c r="EL125" s="467"/>
      <c r="EM125" s="467"/>
      <c r="EN125" s="467"/>
      <c r="EO125" s="467"/>
      <c r="EP125" s="467"/>
      <c r="EQ125" s="467"/>
      <c r="ER125" s="467"/>
      <c r="ES125" s="467"/>
      <c r="ET125" s="467"/>
      <c r="EU125" s="467"/>
      <c r="EV125" s="467"/>
      <c r="EW125" s="467"/>
      <c r="EX125" s="467"/>
      <c r="EY125" s="467"/>
      <c r="EZ125" s="467"/>
      <c r="FA125" s="467"/>
      <c r="FB125" s="467"/>
      <c r="FC125" s="467"/>
      <c r="FD125" s="467"/>
      <c r="FE125" s="467"/>
      <c r="FF125" s="467"/>
      <c r="FG125" s="467"/>
      <c r="FH125" s="467"/>
      <c r="FI125" s="467"/>
      <c r="FJ125" s="467"/>
      <c r="FK125" s="467"/>
      <c r="FL125" s="467"/>
      <c r="FM125" s="467"/>
      <c r="FN125" s="467"/>
      <c r="FO125" s="467"/>
      <c r="FP125" s="467"/>
      <c r="FQ125" s="467"/>
      <c r="FR125" s="467"/>
      <c r="FS125" s="467"/>
      <c r="FT125" s="467"/>
      <c r="FU125" s="467"/>
      <c r="FV125" s="467"/>
      <c r="FW125" s="467"/>
      <c r="FX125" s="467"/>
      <c r="FY125" s="467"/>
      <c r="FZ125" s="467"/>
      <c r="GA125" s="467"/>
      <c r="GB125" s="467"/>
      <c r="GC125" s="467"/>
      <c r="GD125" s="467"/>
      <c r="GE125" s="467"/>
      <c r="GF125" s="467"/>
      <c r="GG125" s="467"/>
      <c r="GH125" s="467"/>
      <c r="GI125" s="467"/>
      <c r="GJ125" s="467"/>
      <c r="GK125" s="467"/>
      <c r="GL125" s="467"/>
      <c r="GM125" s="467"/>
      <c r="GN125" s="467"/>
      <c r="GO125" s="467"/>
      <c r="GP125" s="467"/>
      <c r="GQ125" s="467"/>
      <c r="GR125" s="467"/>
      <c r="GS125" s="467"/>
      <c r="GT125" s="467"/>
      <c r="GU125" s="467"/>
      <c r="GV125" s="467"/>
      <c r="GW125" s="467"/>
      <c r="GX125" s="467"/>
      <c r="GY125" s="467"/>
      <c r="GZ125" s="467"/>
      <c r="HA125" s="467"/>
      <c r="HB125" s="467"/>
      <c r="HC125" s="467"/>
      <c r="HD125" s="467"/>
      <c r="HE125" s="467"/>
      <c r="HF125" s="467"/>
      <c r="HG125" s="467"/>
      <c r="HH125" s="467"/>
      <c r="HI125" s="467"/>
      <c r="HJ125" s="467"/>
      <c r="HK125" s="467"/>
      <c r="HL125" s="467"/>
      <c r="HM125" s="467"/>
      <c r="HN125" s="467"/>
      <c r="HO125" s="467"/>
      <c r="HP125" s="467"/>
      <c r="HQ125" s="467"/>
      <c r="HR125" s="467"/>
      <c r="HS125" s="467"/>
      <c r="HT125" s="467"/>
      <c r="HU125" s="467"/>
      <c r="HV125" s="467"/>
      <c r="HW125" s="467"/>
      <c r="HX125" s="467"/>
      <c r="HY125" s="467"/>
      <c r="HZ125" s="467"/>
      <c r="IA125" s="467"/>
      <c r="IB125" s="467"/>
      <c r="IC125" s="467"/>
      <c r="ID125" s="467"/>
      <c r="IE125" s="467"/>
      <c r="IF125" s="467"/>
      <c r="IG125" s="467"/>
      <c r="IH125" s="467"/>
      <c r="II125" s="467"/>
      <c r="IJ125" s="467"/>
      <c r="IK125" s="467"/>
      <c r="IL125" s="467"/>
      <c r="IM125" s="467"/>
      <c r="IN125" s="467"/>
      <c r="IO125" s="467"/>
      <c r="IP125" s="467"/>
      <c r="IQ125" s="467"/>
    </row>
    <row r="126" spans="11:251" s="464" customFormat="1" ht="12" customHeight="1" x14ac:dyDescent="0.15">
      <c r="K126" s="508"/>
      <c r="N126" s="470"/>
      <c r="O126" s="470"/>
      <c r="P126" s="470"/>
      <c r="Q126" s="470"/>
      <c r="R126" s="470"/>
      <c r="S126" s="470"/>
      <c r="T126" s="531"/>
      <c r="U126" s="532"/>
      <c r="V126" s="508"/>
      <c r="W126" s="504"/>
      <c r="X126" s="504"/>
      <c r="Y126" s="504"/>
      <c r="Z126" s="504"/>
      <c r="AA126" s="504"/>
      <c r="AB126" s="504"/>
      <c r="AC126" s="504"/>
      <c r="AD126" s="504"/>
      <c r="AE126" s="504"/>
      <c r="AG126" s="470"/>
      <c r="AH126" s="470"/>
      <c r="AI126" s="470"/>
      <c r="AJ126" s="470"/>
      <c r="AK126" s="504"/>
      <c r="AL126" s="511"/>
      <c r="AM126" s="512" t="s">
        <v>639</v>
      </c>
      <c r="AN126" s="512"/>
      <c r="AO126" s="512"/>
      <c r="AP126" s="512"/>
      <c r="AQ126" s="512"/>
      <c r="AR126" s="512"/>
      <c r="AS126" s="512"/>
      <c r="AT126" s="512"/>
      <c r="BT126" s="467"/>
      <c r="BU126" s="467"/>
      <c r="BV126" s="467"/>
      <c r="BW126" s="467"/>
      <c r="BX126" s="467"/>
      <c r="BY126" s="467"/>
      <c r="BZ126" s="467"/>
      <c r="CA126" s="467"/>
      <c r="CB126" s="467"/>
      <c r="CC126" s="467"/>
      <c r="CD126" s="467"/>
      <c r="CE126" s="467"/>
      <c r="CF126" s="467"/>
      <c r="CG126" s="467"/>
      <c r="CH126" s="467"/>
      <c r="CI126" s="467"/>
      <c r="CJ126" s="467"/>
      <c r="CK126" s="467"/>
      <c r="CL126" s="467"/>
      <c r="CM126" s="467"/>
      <c r="CN126" s="467"/>
      <c r="CO126" s="467"/>
      <c r="CP126" s="467"/>
      <c r="CQ126" s="467"/>
      <c r="CR126" s="467"/>
      <c r="CS126" s="467"/>
      <c r="CT126" s="467"/>
      <c r="CU126" s="467"/>
      <c r="CV126" s="467"/>
      <c r="CW126" s="467"/>
      <c r="CX126" s="467"/>
      <c r="CY126" s="467"/>
      <c r="CZ126" s="467"/>
      <c r="DA126" s="467"/>
      <c r="DB126" s="467"/>
      <c r="DC126" s="467"/>
      <c r="DD126" s="467"/>
      <c r="DE126" s="467"/>
      <c r="DF126" s="467"/>
      <c r="DG126" s="467"/>
      <c r="DH126" s="467"/>
      <c r="DI126" s="467"/>
      <c r="DJ126" s="467"/>
      <c r="DK126" s="467"/>
      <c r="DL126" s="467"/>
      <c r="DM126" s="467"/>
      <c r="DN126" s="467"/>
      <c r="DO126" s="467"/>
      <c r="DP126" s="467"/>
      <c r="DQ126" s="467"/>
      <c r="DR126" s="467"/>
      <c r="DS126" s="467"/>
      <c r="DT126" s="467"/>
      <c r="DU126" s="467"/>
      <c r="DV126" s="467"/>
      <c r="DW126" s="467"/>
      <c r="DX126" s="467"/>
      <c r="DY126" s="467"/>
      <c r="DZ126" s="467"/>
      <c r="EA126" s="467"/>
      <c r="EB126" s="467"/>
      <c r="EC126" s="467"/>
      <c r="ED126" s="467"/>
      <c r="EE126" s="467"/>
      <c r="EF126" s="467"/>
      <c r="EG126" s="467"/>
      <c r="EH126" s="467"/>
      <c r="EI126" s="467"/>
      <c r="EJ126" s="467"/>
      <c r="EK126" s="467"/>
      <c r="EL126" s="467"/>
      <c r="EM126" s="467"/>
      <c r="EN126" s="467"/>
      <c r="EO126" s="467"/>
      <c r="EP126" s="467"/>
      <c r="EQ126" s="467"/>
      <c r="ER126" s="467"/>
      <c r="ES126" s="467"/>
      <c r="ET126" s="467"/>
      <c r="EU126" s="467"/>
      <c r="EV126" s="467"/>
      <c r="EW126" s="467"/>
      <c r="EX126" s="467"/>
      <c r="EY126" s="467"/>
      <c r="EZ126" s="467"/>
      <c r="FA126" s="467"/>
      <c r="FB126" s="467"/>
      <c r="FC126" s="467"/>
      <c r="FD126" s="467"/>
      <c r="FE126" s="467"/>
      <c r="FF126" s="467"/>
      <c r="FG126" s="467"/>
      <c r="FH126" s="467"/>
      <c r="FI126" s="467"/>
      <c r="FJ126" s="467"/>
      <c r="FK126" s="467"/>
      <c r="FL126" s="467"/>
      <c r="FM126" s="467"/>
      <c r="FN126" s="467"/>
      <c r="FO126" s="467"/>
      <c r="FP126" s="467"/>
      <c r="FQ126" s="467"/>
      <c r="FR126" s="467"/>
      <c r="FS126" s="467"/>
      <c r="FT126" s="467"/>
      <c r="FU126" s="467"/>
      <c r="FV126" s="467"/>
      <c r="FW126" s="467"/>
      <c r="FX126" s="467"/>
      <c r="FY126" s="467"/>
      <c r="FZ126" s="467"/>
      <c r="GA126" s="467"/>
      <c r="GB126" s="467"/>
      <c r="GC126" s="467"/>
      <c r="GD126" s="467"/>
      <c r="GE126" s="467"/>
      <c r="GF126" s="467"/>
      <c r="GG126" s="467"/>
      <c r="GH126" s="467"/>
      <c r="GI126" s="467"/>
      <c r="GJ126" s="467"/>
      <c r="GK126" s="467"/>
      <c r="GL126" s="467"/>
      <c r="GM126" s="467"/>
      <c r="GN126" s="467"/>
      <c r="GO126" s="467"/>
      <c r="GP126" s="467"/>
      <c r="GQ126" s="467"/>
      <c r="GR126" s="467"/>
      <c r="GS126" s="467"/>
      <c r="GT126" s="467"/>
      <c r="GU126" s="467"/>
      <c r="GV126" s="467"/>
      <c r="GW126" s="467"/>
      <c r="GX126" s="467"/>
      <c r="GY126" s="467"/>
      <c r="GZ126" s="467"/>
      <c r="HA126" s="467"/>
      <c r="HB126" s="467"/>
      <c r="HC126" s="467"/>
      <c r="HD126" s="467"/>
      <c r="HE126" s="467"/>
      <c r="HF126" s="467"/>
      <c r="HG126" s="467"/>
      <c r="HH126" s="467"/>
      <c r="HI126" s="467"/>
      <c r="HJ126" s="467"/>
      <c r="HK126" s="467"/>
      <c r="HL126" s="467"/>
      <c r="HM126" s="467"/>
      <c r="HN126" s="467"/>
      <c r="HO126" s="467"/>
      <c r="HP126" s="467"/>
      <c r="HQ126" s="467"/>
      <c r="HR126" s="467"/>
      <c r="HS126" s="467"/>
      <c r="HT126" s="467"/>
      <c r="HU126" s="467"/>
      <c r="HV126" s="467"/>
      <c r="HW126" s="467"/>
      <c r="HX126" s="467"/>
      <c r="HY126" s="467"/>
      <c r="HZ126" s="467"/>
      <c r="IA126" s="467"/>
      <c r="IB126" s="467"/>
      <c r="IC126" s="467"/>
      <c r="ID126" s="467"/>
      <c r="IE126" s="467"/>
      <c r="IF126" s="467"/>
      <c r="IG126" s="467"/>
      <c r="IH126" s="467"/>
      <c r="II126" s="467"/>
      <c r="IJ126" s="467"/>
      <c r="IK126" s="467"/>
      <c r="IL126" s="467"/>
      <c r="IM126" s="467"/>
      <c r="IN126" s="467"/>
      <c r="IO126" s="467"/>
      <c r="IP126" s="467"/>
      <c r="IQ126" s="467"/>
    </row>
    <row r="127" spans="11:251" s="464" customFormat="1" ht="12" customHeight="1" x14ac:dyDescent="0.15">
      <c r="K127" s="508"/>
      <c r="N127" s="470"/>
      <c r="O127" s="470"/>
      <c r="P127" s="470"/>
      <c r="Q127" s="470"/>
      <c r="R127" s="470"/>
      <c r="S127" s="470"/>
      <c r="T127" s="531"/>
      <c r="U127" s="532"/>
      <c r="V127" s="508"/>
      <c r="W127" s="504"/>
      <c r="X127" s="504"/>
      <c r="Y127" s="504"/>
      <c r="Z127" s="504"/>
      <c r="AA127" s="504"/>
      <c r="AB127" s="504"/>
      <c r="AC127" s="504"/>
      <c r="AD127" s="504"/>
      <c r="AE127" s="504"/>
      <c r="AG127" s="470"/>
      <c r="AH127" s="470"/>
      <c r="AI127" s="470"/>
      <c r="AJ127" s="470"/>
      <c r="AK127" s="504"/>
      <c r="AL127" s="520"/>
      <c r="AM127" s="512"/>
      <c r="AN127" s="512"/>
      <c r="AO127" s="512"/>
      <c r="AP127" s="512"/>
      <c r="AQ127" s="512"/>
      <c r="AR127" s="512"/>
      <c r="AS127" s="512"/>
      <c r="AT127" s="512"/>
      <c r="BT127" s="467"/>
      <c r="BU127" s="467"/>
      <c r="BV127" s="467"/>
      <c r="BW127" s="467"/>
      <c r="BX127" s="467"/>
      <c r="BY127" s="467"/>
      <c r="BZ127" s="467"/>
      <c r="CA127" s="467"/>
      <c r="CB127" s="467"/>
      <c r="CC127" s="467"/>
      <c r="CD127" s="467"/>
      <c r="CE127" s="467"/>
      <c r="CF127" s="467"/>
      <c r="CG127" s="467"/>
      <c r="CH127" s="467"/>
      <c r="CI127" s="467"/>
      <c r="CJ127" s="467"/>
      <c r="CK127" s="467"/>
      <c r="CL127" s="467"/>
      <c r="CM127" s="467"/>
      <c r="CN127" s="467"/>
      <c r="CO127" s="467"/>
      <c r="CP127" s="467"/>
      <c r="CQ127" s="467"/>
      <c r="CR127" s="467"/>
      <c r="CS127" s="467"/>
      <c r="CT127" s="467"/>
      <c r="CU127" s="467"/>
      <c r="CV127" s="467"/>
      <c r="CW127" s="467"/>
      <c r="CX127" s="467"/>
      <c r="CY127" s="467"/>
      <c r="CZ127" s="467"/>
      <c r="DA127" s="467"/>
      <c r="DB127" s="467"/>
      <c r="DC127" s="467"/>
      <c r="DD127" s="467"/>
      <c r="DE127" s="467"/>
      <c r="DF127" s="467"/>
      <c r="DG127" s="467"/>
      <c r="DH127" s="467"/>
      <c r="DI127" s="467"/>
      <c r="DJ127" s="467"/>
      <c r="DK127" s="467"/>
      <c r="DL127" s="467"/>
      <c r="DM127" s="467"/>
      <c r="DN127" s="467"/>
      <c r="DO127" s="467"/>
      <c r="DP127" s="467"/>
      <c r="DQ127" s="467"/>
      <c r="DR127" s="467"/>
      <c r="DS127" s="467"/>
      <c r="DT127" s="467"/>
      <c r="DU127" s="467"/>
      <c r="DV127" s="467"/>
      <c r="DW127" s="467"/>
      <c r="DX127" s="467"/>
      <c r="DY127" s="467"/>
      <c r="DZ127" s="467"/>
      <c r="EA127" s="467"/>
      <c r="EB127" s="467"/>
      <c r="EC127" s="467"/>
      <c r="ED127" s="467"/>
      <c r="EE127" s="467"/>
      <c r="EF127" s="467"/>
      <c r="EG127" s="467"/>
      <c r="EH127" s="467"/>
      <c r="EI127" s="467"/>
      <c r="EJ127" s="467"/>
      <c r="EK127" s="467"/>
      <c r="EL127" s="467"/>
      <c r="EM127" s="467"/>
      <c r="EN127" s="467"/>
      <c r="EO127" s="467"/>
      <c r="EP127" s="467"/>
      <c r="EQ127" s="467"/>
      <c r="ER127" s="467"/>
      <c r="ES127" s="467"/>
      <c r="ET127" s="467"/>
      <c r="EU127" s="467"/>
      <c r="EV127" s="467"/>
      <c r="EW127" s="467"/>
      <c r="EX127" s="467"/>
      <c r="EY127" s="467"/>
      <c r="EZ127" s="467"/>
      <c r="FA127" s="467"/>
      <c r="FB127" s="467"/>
      <c r="FC127" s="467"/>
      <c r="FD127" s="467"/>
      <c r="FE127" s="467"/>
      <c r="FF127" s="467"/>
      <c r="FG127" s="467"/>
      <c r="FH127" s="467"/>
      <c r="FI127" s="467"/>
      <c r="FJ127" s="467"/>
      <c r="FK127" s="467"/>
      <c r="FL127" s="467"/>
      <c r="FM127" s="467"/>
      <c r="FN127" s="467"/>
      <c r="FO127" s="467"/>
      <c r="FP127" s="467"/>
      <c r="FQ127" s="467"/>
      <c r="FR127" s="467"/>
      <c r="FS127" s="467"/>
      <c r="FT127" s="467"/>
      <c r="FU127" s="467"/>
      <c r="FV127" s="467"/>
      <c r="FW127" s="467"/>
      <c r="FX127" s="467"/>
      <c r="FY127" s="467"/>
      <c r="FZ127" s="467"/>
      <c r="GA127" s="467"/>
      <c r="GB127" s="467"/>
      <c r="GC127" s="467"/>
      <c r="GD127" s="467"/>
      <c r="GE127" s="467"/>
      <c r="GF127" s="467"/>
      <c r="GG127" s="467"/>
      <c r="GH127" s="467"/>
      <c r="GI127" s="467"/>
      <c r="GJ127" s="467"/>
      <c r="GK127" s="467"/>
      <c r="GL127" s="467"/>
      <c r="GM127" s="467"/>
      <c r="GN127" s="467"/>
      <c r="GO127" s="467"/>
      <c r="GP127" s="467"/>
      <c r="GQ127" s="467"/>
      <c r="GR127" s="467"/>
      <c r="GS127" s="467"/>
      <c r="GT127" s="467"/>
      <c r="GU127" s="467"/>
      <c r="GV127" s="467"/>
      <c r="GW127" s="467"/>
      <c r="GX127" s="467"/>
      <c r="GY127" s="467"/>
      <c r="GZ127" s="467"/>
      <c r="HA127" s="467"/>
      <c r="HB127" s="467"/>
      <c r="HC127" s="467"/>
      <c r="HD127" s="467"/>
      <c r="HE127" s="467"/>
      <c r="HF127" s="467"/>
      <c r="HG127" s="467"/>
      <c r="HH127" s="467"/>
      <c r="HI127" s="467"/>
      <c r="HJ127" s="467"/>
      <c r="HK127" s="467"/>
      <c r="HL127" s="467"/>
      <c r="HM127" s="467"/>
      <c r="HN127" s="467"/>
      <c r="HO127" s="467"/>
      <c r="HP127" s="467"/>
      <c r="HQ127" s="467"/>
      <c r="HR127" s="467"/>
      <c r="HS127" s="467"/>
      <c r="HT127" s="467"/>
      <c r="HU127" s="467"/>
      <c r="HV127" s="467"/>
      <c r="HW127" s="467"/>
      <c r="HX127" s="467"/>
      <c r="HY127" s="467"/>
      <c r="HZ127" s="467"/>
      <c r="IA127" s="467"/>
      <c r="IB127" s="467"/>
      <c r="IC127" s="467"/>
      <c r="ID127" s="467"/>
      <c r="IE127" s="467"/>
      <c r="IF127" s="467"/>
      <c r="IG127" s="467"/>
      <c r="IH127" s="467"/>
      <c r="II127" s="467"/>
      <c r="IJ127" s="467"/>
      <c r="IK127" s="467"/>
      <c r="IL127" s="467"/>
      <c r="IM127" s="467"/>
      <c r="IN127" s="467"/>
      <c r="IO127" s="467"/>
      <c r="IP127" s="467"/>
      <c r="IQ127" s="467"/>
    </row>
    <row r="128" spans="11:251" s="464" customFormat="1" ht="12" customHeight="1" x14ac:dyDescent="0.15">
      <c r="K128" s="508"/>
      <c r="N128" s="470"/>
      <c r="O128" s="470"/>
      <c r="P128" s="470"/>
      <c r="Q128" s="470"/>
      <c r="R128" s="470"/>
      <c r="S128" s="470"/>
      <c r="T128" s="531"/>
      <c r="U128" s="532"/>
      <c r="V128" s="508"/>
      <c r="W128" s="504"/>
      <c r="X128" s="504"/>
      <c r="Y128" s="504"/>
      <c r="Z128" s="504"/>
      <c r="AA128" s="504"/>
      <c r="AB128" s="504"/>
      <c r="AC128" s="504"/>
      <c r="AD128" s="504"/>
      <c r="AE128" s="504"/>
      <c r="AH128" s="483"/>
      <c r="AI128" s="483"/>
      <c r="AJ128" s="483"/>
      <c r="AK128" s="504"/>
      <c r="AL128" s="511"/>
      <c r="AM128" s="512" t="s">
        <v>648</v>
      </c>
      <c r="AN128" s="512"/>
      <c r="AO128" s="512"/>
      <c r="AP128" s="512"/>
      <c r="AQ128" s="512"/>
      <c r="AR128" s="512"/>
      <c r="AS128" s="512"/>
      <c r="AT128" s="512"/>
      <c r="BT128" s="467"/>
      <c r="BU128" s="467"/>
      <c r="BV128" s="467"/>
      <c r="BW128" s="467"/>
      <c r="BX128" s="467"/>
      <c r="BY128" s="467"/>
      <c r="BZ128" s="467"/>
      <c r="CA128" s="467"/>
      <c r="CB128" s="467"/>
      <c r="CC128" s="467"/>
      <c r="CD128" s="467"/>
      <c r="CE128" s="467"/>
      <c r="CF128" s="467"/>
      <c r="CG128" s="467"/>
      <c r="CH128" s="467"/>
      <c r="CI128" s="467"/>
      <c r="CJ128" s="467"/>
      <c r="CK128" s="467"/>
      <c r="CL128" s="467"/>
      <c r="CM128" s="467"/>
      <c r="CN128" s="467"/>
      <c r="CO128" s="467"/>
      <c r="CP128" s="467"/>
      <c r="CQ128" s="467"/>
      <c r="CR128" s="467"/>
      <c r="CS128" s="467"/>
      <c r="CT128" s="467"/>
      <c r="CU128" s="467"/>
      <c r="CV128" s="467"/>
      <c r="CW128" s="467"/>
      <c r="CX128" s="467"/>
      <c r="CY128" s="467"/>
      <c r="CZ128" s="467"/>
      <c r="DA128" s="467"/>
      <c r="DB128" s="467"/>
      <c r="DC128" s="467"/>
      <c r="DD128" s="467"/>
      <c r="DE128" s="467"/>
      <c r="DF128" s="467"/>
      <c r="DG128" s="467"/>
      <c r="DH128" s="467"/>
      <c r="DI128" s="467"/>
      <c r="DJ128" s="467"/>
      <c r="DK128" s="467"/>
      <c r="DL128" s="467"/>
      <c r="DM128" s="467"/>
      <c r="DN128" s="467"/>
      <c r="DO128" s="467"/>
      <c r="DP128" s="467"/>
      <c r="DQ128" s="467"/>
      <c r="DR128" s="467"/>
      <c r="DS128" s="467"/>
      <c r="DT128" s="467"/>
      <c r="DU128" s="467"/>
      <c r="DV128" s="467"/>
      <c r="DW128" s="467"/>
      <c r="DX128" s="467"/>
      <c r="DY128" s="467"/>
      <c r="DZ128" s="467"/>
      <c r="EA128" s="467"/>
      <c r="EB128" s="467"/>
      <c r="EC128" s="467"/>
      <c r="ED128" s="467"/>
      <c r="EE128" s="467"/>
      <c r="EF128" s="467"/>
      <c r="EG128" s="467"/>
      <c r="EH128" s="467"/>
      <c r="EI128" s="467"/>
      <c r="EJ128" s="467"/>
      <c r="EK128" s="467"/>
      <c r="EL128" s="467"/>
      <c r="EM128" s="467"/>
      <c r="EN128" s="467"/>
      <c r="EO128" s="467"/>
      <c r="EP128" s="467"/>
      <c r="EQ128" s="467"/>
      <c r="ER128" s="467"/>
      <c r="ES128" s="467"/>
      <c r="ET128" s="467"/>
      <c r="EU128" s="467"/>
      <c r="EV128" s="467"/>
      <c r="EW128" s="467"/>
      <c r="EX128" s="467"/>
      <c r="EY128" s="467"/>
      <c r="EZ128" s="467"/>
      <c r="FA128" s="467"/>
      <c r="FB128" s="467"/>
      <c r="FC128" s="467"/>
      <c r="FD128" s="467"/>
      <c r="FE128" s="467"/>
      <c r="FF128" s="467"/>
      <c r="FG128" s="467"/>
      <c r="FH128" s="467"/>
      <c r="FI128" s="467"/>
      <c r="FJ128" s="467"/>
      <c r="FK128" s="467"/>
      <c r="FL128" s="467"/>
      <c r="FM128" s="467"/>
      <c r="FN128" s="467"/>
      <c r="FO128" s="467"/>
      <c r="FP128" s="467"/>
      <c r="FQ128" s="467"/>
      <c r="FR128" s="467"/>
      <c r="FS128" s="467"/>
      <c r="FT128" s="467"/>
      <c r="FU128" s="467"/>
      <c r="FV128" s="467"/>
      <c r="FW128" s="467"/>
      <c r="FX128" s="467"/>
      <c r="FY128" s="467"/>
      <c r="FZ128" s="467"/>
      <c r="GA128" s="467"/>
      <c r="GB128" s="467"/>
      <c r="GC128" s="467"/>
      <c r="GD128" s="467"/>
      <c r="GE128" s="467"/>
      <c r="GF128" s="467"/>
      <c r="GG128" s="467"/>
      <c r="GH128" s="467"/>
      <c r="GI128" s="467"/>
      <c r="GJ128" s="467"/>
      <c r="GK128" s="467"/>
      <c r="GL128" s="467"/>
      <c r="GM128" s="467"/>
      <c r="GN128" s="467"/>
      <c r="GO128" s="467"/>
      <c r="GP128" s="467"/>
      <c r="GQ128" s="467"/>
      <c r="GR128" s="467"/>
      <c r="GS128" s="467"/>
      <c r="GT128" s="467"/>
      <c r="GU128" s="467"/>
      <c r="GV128" s="467"/>
      <c r="GW128" s="467"/>
      <c r="GX128" s="467"/>
      <c r="GY128" s="467"/>
      <c r="GZ128" s="467"/>
      <c r="HA128" s="467"/>
      <c r="HB128" s="467"/>
      <c r="HC128" s="467"/>
      <c r="HD128" s="467"/>
      <c r="HE128" s="467"/>
      <c r="HF128" s="467"/>
      <c r="HG128" s="467"/>
      <c r="HH128" s="467"/>
      <c r="HI128" s="467"/>
      <c r="HJ128" s="467"/>
      <c r="HK128" s="467"/>
      <c r="HL128" s="467"/>
      <c r="HM128" s="467"/>
      <c r="HN128" s="467"/>
      <c r="HO128" s="467"/>
      <c r="HP128" s="467"/>
      <c r="HQ128" s="467"/>
      <c r="HR128" s="467"/>
      <c r="HS128" s="467"/>
      <c r="HT128" s="467"/>
      <c r="HU128" s="467"/>
      <c r="HV128" s="467"/>
      <c r="HW128" s="467"/>
      <c r="HX128" s="467"/>
      <c r="HY128" s="467"/>
      <c r="HZ128" s="467"/>
      <c r="IA128" s="467"/>
      <c r="IB128" s="467"/>
      <c r="IC128" s="467"/>
      <c r="ID128" s="467"/>
      <c r="IE128" s="467"/>
      <c r="IF128" s="467"/>
      <c r="IG128" s="467"/>
      <c r="IH128" s="467"/>
      <c r="II128" s="467"/>
      <c r="IJ128" s="467"/>
      <c r="IK128" s="467"/>
      <c r="IL128" s="467"/>
      <c r="IM128" s="467"/>
      <c r="IN128" s="467"/>
      <c r="IO128" s="467"/>
      <c r="IP128" s="467"/>
      <c r="IQ128" s="467"/>
    </row>
    <row r="129" spans="11:251" s="464" customFormat="1" ht="12" customHeight="1" x14ac:dyDescent="0.15">
      <c r="K129" s="508"/>
      <c r="N129" s="470"/>
      <c r="O129" s="470"/>
      <c r="P129" s="470"/>
      <c r="Q129" s="470"/>
      <c r="R129" s="470"/>
      <c r="S129" s="470"/>
      <c r="T129" s="531"/>
      <c r="U129" s="532"/>
      <c r="V129" s="508"/>
      <c r="W129" s="504"/>
      <c r="X129" s="504"/>
      <c r="Y129" s="504"/>
      <c r="Z129" s="504"/>
      <c r="AA129" s="504"/>
      <c r="AB129" s="504"/>
      <c r="AC129" s="504"/>
      <c r="AD129" s="504"/>
      <c r="AE129" s="504"/>
      <c r="AH129" s="483"/>
      <c r="AI129" s="483"/>
      <c r="AJ129" s="483"/>
      <c r="AK129" s="504"/>
      <c r="AL129" s="520"/>
      <c r="AM129" s="512"/>
      <c r="AN129" s="512"/>
      <c r="AO129" s="512"/>
      <c r="AP129" s="512"/>
      <c r="AQ129" s="512"/>
      <c r="AR129" s="512"/>
      <c r="AS129" s="512"/>
      <c r="AT129" s="512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467"/>
      <c r="CR129" s="467"/>
      <c r="CS129" s="467"/>
      <c r="CT129" s="467"/>
      <c r="CU129" s="467"/>
      <c r="CV129" s="467"/>
      <c r="CW129" s="467"/>
      <c r="CX129" s="467"/>
      <c r="CY129" s="467"/>
      <c r="CZ129" s="467"/>
      <c r="DA129" s="467"/>
      <c r="DB129" s="467"/>
      <c r="DC129" s="467"/>
      <c r="DD129" s="467"/>
      <c r="DE129" s="467"/>
      <c r="DF129" s="467"/>
      <c r="DG129" s="467"/>
      <c r="DH129" s="467"/>
      <c r="DI129" s="467"/>
      <c r="DJ129" s="467"/>
      <c r="DK129" s="467"/>
      <c r="DL129" s="467"/>
      <c r="DM129" s="467"/>
      <c r="DN129" s="467"/>
      <c r="DO129" s="467"/>
      <c r="DP129" s="467"/>
      <c r="DQ129" s="467"/>
      <c r="DR129" s="467"/>
      <c r="DS129" s="467"/>
      <c r="DT129" s="467"/>
      <c r="DU129" s="467"/>
      <c r="DV129" s="467"/>
      <c r="DW129" s="467"/>
      <c r="DX129" s="467"/>
      <c r="DY129" s="467"/>
      <c r="DZ129" s="467"/>
      <c r="EA129" s="467"/>
      <c r="EB129" s="467"/>
      <c r="EC129" s="467"/>
      <c r="ED129" s="467"/>
      <c r="EE129" s="467"/>
      <c r="EF129" s="467"/>
      <c r="EG129" s="467"/>
      <c r="EH129" s="467"/>
      <c r="EI129" s="467"/>
      <c r="EJ129" s="467"/>
      <c r="EK129" s="467"/>
      <c r="EL129" s="467"/>
      <c r="EM129" s="467"/>
      <c r="EN129" s="467"/>
      <c r="EO129" s="467"/>
      <c r="EP129" s="467"/>
      <c r="EQ129" s="467"/>
      <c r="ER129" s="467"/>
      <c r="ES129" s="467"/>
      <c r="ET129" s="467"/>
      <c r="EU129" s="467"/>
      <c r="EV129" s="467"/>
      <c r="EW129" s="467"/>
      <c r="EX129" s="467"/>
      <c r="EY129" s="467"/>
      <c r="EZ129" s="467"/>
      <c r="FA129" s="467"/>
      <c r="FB129" s="467"/>
      <c r="FC129" s="467"/>
      <c r="FD129" s="467"/>
      <c r="FE129" s="467"/>
      <c r="FF129" s="467"/>
      <c r="FG129" s="467"/>
      <c r="FH129" s="467"/>
      <c r="FI129" s="467"/>
      <c r="FJ129" s="467"/>
      <c r="FK129" s="467"/>
      <c r="FL129" s="467"/>
      <c r="FM129" s="467"/>
      <c r="FN129" s="467"/>
      <c r="FO129" s="467"/>
      <c r="FP129" s="467"/>
      <c r="FQ129" s="467"/>
      <c r="FR129" s="467"/>
      <c r="FS129" s="467"/>
      <c r="FT129" s="467"/>
      <c r="FU129" s="467"/>
      <c r="FV129" s="467"/>
      <c r="FW129" s="467"/>
      <c r="FX129" s="467"/>
      <c r="FY129" s="467"/>
      <c r="FZ129" s="467"/>
      <c r="GA129" s="467"/>
      <c r="GB129" s="467"/>
      <c r="GC129" s="467"/>
      <c r="GD129" s="467"/>
      <c r="GE129" s="467"/>
      <c r="GF129" s="467"/>
      <c r="GG129" s="467"/>
      <c r="GH129" s="467"/>
      <c r="GI129" s="467"/>
      <c r="GJ129" s="467"/>
      <c r="GK129" s="467"/>
      <c r="GL129" s="467"/>
      <c r="GM129" s="467"/>
      <c r="GN129" s="467"/>
      <c r="GO129" s="467"/>
      <c r="GP129" s="467"/>
      <c r="GQ129" s="467"/>
      <c r="GR129" s="467"/>
      <c r="GS129" s="467"/>
      <c r="GT129" s="467"/>
      <c r="GU129" s="467"/>
      <c r="GV129" s="467"/>
      <c r="GW129" s="467"/>
      <c r="GX129" s="467"/>
      <c r="GY129" s="467"/>
      <c r="GZ129" s="467"/>
      <c r="HA129" s="467"/>
      <c r="HB129" s="467"/>
      <c r="HC129" s="467"/>
      <c r="HD129" s="467"/>
      <c r="HE129" s="467"/>
      <c r="HF129" s="467"/>
      <c r="HG129" s="467"/>
      <c r="HH129" s="467"/>
      <c r="HI129" s="467"/>
      <c r="HJ129" s="467"/>
      <c r="HK129" s="467"/>
      <c r="HL129" s="467"/>
      <c r="HM129" s="467"/>
      <c r="HN129" s="467"/>
      <c r="HO129" s="467"/>
      <c r="HP129" s="467"/>
      <c r="HQ129" s="467"/>
      <c r="HR129" s="467"/>
      <c r="HS129" s="467"/>
      <c r="HT129" s="467"/>
      <c r="HU129" s="467"/>
      <c r="HV129" s="467"/>
      <c r="HW129" s="467"/>
      <c r="HX129" s="467"/>
      <c r="HY129" s="467"/>
      <c r="HZ129" s="467"/>
      <c r="IA129" s="467"/>
      <c r="IB129" s="467"/>
      <c r="IC129" s="467"/>
      <c r="ID129" s="467"/>
      <c r="IE129" s="467"/>
      <c r="IF129" s="467"/>
      <c r="IG129" s="467"/>
      <c r="IH129" s="467"/>
      <c r="II129" s="467"/>
      <c r="IJ129" s="467"/>
      <c r="IK129" s="467"/>
      <c r="IL129" s="467"/>
      <c r="IM129" s="467"/>
      <c r="IN129" s="467"/>
      <c r="IO129" s="467"/>
      <c r="IP129" s="467"/>
      <c r="IQ129" s="467"/>
    </row>
    <row r="130" spans="11:251" s="464" customFormat="1" ht="12" customHeight="1" x14ac:dyDescent="0.15">
      <c r="K130" s="508"/>
      <c r="N130" s="470"/>
      <c r="O130" s="470"/>
      <c r="P130" s="470"/>
      <c r="Q130" s="470"/>
      <c r="R130" s="470"/>
      <c r="S130" s="470"/>
      <c r="T130" s="531"/>
      <c r="U130" s="532"/>
      <c r="V130" s="508"/>
      <c r="W130" s="504"/>
      <c r="X130" s="504"/>
      <c r="Y130" s="504"/>
      <c r="Z130" s="504"/>
      <c r="AA130" s="504"/>
      <c r="AB130" s="504"/>
      <c r="AC130" s="504"/>
      <c r="AD130" s="504"/>
      <c r="AE130" s="504"/>
      <c r="AH130" s="483"/>
      <c r="AI130" s="483"/>
      <c r="AJ130" s="483"/>
      <c r="AK130" s="504"/>
      <c r="AL130" s="511"/>
      <c r="AM130" s="512" t="s">
        <v>846</v>
      </c>
      <c r="AN130" s="512"/>
      <c r="AO130" s="512"/>
      <c r="AP130" s="512"/>
      <c r="AQ130" s="512"/>
      <c r="AR130" s="512"/>
      <c r="AS130" s="512"/>
      <c r="AT130" s="512"/>
      <c r="BT130" s="467"/>
      <c r="BU130" s="467"/>
      <c r="BV130" s="467"/>
      <c r="BW130" s="467"/>
      <c r="BX130" s="467"/>
      <c r="BY130" s="467"/>
      <c r="BZ130" s="467"/>
      <c r="CA130" s="467"/>
      <c r="CB130" s="467"/>
      <c r="CC130" s="467"/>
      <c r="CD130" s="467"/>
      <c r="CE130" s="467"/>
      <c r="CF130" s="467"/>
      <c r="CG130" s="467"/>
      <c r="CH130" s="467"/>
      <c r="CI130" s="467"/>
      <c r="CJ130" s="467"/>
      <c r="CK130" s="467"/>
      <c r="CL130" s="467"/>
      <c r="CM130" s="467"/>
      <c r="CN130" s="467"/>
      <c r="CO130" s="467"/>
      <c r="CP130" s="467"/>
      <c r="CQ130" s="467"/>
      <c r="CR130" s="467"/>
      <c r="CS130" s="467"/>
      <c r="CT130" s="467"/>
      <c r="CU130" s="467"/>
      <c r="CV130" s="467"/>
      <c r="CW130" s="467"/>
      <c r="CX130" s="467"/>
      <c r="CY130" s="467"/>
      <c r="CZ130" s="467"/>
      <c r="DA130" s="467"/>
      <c r="DB130" s="467"/>
      <c r="DC130" s="467"/>
      <c r="DD130" s="467"/>
      <c r="DE130" s="467"/>
      <c r="DF130" s="467"/>
      <c r="DG130" s="467"/>
      <c r="DH130" s="467"/>
      <c r="DI130" s="467"/>
      <c r="DJ130" s="467"/>
      <c r="DK130" s="467"/>
      <c r="DL130" s="467"/>
      <c r="DM130" s="467"/>
      <c r="DN130" s="467"/>
      <c r="DO130" s="467"/>
      <c r="DP130" s="467"/>
      <c r="DQ130" s="467"/>
      <c r="DR130" s="467"/>
      <c r="DS130" s="467"/>
      <c r="DT130" s="467"/>
      <c r="DU130" s="467"/>
      <c r="DV130" s="467"/>
      <c r="DW130" s="467"/>
      <c r="DX130" s="467"/>
      <c r="DY130" s="467"/>
      <c r="DZ130" s="467"/>
      <c r="EA130" s="467"/>
      <c r="EB130" s="467"/>
      <c r="EC130" s="467"/>
      <c r="ED130" s="467"/>
      <c r="EE130" s="467"/>
      <c r="EF130" s="467"/>
      <c r="EG130" s="467"/>
      <c r="EH130" s="467"/>
      <c r="EI130" s="467"/>
      <c r="EJ130" s="467"/>
      <c r="EK130" s="467"/>
      <c r="EL130" s="467"/>
      <c r="EM130" s="467"/>
      <c r="EN130" s="467"/>
      <c r="EO130" s="467"/>
      <c r="EP130" s="467"/>
      <c r="EQ130" s="467"/>
      <c r="ER130" s="467"/>
      <c r="ES130" s="467"/>
      <c r="ET130" s="467"/>
      <c r="EU130" s="467"/>
      <c r="EV130" s="467"/>
      <c r="EW130" s="467"/>
      <c r="EX130" s="467"/>
      <c r="EY130" s="467"/>
      <c r="EZ130" s="467"/>
      <c r="FA130" s="467"/>
      <c r="FB130" s="467"/>
      <c r="FC130" s="467"/>
      <c r="FD130" s="467"/>
      <c r="FE130" s="467"/>
      <c r="FF130" s="467"/>
      <c r="FG130" s="467"/>
      <c r="FH130" s="467"/>
      <c r="FI130" s="467"/>
      <c r="FJ130" s="467"/>
      <c r="FK130" s="467"/>
      <c r="FL130" s="467"/>
      <c r="FM130" s="467"/>
      <c r="FN130" s="467"/>
      <c r="FO130" s="467"/>
      <c r="FP130" s="467"/>
      <c r="FQ130" s="467"/>
      <c r="FR130" s="467"/>
      <c r="FS130" s="467"/>
      <c r="FT130" s="467"/>
      <c r="FU130" s="467"/>
      <c r="FV130" s="467"/>
      <c r="FW130" s="467"/>
      <c r="FX130" s="467"/>
      <c r="FY130" s="467"/>
      <c r="FZ130" s="467"/>
      <c r="GA130" s="467"/>
      <c r="GB130" s="467"/>
      <c r="GC130" s="467"/>
      <c r="GD130" s="467"/>
      <c r="GE130" s="467"/>
      <c r="GF130" s="467"/>
      <c r="GG130" s="467"/>
      <c r="GH130" s="467"/>
      <c r="GI130" s="467"/>
      <c r="GJ130" s="467"/>
      <c r="GK130" s="467"/>
      <c r="GL130" s="467"/>
      <c r="GM130" s="467"/>
      <c r="GN130" s="467"/>
      <c r="GO130" s="467"/>
      <c r="GP130" s="467"/>
      <c r="GQ130" s="467"/>
      <c r="GR130" s="467"/>
      <c r="GS130" s="467"/>
      <c r="GT130" s="467"/>
      <c r="GU130" s="467"/>
      <c r="GV130" s="467"/>
      <c r="GW130" s="467"/>
      <c r="GX130" s="467"/>
      <c r="GY130" s="467"/>
      <c r="GZ130" s="467"/>
      <c r="HA130" s="467"/>
      <c r="HB130" s="467"/>
      <c r="HC130" s="467"/>
      <c r="HD130" s="467"/>
      <c r="HE130" s="467"/>
      <c r="HF130" s="467"/>
      <c r="HG130" s="467"/>
      <c r="HH130" s="467"/>
      <c r="HI130" s="467"/>
      <c r="HJ130" s="467"/>
      <c r="HK130" s="467"/>
      <c r="HL130" s="467"/>
      <c r="HM130" s="467"/>
      <c r="HN130" s="467"/>
      <c r="HO130" s="467"/>
      <c r="HP130" s="467"/>
      <c r="HQ130" s="467"/>
      <c r="HR130" s="467"/>
      <c r="HS130" s="467"/>
      <c r="HT130" s="467"/>
      <c r="HU130" s="467"/>
      <c r="HV130" s="467"/>
      <c r="HW130" s="467"/>
      <c r="HX130" s="467"/>
      <c r="HY130" s="467"/>
      <c r="HZ130" s="467"/>
      <c r="IA130" s="467"/>
      <c r="IB130" s="467"/>
      <c r="IC130" s="467"/>
      <c r="ID130" s="467"/>
      <c r="IE130" s="467"/>
      <c r="IF130" s="467"/>
      <c r="IG130" s="467"/>
      <c r="IH130" s="467"/>
      <c r="II130" s="467"/>
      <c r="IJ130" s="467"/>
      <c r="IK130" s="467"/>
      <c r="IL130" s="467"/>
      <c r="IM130" s="467"/>
      <c r="IN130" s="467"/>
      <c r="IO130" s="467"/>
      <c r="IP130" s="467"/>
      <c r="IQ130" s="467"/>
    </row>
    <row r="131" spans="11:251" s="464" customFormat="1" ht="12" customHeight="1" x14ac:dyDescent="0.15">
      <c r="K131" s="508"/>
      <c r="N131" s="470"/>
      <c r="O131" s="470"/>
      <c r="P131" s="470"/>
      <c r="Q131" s="470"/>
      <c r="R131" s="470"/>
      <c r="S131" s="470"/>
      <c r="T131" s="531"/>
      <c r="U131" s="532"/>
      <c r="V131" s="508"/>
      <c r="W131" s="504"/>
      <c r="X131" s="504"/>
      <c r="Y131" s="504"/>
      <c r="Z131" s="504"/>
      <c r="AA131" s="504"/>
      <c r="AB131" s="504"/>
      <c r="AC131" s="504"/>
      <c r="AD131" s="504"/>
      <c r="AE131" s="504"/>
      <c r="AH131" s="483"/>
      <c r="AI131" s="483"/>
      <c r="AJ131" s="483"/>
      <c r="AK131" s="504"/>
      <c r="AL131" s="537"/>
      <c r="AM131" s="512"/>
      <c r="AN131" s="512"/>
      <c r="AO131" s="512"/>
      <c r="AP131" s="512"/>
      <c r="AQ131" s="512"/>
      <c r="AR131" s="512"/>
      <c r="AS131" s="512"/>
      <c r="AT131" s="512"/>
      <c r="BT131" s="467"/>
      <c r="BU131" s="467"/>
      <c r="BV131" s="467"/>
      <c r="BW131" s="467"/>
      <c r="BX131" s="467"/>
      <c r="BY131" s="467"/>
      <c r="BZ131" s="467"/>
      <c r="CA131" s="467"/>
      <c r="CB131" s="467"/>
      <c r="CC131" s="467"/>
      <c r="CD131" s="467"/>
      <c r="CE131" s="467"/>
      <c r="CF131" s="467"/>
      <c r="CG131" s="467"/>
      <c r="CH131" s="467"/>
      <c r="CI131" s="467"/>
      <c r="CJ131" s="467"/>
      <c r="CK131" s="467"/>
      <c r="CL131" s="467"/>
      <c r="CM131" s="467"/>
      <c r="CN131" s="467"/>
      <c r="CO131" s="467"/>
      <c r="CP131" s="467"/>
      <c r="CQ131" s="467"/>
      <c r="CR131" s="467"/>
      <c r="CS131" s="467"/>
      <c r="CT131" s="467"/>
      <c r="CU131" s="467"/>
      <c r="CV131" s="467"/>
      <c r="CW131" s="467"/>
      <c r="CX131" s="467"/>
      <c r="CY131" s="467"/>
      <c r="CZ131" s="467"/>
      <c r="DA131" s="467"/>
      <c r="DB131" s="467"/>
      <c r="DC131" s="467"/>
      <c r="DD131" s="467"/>
      <c r="DE131" s="467"/>
      <c r="DF131" s="467"/>
      <c r="DG131" s="467"/>
      <c r="DH131" s="467"/>
      <c r="DI131" s="467"/>
      <c r="DJ131" s="467"/>
      <c r="DK131" s="467"/>
      <c r="DL131" s="467"/>
      <c r="DM131" s="467"/>
      <c r="DN131" s="467"/>
      <c r="DO131" s="467"/>
      <c r="DP131" s="467"/>
      <c r="DQ131" s="467"/>
      <c r="DR131" s="467"/>
      <c r="DS131" s="467"/>
      <c r="DT131" s="467"/>
      <c r="DU131" s="467"/>
      <c r="DV131" s="467"/>
      <c r="DW131" s="467"/>
      <c r="DX131" s="467"/>
      <c r="DY131" s="467"/>
      <c r="DZ131" s="467"/>
      <c r="EA131" s="467"/>
      <c r="EB131" s="467"/>
      <c r="EC131" s="467"/>
      <c r="ED131" s="467"/>
      <c r="EE131" s="467"/>
      <c r="EF131" s="467"/>
      <c r="EG131" s="467"/>
      <c r="EH131" s="467"/>
      <c r="EI131" s="467"/>
      <c r="EJ131" s="467"/>
      <c r="EK131" s="467"/>
      <c r="EL131" s="467"/>
      <c r="EM131" s="467"/>
      <c r="EN131" s="467"/>
      <c r="EO131" s="467"/>
      <c r="EP131" s="467"/>
      <c r="EQ131" s="467"/>
      <c r="ER131" s="467"/>
      <c r="ES131" s="467"/>
      <c r="ET131" s="467"/>
      <c r="EU131" s="467"/>
      <c r="EV131" s="467"/>
      <c r="EW131" s="467"/>
      <c r="EX131" s="467"/>
      <c r="EY131" s="467"/>
      <c r="EZ131" s="467"/>
      <c r="FA131" s="467"/>
      <c r="FB131" s="467"/>
      <c r="FC131" s="467"/>
      <c r="FD131" s="467"/>
      <c r="FE131" s="467"/>
      <c r="FF131" s="467"/>
      <c r="FG131" s="467"/>
      <c r="FH131" s="467"/>
      <c r="FI131" s="467"/>
      <c r="FJ131" s="467"/>
      <c r="FK131" s="467"/>
      <c r="FL131" s="467"/>
      <c r="FM131" s="467"/>
      <c r="FN131" s="467"/>
      <c r="FO131" s="467"/>
      <c r="FP131" s="467"/>
      <c r="FQ131" s="467"/>
      <c r="FR131" s="467"/>
      <c r="FS131" s="467"/>
      <c r="FT131" s="467"/>
      <c r="FU131" s="467"/>
      <c r="FV131" s="467"/>
      <c r="FW131" s="467"/>
      <c r="FX131" s="467"/>
      <c r="FY131" s="467"/>
      <c r="FZ131" s="467"/>
      <c r="GA131" s="467"/>
      <c r="GB131" s="467"/>
      <c r="GC131" s="467"/>
      <c r="GD131" s="467"/>
      <c r="GE131" s="467"/>
      <c r="GF131" s="467"/>
      <c r="GG131" s="467"/>
      <c r="GH131" s="467"/>
      <c r="GI131" s="467"/>
      <c r="GJ131" s="467"/>
      <c r="GK131" s="467"/>
      <c r="GL131" s="467"/>
      <c r="GM131" s="467"/>
      <c r="GN131" s="467"/>
      <c r="GO131" s="467"/>
      <c r="GP131" s="467"/>
      <c r="GQ131" s="467"/>
      <c r="GR131" s="467"/>
      <c r="GS131" s="467"/>
      <c r="GT131" s="467"/>
      <c r="GU131" s="467"/>
      <c r="GV131" s="467"/>
      <c r="GW131" s="467"/>
      <c r="GX131" s="467"/>
      <c r="GY131" s="467"/>
      <c r="GZ131" s="467"/>
      <c r="HA131" s="467"/>
      <c r="HB131" s="467"/>
      <c r="HC131" s="467"/>
      <c r="HD131" s="467"/>
      <c r="HE131" s="467"/>
      <c r="HF131" s="467"/>
      <c r="HG131" s="467"/>
      <c r="HH131" s="467"/>
      <c r="HI131" s="467"/>
      <c r="HJ131" s="467"/>
      <c r="HK131" s="467"/>
      <c r="HL131" s="467"/>
      <c r="HM131" s="467"/>
      <c r="HN131" s="467"/>
      <c r="HO131" s="467"/>
      <c r="HP131" s="467"/>
      <c r="HQ131" s="467"/>
      <c r="HR131" s="467"/>
      <c r="HS131" s="467"/>
      <c r="HT131" s="467"/>
      <c r="HU131" s="467"/>
      <c r="HV131" s="467"/>
      <c r="HW131" s="467"/>
      <c r="HX131" s="467"/>
      <c r="HY131" s="467"/>
      <c r="HZ131" s="467"/>
      <c r="IA131" s="467"/>
      <c r="IB131" s="467"/>
      <c r="IC131" s="467"/>
      <c r="ID131" s="467"/>
      <c r="IE131" s="467"/>
      <c r="IF131" s="467"/>
      <c r="IG131" s="467"/>
      <c r="IH131" s="467"/>
      <c r="II131" s="467"/>
      <c r="IJ131" s="467"/>
      <c r="IK131" s="467"/>
      <c r="IL131" s="467"/>
      <c r="IM131" s="467"/>
      <c r="IN131" s="467"/>
      <c r="IO131" s="467"/>
      <c r="IP131" s="467"/>
      <c r="IQ131" s="467"/>
    </row>
    <row r="132" spans="11:251" s="464" customFormat="1" ht="12" customHeight="1" x14ac:dyDescent="0.15">
      <c r="K132" s="508"/>
      <c r="N132" s="470"/>
      <c r="O132" s="470"/>
      <c r="P132" s="470"/>
      <c r="Q132" s="470"/>
      <c r="R132" s="470"/>
      <c r="S132" s="470"/>
      <c r="T132" s="531"/>
      <c r="U132" s="532"/>
      <c r="V132" s="508"/>
      <c r="W132" s="504"/>
      <c r="X132" s="504"/>
      <c r="Y132" s="504"/>
      <c r="Z132" s="504"/>
      <c r="AA132" s="504"/>
      <c r="AB132" s="504"/>
      <c r="AC132" s="504"/>
      <c r="AD132" s="504"/>
      <c r="AE132" s="504"/>
      <c r="AH132" s="483"/>
      <c r="AI132" s="483"/>
      <c r="AJ132" s="483"/>
      <c r="AL132" s="504"/>
      <c r="AM132" s="538"/>
      <c r="AN132" s="538"/>
      <c r="AO132" s="538"/>
      <c r="AP132" s="538"/>
      <c r="AQ132" s="539"/>
      <c r="BT132" s="467"/>
      <c r="BU132" s="467"/>
      <c r="BV132" s="467"/>
      <c r="BW132" s="467"/>
      <c r="BX132" s="467"/>
      <c r="BY132" s="467"/>
      <c r="BZ132" s="467"/>
      <c r="CA132" s="467"/>
      <c r="CB132" s="467"/>
      <c r="CC132" s="467"/>
      <c r="CD132" s="467"/>
      <c r="CE132" s="467"/>
      <c r="CF132" s="467"/>
      <c r="CG132" s="467"/>
      <c r="CH132" s="467"/>
      <c r="CI132" s="467"/>
      <c r="CJ132" s="467"/>
      <c r="CK132" s="467"/>
      <c r="CL132" s="467"/>
      <c r="CM132" s="467"/>
      <c r="CN132" s="467"/>
      <c r="CO132" s="467"/>
      <c r="CP132" s="467"/>
      <c r="CQ132" s="467"/>
      <c r="CR132" s="467"/>
      <c r="CS132" s="467"/>
      <c r="CT132" s="467"/>
      <c r="CU132" s="467"/>
      <c r="CV132" s="467"/>
      <c r="CW132" s="467"/>
      <c r="CX132" s="467"/>
      <c r="CY132" s="467"/>
      <c r="CZ132" s="467"/>
      <c r="DA132" s="467"/>
      <c r="DB132" s="467"/>
      <c r="DC132" s="467"/>
      <c r="DD132" s="467"/>
      <c r="DE132" s="467"/>
      <c r="DF132" s="467"/>
      <c r="DG132" s="467"/>
      <c r="DH132" s="467"/>
      <c r="DI132" s="467"/>
      <c r="DJ132" s="467"/>
      <c r="DK132" s="467"/>
      <c r="DL132" s="467"/>
      <c r="DM132" s="467"/>
      <c r="DN132" s="467"/>
      <c r="DO132" s="467"/>
      <c r="DP132" s="467"/>
      <c r="DQ132" s="467"/>
      <c r="DR132" s="467"/>
      <c r="DS132" s="467"/>
      <c r="DT132" s="467"/>
      <c r="DU132" s="467"/>
      <c r="DV132" s="467"/>
      <c r="DW132" s="467"/>
      <c r="DX132" s="467"/>
      <c r="DY132" s="467"/>
      <c r="DZ132" s="467"/>
      <c r="EA132" s="467"/>
      <c r="EB132" s="467"/>
      <c r="EC132" s="467"/>
      <c r="ED132" s="467"/>
      <c r="EE132" s="467"/>
      <c r="EF132" s="467"/>
      <c r="EG132" s="467"/>
      <c r="EH132" s="467"/>
      <c r="EI132" s="467"/>
      <c r="EJ132" s="467"/>
      <c r="EK132" s="467"/>
      <c r="EL132" s="467"/>
      <c r="EM132" s="467"/>
      <c r="EN132" s="467"/>
      <c r="EO132" s="467"/>
      <c r="EP132" s="467"/>
      <c r="EQ132" s="467"/>
      <c r="ER132" s="467"/>
      <c r="ES132" s="467"/>
      <c r="ET132" s="467"/>
      <c r="EU132" s="467"/>
      <c r="EV132" s="467"/>
      <c r="EW132" s="467"/>
      <c r="EX132" s="467"/>
      <c r="EY132" s="467"/>
      <c r="EZ132" s="467"/>
      <c r="FA132" s="467"/>
      <c r="FB132" s="467"/>
      <c r="FC132" s="467"/>
      <c r="FD132" s="467"/>
      <c r="FE132" s="467"/>
      <c r="FF132" s="467"/>
      <c r="FG132" s="467"/>
      <c r="FH132" s="467"/>
      <c r="FI132" s="467"/>
      <c r="FJ132" s="467"/>
      <c r="FK132" s="467"/>
      <c r="FL132" s="467"/>
      <c r="FM132" s="467"/>
      <c r="FN132" s="467"/>
      <c r="FO132" s="467"/>
      <c r="FP132" s="467"/>
      <c r="FQ132" s="467"/>
      <c r="FR132" s="467"/>
      <c r="FS132" s="467"/>
      <c r="FT132" s="467"/>
      <c r="FU132" s="467"/>
      <c r="FV132" s="467"/>
      <c r="FW132" s="467"/>
      <c r="FX132" s="467"/>
      <c r="FY132" s="467"/>
      <c r="FZ132" s="467"/>
      <c r="GA132" s="467"/>
      <c r="GB132" s="467"/>
      <c r="GC132" s="467"/>
      <c r="GD132" s="467"/>
      <c r="GE132" s="467"/>
      <c r="GF132" s="467"/>
      <c r="GG132" s="467"/>
      <c r="GH132" s="467"/>
      <c r="GI132" s="467"/>
      <c r="GJ132" s="467"/>
      <c r="GK132" s="467"/>
      <c r="GL132" s="467"/>
      <c r="GM132" s="467"/>
      <c r="GN132" s="467"/>
      <c r="GO132" s="467"/>
      <c r="GP132" s="467"/>
      <c r="GQ132" s="467"/>
      <c r="GR132" s="467"/>
      <c r="GS132" s="467"/>
      <c r="GT132" s="467"/>
      <c r="GU132" s="467"/>
      <c r="GV132" s="467"/>
      <c r="GW132" s="467"/>
      <c r="GX132" s="467"/>
      <c r="GY132" s="467"/>
      <c r="GZ132" s="467"/>
      <c r="HA132" s="467"/>
      <c r="HB132" s="467"/>
      <c r="HC132" s="467"/>
      <c r="HD132" s="467"/>
      <c r="HE132" s="467"/>
      <c r="HF132" s="467"/>
      <c r="HG132" s="467"/>
      <c r="HH132" s="467"/>
      <c r="HI132" s="467"/>
      <c r="HJ132" s="467"/>
      <c r="HK132" s="467"/>
      <c r="HL132" s="467"/>
      <c r="HM132" s="467"/>
      <c r="HN132" s="467"/>
      <c r="HO132" s="467"/>
      <c r="HP132" s="467"/>
      <c r="HQ132" s="467"/>
      <c r="HR132" s="467"/>
      <c r="HS132" s="467"/>
      <c r="HT132" s="467"/>
      <c r="HU132" s="467"/>
      <c r="HV132" s="467"/>
      <c r="HW132" s="467"/>
      <c r="HX132" s="467"/>
      <c r="HY132" s="467"/>
      <c r="HZ132" s="467"/>
      <c r="IA132" s="467"/>
      <c r="IB132" s="467"/>
      <c r="IC132" s="467"/>
      <c r="ID132" s="467"/>
      <c r="IE132" s="467"/>
      <c r="IF132" s="467"/>
      <c r="IG132" s="467"/>
      <c r="IH132" s="467"/>
      <c r="II132" s="467"/>
      <c r="IJ132" s="467"/>
      <c r="IK132" s="467"/>
      <c r="IL132" s="467"/>
      <c r="IM132" s="467"/>
      <c r="IN132" s="467"/>
      <c r="IO132" s="467"/>
      <c r="IP132" s="467"/>
      <c r="IQ132" s="467"/>
    </row>
    <row r="133" spans="11:251" s="464" customFormat="1" ht="12" customHeight="1" thickBot="1" x14ac:dyDescent="0.2">
      <c r="K133" s="508"/>
      <c r="N133" s="470"/>
      <c r="O133" s="470"/>
      <c r="P133" s="470"/>
      <c r="Q133" s="470"/>
      <c r="R133" s="470"/>
      <c r="S133" s="470"/>
      <c r="T133" s="531"/>
      <c r="U133" s="532"/>
      <c r="V133" s="508"/>
      <c r="W133" s="504"/>
      <c r="X133" s="504"/>
      <c r="Y133" s="504"/>
      <c r="Z133" s="504"/>
      <c r="AA133" s="504"/>
      <c r="AB133" s="504"/>
      <c r="AC133" s="504"/>
      <c r="AD133" s="504"/>
      <c r="AE133" s="504"/>
      <c r="AH133" s="483"/>
      <c r="AI133" s="483"/>
      <c r="AJ133" s="483"/>
      <c r="BT133" s="467"/>
      <c r="BU133" s="467"/>
      <c r="BV133" s="467"/>
      <c r="BW133" s="467"/>
      <c r="BX133" s="467"/>
      <c r="BY133" s="467"/>
      <c r="BZ133" s="467"/>
      <c r="CA133" s="467"/>
      <c r="CB133" s="467"/>
      <c r="CC133" s="467"/>
      <c r="CD133" s="467"/>
      <c r="CE133" s="467"/>
      <c r="CF133" s="467"/>
      <c r="CG133" s="467"/>
      <c r="CH133" s="467"/>
      <c r="CI133" s="467"/>
      <c r="CJ133" s="467"/>
      <c r="CK133" s="467"/>
      <c r="CL133" s="467"/>
      <c r="CM133" s="467"/>
      <c r="CN133" s="467"/>
      <c r="CO133" s="467"/>
      <c r="CP133" s="467"/>
      <c r="CQ133" s="467"/>
      <c r="CR133" s="467"/>
      <c r="CS133" s="467"/>
      <c r="CT133" s="467"/>
      <c r="CU133" s="467"/>
      <c r="CV133" s="467"/>
      <c r="CW133" s="467"/>
      <c r="CX133" s="467"/>
      <c r="CY133" s="467"/>
      <c r="CZ133" s="467"/>
      <c r="DA133" s="467"/>
      <c r="DB133" s="467"/>
      <c r="DC133" s="467"/>
      <c r="DD133" s="467"/>
      <c r="DE133" s="467"/>
      <c r="DF133" s="467"/>
      <c r="DG133" s="467"/>
      <c r="DH133" s="467"/>
      <c r="DI133" s="467"/>
      <c r="DJ133" s="467"/>
      <c r="DK133" s="467"/>
      <c r="DL133" s="467"/>
      <c r="DM133" s="467"/>
      <c r="DN133" s="467"/>
      <c r="DO133" s="467"/>
      <c r="DP133" s="467"/>
      <c r="DQ133" s="467"/>
      <c r="DR133" s="467"/>
      <c r="DS133" s="467"/>
      <c r="DT133" s="467"/>
      <c r="DU133" s="467"/>
      <c r="DV133" s="467"/>
      <c r="DW133" s="467"/>
      <c r="DX133" s="467"/>
      <c r="DY133" s="467"/>
      <c r="DZ133" s="467"/>
      <c r="EA133" s="467"/>
      <c r="EB133" s="467"/>
      <c r="EC133" s="467"/>
      <c r="ED133" s="467"/>
      <c r="EE133" s="467"/>
      <c r="EF133" s="467"/>
      <c r="EG133" s="467"/>
      <c r="EH133" s="467"/>
      <c r="EI133" s="467"/>
      <c r="EJ133" s="467"/>
      <c r="EK133" s="467"/>
      <c r="EL133" s="467"/>
      <c r="EM133" s="467"/>
      <c r="EN133" s="467"/>
      <c r="EO133" s="467"/>
      <c r="EP133" s="467"/>
      <c r="EQ133" s="467"/>
      <c r="ER133" s="467"/>
      <c r="ES133" s="467"/>
      <c r="ET133" s="467"/>
      <c r="EU133" s="467"/>
      <c r="EV133" s="467"/>
      <c r="EW133" s="467"/>
      <c r="EX133" s="467"/>
      <c r="EY133" s="467"/>
      <c r="EZ133" s="467"/>
      <c r="FA133" s="467"/>
      <c r="FB133" s="467"/>
      <c r="FC133" s="467"/>
      <c r="FD133" s="467"/>
      <c r="FE133" s="467"/>
      <c r="FF133" s="467"/>
      <c r="FG133" s="467"/>
      <c r="FH133" s="467"/>
      <c r="FI133" s="467"/>
      <c r="FJ133" s="467"/>
      <c r="FK133" s="467"/>
      <c r="FL133" s="467"/>
      <c r="FM133" s="467"/>
      <c r="FN133" s="467"/>
      <c r="FO133" s="467"/>
      <c r="FP133" s="467"/>
      <c r="FQ133" s="467"/>
      <c r="FR133" s="467"/>
      <c r="FS133" s="467"/>
      <c r="FT133" s="467"/>
      <c r="FU133" s="467"/>
      <c r="FV133" s="467"/>
      <c r="FW133" s="467"/>
      <c r="FX133" s="467"/>
      <c r="FY133" s="467"/>
      <c r="FZ133" s="467"/>
      <c r="GA133" s="467"/>
      <c r="GB133" s="467"/>
      <c r="GC133" s="467"/>
      <c r="GD133" s="467"/>
      <c r="GE133" s="467"/>
      <c r="GF133" s="467"/>
      <c r="GG133" s="467"/>
      <c r="GH133" s="467"/>
      <c r="GI133" s="467"/>
      <c r="GJ133" s="467"/>
      <c r="GK133" s="467"/>
      <c r="GL133" s="467"/>
      <c r="GM133" s="467"/>
      <c r="GN133" s="467"/>
      <c r="GO133" s="467"/>
      <c r="GP133" s="467"/>
      <c r="GQ133" s="467"/>
      <c r="GR133" s="467"/>
      <c r="GS133" s="467"/>
      <c r="GT133" s="467"/>
      <c r="GU133" s="467"/>
      <c r="GV133" s="467"/>
      <c r="GW133" s="467"/>
      <c r="GX133" s="467"/>
      <c r="GY133" s="467"/>
      <c r="GZ133" s="467"/>
      <c r="HA133" s="467"/>
      <c r="HB133" s="467"/>
      <c r="HC133" s="467"/>
      <c r="HD133" s="467"/>
      <c r="HE133" s="467"/>
      <c r="HF133" s="467"/>
      <c r="HG133" s="467"/>
      <c r="HH133" s="467"/>
      <c r="HI133" s="467"/>
      <c r="HJ133" s="467"/>
      <c r="HK133" s="467"/>
      <c r="HL133" s="467"/>
      <c r="HM133" s="467"/>
      <c r="HN133" s="467"/>
      <c r="HO133" s="467"/>
      <c r="HP133" s="467"/>
      <c r="HQ133" s="467"/>
      <c r="HR133" s="467"/>
      <c r="HS133" s="467"/>
      <c r="HT133" s="467"/>
      <c r="HU133" s="467"/>
      <c r="HV133" s="467"/>
      <c r="HW133" s="467"/>
      <c r="HX133" s="467"/>
      <c r="HY133" s="467"/>
      <c r="HZ133" s="467"/>
      <c r="IA133" s="467"/>
      <c r="IB133" s="467"/>
      <c r="IC133" s="467"/>
      <c r="ID133" s="467"/>
      <c r="IE133" s="467"/>
      <c r="IF133" s="467"/>
      <c r="IG133" s="467"/>
      <c r="IH133" s="467"/>
      <c r="II133" s="467"/>
      <c r="IJ133" s="467"/>
      <c r="IK133" s="467"/>
      <c r="IL133" s="467"/>
      <c r="IM133" s="467"/>
      <c r="IN133" s="467"/>
      <c r="IO133" s="467"/>
      <c r="IP133" s="467"/>
      <c r="IQ133" s="467"/>
    </row>
    <row r="134" spans="11:251" s="464" customFormat="1" ht="12" customHeight="1" x14ac:dyDescent="0.15">
      <c r="K134" s="508"/>
      <c r="N134" s="470"/>
      <c r="O134" s="470"/>
      <c r="P134" s="470"/>
      <c r="Q134" s="470"/>
      <c r="R134" s="470"/>
      <c r="S134" s="470"/>
      <c r="T134" s="531"/>
      <c r="U134" s="532"/>
      <c r="V134" s="508"/>
      <c r="W134" s="504"/>
      <c r="X134" s="477" t="s">
        <v>538</v>
      </c>
      <c r="Y134" s="478"/>
      <c r="Z134" s="478"/>
      <c r="AA134" s="478"/>
      <c r="AB134" s="478"/>
      <c r="AC134" s="478"/>
      <c r="AD134" s="478"/>
      <c r="AE134" s="479"/>
      <c r="AF134" s="483"/>
      <c r="AG134" s="513"/>
      <c r="AH134" s="483"/>
      <c r="AJ134" s="470"/>
      <c r="AK134" s="560" t="s">
        <v>539</v>
      </c>
      <c r="AL134" s="560"/>
      <c r="AM134" s="560"/>
      <c r="AN134" s="560"/>
      <c r="AO134" s="560"/>
      <c r="AP134" s="560"/>
      <c r="AQ134" s="560"/>
      <c r="AR134" s="560"/>
      <c r="AS134" s="514"/>
      <c r="AT134" s="514"/>
      <c r="AU134" s="470"/>
      <c r="AV134" s="470"/>
      <c r="BT134" s="467"/>
      <c r="BU134" s="467"/>
      <c r="BV134" s="467"/>
      <c r="BW134" s="467"/>
      <c r="BX134" s="467"/>
      <c r="BY134" s="467"/>
      <c r="BZ134" s="467"/>
      <c r="CA134" s="467"/>
      <c r="CB134" s="467"/>
      <c r="CC134" s="467"/>
      <c r="CD134" s="467"/>
      <c r="CE134" s="467"/>
      <c r="CF134" s="467"/>
      <c r="CG134" s="467"/>
      <c r="CH134" s="467"/>
      <c r="CI134" s="467"/>
      <c r="CJ134" s="467"/>
      <c r="CK134" s="467"/>
      <c r="CL134" s="467"/>
      <c r="CM134" s="467"/>
      <c r="CN134" s="467"/>
      <c r="CO134" s="467"/>
      <c r="CP134" s="467"/>
      <c r="CQ134" s="467"/>
      <c r="CR134" s="467"/>
      <c r="CS134" s="467"/>
      <c r="CT134" s="467"/>
      <c r="CU134" s="467"/>
      <c r="CV134" s="467"/>
      <c r="CW134" s="467"/>
      <c r="CX134" s="467"/>
      <c r="CY134" s="467"/>
      <c r="CZ134" s="467"/>
      <c r="DA134" s="467"/>
      <c r="DB134" s="467"/>
      <c r="DC134" s="467"/>
      <c r="DD134" s="467"/>
      <c r="DE134" s="467"/>
      <c r="DF134" s="467"/>
      <c r="DG134" s="467"/>
      <c r="DH134" s="467"/>
      <c r="DI134" s="467"/>
      <c r="DJ134" s="467"/>
      <c r="DK134" s="467"/>
      <c r="DL134" s="467"/>
      <c r="DM134" s="467"/>
      <c r="DN134" s="467"/>
      <c r="DO134" s="467"/>
      <c r="DP134" s="467"/>
      <c r="DQ134" s="467"/>
      <c r="DR134" s="467"/>
      <c r="DS134" s="467"/>
      <c r="DT134" s="467"/>
      <c r="DU134" s="467"/>
      <c r="DV134" s="467"/>
      <c r="DW134" s="467"/>
      <c r="DX134" s="467"/>
      <c r="DY134" s="467"/>
      <c r="DZ134" s="467"/>
      <c r="EA134" s="467"/>
      <c r="EB134" s="467"/>
      <c r="EC134" s="467"/>
      <c r="ED134" s="467"/>
      <c r="EE134" s="467"/>
      <c r="EF134" s="467"/>
      <c r="EG134" s="467"/>
      <c r="EH134" s="467"/>
      <c r="EI134" s="467"/>
      <c r="EJ134" s="467"/>
      <c r="EK134" s="467"/>
      <c r="EL134" s="467"/>
      <c r="EM134" s="467"/>
      <c r="EN134" s="467"/>
      <c r="EO134" s="467"/>
      <c r="EP134" s="467"/>
      <c r="EQ134" s="467"/>
      <c r="ER134" s="467"/>
      <c r="ES134" s="467"/>
      <c r="ET134" s="467"/>
      <c r="EU134" s="467"/>
      <c r="EV134" s="467"/>
      <c r="EW134" s="467"/>
      <c r="EX134" s="467"/>
      <c r="EY134" s="467"/>
      <c r="EZ134" s="467"/>
      <c r="FA134" s="467"/>
      <c r="FB134" s="467"/>
      <c r="FC134" s="467"/>
      <c r="FD134" s="467"/>
      <c r="FE134" s="467"/>
      <c r="FF134" s="467"/>
      <c r="FG134" s="467"/>
      <c r="FH134" s="467"/>
      <c r="FI134" s="467"/>
      <c r="FJ134" s="467"/>
      <c r="FK134" s="467"/>
      <c r="FL134" s="467"/>
      <c r="FM134" s="467"/>
      <c r="FN134" s="467"/>
      <c r="FO134" s="467"/>
      <c r="FP134" s="467"/>
      <c r="FQ134" s="467"/>
      <c r="FR134" s="467"/>
      <c r="FS134" s="467"/>
      <c r="FT134" s="467"/>
      <c r="FU134" s="467"/>
      <c r="FV134" s="467"/>
      <c r="FW134" s="467"/>
      <c r="FX134" s="467"/>
      <c r="FY134" s="467"/>
      <c r="FZ134" s="467"/>
      <c r="GA134" s="467"/>
      <c r="GB134" s="467"/>
      <c r="GC134" s="467"/>
      <c r="GD134" s="467"/>
      <c r="GE134" s="467"/>
      <c r="GF134" s="467"/>
      <c r="GG134" s="467"/>
      <c r="GH134" s="467"/>
      <c r="GI134" s="467"/>
      <c r="GJ134" s="467"/>
      <c r="GK134" s="467"/>
      <c r="GL134" s="467"/>
      <c r="GM134" s="467"/>
      <c r="GN134" s="467"/>
      <c r="GO134" s="467"/>
      <c r="GP134" s="467"/>
      <c r="GQ134" s="467"/>
      <c r="GR134" s="467"/>
      <c r="GS134" s="467"/>
      <c r="GT134" s="467"/>
      <c r="GU134" s="467"/>
      <c r="GV134" s="467"/>
      <c r="GW134" s="467"/>
      <c r="GX134" s="467"/>
      <c r="GY134" s="467"/>
      <c r="GZ134" s="467"/>
      <c r="HA134" s="467"/>
      <c r="HB134" s="467"/>
      <c r="HC134" s="467"/>
      <c r="HD134" s="467"/>
      <c r="HE134" s="467"/>
      <c r="HF134" s="467"/>
      <c r="HG134" s="467"/>
      <c r="HH134" s="467"/>
      <c r="HI134" s="467"/>
      <c r="HJ134" s="467"/>
      <c r="HK134" s="467"/>
      <c r="HL134" s="467"/>
      <c r="HM134" s="467"/>
      <c r="HN134" s="467"/>
      <c r="HO134" s="467"/>
      <c r="HP134" s="467"/>
      <c r="HQ134" s="467"/>
      <c r="HR134" s="467"/>
      <c r="HS134" s="467"/>
      <c r="HT134" s="467"/>
      <c r="HU134" s="467"/>
      <c r="HV134" s="467"/>
      <c r="HW134" s="467"/>
      <c r="HX134" s="467"/>
      <c r="HY134" s="467"/>
      <c r="HZ134" s="467"/>
      <c r="IA134" s="467"/>
      <c r="IB134" s="467"/>
      <c r="IC134" s="467"/>
      <c r="ID134" s="467"/>
      <c r="IE134" s="467"/>
      <c r="IF134" s="467"/>
      <c r="IG134" s="467"/>
      <c r="IH134" s="467"/>
      <c r="II134" s="467"/>
      <c r="IJ134" s="467"/>
      <c r="IK134" s="467"/>
      <c r="IL134" s="467"/>
      <c r="IM134" s="467"/>
      <c r="IN134" s="467"/>
      <c r="IO134" s="467"/>
      <c r="IP134" s="467"/>
      <c r="IQ134" s="467"/>
    </row>
    <row r="135" spans="11:251" s="464" customFormat="1" ht="12" customHeight="1" x14ac:dyDescent="0.15">
      <c r="K135" s="508"/>
      <c r="N135" s="470"/>
      <c r="O135" s="470"/>
      <c r="P135" s="470"/>
      <c r="Q135" s="470"/>
      <c r="R135" s="470"/>
      <c r="S135" s="470"/>
      <c r="T135" s="531"/>
      <c r="U135" s="532"/>
      <c r="V135" s="533"/>
      <c r="W135" s="534"/>
      <c r="X135" s="485"/>
      <c r="Y135" s="486"/>
      <c r="Z135" s="486"/>
      <c r="AA135" s="486"/>
      <c r="AB135" s="486"/>
      <c r="AC135" s="486"/>
      <c r="AD135" s="486"/>
      <c r="AE135" s="487"/>
      <c r="AF135" s="515"/>
      <c r="AG135" s="492"/>
      <c r="AH135" s="492"/>
      <c r="AI135" s="491"/>
      <c r="AJ135" s="507"/>
      <c r="AK135" s="560"/>
      <c r="AL135" s="560"/>
      <c r="AM135" s="560"/>
      <c r="AN135" s="560"/>
      <c r="AO135" s="560"/>
      <c r="AP135" s="560"/>
      <c r="AQ135" s="560"/>
      <c r="AR135" s="560"/>
      <c r="AS135" s="514"/>
      <c r="AT135" s="514"/>
      <c r="AU135" s="470"/>
      <c r="AV135" s="470"/>
      <c r="BT135" s="467"/>
      <c r="BU135" s="467"/>
      <c r="BV135" s="467"/>
      <c r="BW135" s="467"/>
      <c r="BX135" s="467"/>
      <c r="BY135" s="467"/>
      <c r="BZ135" s="467"/>
      <c r="CA135" s="467"/>
      <c r="CB135" s="467"/>
      <c r="CC135" s="467"/>
      <c r="CD135" s="467"/>
      <c r="CE135" s="467"/>
      <c r="CF135" s="467"/>
      <c r="CG135" s="467"/>
      <c r="CH135" s="467"/>
      <c r="CI135" s="467"/>
      <c r="CJ135" s="467"/>
      <c r="CK135" s="467"/>
      <c r="CL135" s="467"/>
      <c r="CM135" s="467"/>
      <c r="CN135" s="467"/>
      <c r="CO135" s="467"/>
      <c r="CP135" s="467"/>
      <c r="CQ135" s="467"/>
      <c r="CR135" s="467"/>
      <c r="CS135" s="467"/>
      <c r="CT135" s="467"/>
      <c r="CU135" s="467"/>
      <c r="CV135" s="467"/>
      <c r="CW135" s="467"/>
      <c r="CX135" s="467"/>
      <c r="CY135" s="467"/>
      <c r="CZ135" s="467"/>
      <c r="DA135" s="467"/>
      <c r="DB135" s="467"/>
      <c r="DC135" s="467"/>
      <c r="DD135" s="467"/>
      <c r="DE135" s="467"/>
      <c r="DF135" s="467"/>
      <c r="DG135" s="467"/>
      <c r="DH135" s="467"/>
      <c r="DI135" s="467"/>
      <c r="DJ135" s="467"/>
      <c r="DK135" s="467"/>
      <c r="DL135" s="467"/>
      <c r="DM135" s="467"/>
      <c r="DN135" s="467"/>
      <c r="DO135" s="467"/>
      <c r="DP135" s="467"/>
      <c r="DQ135" s="467"/>
      <c r="DR135" s="467"/>
      <c r="DS135" s="467"/>
      <c r="DT135" s="467"/>
      <c r="DU135" s="467"/>
      <c r="DV135" s="467"/>
      <c r="DW135" s="467"/>
      <c r="DX135" s="467"/>
      <c r="DY135" s="467"/>
      <c r="DZ135" s="467"/>
      <c r="EA135" s="467"/>
      <c r="EB135" s="467"/>
      <c r="EC135" s="467"/>
      <c r="ED135" s="467"/>
      <c r="EE135" s="467"/>
      <c r="EF135" s="467"/>
      <c r="EG135" s="467"/>
      <c r="EH135" s="467"/>
      <c r="EI135" s="467"/>
      <c r="EJ135" s="467"/>
      <c r="EK135" s="467"/>
      <c r="EL135" s="467"/>
      <c r="EM135" s="467"/>
      <c r="EN135" s="467"/>
      <c r="EO135" s="467"/>
      <c r="EP135" s="467"/>
      <c r="EQ135" s="467"/>
      <c r="ER135" s="467"/>
      <c r="ES135" s="467"/>
      <c r="ET135" s="467"/>
      <c r="EU135" s="467"/>
      <c r="EV135" s="467"/>
      <c r="EW135" s="467"/>
      <c r="EX135" s="467"/>
      <c r="EY135" s="467"/>
      <c r="EZ135" s="467"/>
      <c r="FA135" s="467"/>
      <c r="FB135" s="467"/>
      <c r="FC135" s="467"/>
      <c r="FD135" s="467"/>
      <c r="FE135" s="467"/>
      <c r="FF135" s="467"/>
      <c r="FG135" s="467"/>
      <c r="FH135" s="467"/>
      <c r="FI135" s="467"/>
      <c r="FJ135" s="467"/>
      <c r="FK135" s="467"/>
      <c r="FL135" s="467"/>
      <c r="FM135" s="467"/>
      <c r="FN135" s="467"/>
      <c r="FO135" s="467"/>
      <c r="FP135" s="467"/>
      <c r="FQ135" s="467"/>
      <c r="FR135" s="467"/>
      <c r="FS135" s="467"/>
      <c r="FT135" s="467"/>
      <c r="FU135" s="467"/>
      <c r="FV135" s="467"/>
      <c r="FW135" s="467"/>
      <c r="FX135" s="467"/>
      <c r="FY135" s="467"/>
      <c r="FZ135" s="467"/>
      <c r="GA135" s="467"/>
      <c r="GB135" s="467"/>
      <c r="GC135" s="467"/>
      <c r="GD135" s="467"/>
      <c r="GE135" s="467"/>
      <c r="GF135" s="467"/>
      <c r="GG135" s="467"/>
      <c r="GH135" s="467"/>
      <c r="GI135" s="467"/>
      <c r="GJ135" s="467"/>
      <c r="GK135" s="467"/>
      <c r="GL135" s="467"/>
      <c r="GM135" s="467"/>
      <c r="GN135" s="467"/>
      <c r="GO135" s="467"/>
      <c r="GP135" s="467"/>
      <c r="GQ135" s="467"/>
      <c r="GR135" s="467"/>
      <c r="GS135" s="467"/>
      <c r="GT135" s="467"/>
      <c r="GU135" s="467"/>
      <c r="GV135" s="467"/>
      <c r="GW135" s="467"/>
      <c r="GX135" s="467"/>
      <c r="GY135" s="467"/>
      <c r="GZ135" s="467"/>
      <c r="HA135" s="467"/>
      <c r="HB135" s="467"/>
      <c r="HC135" s="467"/>
      <c r="HD135" s="467"/>
      <c r="HE135" s="467"/>
      <c r="HF135" s="467"/>
      <c r="HG135" s="467"/>
      <c r="HH135" s="467"/>
      <c r="HI135" s="467"/>
      <c r="HJ135" s="467"/>
      <c r="HK135" s="467"/>
      <c r="HL135" s="467"/>
      <c r="HM135" s="467"/>
      <c r="HN135" s="467"/>
      <c r="HO135" s="467"/>
      <c r="HP135" s="467"/>
      <c r="HQ135" s="467"/>
      <c r="HR135" s="467"/>
      <c r="HS135" s="467"/>
      <c r="HT135" s="467"/>
      <c r="HU135" s="467"/>
      <c r="HV135" s="467"/>
      <c r="HW135" s="467"/>
      <c r="HX135" s="467"/>
      <c r="HY135" s="467"/>
      <c r="HZ135" s="467"/>
      <c r="IA135" s="467"/>
      <c r="IB135" s="467"/>
      <c r="IC135" s="467"/>
      <c r="ID135" s="467"/>
      <c r="IE135" s="467"/>
      <c r="IF135" s="467"/>
      <c r="IG135" s="467"/>
      <c r="IH135" s="467"/>
      <c r="II135" s="467"/>
      <c r="IJ135" s="467"/>
      <c r="IK135" s="467"/>
      <c r="IL135" s="467"/>
      <c r="IM135" s="467"/>
      <c r="IN135" s="467"/>
      <c r="IO135" s="467"/>
      <c r="IP135" s="467"/>
      <c r="IQ135" s="467"/>
    </row>
    <row r="136" spans="11:251" s="464" customFormat="1" ht="12" customHeight="1" thickBot="1" x14ac:dyDescent="0.2">
      <c r="K136" s="508"/>
      <c r="N136" s="470"/>
      <c r="O136" s="470"/>
      <c r="P136" s="470"/>
      <c r="Q136" s="470"/>
      <c r="R136" s="470"/>
      <c r="S136" s="470"/>
      <c r="T136" s="531"/>
      <c r="U136" s="532"/>
      <c r="V136" s="508"/>
      <c r="W136" s="504"/>
      <c r="X136" s="498"/>
      <c r="Y136" s="499"/>
      <c r="Z136" s="499"/>
      <c r="AA136" s="499"/>
      <c r="AB136" s="499"/>
      <c r="AC136" s="499"/>
      <c r="AD136" s="499"/>
      <c r="AE136" s="500"/>
      <c r="AG136" s="483"/>
      <c r="AH136" s="483"/>
      <c r="AI136" s="501"/>
      <c r="AJ136" s="483"/>
      <c r="AK136" s="514"/>
      <c r="AL136" s="540"/>
      <c r="AM136" s="512" t="s">
        <v>608</v>
      </c>
      <c r="AN136" s="512"/>
      <c r="AO136" s="512"/>
      <c r="AP136" s="512"/>
      <c r="AQ136" s="512"/>
      <c r="AR136" s="512"/>
      <c r="AS136" s="512"/>
      <c r="AT136" s="512"/>
      <c r="AU136" s="504"/>
      <c r="AV136" s="504"/>
      <c r="BT136" s="467"/>
      <c r="BU136" s="467"/>
      <c r="BV136" s="467"/>
      <c r="BW136" s="467"/>
      <c r="BX136" s="467"/>
      <c r="BY136" s="467"/>
      <c r="BZ136" s="467"/>
      <c r="CA136" s="467"/>
      <c r="CB136" s="467"/>
      <c r="CC136" s="467"/>
      <c r="CD136" s="467"/>
      <c r="CE136" s="467"/>
      <c r="CF136" s="467"/>
      <c r="CG136" s="467"/>
      <c r="CH136" s="467"/>
      <c r="CI136" s="467"/>
      <c r="CJ136" s="467"/>
      <c r="CK136" s="467"/>
      <c r="CL136" s="467"/>
      <c r="CM136" s="467"/>
      <c r="CN136" s="467"/>
      <c r="CO136" s="467"/>
      <c r="CP136" s="467"/>
      <c r="CQ136" s="467"/>
      <c r="CR136" s="467"/>
      <c r="CS136" s="467"/>
      <c r="CT136" s="467"/>
      <c r="CU136" s="467"/>
      <c r="CV136" s="467"/>
      <c r="CW136" s="467"/>
      <c r="CX136" s="467"/>
      <c r="CY136" s="467"/>
      <c r="CZ136" s="467"/>
      <c r="DA136" s="467"/>
      <c r="DB136" s="467"/>
      <c r="DC136" s="467"/>
      <c r="DD136" s="467"/>
      <c r="DE136" s="467"/>
      <c r="DF136" s="467"/>
      <c r="DG136" s="467"/>
      <c r="DH136" s="467"/>
      <c r="DI136" s="467"/>
      <c r="DJ136" s="467"/>
      <c r="DK136" s="467"/>
      <c r="DL136" s="467"/>
      <c r="DM136" s="467"/>
      <c r="DN136" s="467"/>
      <c r="DO136" s="467"/>
      <c r="DP136" s="467"/>
      <c r="DQ136" s="467"/>
      <c r="DR136" s="467"/>
      <c r="DS136" s="467"/>
      <c r="DT136" s="467"/>
      <c r="DU136" s="467"/>
      <c r="DV136" s="467"/>
      <c r="DW136" s="467"/>
      <c r="DX136" s="467"/>
      <c r="DY136" s="467"/>
      <c r="DZ136" s="467"/>
      <c r="EA136" s="467"/>
      <c r="EB136" s="467"/>
      <c r="EC136" s="467"/>
      <c r="ED136" s="467"/>
      <c r="EE136" s="467"/>
      <c r="EF136" s="467"/>
      <c r="EG136" s="467"/>
      <c r="EH136" s="467"/>
      <c r="EI136" s="467"/>
      <c r="EJ136" s="467"/>
      <c r="EK136" s="467"/>
      <c r="EL136" s="467"/>
      <c r="EM136" s="467"/>
      <c r="EN136" s="467"/>
      <c r="EO136" s="467"/>
      <c r="EP136" s="467"/>
      <c r="EQ136" s="467"/>
      <c r="ER136" s="467"/>
      <c r="ES136" s="467"/>
      <c r="ET136" s="467"/>
      <c r="EU136" s="467"/>
      <c r="EV136" s="467"/>
      <c r="EW136" s="467"/>
      <c r="EX136" s="467"/>
      <c r="EY136" s="467"/>
      <c r="EZ136" s="467"/>
      <c r="FA136" s="467"/>
      <c r="FB136" s="467"/>
      <c r="FC136" s="467"/>
      <c r="FD136" s="467"/>
      <c r="FE136" s="467"/>
      <c r="FF136" s="467"/>
      <c r="FG136" s="467"/>
      <c r="FH136" s="467"/>
      <c r="FI136" s="467"/>
      <c r="FJ136" s="467"/>
      <c r="FK136" s="467"/>
      <c r="FL136" s="467"/>
      <c r="FM136" s="467"/>
      <c r="FN136" s="467"/>
      <c r="FO136" s="467"/>
      <c r="FP136" s="467"/>
      <c r="FQ136" s="467"/>
      <c r="FR136" s="467"/>
      <c r="FS136" s="467"/>
      <c r="FT136" s="467"/>
      <c r="FU136" s="467"/>
      <c r="FV136" s="467"/>
      <c r="FW136" s="467"/>
      <c r="FX136" s="467"/>
      <c r="FY136" s="467"/>
      <c r="FZ136" s="467"/>
      <c r="GA136" s="467"/>
      <c r="GB136" s="467"/>
      <c r="GC136" s="467"/>
      <c r="GD136" s="467"/>
      <c r="GE136" s="467"/>
      <c r="GF136" s="467"/>
      <c r="GG136" s="467"/>
      <c r="GH136" s="467"/>
      <c r="GI136" s="467"/>
      <c r="GJ136" s="467"/>
      <c r="GK136" s="467"/>
      <c r="GL136" s="467"/>
      <c r="GM136" s="467"/>
      <c r="GN136" s="467"/>
      <c r="GO136" s="467"/>
      <c r="GP136" s="467"/>
      <c r="GQ136" s="467"/>
      <c r="GR136" s="467"/>
      <c r="GS136" s="467"/>
      <c r="GT136" s="467"/>
      <c r="GU136" s="467"/>
      <c r="GV136" s="467"/>
      <c r="GW136" s="467"/>
      <c r="GX136" s="467"/>
      <c r="GY136" s="467"/>
      <c r="GZ136" s="467"/>
      <c r="HA136" s="467"/>
      <c r="HB136" s="467"/>
      <c r="HC136" s="467"/>
      <c r="HD136" s="467"/>
      <c r="HE136" s="467"/>
      <c r="HF136" s="467"/>
      <c r="HG136" s="467"/>
      <c r="HH136" s="467"/>
      <c r="HI136" s="467"/>
      <c r="HJ136" s="467"/>
      <c r="HK136" s="467"/>
      <c r="HL136" s="467"/>
      <c r="HM136" s="467"/>
      <c r="HN136" s="467"/>
      <c r="HO136" s="467"/>
      <c r="HP136" s="467"/>
      <c r="HQ136" s="467"/>
      <c r="HR136" s="467"/>
      <c r="HS136" s="467"/>
      <c r="HT136" s="467"/>
      <c r="HU136" s="467"/>
      <c r="HV136" s="467"/>
      <c r="HW136" s="467"/>
      <c r="HX136" s="467"/>
      <c r="HY136" s="467"/>
      <c r="HZ136" s="467"/>
      <c r="IA136" s="467"/>
      <c r="IB136" s="467"/>
      <c r="IC136" s="467"/>
      <c r="ID136" s="467"/>
      <c r="IE136" s="467"/>
      <c r="IF136" s="467"/>
      <c r="IG136" s="467"/>
      <c r="IH136" s="467"/>
      <c r="II136" s="467"/>
      <c r="IJ136" s="467"/>
      <c r="IK136" s="467"/>
      <c r="IL136" s="467"/>
      <c r="IM136" s="467"/>
      <c r="IN136" s="467"/>
      <c r="IO136" s="467"/>
      <c r="IP136" s="467"/>
      <c r="IQ136" s="467"/>
    </row>
    <row r="137" spans="11:251" s="464" customFormat="1" ht="12" customHeight="1" x14ac:dyDescent="0.15">
      <c r="K137" s="508"/>
      <c r="N137" s="470"/>
      <c r="O137" s="470"/>
      <c r="P137" s="470"/>
      <c r="Q137" s="470"/>
      <c r="R137" s="470"/>
      <c r="S137" s="470"/>
      <c r="T137" s="531"/>
      <c r="U137" s="532"/>
      <c r="V137" s="508"/>
      <c r="W137" s="504"/>
      <c r="X137" s="504"/>
      <c r="Y137" s="508"/>
      <c r="Z137" s="504"/>
      <c r="AG137" s="483"/>
      <c r="AH137" s="483"/>
      <c r="AI137" s="501"/>
      <c r="AJ137" s="483"/>
      <c r="AK137" s="514"/>
      <c r="AL137" s="514"/>
      <c r="AM137" s="512"/>
      <c r="AN137" s="512"/>
      <c r="AO137" s="512"/>
      <c r="AP137" s="512"/>
      <c r="AQ137" s="512"/>
      <c r="AR137" s="512"/>
      <c r="AS137" s="512"/>
      <c r="AT137" s="512"/>
      <c r="AU137" s="504"/>
      <c r="AV137" s="504"/>
      <c r="BT137" s="467"/>
      <c r="BU137" s="467"/>
      <c r="BV137" s="467"/>
      <c r="BW137" s="467"/>
      <c r="BX137" s="467"/>
      <c r="BY137" s="467"/>
      <c r="BZ137" s="467"/>
      <c r="CA137" s="467"/>
      <c r="CB137" s="467"/>
      <c r="CC137" s="467"/>
      <c r="CD137" s="467"/>
      <c r="CE137" s="467"/>
      <c r="CF137" s="467"/>
      <c r="CG137" s="467"/>
      <c r="CH137" s="467"/>
      <c r="CI137" s="467"/>
      <c r="CJ137" s="467"/>
      <c r="CK137" s="467"/>
      <c r="CL137" s="467"/>
      <c r="CM137" s="467"/>
      <c r="CN137" s="467"/>
      <c r="CO137" s="467"/>
      <c r="CP137" s="467"/>
      <c r="CQ137" s="467"/>
      <c r="CR137" s="467"/>
      <c r="CS137" s="467"/>
      <c r="CT137" s="467"/>
      <c r="CU137" s="467"/>
      <c r="CV137" s="467"/>
      <c r="CW137" s="467"/>
      <c r="CX137" s="467"/>
      <c r="CY137" s="467"/>
      <c r="CZ137" s="467"/>
      <c r="DA137" s="467"/>
      <c r="DB137" s="467"/>
      <c r="DC137" s="467"/>
      <c r="DD137" s="467"/>
      <c r="DE137" s="467"/>
      <c r="DF137" s="467"/>
      <c r="DG137" s="467"/>
      <c r="DH137" s="467"/>
      <c r="DI137" s="467"/>
      <c r="DJ137" s="467"/>
      <c r="DK137" s="467"/>
      <c r="DL137" s="467"/>
      <c r="DM137" s="467"/>
      <c r="DN137" s="467"/>
      <c r="DO137" s="467"/>
      <c r="DP137" s="467"/>
      <c r="DQ137" s="467"/>
      <c r="DR137" s="467"/>
      <c r="DS137" s="467"/>
      <c r="DT137" s="467"/>
      <c r="DU137" s="467"/>
      <c r="DV137" s="467"/>
      <c r="DW137" s="467"/>
      <c r="DX137" s="467"/>
      <c r="DY137" s="467"/>
      <c r="DZ137" s="467"/>
      <c r="EA137" s="467"/>
      <c r="EB137" s="467"/>
      <c r="EC137" s="467"/>
      <c r="ED137" s="467"/>
      <c r="EE137" s="467"/>
      <c r="EF137" s="467"/>
      <c r="EG137" s="467"/>
      <c r="EH137" s="467"/>
      <c r="EI137" s="467"/>
      <c r="EJ137" s="467"/>
      <c r="EK137" s="467"/>
      <c r="EL137" s="467"/>
      <c r="EM137" s="467"/>
      <c r="EN137" s="467"/>
      <c r="EO137" s="467"/>
      <c r="EP137" s="467"/>
      <c r="EQ137" s="467"/>
      <c r="ER137" s="467"/>
      <c r="ES137" s="467"/>
      <c r="ET137" s="467"/>
      <c r="EU137" s="467"/>
      <c r="EV137" s="467"/>
      <c r="EW137" s="467"/>
      <c r="EX137" s="467"/>
      <c r="EY137" s="467"/>
      <c r="EZ137" s="467"/>
      <c r="FA137" s="467"/>
      <c r="FB137" s="467"/>
      <c r="FC137" s="467"/>
      <c r="FD137" s="467"/>
      <c r="FE137" s="467"/>
      <c r="FF137" s="467"/>
      <c r="FG137" s="467"/>
      <c r="FH137" s="467"/>
      <c r="FI137" s="467"/>
      <c r="FJ137" s="467"/>
      <c r="FK137" s="467"/>
      <c r="FL137" s="467"/>
      <c r="FM137" s="467"/>
      <c r="FN137" s="467"/>
      <c r="FO137" s="467"/>
      <c r="FP137" s="467"/>
      <c r="FQ137" s="467"/>
      <c r="FR137" s="467"/>
      <c r="FS137" s="467"/>
      <c r="FT137" s="467"/>
      <c r="FU137" s="467"/>
      <c r="FV137" s="467"/>
      <c r="FW137" s="467"/>
      <c r="FX137" s="467"/>
      <c r="FY137" s="467"/>
      <c r="FZ137" s="467"/>
      <c r="GA137" s="467"/>
      <c r="GB137" s="467"/>
      <c r="GC137" s="467"/>
      <c r="GD137" s="467"/>
      <c r="GE137" s="467"/>
      <c r="GF137" s="467"/>
      <c r="GG137" s="467"/>
      <c r="GH137" s="467"/>
      <c r="GI137" s="467"/>
      <c r="GJ137" s="467"/>
      <c r="GK137" s="467"/>
      <c r="GL137" s="467"/>
      <c r="GM137" s="467"/>
      <c r="GN137" s="467"/>
      <c r="GO137" s="467"/>
      <c r="GP137" s="467"/>
      <c r="GQ137" s="467"/>
      <c r="GR137" s="467"/>
      <c r="GS137" s="467"/>
      <c r="GT137" s="467"/>
      <c r="GU137" s="467"/>
      <c r="GV137" s="467"/>
      <c r="GW137" s="467"/>
      <c r="GX137" s="467"/>
      <c r="GY137" s="467"/>
      <c r="GZ137" s="467"/>
      <c r="HA137" s="467"/>
      <c r="HB137" s="467"/>
      <c r="HC137" s="467"/>
      <c r="HD137" s="467"/>
      <c r="HE137" s="467"/>
      <c r="HF137" s="467"/>
      <c r="HG137" s="467"/>
      <c r="HH137" s="467"/>
      <c r="HI137" s="467"/>
      <c r="HJ137" s="467"/>
      <c r="HK137" s="467"/>
      <c r="HL137" s="467"/>
      <c r="HM137" s="467"/>
      <c r="HN137" s="467"/>
      <c r="HO137" s="467"/>
      <c r="HP137" s="467"/>
      <c r="HQ137" s="467"/>
      <c r="HR137" s="467"/>
      <c r="HS137" s="467"/>
      <c r="HT137" s="467"/>
      <c r="HU137" s="467"/>
      <c r="HV137" s="467"/>
      <c r="HW137" s="467"/>
      <c r="HX137" s="467"/>
      <c r="HY137" s="467"/>
      <c r="HZ137" s="467"/>
      <c r="IA137" s="467"/>
      <c r="IB137" s="467"/>
      <c r="IC137" s="467"/>
      <c r="ID137" s="467"/>
      <c r="IE137" s="467"/>
      <c r="IF137" s="467"/>
      <c r="IG137" s="467"/>
      <c r="IH137" s="467"/>
      <c r="II137" s="467"/>
      <c r="IJ137" s="467"/>
      <c r="IK137" s="467"/>
      <c r="IL137" s="467"/>
      <c r="IM137" s="467"/>
      <c r="IN137" s="467"/>
      <c r="IO137" s="467"/>
      <c r="IP137" s="467"/>
      <c r="IQ137" s="467"/>
    </row>
    <row r="138" spans="11:251" s="464" customFormat="1" ht="12" customHeight="1" x14ac:dyDescent="0.15">
      <c r="K138" s="508"/>
      <c r="N138" s="470"/>
      <c r="O138" s="470"/>
      <c r="P138" s="470"/>
      <c r="Q138" s="470"/>
      <c r="R138" s="470"/>
      <c r="S138" s="470"/>
      <c r="T138" s="531"/>
      <c r="U138" s="532"/>
      <c r="V138" s="508"/>
      <c r="W138" s="504"/>
      <c r="X138" s="504"/>
      <c r="Y138" s="541"/>
      <c r="Z138" s="524"/>
      <c r="AA138" s="542" t="s">
        <v>595</v>
      </c>
      <c r="AB138" s="542"/>
      <c r="AC138" s="542"/>
      <c r="AD138" s="542"/>
      <c r="AE138" s="542"/>
      <c r="AF138" s="524"/>
      <c r="AG138" s="483"/>
      <c r="AH138" s="483"/>
      <c r="AI138" s="501"/>
      <c r="AJ138" s="483"/>
      <c r="AK138" s="560" t="s">
        <v>620</v>
      </c>
      <c r="AL138" s="560"/>
      <c r="AM138" s="560"/>
      <c r="AN138" s="560"/>
      <c r="AO138" s="560"/>
      <c r="AP138" s="560"/>
      <c r="AQ138" s="560"/>
      <c r="AR138" s="560"/>
      <c r="AS138" s="502"/>
      <c r="AT138" s="502"/>
      <c r="AU138" s="504"/>
      <c r="AV138" s="504"/>
      <c r="BT138" s="467"/>
      <c r="BU138" s="467"/>
      <c r="BV138" s="467"/>
      <c r="BW138" s="467"/>
      <c r="BX138" s="467"/>
      <c r="BY138" s="467"/>
      <c r="BZ138" s="467"/>
      <c r="CA138" s="467"/>
      <c r="CB138" s="467"/>
      <c r="CC138" s="467"/>
      <c r="CD138" s="467"/>
      <c r="CE138" s="467"/>
      <c r="CF138" s="467"/>
      <c r="CG138" s="467"/>
      <c r="CH138" s="467"/>
      <c r="CI138" s="467"/>
      <c r="CJ138" s="467"/>
      <c r="CK138" s="467"/>
      <c r="CL138" s="467"/>
      <c r="CM138" s="467"/>
      <c r="CN138" s="467"/>
      <c r="CO138" s="467"/>
      <c r="CP138" s="467"/>
      <c r="CQ138" s="467"/>
      <c r="CR138" s="467"/>
      <c r="CS138" s="467"/>
      <c r="CT138" s="467"/>
      <c r="CU138" s="467"/>
      <c r="CV138" s="467"/>
      <c r="CW138" s="467"/>
      <c r="CX138" s="467"/>
      <c r="CY138" s="467"/>
      <c r="CZ138" s="467"/>
      <c r="DA138" s="467"/>
      <c r="DB138" s="467"/>
      <c r="DC138" s="467"/>
      <c r="DD138" s="467"/>
      <c r="DE138" s="467"/>
      <c r="DF138" s="467"/>
      <c r="DG138" s="467"/>
      <c r="DH138" s="467"/>
      <c r="DI138" s="467"/>
      <c r="DJ138" s="467"/>
      <c r="DK138" s="467"/>
      <c r="DL138" s="467"/>
      <c r="DM138" s="467"/>
      <c r="DN138" s="467"/>
      <c r="DO138" s="467"/>
      <c r="DP138" s="467"/>
      <c r="DQ138" s="467"/>
      <c r="DR138" s="467"/>
      <c r="DS138" s="467"/>
      <c r="DT138" s="467"/>
      <c r="DU138" s="467"/>
      <c r="DV138" s="467"/>
      <c r="DW138" s="467"/>
      <c r="DX138" s="467"/>
      <c r="DY138" s="467"/>
      <c r="DZ138" s="467"/>
      <c r="EA138" s="467"/>
      <c r="EB138" s="467"/>
      <c r="EC138" s="467"/>
      <c r="ED138" s="467"/>
      <c r="EE138" s="467"/>
      <c r="EF138" s="467"/>
      <c r="EG138" s="467"/>
      <c r="EH138" s="467"/>
      <c r="EI138" s="467"/>
      <c r="EJ138" s="467"/>
      <c r="EK138" s="467"/>
      <c r="EL138" s="467"/>
      <c r="EM138" s="467"/>
      <c r="EN138" s="467"/>
      <c r="EO138" s="467"/>
      <c r="EP138" s="467"/>
      <c r="EQ138" s="467"/>
      <c r="ER138" s="467"/>
      <c r="ES138" s="467"/>
      <c r="ET138" s="467"/>
      <c r="EU138" s="467"/>
      <c r="EV138" s="467"/>
      <c r="EW138" s="467"/>
      <c r="EX138" s="467"/>
      <c r="EY138" s="467"/>
      <c r="EZ138" s="467"/>
      <c r="FA138" s="467"/>
      <c r="FB138" s="467"/>
      <c r="FC138" s="467"/>
      <c r="FD138" s="467"/>
      <c r="FE138" s="467"/>
      <c r="FF138" s="467"/>
      <c r="FG138" s="467"/>
      <c r="FH138" s="467"/>
      <c r="FI138" s="467"/>
      <c r="FJ138" s="467"/>
      <c r="FK138" s="467"/>
      <c r="FL138" s="467"/>
      <c r="FM138" s="467"/>
      <c r="FN138" s="467"/>
      <c r="FO138" s="467"/>
      <c r="FP138" s="467"/>
      <c r="FQ138" s="467"/>
      <c r="FR138" s="467"/>
      <c r="FS138" s="467"/>
      <c r="FT138" s="467"/>
      <c r="FU138" s="467"/>
      <c r="FV138" s="467"/>
      <c r="FW138" s="467"/>
      <c r="FX138" s="467"/>
      <c r="FY138" s="467"/>
      <c r="FZ138" s="467"/>
      <c r="GA138" s="467"/>
      <c r="GB138" s="467"/>
      <c r="GC138" s="467"/>
      <c r="GD138" s="467"/>
      <c r="GE138" s="467"/>
      <c r="GF138" s="467"/>
      <c r="GG138" s="467"/>
      <c r="GH138" s="467"/>
      <c r="GI138" s="467"/>
      <c r="GJ138" s="467"/>
      <c r="GK138" s="467"/>
      <c r="GL138" s="467"/>
      <c r="GM138" s="467"/>
      <c r="GN138" s="467"/>
      <c r="GO138" s="467"/>
      <c r="GP138" s="467"/>
      <c r="GQ138" s="467"/>
      <c r="GR138" s="467"/>
      <c r="GS138" s="467"/>
      <c r="GT138" s="467"/>
      <c r="GU138" s="467"/>
      <c r="GV138" s="467"/>
      <c r="GW138" s="467"/>
      <c r="GX138" s="467"/>
      <c r="GY138" s="467"/>
      <c r="GZ138" s="467"/>
      <c r="HA138" s="467"/>
      <c r="HB138" s="467"/>
      <c r="HC138" s="467"/>
      <c r="HD138" s="467"/>
      <c r="HE138" s="467"/>
      <c r="HF138" s="467"/>
      <c r="HG138" s="467"/>
      <c r="HH138" s="467"/>
      <c r="HI138" s="467"/>
      <c r="HJ138" s="467"/>
      <c r="HK138" s="467"/>
      <c r="HL138" s="467"/>
      <c r="HM138" s="467"/>
      <c r="HN138" s="467"/>
      <c r="HO138" s="467"/>
      <c r="HP138" s="467"/>
      <c r="HQ138" s="467"/>
      <c r="HR138" s="467"/>
      <c r="HS138" s="467"/>
      <c r="HT138" s="467"/>
      <c r="HU138" s="467"/>
      <c r="HV138" s="467"/>
      <c r="HW138" s="467"/>
      <c r="HX138" s="467"/>
      <c r="HY138" s="467"/>
      <c r="HZ138" s="467"/>
      <c r="IA138" s="467"/>
      <c r="IB138" s="467"/>
      <c r="IC138" s="467"/>
      <c r="ID138" s="467"/>
      <c r="IE138" s="467"/>
      <c r="IF138" s="467"/>
      <c r="IG138" s="467"/>
      <c r="IH138" s="467"/>
      <c r="II138" s="467"/>
      <c r="IJ138" s="467"/>
      <c r="IK138" s="467"/>
      <c r="IL138" s="467"/>
      <c r="IM138" s="467"/>
      <c r="IN138" s="467"/>
      <c r="IO138" s="467"/>
      <c r="IP138" s="467"/>
      <c r="IQ138" s="467"/>
    </row>
    <row r="139" spans="11:251" s="464" customFormat="1" ht="12" customHeight="1" x14ac:dyDescent="0.15">
      <c r="K139" s="508"/>
      <c r="N139" s="470"/>
      <c r="O139" s="470"/>
      <c r="P139" s="470"/>
      <c r="Q139" s="470"/>
      <c r="R139" s="470"/>
      <c r="S139" s="470"/>
      <c r="T139" s="531"/>
      <c r="U139" s="532"/>
      <c r="V139" s="508"/>
      <c r="W139" s="504"/>
      <c r="X139" s="504"/>
      <c r="Y139" s="504"/>
      <c r="Z139" s="504"/>
      <c r="AA139" s="542"/>
      <c r="AB139" s="542"/>
      <c r="AC139" s="542"/>
      <c r="AD139" s="542"/>
      <c r="AE139" s="542"/>
      <c r="AF139" s="504"/>
      <c r="AG139" s="501"/>
      <c r="AH139" s="483"/>
      <c r="AI139" s="491"/>
      <c r="AJ139" s="507"/>
      <c r="AK139" s="560"/>
      <c r="AL139" s="560"/>
      <c r="AM139" s="560"/>
      <c r="AN139" s="560"/>
      <c r="AO139" s="560"/>
      <c r="AP139" s="560"/>
      <c r="AQ139" s="560"/>
      <c r="AR139" s="560"/>
      <c r="AS139" s="502"/>
      <c r="AT139" s="502"/>
      <c r="AU139" s="504"/>
      <c r="AV139" s="504"/>
      <c r="BT139" s="467"/>
      <c r="BU139" s="467"/>
      <c r="BV139" s="467"/>
      <c r="BW139" s="467"/>
      <c r="BX139" s="467"/>
      <c r="BY139" s="467"/>
      <c r="BZ139" s="467"/>
      <c r="CA139" s="467"/>
      <c r="CB139" s="467"/>
      <c r="CC139" s="467"/>
      <c r="CD139" s="467"/>
      <c r="CE139" s="467"/>
      <c r="CF139" s="467"/>
      <c r="CG139" s="467"/>
      <c r="CH139" s="467"/>
      <c r="CI139" s="467"/>
      <c r="CJ139" s="467"/>
      <c r="CK139" s="467"/>
      <c r="CL139" s="467"/>
      <c r="CM139" s="467"/>
      <c r="CN139" s="467"/>
      <c r="CO139" s="467"/>
      <c r="CP139" s="467"/>
      <c r="CQ139" s="467"/>
      <c r="CR139" s="467"/>
      <c r="CS139" s="467"/>
      <c r="CT139" s="467"/>
      <c r="CU139" s="467"/>
      <c r="CV139" s="467"/>
      <c r="CW139" s="467"/>
      <c r="CX139" s="467"/>
      <c r="CY139" s="467"/>
      <c r="CZ139" s="467"/>
      <c r="DA139" s="467"/>
      <c r="DB139" s="467"/>
      <c r="DC139" s="467"/>
      <c r="DD139" s="467"/>
      <c r="DE139" s="467"/>
      <c r="DF139" s="467"/>
      <c r="DG139" s="467"/>
      <c r="DH139" s="467"/>
      <c r="DI139" s="467"/>
      <c r="DJ139" s="467"/>
      <c r="DK139" s="467"/>
      <c r="DL139" s="467"/>
      <c r="DM139" s="467"/>
      <c r="DN139" s="467"/>
      <c r="DO139" s="467"/>
      <c r="DP139" s="467"/>
      <c r="DQ139" s="467"/>
      <c r="DR139" s="467"/>
      <c r="DS139" s="467"/>
      <c r="DT139" s="467"/>
      <c r="DU139" s="467"/>
      <c r="DV139" s="467"/>
      <c r="DW139" s="467"/>
      <c r="DX139" s="467"/>
      <c r="DY139" s="467"/>
      <c r="DZ139" s="467"/>
      <c r="EA139" s="467"/>
      <c r="EB139" s="467"/>
      <c r="EC139" s="467"/>
      <c r="ED139" s="467"/>
      <c r="EE139" s="467"/>
      <c r="EF139" s="467"/>
      <c r="EG139" s="467"/>
      <c r="EH139" s="467"/>
      <c r="EI139" s="467"/>
      <c r="EJ139" s="467"/>
      <c r="EK139" s="467"/>
      <c r="EL139" s="467"/>
      <c r="EM139" s="467"/>
      <c r="EN139" s="467"/>
      <c r="EO139" s="467"/>
      <c r="EP139" s="467"/>
      <c r="EQ139" s="467"/>
      <c r="ER139" s="467"/>
      <c r="ES139" s="467"/>
      <c r="ET139" s="467"/>
      <c r="EU139" s="467"/>
      <c r="EV139" s="467"/>
      <c r="EW139" s="467"/>
      <c r="EX139" s="467"/>
      <c r="EY139" s="467"/>
      <c r="EZ139" s="467"/>
      <c r="FA139" s="467"/>
      <c r="FB139" s="467"/>
      <c r="FC139" s="467"/>
      <c r="FD139" s="467"/>
      <c r="FE139" s="467"/>
      <c r="FF139" s="467"/>
      <c r="FG139" s="467"/>
      <c r="FH139" s="467"/>
      <c r="FI139" s="467"/>
      <c r="FJ139" s="467"/>
      <c r="FK139" s="467"/>
      <c r="FL139" s="467"/>
      <c r="FM139" s="467"/>
      <c r="FN139" s="467"/>
      <c r="FO139" s="467"/>
      <c r="FP139" s="467"/>
      <c r="FQ139" s="467"/>
      <c r="FR139" s="467"/>
      <c r="FS139" s="467"/>
      <c r="FT139" s="467"/>
      <c r="FU139" s="467"/>
      <c r="FV139" s="467"/>
      <c r="FW139" s="467"/>
      <c r="FX139" s="467"/>
      <c r="FY139" s="467"/>
      <c r="FZ139" s="467"/>
      <c r="GA139" s="467"/>
      <c r="GB139" s="467"/>
      <c r="GC139" s="467"/>
      <c r="GD139" s="467"/>
      <c r="GE139" s="467"/>
      <c r="GF139" s="467"/>
      <c r="GG139" s="467"/>
      <c r="GH139" s="467"/>
      <c r="GI139" s="467"/>
      <c r="GJ139" s="467"/>
      <c r="GK139" s="467"/>
      <c r="GL139" s="467"/>
      <c r="GM139" s="467"/>
      <c r="GN139" s="467"/>
      <c r="GO139" s="467"/>
      <c r="GP139" s="467"/>
      <c r="GQ139" s="467"/>
      <c r="GR139" s="467"/>
      <c r="GS139" s="467"/>
      <c r="GT139" s="467"/>
      <c r="GU139" s="467"/>
      <c r="GV139" s="467"/>
      <c r="GW139" s="467"/>
      <c r="GX139" s="467"/>
      <c r="GY139" s="467"/>
      <c r="GZ139" s="467"/>
      <c r="HA139" s="467"/>
      <c r="HB139" s="467"/>
      <c r="HC139" s="467"/>
      <c r="HD139" s="467"/>
      <c r="HE139" s="467"/>
      <c r="HF139" s="467"/>
      <c r="HG139" s="467"/>
      <c r="HH139" s="467"/>
      <c r="HI139" s="467"/>
      <c r="HJ139" s="467"/>
      <c r="HK139" s="467"/>
      <c r="HL139" s="467"/>
      <c r="HM139" s="467"/>
      <c r="HN139" s="467"/>
      <c r="HO139" s="467"/>
      <c r="HP139" s="467"/>
      <c r="HQ139" s="467"/>
      <c r="HR139" s="467"/>
      <c r="HS139" s="467"/>
      <c r="HT139" s="467"/>
      <c r="HU139" s="467"/>
      <c r="HV139" s="467"/>
      <c r="HW139" s="467"/>
      <c r="HX139" s="467"/>
      <c r="HY139" s="467"/>
      <c r="HZ139" s="467"/>
      <c r="IA139" s="467"/>
      <c r="IB139" s="467"/>
      <c r="IC139" s="467"/>
      <c r="ID139" s="467"/>
      <c r="IE139" s="467"/>
      <c r="IF139" s="467"/>
      <c r="IG139" s="467"/>
      <c r="IH139" s="467"/>
      <c r="II139" s="467"/>
      <c r="IJ139" s="467"/>
      <c r="IK139" s="467"/>
      <c r="IL139" s="467"/>
      <c r="IM139" s="467"/>
      <c r="IN139" s="467"/>
      <c r="IO139" s="467"/>
      <c r="IP139" s="467"/>
      <c r="IQ139" s="467"/>
    </row>
    <row r="140" spans="11:251" s="464" customFormat="1" ht="12" customHeight="1" x14ac:dyDescent="0.15">
      <c r="K140" s="508"/>
      <c r="N140" s="470"/>
      <c r="O140" s="470"/>
      <c r="P140" s="470"/>
      <c r="Q140" s="470"/>
      <c r="R140" s="470"/>
      <c r="S140" s="470"/>
      <c r="T140" s="531"/>
      <c r="U140" s="532"/>
      <c r="V140" s="508"/>
      <c r="W140" s="504"/>
      <c r="X140" s="504"/>
      <c r="Y140" s="504"/>
      <c r="Z140" s="504"/>
      <c r="AA140" s="504"/>
      <c r="AB140" s="504"/>
      <c r="AC140" s="504"/>
      <c r="AD140" s="504"/>
      <c r="AE140" s="504"/>
      <c r="AF140" s="504"/>
      <c r="AG140" s="501"/>
      <c r="AH140" s="483"/>
      <c r="AI140" s="501"/>
      <c r="AJ140" s="483"/>
      <c r="AK140" s="514"/>
      <c r="AL140" s="540"/>
      <c r="AM140" s="512" t="s">
        <v>627</v>
      </c>
      <c r="AN140" s="512"/>
      <c r="AO140" s="512"/>
      <c r="AP140" s="512"/>
      <c r="AQ140" s="512"/>
      <c r="AR140" s="512"/>
      <c r="AS140" s="512"/>
      <c r="AT140" s="512"/>
      <c r="AU140" s="504"/>
      <c r="AV140" s="504"/>
      <c r="BT140" s="467"/>
      <c r="BU140" s="467"/>
      <c r="BV140" s="467"/>
      <c r="BW140" s="467"/>
      <c r="BX140" s="467"/>
      <c r="BY140" s="467"/>
      <c r="BZ140" s="467"/>
      <c r="CA140" s="467"/>
      <c r="CB140" s="467"/>
      <c r="CC140" s="467"/>
      <c r="CD140" s="467"/>
      <c r="CE140" s="467"/>
      <c r="CF140" s="467"/>
      <c r="CG140" s="467"/>
      <c r="CH140" s="467"/>
      <c r="CI140" s="467"/>
      <c r="CJ140" s="467"/>
      <c r="CK140" s="467"/>
      <c r="CL140" s="467"/>
      <c r="CM140" s="467"/>
      <c r="CN140" s="467"/>
      <c r="CO140" s="467"/>
      <c r="CP140" s="467"/>
      <c r="CQ140" s="467"/>
      <c r="CR140" s="467"/>
      <c r="CS140" s="467"/>
      <c r="CT140" s="467"/>
      <c r="CU140" s="467"/>
      <c r="CV140" s="467"/>
      <c r="CW140" s="467"/>
      <c r="CX140" s="467"/>
      <c r="CY140" s="467"/>
      <c r="CZ140" s="467"/>
      <c r="DA140" s="467"/>
      <c r="DB140" s="467"/>
      <c r="DC140" s="467"/>
      <c r="DD140" s="467"/>
      <c r="DE140" s="467"/>
      <c r="DF140" s="467"/>
      <c r="DG140" s="467"/>
      <c r="DH140" s="467"/>
      <c r="DI140" s="467"/>
      <c r="DJ140" s="467"/>
      <c r="DK140" s="467"/>
      <c r="DL140" s="467"/>
      <c r="DM140" s="467"/>
      <c r="DN140" s="467"/>
      <c r="DO140" s="467"/>
      <c r="DP140" s="467"/>
      <c r="DQ140" s="467"/>
      <c r="DR140" s="467"/>
      <c r="DS140" s="467"/>
      <c r="DT140" s="467"/>
      <c r="DU140" s="467"/>
      <c r="DV140" s="467"/>
      <c r="DW140" s="467"/>
      <c r="DX140" s="467"/>
      <c r="DY140" s="467"/>
      <c r="DZ140" s="467"/>
      <c r="EA140" s="467"/>
      <c r="EB140" s="467"/>
      <c r="EC140" s="467"/>
      <c r="ED140" s="467"/>
      <c r="EE140" s="467"/>
      <c r="EF140" s="467"/>
      <c r="EG140" s="467"/>
      <c r="EH140" s="467"/>
      <c r="EI140" s="467"/>
      <c r="EJ140" s="467"/>
      <c r="EK140" s="467"/>
      <c r="EL140" s="467"/>
      <c r="EM140" s="467"/>
      <c r="EN140" s="467"/>
      <c r="EO140" s="467"/>
      <c r="EP140" s="467"/>
      <c r="EQ140" s="467"/>
      <c r="ER140" s="467"/>
      <c r="ES140" s="467"/>
      <c r="ET140" s="467"/>
      <c r="EU140" s="467"/>
      <c r="EV140" s="467"/>
      <c r="EW140" s="467"/>
      <c r="EX140" s="467"/>
      <c r="EY140" s="467"/>
      <c r="EZ140" s="467"/>
      <c r="FA140" s="467"/>
      <c r="FB140" s="467"/>
      <c r="FC140" s="467"/>
      <c r="FD140" s="467"/>
      <c r="FE140" s="467"/>
      <c r="FF140" s="467"/>
      <c r="FG140" s="467"/>
      <c r="FH140" s="467"/>
      <c r="FI140" s="467"/>
      <c r="FJ140" s="467"/>
      <c r="FK140" s="467"/>
      <c r="FL140" s="467"/>
      <c r="FM140" s="467"/>
      <c r="FN140" s="467"/>
      <c r="FO140" s="467"/>
      <c r="FP140" s="467"/>
      <c r="FQ140" s="467"/>
      <c r="FR140" s="467"/>
      <c r="FS140" s="467"/>
      <c r="FT140" s="467"/>
      <c r="FU140" s="467"/>
      <c r="FV140" s="467"/>
      <c r="FW140" s="467"/>
      <c r="FX140" s="467"/>
      <c r="FY140" s="467"/>
      <c r="FZ140" s="467"/>
      <c r="GA140" s="467"/>
      <c r="GB140" s="467"/>
      <c r="GC140" s="467"/>
      <c r="GD140" s="467"/>
      <c r="GE140" s="467"/>
      <c r="GF140" s="467"/>
      <c r="GG140" s="467"/>
      <c r="GH140" s="467"/>
      <c r="GI140" s="467"/>
      <c r="GJ140" s="467"/>
      <c r="GK140" s="467"/>
      <c r="GL140" s="467"/>
      <c r="GM140" s="467"/>
      <c r="GN140" s="467"/>
      <c r="GO140" s="467"/>
      <c r="GP140" s="467"/>
      <c r="GQ140" s="467"/>
      <c r="GR140" s="467"/>
      <c r="GS140" s="467"/>
      <c r="GT140" s="467"/>
      <c r="GU140" s="467"/>
      <c r="GV140" s="467"/>
      <c r="GW140" s="467"/>
      <c r="GX140" s="467"/>
      <c r="GY140" s="467"/>
      <c r="GZ140" s="467"/>
      <c r="HA140" s="467"/>
      <c r="HB140" s="467"/>
      <c r="HC140" s="467"/>
      <c r="HD140" s="467"/>
      <c r="HE140" s="467"/>
      <c r="HF140" s="467"/>
      <c r="HG140" s="467"/>
      <c r="HH140" s="467"/>
      <c r="HI140" s="467"/>
      <c r="HJ140" s="467"/>
      <c r="HK140" s="467"/>
      <c r="HL140" s="467"/>
      <c r="HM140" s="467"/>
      <c r="HN140" s="467"/>
      <c r="HO140" s="467"/>
      <c r="HP140" s="467"/>
      <c r="HQ140" s="467"/>
      <c r="HR140" s="467"/>
      <c r="HS140" s="467"/>
      <c r="HT140" s="467"/>
      <c r="HU140" s="467"/>
      <c r="HV140" s="467"/>
      <c r="HW140" s="467"/>
      <c r="HX140" s="467"/>
      <c r="HY140" s="467"/>
      <c r="HZ140" s="467"/>
      <c r="IA140" s="467"/>
      <c r="IB140" s="467"/>
      <c r="IC140" s="467"/>
      <c r="ID140" s="467"/>
      <c r="IE140" s="467"/>
      <c r="IF140" s="467"/>
      <c r="IG140" s="467"/>
      <c r="IH140" s="467"/>
      <c r="II140" s="467"/>
      <c r="IJ140" s="467"/>
      <c r="IK140" s="467"/>
      <c r="IL140" s="467"/>
      <c r="IM140" s="467"/>
      <c r="IN140" s="467"/>
      <c r="IO140" s="467"/>
      <c r="IP140" s="467"/>
      <c r="IQ140" s="467"/>
    </row>
    <row r="141" spans="11:251" s="464" customFormat="1" ht="12" customHeight="1" x14ac:dyDescent="0.15">
      <c r="K141" s="508"/>
      <c r="N141" s="470"/>
      <c r="O141" s="470"/>
      <c r="P141" s="470"/>
      <c r="Q141" s="470"/>
      <c r="R141" s="470"/>
      <c r="S141" s="470"/>
      <c r="T141" s="531"/>
      <c r="U141" s="532"/>
      <c r="V141" s="508"/>
      <c r="W141" s="504"/>
      <c r="X141" s="504"/>
      <c r="Y141" s="504"/>
      <c r="Z141" s="504"/>
      <c r="AA141" s="504"/>
      <c r="AB141" s="504"/>
      <c r="AC141" s="504"/>
      <c r="AD141" s="504"/>
      <c r="AE141" s="504"/>
      <c r="AF141" s="504"/>
      <c r="AG141" s="501"/>
      <c r="AH141" s="483"/>
      <c r="AI141" s="501"/>
      <c r="AJ141" s="483"/>
      <c r="AK141" s="514"/>
      <c r="AL141" s="502"/>
      <c r="AM141" s="512"/>
      <c r="AN141" s="512"/>
      <c r="AO141" s="512"/>
      <c r="AP141" s="512"/>
      <c r="AQ141" s="512"/>
      <c r="AR141" s="512"/>
      <c r="AS141" s="512"/>
      <c r="AT141" s="512"/>
      <c r="AU141" s="504"/>
      <c r="AV141" s="504"/>
      <c r="BT141" s="467"/>
      <c r="BU141" s="467"/>
      <c r="BV141" s="467"/>
      <c r="BW141" s="467"/>
      <c r="BX141" s="467"/>
      <c r="BY141" s="467"/>
      <c r="BZ141" s="467"/>
      <c r="CA141" s="467"/>
      <c r="CB141" s="467"/>
      <c r="CC141" s="467"/>
      <c r="CD141" s="467"/>
      <c r="CE141" s="467"/>
      <c r="CF141" s="467"/>
      <c r="CG141" s="467"/>
      <c r="CH141" s="467"/>
      <c r="CI141" s="467"/>
      <c r="CJ141" s="467"/>
      <c r="CK141" s="467"/>
      <c r="CL141" s="467"/>
      <c r="CM141" s="467"/>
      <c r="CN141" s="467"/>
      <c r="CO141" s="467"/>
      <c r="CP141" s="467"/>
      <c r="CQ141" s="467"/>
      <c r="CR141" s="467"/>
      <c r="CS141" s="467"/>
      <c r="CT141" s="467"/>
      <c r="CU141" s="467"/>
      <c r="CV141" s="467"/>
      <c r="CW141" s="467"/>
      <c r="CX141" s="467"/>
      <c r="CY141" s="467"/>
      <c r="CZ141" s="467"/>
      <c r="DA141" s="467"/>
      <c r="DB141" s="467"/>
      <c r="DC141" s="467"/>
      <c r="DD141" s="467"/>
      <c r="DE141" s="467"/>
      <c r="DF141" s="467"/>
      <c r="DG141" s="467"/>
      <c r="DH141" s="467"/>
      <c r="DI141" s="467"/>
      <c r="DJ141" s="467"/>
      <c r="DK141" s="467"/>
      <c r="DL141" s="467"/>
      <c r="DM141" s="467"/>
      <c r="DN141" s="467"/>
      <c r="DO141" s="467"/>
      <c r="DP141" s="467"/>
      <c r="DQ141" s="467"/>
      <c r="DR141" s="467"/>
      <c r="DS141" s="467"/>
      <c r="DT141" s="467"/>
      <c r="DU141" s="467"/>
      <c r="DV141" s="467"/>
      <c r="DW141" s="467"/>
      <c r="DX141" s="467"/>
      <c r="DY141" s="467"/>
      <c r="DZ141" s="467"/>
      <c r="EA141" s="467"/>
      <c r="EB141" s="467"/>
      <c r="EC141" s="467"/>
      <c r="ED141" s="467"/>
      <c r="EE141" s="467"/>
      <c r="EF141" s="467"/>
      <c r="EG141" s="467"/>
      <c r="EH141" s="467"/>
      <c r="EI141" s="467"/>
      <c r="EJ141" s="467"/>
      <c r="EK141" s="467"/>
      <c r="EL141" s="467"/>
      <c r="EM141" s="467"/>
      <c r="EN141" s="467"/>
      <c r="EO141" s="467"/>
      <c r="EP141" s="467"/>
      <c r="EQ141" s="467"/>
      <c r="ER141" s="467"/>
      <c r="ES141" s="467"/>
      <c r="ET141" s="467"/>
      <c r="EU141" s="467"/>
      <c r="EV141" s="467"/>
      <c r="EW141" s="467"/>
      <c r="EX141" s="467"/>
      <c r="EY141" s="467"/>
      <c r="EZ141" s="467"/>
      <c r="FA141" s="467"/>
      <c r="FB141" s="467"/>
      <c r="FC141" s="467"/>
      <c r="FD141" s="467"/>
      <c r="FE141" s="467"/>
      <c r="FF141" s="467"/>
      <c r="FG141" s="467"/>
      <c r="FH141" s="467"/>
      <c r="FI141" s="467"/>
      <c r="FJ141" s="467"/>
      <c r="FK141" s="467"/>
      <c r="FL141" s="467"/>
      <c r="FM141" s="467"/>
      <c r="FN141" s="467"/>
      <c r="FO141" s="467"/>
      <c r="FP141" s="467"/>
      <c r="FQ141" s="467"/>
      <c r="FR141" s="467"/>
      <c r="FS141" s="467"/>
      <c r="FT141" s="467"/>
      <c r="FU141" s="467"/>
      <c r="FV141" s="467"/>
      <c r="FW141" s="467"/>
      <c r="FX141" s="467"/>
      <c r="FY141" s="467"/>
      <c r="FZ141" s="467"/>
      <c r="GA141" s="467"/>
      <c r="GB141" s="467"/>
      <c r="GC141" s="467"/>
      <c r="GD141" s="467"/>
      <c r="GE141" s="467"/>
      <c r="GF141" s="467"/>
      <c r="GG141" s="467"/>
      <c r="GH141" s="467"/>
      <c r="GI141" s="467"/>
      <c r="GJ141" s="467"/>
      <c r="GK141" s="467"/>
      <c r="GL141" s="467"/>
      <c r="GM141" s="467"/>
      <c r="GN141" s="467"/>
      <c r="GO141" s="467"/>
      <c r="GP141" s="467"/>
      <c r="GQ141" s="467"/>
      <c r="GR141" s="467"/>
      <c r="GS141" s="467"/>
      <c r="GT141" s="467"/>
      <c r="GU141" s="467"/>
      <c r="GV141" s="467"/>
      <c r="GW141" s="467"/>
      <c r="GX141" s="467"/>
      <c r="GY141" s="467"/>
      <c r="GZ141" s="467"/>
      <c r="HA141" s="467"/>
      <c r="HB141" s="467"/>
      <c r="HC141" s="467"/>
      <c r="HD141" s="467"/>
      <c r="HE141" s="467"/>
      <c r="HF141" s="467"/>
      <c r="HG141" s="467"/>
      <c r="HH141" s="467"/>
      <c r="HI141" s="467"/>
      <c r="HJ141" s="467"/>
      <c r="HK141" s="467"/>
      <c r="HL141" s="467"/>
      <c r="HM141" s="467"/>
      <c r="HN141" s="467"/>
      <c r="HO141" s="467"/>
      <c r="HP141" s="467"/>
      <c r="HQ141" s="467"/>
      <c r="HR141" s="467"/>
      <c r="HS141" s="467"/>
      <c r="HT141" s="467"/>
      <c r="HU141" s="467"/>
      <c r="HV141" s="467"/>
      <c r="HW141" s="467"/>
      <c r="HX141" s="467"/>
      <c r="HY141" s="467"/>
      <c r="HZ141" s="467"/>
      <c r="IA141" s="467"/>
      <c r="IB141" s="467"/>
      <c r="IC141" s="467"/>
      <c r="ID141" s="467"/>
      <c r="IE141" s="467"/>
      <c r="IF141" s="467"/>
      <c r="IG141" s="467"/>
      <c r="IH141" s="467"/>
      <c r="II141" s="467"/>
      <c r="IJ141" s="467"/>
      <c r="IK141" s="467"/>
      <c r="IL141" s="467"/>
      <c r="IM141" s="467"/>
      <c r="IN141" s="467"/>
      <c r="IO141" s="467"/>
      <c r="IP141" s="467"/>
      <c r="IQ141" s="467"/>
    </row>
    <row r="142" spans="11:251" s="464" customFormat="1" ht="12" customHeight="1" x14ac:dyDescent="0.15">
      <c r="K142" s="508"/>
      <c r="N142" s="470"/>
      <c r="O142" s="470"/>
      <c r="P142" s="470"/>
      <c r="Q142" s="470"/>
      <c r="R142" s="470"/>
      <c r="S142" s="470"/>
      <c r="T142" s="531"/>
      <c r="U142" s="532"/>
      <c r="V142" s="508"/>
      <c r="W142" s="504"/>
      <c r="X142" s="504"/>
      <c r="Y142" s="504"/>
      <c r="Z142" s="504"/>
      <c r="AA142" s="504"/>
      <c r="AB142" s="504"/>
      <c r="AC142" s="504"/>
      <c r="AD142" s="504"/>
      <c r="AE142" s="504"/>
      <c r="AF142" s="504"/>
      <c r="AG142" s="501"/>
      <c r="AH142" s="483"/>
      <c r="AI142" s="509"/>
      <c r="AJ142" s="522"/>
      <c r="AK142" s="689" t="s">
        <v>543</v>
      </c>
      <c r="AL142" s="689"/>
      <c r="AM142" s="689"/>
      <c r="AN142" s="689"/>
      <c r="AO142" s="689"/>
      <c r="AP142" s="689"/>
      <c r="AQ142" s="689"/>
      <c r="AR142" s="689"/>
      <c r="AS142" s="502"/>
      <c r="AT142" s="502"/>
      <c r="AU142" s="504"/>
      <c r="AV142" s="504"/>
      <c r="BT142" s="467"/>
      <c r="BU142" s="467"/>
      <c r="BV142" s="467"/>
      <c r="BW142" s="467"/>
      <c r="BX142" s="467"/>
      <c r="BY142" s="467"/>
      <c r="BZ142" s="467"/>
      <c r="CA142" s="467"/>
      <c r="CB142" s="467"/>
      <c r="CC142" s="467"/>
      <c r="CD142" s="467"/>
      <c r="CE142" s="467"/>
      <c r="CF142" s="467"/>
      <c r="CG142" s="467"/>
      <c r="CH142" s="467"/>
      <c r="CI142" s="467"/>
      <c r="CJ142" s="467"/>
      <c r="CK142" s="467"/>
      <c r="CL142" s="467"/>
      <c r="CM142" s="467"/>
      <c r="CN142" s="467"/>
      <c r="CO142" s="467"/>
      <c r="CP142" s="467"/>
      <c r="CQ142" s="467"/>
      <c r="CR142" s="467"/>
      <c r="CS142" s="467"/>
      <c r="CT142" s="467"/>
      <c r="CU142" s="467"/>
      <c r="CV142" s="467"/>
      <c r="CW142" s="467"/>
      <c r="CX142" s="467"/>
      <c r="CY142" s="467"/>
      <c r="CZ142" s="467"/>
      <c r="DA142" s="467"/>
      <c r="DB142" s="467"/>
      <c r="DC142" s="467"/>
      <c r="DD142" s="467"/>
      <c r="DE142" s="467"/>
      <c r="DF142" s="467"/>
      <c r="DG142" s="467"/>
      <c r="DH142" s="467"/>
      <c r="DI142" s="467"/>
      <c r="DJ142" s="467"/>
      <c r="DK142" s="467"/>
      <c r="DL142" s="467"/>
      <c r="DM142" s="467"/>
      <c r="DN142" s="467"/>
      <c r="DO142" s="467"/>
      <c r="DP142" s="467"/>
      <c r="DQ142" s="467"/>
      <c r="DR142" s="467"/>
      <c r="DS142" s="467"/>
      <c r="DT142" s="467"/>
      <c r="DU142" s="467"/>
      <c r="DV142" s="467"/>
      <c r="DW142" s="467"/>
      <c r="DX142" s="467"/>
      <c r="DY142" s="467"/>
      <c r="DZ142" s="467"/>
      <c r="EA142" s="467"/>
      <c r="EB142" s="467"/>
      <c r="EC142" s="467"/>
      <c r="ED142" s="467"/>
      <c r="EE142" s="467"/>
      <c r="EF142" s="467"/>
      <c r="EG142" s="467"/>
      <c r="EH142" s="467"/>
      <c r="EI142" s="467"/>
      <c r="EJ142" s="467"/>
      <c r="EK142" s="467"/>
      <c r="EL142" s="467"/>
      <c r="EM142" s="467"/>
      <c r="EN142" s="467"/>
      <c r="EO142" s="467"/>
      <c r="EP142" s="467"/>
      <c r="EQ142" s="467"/>
      <c r="ER142" s="467"/>
      <c r="ES142" s="467"/>
      <c r="ET142" s="467"/>
      <c r="EU142" s="467"/>
      <c r="EV142" s="467"/>
      <c r="EW142" s="467"/>
      <c r="EX142" s="467"/>
      <c r="EY142" s="467"/>
      <c r="EZ142" s="467"/>
      <c r="FA142" s="467"/>
      <c r="FB142" s="467"/>
      <c r="FC142" s="467"/>
      <c r="FD142" s="467"/>
      <c r="FE142" s="467"/>
      <c r="FF142" s="467"/>
      <c r="FG142" s="467"/>
      <c r="FH142" s="467"/>
      <c r="FI142" s="467"/>
      <c r="FJ142" s="467"/>
      <c r="FK142" s="467"/>
      <c r="FL142" s="467"/>
      <c r="FM142" s="467"/>
      <c r="FN142" s="467"/>
      <c r="FO142" s="467"/>
      <c r="FP142" s="467"/>
      <c r="FQ142" s="467"/>
      <c r="FR142" s="467"/>
      <c r="FS142" s="467"/>
      <c r="FT142" s="467"/>
      <c r="FU142" s="467"/>
      <c r="FV142" s="467"/>
      <c r="FW142" s="467"/>
      <c r="FX142" s="467"/>
      <c r="FY142" s="467"/>
      <c r="FZ142" s="467"/>
      <c r="GA142" s="467"/>
      <c r="GB142" s="467"/>
      <c r="GC142" s="467"/>
      <c r="GD142" s="467"/>
      <c r="GE142" s="467"/>
      <c r="GF142" s="467"/>
      <c r="GG142" s="467"/>
      <c r="GH142" s="467"/>
      <c r="GI142" s="467"/>
      <c r="GJ142" s="467"/>
      <c r="GK142" s="467"/>
      <c r="GL142" s="467"/>
      <c r="GM142" s="467"/>
      <c r="GN142" s="467"/>
      <c r="GO142" s="467"/>
      <c r="GP142" s="467"/>
      <c r="GQ142" s="467"/>
      <c r="GR142" s="467"/>
      <c r="GS142" s="467"/>
      <c r="GT142" s="467"/>
      <c r="GU142" s="467"/>
      <c r="GV142" s="467"/>
      <c r="GW142" s="467"/>
      <c r="GX142" s="467"/>
      <c r="GY142" s="467"/>
      <c r="GZ142" s="467"/>
      <c r="HA142" s="467"/>
      <c r="HB142" s="467"/>
      <c r="HC142" s="467"/>
      <c r="HD142" s="467"/>
      <c r="HE142" s="467"/>
      <c r="HF142" s="467"/>
      <c r="HG142" s="467"/>
      <c r="HH142" s="467"/>
      <c r="HI142" s="467"/>
      <c r="HJ142" s="467"/>
      <c r="HK142" s="467"/>
      <c r="HL142" s="467"/>
      <c r="HM142" s="467"/>
      <c r="HN142" s="467"/>
      <c r="HO142" s="467"/>
      <c r="HP142" s="467"/>
      <c r="HQ142" s="467"/>
      <c r="HR142" s="467"/>
      <c r="HS142" s="467"/>
      <c r="HT142" s="467"/>
      <c r="HU142" s="467"/>
      <c r="HV142" s="467"/>
      <c r="HW142" s="467"/>
      <c r="HX142" s="467"/>
      <c r="HY142" s="467"/>
      <c r="HZ142" s="467"/>
      <c r="IA142" s="467"/>
      <c r="IB142" s="467"/>
      <c r="IC142" s="467"/>
      <c r="ID142" s="467"/>
      <c r="IE142" s="467"/>
      <c r="IF142" s="467"/>
      <c r="IG142" s="467"/>
      <c r="IH142" s="467"/>
      <c r="II142" s="467"/>
      <c r="IJ142" s="467"/>
      <c r="IK142" s="467"/>
      <c r="IL142" s="467"/>
      <c r="IM142" s="467"/>
      <c r="IN142" s="467"/>
      <c r="IO142" s="467"/>
      <c r="IP142" s="467"/>
      <c r="IQ142" s="467"/>
    </row>
    <row r="143" spans="11:251" s="464" customFormat="1" ht="12" customHeight="1" x14ac:dyDescent="0.15">
      <c r="K143" s="508"/>
      <c r="N143" s="470"/>
      <c r="O143" s="470"/>
      <c r="P143" s="470"/>
      <c r="Q143" s="470"/>
      <c r="R143" s="470"/>
      <c r="S143" s="470"/>
      <c r="T143" s="531"/>
      <c r="U143" s="532"/>
      <c r="V143" s="508"/>
      <c r="W143" s="504"/>
      <c r="X143" s="504"/>
      <c r="Y143" s="504"/>
      <c r="Z143" s="504"/>
      <c r="AA143" s="504"/>
      <c r="AB143" s="504"/>
      <c r="AC143" s="504"/>
      <c r="AD143" s="504"/>
      <c r="AE143" s="504"/>
      <c r="AF143" s="504"/>
      <c r="AG143" s="501"/>
      <c r="AH143" s="483"/>
      <c r="AI143" s="483"/>
      <c r="AJ143" s="483"/>
      <c r="AK143" s="689"/>
      <c r="AL143" s="689"/>
      <c r="AM143" s="689"/>
      <c r="AN143" s="689"/>
      <c r="AO143" s="689"/>
      <c r="AP143" s="689"/>
      <c r="AQ143" s="689"/>
      <c r="AR143" s="689"/>
      <c r="AS143" s="502"/>
      <c r="AT143" s="502"/>
      <c r="AU143" s="504"/>
      <c r="AV143" s="504"/>
      <c r="BT143" s="467"/>
      <c r="BU143" s="467"/>
      <c r="BV143" s="467"/>
      <c r="BW143" s="467"/>
      <c r="BX143" s="467"/>
      <c r="BY143" s="467"/>
      <c r="BZ143" s="467"/>
      <c r="CA143" s="467"/>
      <c r="CB143" s="467"/>
      <c r="CC143" s="467"/>
      <c r="CD143" s="467"/>
      <c r="CE143" s="467"/>
      <c r="CF143" s="467"/>
      <c r="CG143" s="467"/>
      <c r="CH143" s="467"/>
      <c r="CI143" s="467"/>
      <c r="CJ143" s="467"/>
      <c r="CK143" s="467"/>
      <c r="CL143" s="467"/>
      <c r="CM143" s="467"/>
      <c r="CN143" s="467"/>
      <c r="CO143" s="467"/>
      <c r="CP143" s="467"/>
      <c r="CQ143" s="467"/>
      <c r="CR143" s="467"/>
      <c r="CS143" s="467"/>
      <c r="CT143" s="467"/>
      <c r="CU143" s="467"/>
      <c r="CV143" s="467"/>
      <c r="CW143" s="467"/>
      <c r="CX143" s="467"/>
      <c r="CY143" s="467"/>
      <c r="CZ143" s="467"/>
      <c r="DA143" s="467"/>
      <c r="DB143" s="467"/>
      <c r="DC143" s="467"/>
      <c r="DD143" s="467"/>
      <c r="DE143" s="467"/>
      <c r="DF143" s="467"/>
      <c r="DG143" s="467"/>
      <c r="DH143" s="467"/>
      <c r="DI143" s="467"/>
      <c r="DJ143" s="467"/>
      <c r="DK143" s="467"/>
      <c r="DL143" s="467"/>
      <c r="DM143" s="467"/>
      <c r="DN143" s="467"/>
      <c r="DO143" s="467"/>
      <c r="DP143" s="467"/>
      <c r="DQ143" s="467"/>
      <c r="DR143" s="467"/>
      <c r="DS143" s="467"/>
      <c r="DT143" s="467"/>
      <c r="DU143" s="467"/>
      <c r="DV143" s="467"/>
      <c r="DW143" s="467"/>
      <c r="DX143" s="467"/>
      <c r="DY143" s="467"/>
      <c r="DZ143" s="467"/>
      <c r="EA143" s="467"/>
      <c r="EB143" s="467"/>
      <c r="EC143" s="467"/>
      <c r="ED143" s="467"/>
      <c r="EE143" s="467"/>
      <c r="EF143" s="467"/>
      <c r="EG143" s="467"/>
      <c r="EH143" s="467"/>
      <c r="EI143" s="467"/>
      <c r="EJ143" s="467"/>
      <c r="EK143" s="467"/>
      <c r="EL143" s="467"/>
      <c r="EM143" s="467"/>
      <c r="EN143" s="467"/>
      <c r="EO143" s="467"/>
      <c r="EP143" s="467"/>
      <c r="EQ143" s="467"/>
      <c r="ER143" s="467"/>
      <c r="ES143" s="467"/>
      <c r="ET143" s="467"/>
      <c r="EU143" s="467"/>
      <c r="EV143" s="467"/>
      <c r="EW143" s="467"/>
      <c r="EX143" s="467"/>
      <c r="EY143" s="467"/>
      <c r="EZ143" s="467"/>
      <c r="FA143" s="467"/>
      <c r="FB143" s="467"/>
      <c r="FC143" s="467"/>
      <c r="FD143" s="467"/>
      <c r="FE143" s="467"/>
      <c r="FF143" s="467"/>
      <c r="FG143" s="467"/>
      <c r="FH143" s="467"/>
      <c r="FI143" s="467"/>
      <c r="FJ143" s="467"/>
      <c r="FK143" s="467"/>
      <c r="FL143" s="467"/>
      <c r="FM143" s="467"/>
      <c r="FN143" s="467"/>
      <c r="FO143" s="467"/>
      <c r="FP143" s="467"/>
      <c r="FQ143" s="467"/>
      <c r="FR143" s="467"/>
      <c r="FS143" s="467"/>
      <c r="FT143" s="467"/>
      <c r="FU143" s="467"/>
      <c r="FV143" s="467"/>
      <c r="FW143" s="467"/>
      <c r="FX143" s="467"/>
      <c r="FY143" s="467"/>
      <c r="FZ143" s="467"/>
      <c r="GA143" s="467"/>
      <c r="GB143" s="467"/>
      <c r="GC143" s="467"/>
      <c r="GD143" s="467"/>
      <c r="GE143" s="467"/>
      <c r="GF143" s="467"/>
      <c r="GG143" s="467"/>
      <c r="GH143" s="467"/>
      <c r="GI143" s="467"/>
      <c r="GJ143" s="467"/>
      <c r="GK143" s="467"/>
      <c r="GL143" s="467"/>
      <c r="GM143" s="467"/>
      <c r="GN143" s="467"/>
      <c r="GO143" s="467"/>
      <c r="GP143" s="467"/>
      <c r="GQ143" s="467"/>
      <c r="GR143" s="467"/>
      <c r="GS143" s="467"/>
      <c r="GT143" s="467"/>
      <c r="GU143" s="467"/>
      <c r="GV143" s="467"/>
      <c r="GW143" s="467"/>
      <c r="GX143" s="467"/>
      <c r="GY143" s="467"/>
      <c r="GZ143" s="467"/>
      <c r="HA143" s="467"/>
      <c r="HB143" s="467"/>
      <c r="HC143" s="467"/>
      <c r="HD143" s="467"/>
      <c r="HE143" s="467"/>
      <c r="HF143" s="467"/>
      <c r="HG143" s="467"/>
      <c r="HH143" s="467"/>
      <c r="HI143" s="467"/>
      <c r="HJ143" s="467"/>
      <c r="HK143" s="467"/>
      <c r="HL143" s="467"/>
      <c r="HM143" s="467"/>
      <c r="HN143" s="467"/>
      <c r="HO143" s="467"/>
      <c r="HP143" s="467"/>
      <c r="HQ143" s="467"/>
      <c r="HR143" s="467"/>
      <c r="HS143" s="467"/>
      <c r="HT143" s="467"/>
      <c r="HU143" s="467"/>
      <c r="HV143" s="467"/>
      <c r="HW143" s="467"/>
      <c r="HX143" s="467"/>
      <c r="HY143" s="467"/>
      <c r="HZ143" s="467"/>
      <c r="IA143" s="467"/>
      <c r="IB143" s="467"/>
      <c r="IC143" s="467"/>
      <c r="ID143" s="467"/>
      <c r="IE143" s="467"/>
      <c r="IF143" s="467"/>
      <c r="IG143" s="467"/>
      <c r="IH143" s="467"/>
      <c r="II143" s="467"/>
      <c r="IJ143" s="467"/>
      <c r="IK143" s="467"/>
      <c r="IL143" s="467"/>
      <c r="IM143" s="467"/>
      <c r="IN143" s="467"/>
      <c r="IO143" s="467"/>
      <c r="IP143" s="467"/>
      <c r="IQ143" s="467"/>
    </row>
    <row r="144" spans="11:251" s="464" customFormat="1" ht="12" customHeight="1" x14ac:dyDescent="0.15">
      <c r="K144" s="508"/>
      <c r="N144" s="470"/>
      <c r="O144" s="470"/>
      <c r="P144" s="470"/>
      <c r="Q144" s="470"/>
      <c r="R144" s="470"/>
      <c r="S144" s="470"/>
      <c r="T144" s="531"/>
      <c r="U144" s="532"/>
      <c r="V144" s="508"/>
      <c r="W144" s="504"/>
      <c r="X144" s="504"/>
      <c r="Y144" s="504"/>
      <c r="Z144" s="504"/>
      <c r="AA144" s="504"/>
      <c r="AB144" s="504"/>
      <c r="AC144" s="504"/>
      <c r="AD144" s="504"/>
      <c r="AE144" s="504"/>
      <c r="AF144" s="504"/>
      <c r="AG144" s="501"/>
      <c r="AH144" s="483"/>
      <c r="AI144" s="483"/>
      <c r="AJ144" s="483"/>
      <c r="AK144" s="560" t="s">
        <v>547</v>
      </c>
      <c r="AL144" s="560"/>
      <c r="AM144" s="560"/>
      <c r="AN144" s="560"/>
      <c r="AO144" s="560"/>
      <c r="AP144" s="560"/>
      <c r="AQ144" s="560"/>
      <c r="AR144" s="560"/>
      <c r="AS144" s="502"/>
      <c r="AT144" s="502"/>
      <c r="AU144" s="504"/>
      <c r="AV144" s="504"/>
      <c r="BT144" s="467"/>
      <c r="BU144" s="467"/>
      <c r="BV144" s="467"/>
      <c r="BW144" s="467"/>
      <c r="BX144" s="467"/>
      <c r="BY144" s="467"/>
      <c r="BZ144" s="467"/>
      <c r="CA144" s="467"/>
      <c r="CB144" s="467"/>
      <c r="CC144" s="467"/>
      <c r="CD144" s="467"/>
      <c r="CE144" s="467"/>
      <c r="CF144" s="467"/>
      <c r="CG144" s="467"/>
      <c r="CH144" s="467"/>
      <c r="CI144" s="467"/>
      <c r="CJ144" s="467"/>
      <c r="CK144" s="467"/>
      <c r="CL144" s="467"/>
      <c r="CM144" s="467"/>
      <c r="CN144" s="467"/>
      <c r="CO144" s="467"/>
      <c r="CP144" s="467"/>
      <c r="CQ144" s="467"/>
      <c r="CR144" s="467"/>
      <c r="CS144" s="467"/>
      <c r="CT144" s="467"/>
      <c r="CU144" s="467"/>
      <c r="CV144" s="467"/>
      <c r="CW144" s="467"/>
      <c r="CX144" s="467"/>
      <c r="CY144" s="467"/>
      <c r="CZ144" s="467"/>
      <c r="DA144" s="467"/>
      <c r="DB144" s="467"/>
      <c r="DC144" s="467"/>
      <c r="DD144" s="467"/>
      <c r="DE144" s="467"/>
      <c r="DF144" s="467"/>
      <c r="DG144" s="467"/>
      <c r="DH144" s="467"/>
      <c r="DI144" s="467"/>
      <c r="DJ144" s="467"/>
      <c r="DK144" s="467"/>
      <c r="DL144" s="467"/>
      <c r="DM144" s="467"/>
      <c r="DN144" s="467"/>
      <c r="DO144" s="467"/>
      <c r="DP144" s="467"/>
      <c r="DQ144" s="467"/>
      <c r="DR144" s="467"/>
      <c r="DS144" s="467"/>
      <c r="DT144" s="467"/>
      <c r="DU144" s="467"/>
      <c r="DV144" s="467"/>
      <c r="DW144" s="467"/>
      <c r="DX144" s="467"/>
      <c r="DY144" s="467"/>
      <c r="DZ144" s="467"/>
      <c r="EA144" s="467"/>
      <c r="EB144" s="467"/>
      <c r="EC144" s="467"/>
      <c r="ED144" s="467"/>
      <c r="EE144" s="467"/>
      <c r="EF144" s="467"/>
      <c r="EG144" s="467"/>
      <c r="EH144" s="467"/>
      <c r="EI144" s="467"/>
      <c r="EJ144" s="467"/>
      <c r="EK144" s="467"/>
      <c r="EL144" s="467"/>
      <c r="EM144" s="467"/>
      <c r="EN144" s="467"/>
      <c r="EO144" s="467"/>
      <c r="EP144" s="467"/>
      <c r="EQ144" s="467"/>
      <c r="ER144" s="467"/>
      <c r="ES144" s="467"/>
      <c r="ET144" s="467"/>
      <c r="EU144" s="467"/>
      <c r="EV144" s="467"/>
      <c r="EW144" s="467"/>
      <c r="EX144" s="467"/>
      <c r="EY144" s="467"/>
      <c r="EZ144" s="467"/>
      <c r="FA144" s="467"/>
      <c r="FB144" s="467"/>
      <c r="FC144" s="467"/>
      <c r="FD144" s="467"/>
      <c r="FE144" s="467"/>
      <c r="FF144" s="467"/>
      <c r="FG144" s="467"/>
      <c r="FH144" s="467"/>
      <c r="FI144" s="467"/>
      <c r="FJ144" s="467"/>
      <c r="FK144" s="467"/>
      <c r="FL144" s="467"/>
      <c r="FM144" s="467"/>
      <c r="FN144" s="467"/>
      <c r="FO144" s="467"/>
      <c r="FP144" s="467"/>
      <c r="FQ144" s="467"/>
      <c r="FR144" s="467"/>
      <c r="FS144" s="467"/>
      <c r="FT144" s="467"/>
      <c r="FU144" s="467"/>
      <c r="FV144" s="467"/>
      <c r="FW144" s="467"/>
      <c r="FX144" s="467"/>
      <c r="FY144" s="467"/>
      <c r="FZ144" s="467"/>
      <c r="GA144" s="467"/>
      <c r="GB144" s="467"/>
      <c r="GC144" s="467"/>
      <c r="GD144" s="467"/>
      <c r="GE144" s="467"/>
      <c r="GF144" s="467"/>
      <c r="GG144" s="467"/>
      <c r="GH144" s="467"/>
      <c r="GI144" s="467"/>
      <c r="GJ144" s="467"/>
      <c r="GK144" s="467"/>
      <c r="GL144" s="467"/>
      <c r="GM144" s="467"/>
      <c r="GN144" s="467"/>
      <c r="GO144" s="467"/>
      <c r="GP144" s="467"/>
      <c r="GQ144" s="467"/>
      <c r="GR144" s="467"/>
      <c r="GS144" s="467"/>
      <c r="GT144" s="467"/>
      <c r="GU144" s="467"/>
      <c r="GV144" s="467"/>
      <c r="GW144" s="467"/>
      <c r="GX144" s="467"/>
      <c r="GY144" s="467"/>
      <c r="GZ144" s="467"/>
      <c r="HA144" s="467"/>
      <c r="HB144" s="467"/>
      <c r="HC144" s="467"/>
      <c r="HD144" s="467"/>
      <c r="HE144" s="467"/>
      <c r="HF144" s="467"/>
      <c r="HG144" s="467"/>
      <c r="HH144" s="467"/>
      <c r="HI144" s="467"/>
      <c r="HJ144" s="467"/>
      <c r="HK144" s="467"/>
      <c r="HL144" s="467"/>
      <c r="HM144" s="467"/>
      <c r="HN144" s="467"/>
      <c r="HO144" s="467"/>
      <c r="HP144" s="467"/>
      <c r="HQ144" s="467"/>
      <c r="HR144" s="467"/>
      <c r="HS144" s="467"/>
      <c r="HT144" s="467"/>
      <c r="HU144" s="467"/>
      <c r="HV144" s="467"/>
      <c r="HW144" s="467"/>
      <c r="HX144" s="467"/>
      <c r="HY144" s="467"/>
      <c r="HZ144" s="467"/>
      <c r="IA144" s="467"/>
      <c r="IB144" s="467"/>
      <c r="IC144" s="467"/>
      <c r="ID144" s="467"/>
      <c r="IE144" s="467"/>
      <c r="IF144" s="467"/>
      <c r="IG144" s="467"/>
      <c r="IH144" s="467"/>
      <c r="II144" s="467"/>
      <c r="IJ144" s="467"/>
      <c r="IK144" s="467"/>
      <c r="IL144" s="467"/>
      <c r="IM144" s="467"/>
      <c r="IN144" s="467"/>
      <c r="IO144" s="467"/>
      <c r="IP144" s="467"/>
      <c r="IQ144" s="467"/>
    </row>
    <row r="145" spans="11:251" s="464" customFormat="1" ht="12" customHeight="1" x14ac:dyDescent="0.15">
      <c r="K145" s="508"/>
      <c r="N145" s="470"/>
      <c r="O145" s="470"/>
      <c r="P145" s="470"/>
      <c r="Q145" s="470"/>
      <c r="R145" s="470"/>
      <c r="S145" s="470"/>
      <c r="T145" s="531"/>
      <c r="U145" s="532"/>
      <c r="V145" s="508"/>
      <c r="W145" s="504"/>
      <c r="X145" s="504"/>
      <c r="Y145" s="504"/>
      <c r="Z145" s="504"/>
      <c r="AA145" s="504"/>
      <c r="AB145" s="504"/>
      <c r="AC145" s="504"/>
      <c r="AD145" s="504"/>
      <c r="AE145" s="504"/>
      <c r="AF145" s="504"/>
      <c r="AG145" s="491"/>
      <c r="AH145" s="492"/>
      <c r="AI145" s="492"/>
      <c r="AJ145" s="507"/>
      <c r="AK145" s="560"/>
      <c r="AL145" s="560"/>
      <c r="AM145" s="560"/>
      <c r="AN145" s="560"/>
      <c r="AO145" s="560"/>
      <c r="AP145" s="560"/>
      <c r="AQ145" s="560"/>
      <c r="AR145" s="560"/>
      <c r="AS145" s="502"/>
      <c r="AT145" s="502"/>
      <c r="AU145" s="504"/>
      <c r="AV145" s="504"/>
      <c r="BT145" s="467"/>
      <c r="BU145" s="467"/>
      <c r="BV145" s="467"/>
      <c r="BW145" s="467"/>
      <c r="BX145" s="467"/>
      <c r="BY145" s="467"/>
      <c r="BZ145" s="467"/>
      <c r="CA145" s="467"/>
      <c r="CB145" s="467"/>
      <c r="CC145" s="467"/>
      <c r="CD145" s="467"/>
      <c r="CE145" s="467"/>
      <c r="CF145" s="467"/>
      <c r="CG145" s="467"/>
      <c r="CH145" s="467"/>
      <c r="CI145" s="467"/>
      <c r="CJ145" s="467"/>
      <c r="CK145" s="467"/>
      <c r="CL145" s="467"/>
      <c r="CM145" s="467"/>
      <c r="CN145" s="467"/>
      <c r="CO145" s="467"/>
      <c r="CP145" s="467"/>
      <c r="CQ145" s="467"/>
      <c r="CR145" s="467"/>
      <c r="CS145" s="467"/>
      <c r="CT145" s="467"/>
      <c r="CU145" s="467"/>
      <c r="CV145" s="467"/>
      <c r="CW145" s="467"/>
      <c r="CX145" s="467"/>
      <c r="CY145" s="467"/>
      <c r="CZ145" s="467"/>
      <c r="DA145" s="467"/>
      <c r="DB145" s="467"/>
      <c r="DC145" s="467"/>
      <c r="DD145" s="467"/>
      <c r="DE145" s="467"/>
      <c r="DF145" s="467"/>
      <c r="DG145" s="467"/>
      <c r="DH145" s="467"/>
      <c r="DI145" s="467"/>
      <c r="DJ145" s="467"/>
      <c r="DK145" s="467"/>
      <c r="DL145" s="467"/>
      <c r="DM145" s="467"/>
      <c r="DN145" s="467"/>
      <c r="DO145" s="467"/>
      <c r="DP145" s="467"/>
      <c r="DQ145" s="467"/>
      <c r="DR145" s="467"/>
      <c r="DS145" s="467"/>
      <c r="DT145" s="467"/>
      <c r="DU145" s="467"/>
      <c r="DV145" s="467"/>
      <c r="DW145" s="467"/>
      <c r="DX145" s="467"/>
      <c r="DY145" s="467"/>
      <c r="DZ145" s="467"/>
      <c r="EA145" s="467"/>
      <c r="EB145" s="467"/>
      <c r="EC145" s="467"/>
      <c r="ED145" s="467"/>
      <c r="EE145" s="467"/>
      <c r="EF145" s="467"/>
      <c r="EG145" s="467"/>
      <c r="EH145" s="467"/>
      <c r="EI145" s="467"/>
      <c r="EJ145" s="467"/>
      <c r="EK145" s="467"/>
      <c r="EL145" s="467"/>
      <c r="EM145" s="467"/>
      <c r="EN145" s="467"/>
      <c r="EO145" s="467"/>
      <c r="EP145" s="467"/>
      <c r="EQ145" s="467"/>
      <c r="ER145" s="467"/>
      <c r="ES145" s="467"/>
      <c r="ET145" s="467"/>
      <c r="EU145" s="467"/>
      <c r="EV145" s="467"/>
      <c r="EW145" s="467"/>
      <c r="EX145" s="467"/>
      <c r="EY145" s="467"/>
      <c r="EZ145" s="467"/>
      <c r="FA145" s="467"/>
      <c r="FB145" s="467"/>
      <c r="FC145" s="467"/>
      <c r="FD145" s="467"/>
      <c r="FE145" s="467"/>
      <c r="FF145" s="467"/>
      <c r="FG145" s="467"/>
      <c r="FH145" s="467"/>
      <c r="FI145" s="467"/>
      <c r="FJ145" s="467"/>
      <c r="FK145" s="467"/>
      <c r="FL145" s="467"/>
      <c r="FM145" s="467"/>
      <c r="FN145" s="467"/>
      <c r="FO145" s="467"/>
      <c r="FP145" s="467"/>
      <c r="FQ145" s="467"/>
      <c r="FR145" s="467"/>
      <c r="FS145" s="467"/>
      <c r="FT145" s="467"/>
      <c r="FU145" s="467"/>
      <c r="FV145" s="467"/>
      <c r="FW145" s="467"/>
      <c r="FX145" s="467"/>
      <c r="FY145" s="467"/>
      <c r="FZ145" s="467"/>
      <c r="GA145" s="467"/>
      <c r="GB145" s="467"/>
      <c r="GC145" s="467"/>
      <c r="GD145" s="467"/>
      <c r="GE145" s="467"/>
      <c r="GF145" s="467"/>
      <c r="GG145" s="467"/>
      <c r="GH145" s="467"/>
      <c r="GI145" s="467"/>
      <c r="GJ145" s="467"/>
      <c r="GK145" s="467"/>
      <c r="GL145" s="467"/>
      <c r="GM145" s="467"/>
      <c r="GN145" s="467"/>
      <c r="GO145" s="467"/>
      <c r="GP145" s="467"/>
      <c r="GQ145" s="467"/>
      <c r="GR145" s="467"/>
      <c r="GS145" s="467"/>
      <c r="GT145" s="467"/>
      <c r="GU145" s="467"/>
      <c r="GV145" s="467"/>
      <c r="GW145" s="467"/>
      <c r="GX145" s="467"/>
      <c r="GY145" s="467"/>
      <c r="GZ145" s="467"/>
      <c r="HA145" s="467"/>
      <c r="HB145" s="467"/>
      <c r="HC145" s="467"/>
      <c r="HD145" s="467"/>
      <c r="HE145" s="467"/>
      <c r="HF145" s="467"/>
      <c r="HG145" s="467"/>
      <c r="HH145" s="467"/>
      <c r="HI145" s="467"/>
      <c r="HJ145" s="467"/>
      <c r="HK145" s="467"/>
      <c r="HL145" s="467"/>
      <c r="HM145" s="467"/>
      <c r="HN145" s="467"/>
      <c r="HO145" s="467"/>
      <c r="HP145" s="467"/>
      <c r="HQ145" s="467"/>
      <c r="HR145" s="467"/>
      <c r="HS145" s="467"/>
      <c r="HT145" s="467"/>
      <c r="HU145" s="467"/>
      <c r="HV145" s="467"/>
      <c r="HW145" s="467"/>
      <c r="HX145" s="467"/>
      <c r="HY145" s="467"/>
      <c r="HZ145" s="467"/>
      <c r="IA145" s="467"/>
      <c r="IB145" s="467"/>
      <c r="IC145" s="467"/>
      <c r="ID145" s="467"/>
      <c r="IE145" s="467"/>
      <c r="IF145" s="467"/>
      <c r="IG145" s="467"/>
      <c r="IH145" s="467"/>
      <c r="II145" s="467"/>
      <c r="IJ145" s="467"/>
      <c r="IK145" s="467"/>
      <c r="IL145" s="467"/>
      <c r="IM145" s="467"/>
      <c r="IN145" s="467"/>
      <c r="IO145" s="467"/>
      <c r="IP145" s="467"/>
      <c r="IQ145" s="467"/>
    </row>
    <row r="146" spans="11:251" s="464" customFormat="1" ht="12" customHeight="1" x14ac:dyDescent="0.15">
      <c r="K146" s="508"/>
      <c r="N146" s="470"/>
      <c r="O146" s="470"/>
      <c r="P146" s="470"/>
      <c r="Q146" s="470"/>
      <c r="R146" s="470"/>
      <c r="S146" s="470"/>
      <c r="T146" s="531"/>
      <c r="U146" s="532"/>
      <c r="V146" s="508"/>
      <c r="W146" s="504"/>
      <c r="X146" s="504"/>
      <c r="Y146" s="504"/>
      <c r="Z146" s="504"/>
      <c r="AA146" s="504"/>
      <c r="AB146" s="504"/>
      <c r="AC146" s="504"/>
      <c r="AD146" s="504"/>
      <c r="AE146" s="504"/>
      <c r="AF146" s="504"/>
      <c r="AG146" s="501"/>
      <c r="AH146" s="483"/>
      <c r="AI146" s="483"/>
      <c r="AJ146" s="483"/>
      <c r="AK146" s="502"/>
      <c r="AL146" s="540"/>
      <c r="AM146" s="521" t="s">
        <v>549</v>
      </c>
      <c r="AN146" s="521"/>
      <c r="AO146" s="521"/>
      <c r="AP146" s="521"/>
      <c r="AQ146" s="521"/>
      <c r="AR146" s="521"/>
      <c r="AS146" s="521"/>
      <c r="AT146" s="521"/>
      <c r="AU146" s="504"/>
      <c r="AV146" s="504"/>
      <c r="BT146" s="467"/>
      <c r="BU146" s="467"/>
      <c r="BV146" s="467"/>
      <c r="BW146" s="467"/>
      <c r="BX146" s="467"/>
      <c r="BY146" s="467"/>
      <c r="BZ146" s="467"/>
      <c r="CA146" s="467"/>
      <c r="CB146" s="467"/>
      <c r="CC146" s="467"/>
      <c r="CD146" s="467"/>
      <c r="CE146" s="467"/>
      <c r="CF146" s="467"/>
      <c r="CG146" s="467"/>
      <c r="CH146" s="467"/>
      <c r="CI146" s="467"/>
      <c r="CJ146" s="467"/>
      <c r="CK146" s="467"/>
      <c r="CL146" s="467"/>
      <c r="CM146" s="467"/>
      <c r="CN146" s="467"/>
      <c r="CO146" s="467"/>
      <c r="CP146" s="467"/>
      <c r="CQ146" s="467"/>
      <c r="CR146" s="467"/>
      <c r="CS146" s="467"/>
      <c r="CT146" s="467"/>
      <c r="CU146" s="467"/>
      <c r="CV146" s="467"/>
      <c r="CW146" s="467"/>
      <c r="CX146" s="467"/>
      <c r="CY146" s="467"/>
      <c r="CZ146" s="467"/>
      <c r="DA146" s="467"/>
      <c r="DB146" s="467"/>
      <c r="DC146" s="467"/>
      <c r="DD146" s="467"/>
      <c r="DE146" s="467"/>
      <c r="DF146" s="467"/>
      <c r="DG146" s="467"/>
      <c r="DH146" s="467"/>
      <c r="DI146" s="467"/>
      <c r="DJ146" s="467"/>
      <c r="DK146" s="467"/>
      <c r="DL146" s="467"/>
      <c r="DM146" s="467"/>
      <c r="DN146" s="467"/>
      <c r="DO146" s="467"/>
      <c r="DP146" s="467"/>
      <c r="DQ146" s="467"/>
      <c r="DR146" s="467"/>
      <c r="DS146" s="467"/>
      <c r="DT146" s="467"/>
      <c r="DU146" s="467"/>
      <c r="DV146" s="467"/>
      <c r="DW146" s="467"/>
      <c r="DX146" s="467"/>
      <c r="DY146" s="467"/>
      <c r="DZ146" s="467"/>
      <c r="EA146" s="467"/>
      <c r="EB146" s="467"/>
      <c r="EC146" s="467"/>
      <c r="ED146" s="467"/>
      <c r="EE146" s="467"/>
      <c r="EF146" s="467"/>
      <c r="EG146" s="467"/>
      <c r="EH146" s="467"/>
      <c r="EI146" s="467"/>
      <c r="EJ146" s="467"/>
      <c r="EK146" s="467"/>
      <c r="EL146" s="467"/>
      <c r="EM146" s="467"/>
      <c r="EN146" s="467"/>
      <c r="EO146" s="467"/>
      <c r="EP146" s="467"/>
      <c r="EQ146" s="467"/>
      <c r="ER146" s="467"/>
      <c r="ES146" s="467"/>
      <c r="ET146" s="467"/>
      <c r="EU146" s="467"/>
      <c r="EV146" s="467"/>
      <c r="EW146" s="467"/>
      <c r="EX146" s="467"/>
      <c r="EY146" s="467"/>
      <c r="EZ146" s="467"/>
      <c r="FA146" s="467"/>
      <c r="FB146" s="467"/>
      <c r="FC146" s="467"/>
      <c r="FD146" s="467"/>
      <c r="FE146" s="467"/>
      <c r="FF146" s="467"/>
      <c r="FG146" s="467"/>
      <c r="FH146" s="467"/>
      <c r="FI146" s="467"/>
      <c r="FJ146" s="467"/>
      <c r="FK146" s="467"/>
      <c r="FL146" s="467"/>
      <c r="FM146" s="467"/>
      <c r="FN146" s="467"/>
      <c r="FO146" s="467"/>
      <c r="FP146" s="467"/>
      <c r="FQ146" s="467"/>
      <c r="FR146" s="467"/>
      <c r="FS146" s="467"/>
      <c r="FT146" s="467"/>
      <c r="FU146" s="467"/>
      <c r="FV146" s="467"/>
      <c r="FW146" s="467"/>
      <c r="FX146" s="467"/>
      <c r="FY146" s="467"/>
      <c r="FZ146" s="467"/>
      <c r="GA146" s="467"/>
      <c r="GB146" s="467"/>
      <c r="GC146" s="467"/>
      <c r="GD146" s="467"/>
      <c r="GE146" s="467"/>
      <c r="GF146" s="467"/>
      <c r="GG146" s="467"/>
      <c r="GH146" s="467"/>
      <c r="GI146" s="467"/>
      <c r="GJ146" s="467"/>
      <c r="GK146" s="467"/>
      <c r="GL146" s="467"/>
      <c r="GM146" s="467"/>
      <c r="GN146" s="467"/>
      <c r="GO146" s="467"/>
      <c r="GP146" s="467"/>
      <c r="GQ146" s="467"/>
      <c r="GR146" s="467"/>
      <c r="GS146" s="467"/>
      <c r="GT146" s="467"/>
      <c r="GU146" s="467"/>
      <c r="GV146" s="467"/>
      <c r="GW146" s="467"/>
      <c r="GX146" s="467"/>
      <c r="GY146" s="467"/>
      <c r="GZ146" s="467"/>
      <c r="HA146" s="467"/>
      <c r="HB146" s="467"/>
      <c r="HC146" s="467"/>
      <c r="HD146" s="467"/>
      <c r="HE146" s="467"/>
      <c r="HF146" s="467"/>
      <c r="HG146" s="467"/>
      <c r="HH146" s="467"/>
      <c r="HI146" s="467"/>
      <c r="HJ146" s="467"/>
      <c r="HK146" s="467"/>
      <c r="HL146" s="467"/>
      <c r="HM146" s="467"/>
      <c r="HN146" s="467"/>
      <c r="HO146" s="467"/>
      <c r="HP146" s="467"/>
      <c r="HQ146" s="467"/>
      <c r="HR146" s="467"/>
      <c r="HS146" s="467"/>
      <c r="HT146" s="467"/>
      <c r="HU146" s="467"/>
      <c r="HV146" s="467"/>
      <c r="HW146" s="467"/>
      <c r="HX146" s="467"/>
      <c r="HY146" s="467"/>
      <c r="HZ146" s="467"/>
      <c r="IA146" s="467"/>
      <c r="IB146" s="467"/>
      <c r="IC146" s="467"/>
      <c r="ID146" s="467"/>
      <c r="IE146" s="467"/>
      <c r="IF146" s="467"/>
      <c r="IG146" s="467"/>
      <c r="IH146" s="467"/>
      <c r="II146" s="467"/>
      <c r="IJ146" s="467"/>
      <c r="IK146" s="467"/>
      <c r="IL146" s="467"/>
      <c r="IM146" s="467"/>
      <c r="IN146" s="467"/>
      <c r="IO146" s="467"/>
      <c r="IP146" s="467"/>
      <c r="IQ146" s="467"/>
    </row>
    <row r="147" spans="11:251" s="464" customFormat="1" ht="12" customHeight="1" x14ac:dyDescent="0.15">
      <c r="K147" s="508"/>
      <c r="N147" s="470"/>
      <c r="O147" s="470"/>
      <c r="P147" s="470"/>
      <c r="Q147" s="470"/>
      <c r="R147" s="470"/>
      <c r="S147" s="470"/>
      <c r="T147" s="531"/>
      <c r="U147" s="532"/>
      <c r="V147" s="508"/>
      <c r="W147" s="504"/>
      <c r="X147" s="504"/>
      <c r="Y147" s="504"/>
      <c r="Z147" s="504"/>
      <c r="AA147" s="504"/>
      <c r="AB147" s="504"/>
      <c r="AC147" s="504"/>
      <c r="AD147" s="504"/>
      <c r="AE147" s="504"/>
      <c r="AF147" s="504"/>
      <c r="AG147" s="501"/>
      <c r="AH147" s="483"/>
      <c r="AI147" s="483"/>
      <c r="AJ147" s="483"/>
      <c r="AK147" s="502"/>
      <c r="AL147" s="502"/>
      <c r="AM147" s="521"/>
      <c r="AN147" s="521"/>
      <c r="AO147" s="521"/>
      <c r="AP147" s="521"/>
      <c r="AQ147" s="521"/>
      <c r="AR147" s="521"/>
      <c r="AS147" s="521"/>
      <c r="AT147" s="521"/>
      <c r="AU147" s="504"/>
      <c r="AV147" s="504"/>
      <c r="BT147" s="467"/>
      <c r="BU147" s="467"/>
      <c r="BV147" s="467"/>
      <c r="BW147" s="467"/>
      <c r="BX147" s="467"/>
      <c r="BY147" s="467"/>
      <c r="BZ147" s="467"/>
      <c r="CA147" s="467"/>
      <c r="CB147" s="467"/>
      <c r="CC147" s="467"/>
      <c r="CD147" s="467"/>
      <c r="CE147" s="467"/>
      <c r="CF147" s="467"/>
      <c r="CG147" s="467"/>
      <c r="CH147" s="467"/>
      <c r="CI147" s="467"/>
      <c r="CJ147" s="467"/>
      <c r="CK147" s="467"/>
      <c r="CL147" s="467"/>
      <c r="CM147" s="467"/>
      <c r="CN147" s="467"/>
      <c r="CO147" s="467"/>
      <c r="CP147" s="467"/>
      <c r="CQ147" s="467"/>
      <c r="CR147" s="467"/>
      <c r="CS147" s="467"/>
      <c r="CT147" s="467"/>
      <c r="CU147" s="467"/>
      <c r="CV147" s="467"/>
      <c r="CW147" s="467"/>
      <c r="CX147" s="467"/>
      <c r="CY147" s="467"/>
      <c r="CZ147" s="467"/>
      <c r="DA147" s="467"/>
      <c r="DB147" s="467"/>
      <c r="DC147" s="467"/>
      <c r="DD147" s="467"/>
      <c r="DE147" s="467"/>
      <c r="DF147" s="467"/>
      <c r="DG147" s="467"/>
      <c r="DH147" s="467"/>
      <c r="DI147" s="467"/>
      <c r="DJ147" s="467"/>
      <c r="DK147" s="467"/>
      <c r="DL147" s="467"/>
      <c r="DM147" s="467"/>
      <c r="DN147" s="467"/>
      <c r="DO147" s="467"/>
      <c r="DP147" s="467"/>
      <c r="DQ147" s="467"/>
      <c r="DR147" s="467"/>
      <c r="DS147" s="467"/>
      <c r="DT147" s="467"/>
      <c r="DU147" s="467"/>
      <c r="DV147" s="467"/>
      <c r="DW147" s="467"/>
      <c r="DX147" s="467"/>
      <c r="DY147" s="467"/>
      <c r="DZ147" s="467"/>
      <c r="EA147" s="467"/>
      <c r="EB147" s="467"/>
      <c r="EC147" s="467"/>
      <c r="ED147" s="467"/>
      <c r="EE147" s="467"/>
      <c r="EF147" s="467"/>
      <c r="EG147" s="467"/>
      <c r="EH147" s="467"/>
      <c r="EI147" s="467"/>
      <c r="EJ147" s="467"/>
      <c r="EK147" s="467"/>
      <c r="EL147" s="467"/>
      <c r="EM147" s="467"/>
      <c r="EN147" s="467"/>
      <c r="EO147" s="467"/>
      <c r="EP147" s="467"/>
      <c r="EQ147" s="467"/>
      <c r="ER147" s="467"/>
      <c r="ES147" s="467"/>
      <c r="ET147" s="467"/>
      <c r="EU147" s="467"/>
      <c r="EV147" s="467"/>
      <c r="EW147" s="467"/>
      <c r="EX147" s="467"/>
      <c r="EY147" s="467"/>
      <c r="EZ147" s="467"/>
      <c r="FA147" s="467"/>
      <c r="FB147" s="467"/>
      <c r="FC147" s="467"/>
      <c r="FD147" s="467"/>
      <c r="FE147" s="467"/>
      <c r="FF147" s="467"/>
      <c r="FG147" s="467"/>
      <c r="FH147" s="467"/>
      <c r="FI147" s="467"/>
      <c r="FJ147" s="467"/>
      <c r="FK147" s="467"/>
      <c r="FL147" s="467"/>
      <c r="FM147" s="467"/>
      <c r="FN147" s="467"/>
      <c r="FO147" s="467"/>
      <c r="FP147" s="467"/>
      <c r="FQ147" s="467"/>
      <c r="FR147" s="467"/>
      <c r="FS147" s="467"/>
      <c r="FT147" s="467"/>
      <c r="FU147" s="467"/>
      <c r="FV147" s="467"/>
      <c r="FW147" s="467"/>
      <c r="FX147" s="467"/>
      <c r="FY147" s="467"/>
      <c r="FZ147" s="467"/>
      <c r="GA147" s="467"/>
      <c r="GB147" s="467"/>
      <c r="GC147" s="467"/>
      <c r="GD147" s="467"/>
      <c r="GE147" s="467"/>
      <c r="GF147" s="467"/>
      <c r="GG147" s="467"/>
      <c r="GH147" s="467"/>
      <c r="GI147" s="467"/>
      <c r="GJ147" s="467"/>
      <c r="GK147" s="467"/>
      <c r="GL147" s="467"/>
      <c r="GM147" s="467"/>
      <c r="GN147" s="467"/>
      <c r="GO147" s="467"/>
      <c r="GP147" s="467"/>
      <c r="GQ147" s="467"/>
      <c r="GR147" s="467"/>
      <c r="GS147" s="467"/>
      <c r="GT147" s="467"/>
      <c r="GU147" s="467"/>
      <c r="GV147" s="467"/>
      <c r="GW147" s="467"/>
      <c r="GX147" s="467"/>
      <c r="GY147" s="467"/>
      <c r="GZ147" s="467"/>
      <c r="HA147" s="467"/>
      <c r="HB147" s="467"/>
      <c r="HC147" s="467"/>
      <c r="HD147" s="467"/>
      <c r="HE147" s="467"/>
      <c r="HF147" s="467"/>
      <c r="HG147" s="467"/>
      <c r="HH147" s="467"/>
      <c r="HI147" s="467"/>
      <c r="HJ147" s="467"/>
      <c r="HK147" s="467"/>
      <c r="HL147" s="467"/>
      <c r="HM147" s="467"/>
      <c r="HN147" s="467"/>
      <c r="HO147" s="467"/>
      <c r="HP147" s="467"/>
      <c r="HQ147" s="467"/>
      <c r="HR147" s="467"/>
      <c r="HS147" s="467"/>
      <c r="HT147" s="467"/>
      <c r="HU147" s="467"/>
      <c r="HV147" s="467"/>
      <c r="HW147" s="467"/>
      <c r="HX147" s="467"/>
      <c r="HY147" s="467"/>
      <c r="HZ147" s="467"/>
      <c r="IA147" s="467"/>
      <c r="IB147" s="467"/>
      <c r="IC147" s="467"/>
      <c r="ID147" s="467"/>
      <c r="IE147" s="467"/>
      <c r="IF147" s="467"/>
      <c r="IG147" s="467"/>
      <c r="IH147" s="467"/>
      <c r="II147" s="467"/>
      <c r="IJ147" s="467"/>
      <c r="IK147" s="467"/>
      <c r="IL147" s="467"/>
      <c r="IM147" s="467"/>
      <c r="IN147" s="467"/>
      <c r="IO147" s="467"/>
      <c r="IP147" s="467"/>
      <c r="IQ147" s="467"/>
    </row>
    <row r="148" spans="11:251" s="464" customFormat="1" ht="12" customHeight="1" x14ac:dyDescent="0.15">
      <c r="K148" s="508"/>
      <c r="N148" s="470"/>
      <c r="O148" s="470"/>
      <c r="P148" s="470"/>
      <c r="Q148" s="470"/>
      <c r="R148" s="470"/>
      <c r="S148" s="470"/>
      <c r="T148" s="531"/>
      <c r="U148" s="532"/>
      <c r="V148" s="508"/>
      <c r="W148" s="504"/>
      <c r="X148" s="504"/>
      <c r="Y148" s="504"/>
      <c r="Z148" s="504"/>
      <c r="AA148" s="504"/>
      <c r="AB148" s="504"/>
      <c r="AC148" s="504"/>
      <c r="AD148" s="504"/>
      <c r="AE148" s="504"/>
      <c r="AF148" s="504"/>
      <c r="AG148" s="501"/>
      <c r="AH148" s="483"/>
      <c r="AI148" s="483"/>
      <c r="AJ148" s="483"/>
      <c r="AK148" s="560" t="s">
        <v>659</v>
      </c>
      <c r="AL148" s="560"/>
      <c r="AM148" s="560"/>
      <c r="AN148" s="560"/>
      <c r="AO148" s="560"/>
      <c r="AP148" s="560"/>
      <c r="AQ148" s="560"/>
      <c r="AR148" s="560"/>
      <c r="AS148" s="502"/>
      <c r="AT148" s="502"/>
      <c r="AU148" s="504"/>
      <c r="AV148" s="504"/>
      <c r="BT148" s="467"/>
      <c r="BU148" s="467"/>
      <c r="BV148" s="467"/>
      <c r="BW148" s="467"/>
      <c r="BX148" s="467"/>
      <c r="BY148" s="467"/>
      <c r="BZ148" s="467"/>
      <c r="CA148" s="467"/>
      <c r="CB148" s="467"/>
      <c r="CC148" s="467"/>
      <c r="CD148" s="467"/>
      <c r="CE148" s="467"/>
      <c r="CF148" s="467"/>
      <c r="CG148" s="467"/>
      <c r="CH148" s="467"/>
      <c r="CI148" s="467"/>
      <c r="CJ148" s="467"/>
      <c r="CK148" s="467"/>
      <c r="CL148" s="467"/>
      <c r="CM148" s="467"/>
      <c r="CN148" s="467"/>
      <c r="CO148" s="467"/>
      <c r="CP148" s="467"/>
      <c r="CQ148" s="467"/>
      <c r="CR148" s="467"/>
      <c r="CS148" s="467"/>
      <c r="CT148" s="467"/>
      <c r="CU148" s="467"/>
      <c r="CV148" s="467"/>
      <c r="CW148" s="467"/>
      <c r="CX148" s="467"/>
      <c r="CY148" s="467"/>
      <c r="CZ148" s="467"/>
      <c r="DA148" s="467"/>
      <c r="DB148" s="467"/>
      <c r="DC148" s="467"/>
      <c r="DD148" s="467"/>
      <c r="DE148" s="467"/>
      <c r="DF148" s="467"/>
      <c r="DG148" s="467"/>
      <c r="DH148" s="467"/>
      <c r="DI148" s="467"/>
      <c r="DJ148" s="467"/>
      <c r="DK148" s="467"/>
      <c r="DL148" s="467"/>
      <c r="DM148" s="467"/>
      <c r="DN148" s="467"/>
      <c r="DO148" s="467"/>
      <c r="DP148" s="467"/>
      <c r="DQ148" s="467"/>
      <c r="DR148" s="467"/>
      <c r="DS148" s="467"/>
      <c r="DT148" s="467"/>
      <c r="DU148" s="467"/>
      <c r="DV148" s="467"/>
      <c r="DW148" s="467"/>
      <c r="DX148" s="467"/>
      <c r="DY148" s="467"/>
      <c r="DZ148" s="467"/>
      <c r="EA148" s="467"/>
      <c r="EB148" s="467"/>
      <c r="EC148" s="467"/>
      <c r="ED148" s="467"/>
      <c r="EE148" s="467"/>
      <c r="EF148" s="467"/>
      <c r="EG148" s="467"/>
      <c r="EH148" s="467"/>
      <c r="EI148" s="467"/>
      <c r="EJ148" s="467"/>
      <c r="EK148" s="467"/>
      <c r="EL148" s="467"/>
      <c r="EM148" s="467"/>
      <c r="EN148" s="467"/>
      <c r="EO148" s="467"/>
      <c r="EP148" s="467"/>
      <c r="EQ148" s="467"/>
      <c r="ER148" s="467"/>
      <c r="ES148" s="467"/>
      <c r="ET148" s="467"/>
      <c r="EU148" s="467"/>
      <c r="EV148" s="467"/>
      <c r="EW148" s="467"/>
      <c r="EX148" s="467"/>
      <c r="EY148" s="467"/>
      <c r="EZ148" s="467"/>
      <c r="FA148" s="467"/>
      <c r="FB148" s="467"/>
      <c r="FC148" s="467"/>
      <c r="FD148" s="467"/>
      <c r="FE148" s="467"/>
      <c r="FF148" s="467"/>
      <c r="FG148" s="467"/>
      <c r="FH148" s="467"/>
      <c r="FI148" s="467"/>
      <c r="FJ148" s="467"/>
      <c r="FK148" s="467"/>
      <c r="FL148" s="467"/>
      <c r="FM148" s="467"/>
      <c r="FN148" s="467"/>
      <c r="FO148" s="467"/>
      <c r="FP148" s="467"/>
      <c r="FQ148" s="467"/>
      <c r="FR148" s="467"/>
      <c r="FS148" s="467"/>
      <c r="FT148" s="467"/>
      <c r="FU148" s="467"/>
      <c r="FV148" s="467"/>
      <c r="FW148" s="467"/>
      <c r="FX148" s="467"/>
      <c r="FY148" s="467"/>
      <c r="FZ148" s="467"/>
      <c r="GA148" s="467"/>
      <c r="GB148" s="467"/>
      <c r="GC148" s="467"/>
      <c r="GD148" s="467"/>
      <c r="GE148" s="467"/>
      <c r="GF148" s="467"/>
      <c r="GG148" s="467"/>
      <c r="GH148" s="467"/>
      <c r="GI148" s="467"/>
      <c r="GJ148" s="467"/>
      <c r="GK148" s="467"/>
      <c r="GL148" s="467"/>
      <c r="GM148" s="467"/>
      <c r="GN148" s="467"/>
      <c r="GO148" s="467"/>
      <c r="GP148" s="467"/>
      <c r="GQ148" s="467"/>
      <c r="GR148" s="467"/>
      <c r="GS148" s="467"/>
      <c r="GT148" s="467"/>
      <c r="GU148" s="467"/>
      <c r="GV148" s="467"/>
      <c r="GW148" s="467"/>
      <c r="GX148" s="467"/>
      <c r="GY148" s="467"/>
      <c r="GZ148" s="467"/>
      <c r="HA148" s="467"/>
      <c r="HB148" s="467"/>
      <c r="HC148" s="467"/>
      <c r="HD148" s="467"/>
      <c r="HE148" s="467"/>
      <c r="HF148" s="467"/>
      <c r="HG148" s="467"/>
      <c r="HH148" s="467"/>
      <c r="HI148" s="467"/>
      <c r="HJ148" s="467"/>
      <c r="HK148" s="467"/>
      <c r="HL148" s="467"/>
      <c r="HM148" s="467"/>
      <c r="HN148" s="467"/>
      <c r="HO148" s="467"/>
      <c r="HP148" s="467"/>
      <c r="HQ148" s="467"/>
      <c r="HR148" s="467"/>
      <c r="HS148" s="467"/>
      <c r="HT148" s="467"/>
      <c r="HU148" s="467"/>
      <c r="HV148" s="467"/>
      <c r="HW148" s="467"/>
      <c r="HX148" s="467"/>
      <c r="HY148" s="467"/>
      <c r="HZ148" s="467"/>
      <c r="IA148" s="467"/>
      <c r="IB148" s="467"/>
      <c r="IC148" s="467"/>
      <c r="ID148" s="467"/>
      <c r="IE148" s="467"/>
      <c r="IF148" s="467"/>
      <c r="IG148" s="467"/>
      <c r="IH148" s="467"/>
      <c r="II148" s="467"/>
      <c r="IJ148" s="467"/>
      <c r="IK148" s="467"/>
      <c r="IL148" s="467"/>
      <c r="IM148" s="467"/>
      <c r="IN148" s="467"/>
      <c r="IO148" s="467"/>
      <c r="IP148" s="467"/>
      <c r="IQ148" s="467"/>
    </row>
    <row r="149" spans="11:251" s="464" customFormat="1" ht="12" customHeight="1" x14ac:dyDescent="0.15">
      <c r="K149" s="508"/>
      <c r="N149" s="470"/>
      <c r="O149" s="470"/>
      <c r="P149" s="470"/>
      <c r="Q149" s="470"/>
      <c r="R149" s="470"/>
      <c r="S149" s="470"/>
      <c r="T149" s="531"/>
      <c r="U149" s="532"/>
      <c r="V149" s="508"/>
      <c r="W149" s="504"/>
      <c r="X149" s="504"/>
      <c r="Y149" s="504"/>
      <c r="Z149" s="504"/>
      <c r="AA149" s="504"/>
      <c r="AB149" s="504"/>
      <c r="AC149" s="504"/>
      <c r="AD149" s="504"/>
      <c r="AE149" s="504"/>
      <c r="AF149" s="504"/>
      <c r="AG149" s="491"/>
      <c r="AH149" s="492"/>
      <c r="AI149" s="492"/>
      <c r="AJ149" s="507"/>
      <c r="AK149" s="560"/>
      <c r="AL149" s="560"/>
      <c r="AM149" s="560"/>
      <c r="AN149" s="560"/>
      <c r="AO149" s="560"/>
      <c r="AP149" s="560"/>
      <c r="AQ149" s="560"/>
      <c r="AR149" s="560"/>
      <c r="AS149" s="502"/>
      <c r="AT149" s="502"/>
      <c r="AU149" s="504"/>
      <c r="AV149" s="504"/>
      <c r="BT149" s="467"/>
      <c r="BU149" s="467"/>
      <c r="BV149" s="467"/>
      <c r="BW149" s="467"/>
      <c r="BX149" s="467"/>
      <c r="BY149" s="467"/>
      <c r="BZ149" s="467"/>
      <c r="CA149" s="467"/>
      <c r="CB149" s="467"/>
      <c r="CC149" s="467"/>
      <c r="CD149" s="467"/>
      <c r="CE149" s="467"/>
      <c r="CF149" s="467"/>
      <c r="CG149" s="467"/>
      <c r="CH149" s="467"/>
      <c r="CI149" s="467"/>
      <c r="CJ149" s="467"/>
      <c r="CK149" s="467"/>
      <c r="CL149" s="467"/>
      <c r="CM149" s="467"/>
      <c r="CN149" s="467"/>
      <c r="CO149" s="467"/>
      <c r="CP149" s="467"/>
      <c r="CQ149" s="467"/>
      <c r="CR149" s="467"/>
      <c r="CS149" s="467"/>
      <c r="CT149" s="467"/>
      <c r="CU149" s="467"/>
      <c r="CV149" s="467"/>
      <c r="CW149" s="467"/>
      <c r="CX149" s="467"/>
      <c r="CY149" s="467"/>
      <c r="CZ149" s="467"/>
      <c r="DA149" s="467"/>
      <c r="DB149" s="467"/>
      <c r="DC149" s="467"/>
      <c r="DD149" s="467"/>
      <c r="DE149" s="467"/>
      <c r="DF149" s="467"/>
      <c r="DG149" s="467"/>
      <c r="DH149" s="467"/>
      <c r="DI149" s="467"/>
      <c r="DJ149" s="467"/>
      <c r="DK149" s="467"/>
      <c r="DL149" s="467"/>
      <c r="DM149" s="467"/>
      <c r="DN149" s="467"/>
      <c r="DO149" s="467"/>
      <c r="DP149" s="467"/>
      <c r="DQ149" s="467"/>
      <c r="DR149" s="467"/>
      <c r="DS149" s="467"/>
      <c r="DT149" s="467"/>
      <c r="DU149" s="467"/>
      <c r="DV149" s="467"/>
      <c r="DW149" s="467"/>
      <c r="DX149" s="467"/>
      <c r="DY149" s="467"/>
      <c r="DZ149" s="467"/>
      <c r="EA149" s="467"/>
      <c r="EB149" s="467"/>
      <c r="EC149" s="467"/>
      <c r="ED149" s="467"/>
      <c r="EE149" s="467"/>
      <c r="EF149" s="467"/>
      <c r="EG149" s="467"/>
      <c r="EH149" s="467"/>
      <c r="EI149" s="467"/>
      <c r="EJ149" s="467"/>
      <c r="EK149" s="467"/>
      <c r="EL149" s="467"/>
      <c r="EM149" s="467"/>
      <c r="EN149" s="467"/>
      <c r="EO149" s="467"/>
      <c r="EP149" s="467"/>
      <c r="EQ149" s="467"/>
      <c r="ER149" s="467"/>
      <c r="ES149" s="467"/>
      <c r="ET149" s="467"/>
      <c r="EU149" s="467"/>
      <c r="EV149" s="467"/>
      <c r="EW149" s="467"/>
      <c r="EX149" s="467"/>
      <c r="EY149" s="467"/>
      <c r="EZ149" s="467"/>
      <c r="FA149" s="467"/>
      <c r="FB149" s="467"/>
      <c r="FC149" s="467"/>
      <c r="FD149" s="467"/>
      <c r="FE149" s="467"/>
      <c r="FF149" s="467"/>
      <c r="FG149" s="467"/>
      <c r="FH149" s="467"/>
      <c r="FI149" s="467"/>
      <c r="FJ149" s="467"/>
      <c r="FK149" s="467"/>
      <c r="FL149" s="467"/>
      <c r="FM149" s="467"/>
      <c r="FN149" s="467"/>
      <c r="FO149" s="467"/>
      <c r="FP149" s="467"/>
      <c r="FQ149" s="467"/>
      <c r="FR149" s="467"/>
      <c r="FS149" s="467"/>
      <c r="FT149" s="467"/>
      <c r="FU149" s="467"/>
      <c r="FV149" s="467"/>
      <c r="FW149" s="467"/>
      <c r="FX149" s="467"/>
      <c r="FY149" s="467"/>
      <c r="FZ149" s="467"/>
      <c r="GA149" s="467"/>
      <c r="GB149" s="467"/>
      <c r="GC149" s="467"/>
      <c r="GD149" s="467"/>
      <c r="GE149" s="467"/>
      <c r="GF149" s="467"/>
      <c r="GG149" s="467"/>
      <c r="GH149" s="467"/>
      <c r="GI149" s="467"/>
      <c r="GJ149" s="467"/>
      <c r="GK149" s="467"/>
      <c r="GL149" s="467"/>
      <c r="GM149" s="467"/>
      <c r="GN149" s="467"/>
      <c r="GO149" s="467"/>
      <c r="GP149" s="467"/>
      <c r="GQ149" s="467"/>
      <c r="GR149" s="467"/>
      <c r="GS149" s="467"/>
      <c r="GT149" s="467"/>
      <c r="GU149" s="467"/>
      <c r="GV149" s="467"/>
      <c r="GW149" s="467"/>
      <c r="GX149" s="467"/>
      <c r="GY149" s="467"/>
      <c r="GZ149" s="467"/>
      <c r="HA149" s="467"/>
      <c r="HB149" s="467"/>
      <c r="HC149" s="467"/>
      <c r="HD149" s="467"/>
      <c r="HE149" s="467"/>
      <c r="HF149" s="467"/>
      <c r="HG149" s="467"/>
      <c r="HH149" s="467"/>
      <c r="HI149" s="467"/>
      <c r="HJ149" s="467"/>
      <c r="HK149" s="467"/>
      <c r="HL149" s="467"/>
      <c r="HM149" s="467"/>
      <c r="HN149" s="467"/>
      <c r="HO149" s="467"/>
      <c r="HP149" s="467"/>
      <c r="HQ149" s="467"/>
      <c r="HR149" s="467"/>
      <c r="HS149" s="467"/>
      <c r="HT149" s="467"/>
      <c r="HU149" s="467"/>
      <c r="HV149" s="467"/>
      <c r="HW149" s="467"/>
      <c r="HX149" s="467"/>
      <c r="HY149" s="467"/>
      <c r="HZ149" s="467"/>
      <c r="IA149" s="467"/>
      <c r="IB149" s="467"/>
      <c r="IC149" s="467"/>
      <c r="ID149" s="467"/>
      <c r="IE149" s="467"/>
      <c r="IF149" s="467"/>
      <c r="IG149" s="467"/>
      <c r="IH149" s="467"/>
      <c r="II149" s="467"/>
      <c r="IJ149" s="467"/>
      <c r="IK149" s="467"/>
      <c r="IL149" s="467"/>
      <c r="IM149" s="467"/>
      <c r="IN149" s="467"/>
      <c r="IO149" s="467"/>
      <c r="IP149" s="467"/>
      <c r="IQ149" s="467"/>
    </row>
    <row r="150" spans="11:251" s="464" customFormat="1" ht="12" customHeight="1" x14ac:dyDescent="0.15">
      <c r="K150" s="508"/>
      <c r="N150" s="470"/>
      <c r="O150" s="470"/>
      <c r="P150" s="470"/>
      <c r="Q150" s="470"/>
      <c r="R150" s="470"/>
      <c r="S150" s="470"/>
      <c r="T150" s="531"/>
      <c r="U150" s="532"/>
      <c r="V150" s="508"/>
      <c r="W150" s="504"/>
      <c r="X150" s="504"/>
      <c r="Y150" s="504"/>
      <c r="Z150" s="504"/>
      <c r="AA150" s="504"/>
      <c r="AB150" s="504"/>
      <c r="AC150" s="504"/>
      <c r="AD150" s="504"/>
      <c r="AE150" s="504"/>
      <c r="AF150" s="504"/>
      <c r="AG150" s="501"/>
      <c r="AH150" s="483"/>
      <c r="AI150" s="483"/>
      <c r="AJ150" s="483"/>
      <c r="AK150" s="502"/>
      <c r="AL150" s="540"/>
      <c r="AM150" s="521" t="s">
        <v>665</v>
      </c>
      <c r="AN150" s="521"/>
      <c r="AO150" s="521"/>
      <c r="AP150" s="521"/>
      <c r="AQ150" s="521"/>
      <c r="AR150" s="521"/>
      <c r="AS150" s="521"/>
      <c r="AT150" s="521"/>
      <c r="AU150" s="504"/>
      <c r="AV150" s="504"/>
      <c r="BT150" s="467"/>
      <c r="BU150" s="467"/>
      <c r="BV150" s="467"/>
      <c r="BW150" s="467"/>
      <c r="BX150" s="467"/>
      <c r="BY150" s="467"/>
      <c r="BZ150" s="467"/>
      <c r="CA150" s="467"/>
      <c r="CB150" s="467"/>
      <c r="CC150" s="467"/>
      <c r="CD150" s="467"/>
      <c r="CE150" s="467"/>
      <c r="CF150" s="467"/>
      <c r="CG150" s="467"/>
      <c r="CH150" s="467"/>
      <c r="CI150" s="467"/>
      <c r="CJ150" s="467"/>
      <c r="CK150" s="467"/>
      <c r="CL150" s="467"/>
      <c r="CM150" s="467"/>
      <c r="CN150" s="467"/>
      <c r="CO150" s="467"/>
      <c r="CP150" s="467"/>
      <c r="CQ150" s="467"/>
      <c r="CR150" s="467"/>
      <c r="CS150" s="467"/>
      <c r="CT150" s="467"/>
      <c r="CU150" s="467"/>
      <c r="CV150" s="467"/>
      <c r="CW150" s="467"/>
      <c r="CX150" s="467"/>
      <c r="CY150" s="467"/>
      <c r="CZ150" s="467"/>
      <c r="DA150" s="467"/>
      <c r="DB150" s="467"/>
      <c r="DC150" s="467"/>
      <c r="DD150" s="467"/>
      <c r="DE150" s="467"/>
      <c r="DF150" s="467"/>
      <c r="DG150" s="467"/>
      <c r="DH150" s="467"/>
      <c r="DI150" s="467"/>
      <c r="DJ150" s="467"/>
      <c r="DK150" s="467"/>
      <c r="DL150" s="467"/>
      <c r="DM150" s="467"/>
      <c r="DN150" s="467"/>
      <c r="DO150" s="467"/>
      <c r="DP150" s="467"/>
      <c r="DQ150" s="467"/>
      <c r="DR150" s="467"/>
      <c r="DS150" s="467"/>
      <c r="DT150" s="467"/>
      <c r="DU150" s="467"/>
      <c r="DV150" s="467"/>
      <c r="DW150" s="467"/>
      <c r="DX150" s="467"/>
      <c r="DY150" s="467"/>
      <c r="DZ150" s="467"/>
      <c r="EA150" s="467"/>
      <c r="EB150" s="467"/>
      <c r="EC150" s="467"/>
      <c r="ED150" s="467"/>
      <c r="EE150" s="467"/>
      <c r="EF150" s="467"/>
      <c r="EG150" s="467"/>
      <c r="EH150" s="467"/>
      <c r="EI150" s="467"/>
      <c r="EJ150" s="467"/>
      <c r="EK150" s="467"/>
      <c r="EL150" s="467"/>
      <c r="EM150" s="467"/>
      <c r="EN150" s="467"/>
      <c r="EO150" s="467"/>
      <c r="EP150" s="467"/>
      <c r="EQ150" s="467"/>
      <c r="ER150" s="467"/>
      <c r="ES150" s="467"/>
      <c r="ET150" s="467"/>
      <c r="EU150" s="467"/>
      <c r="EV150" s="467"/>
      <c r="EW150" s="467"/>
      <c r="EX150" s="467"/>
      <c r="EY150" s="467"/>
      <c r="EZ150" s="467"/>
      <c r="FA150" s="467"/>
      <c r="FB150" s="467"/>
      <c r="FC150" s="467"/>
      <c r="FD150" s="467"/>
      <c r="FE150" s="467"/>
      <c r="FF150" s="467"/>
      <c r="FG150" s="467"/>
      <c r="FH150" s="467"/>
      <c r="FI150" s="467"/>
      <c r="FJ150" s="467"/>
      <c r="FK150" s="467"/>
      <c r="FL150" s="467"/>
      <c r="FM150" s="467"/>
      <c r="FN150" s="467"/>
      <c r="FO150" s="467"/>
      <c r="FP150" s="467"/>
      <c r="FQ150" s="467"/>
      <c r="FR150" s="467"/>
      <c r="FS150" s="467"/>
      <c r="FT150" s="467"/>
      <c r="FU150" s="467"/>
      <c r="FV150" s="467"/>
      <c r="FW150" s="467"/>
      <c r="FX150" s="467"/>
      <c r="FY150" s="467"/>
      <c r="FZ150" s="467"/>
      <c r="GA150" s="467"/>
      <c r="GB150" s="467"/>
      <c r="GC150" s="467"/>
      <c r="GD150" s="467"/>
      <c r="GE150" s="467"/>
      <c r="GF150" s="467"/>
      <c r="GG150" s="467"/>
      <c r="GH150" s="467"/>
      <c r="GI150" s="467"/>
      <c r="GJ150" s="467"/>
      <c r="GK150" s="467"/>
      <c r="GL150" s="467"/>
      <c r="GM150" s="467"/>
      <c r="GN150" s="467"/>
      <c r="GO150" s="467"/>
      <c r="GP150" s="467"/>
      <c r="GQ150" s="467"/>
      <c r="GR150" s="467"/>
      <c r="GS150" s="467"/>
      <c r="GT150" s="467"/>
      <c r="GU150" s="467"/>
      <c r="GV150" s="467"/>
      <c r="GW150" s="467"/>
      <c r="GX150" s="467"/>
      <c r="GY150" s="467"/>
      <c r="GZ150" s="467"/>
      <c r="HA150" s="467"/>
      <c r="HB150" s="467"/>
      <c r="HC150" s="467"/>
      <c r="HD150" s="467"/>
      <c r="HE150" s="467"/>
      <c r="HF150" s="467"/>
      <c r="HG150" s="467"/>
      <c r="HH150" s="467"/>
      <c r="HI150" s="467"/>
      <c r="HJ150" s="467"/>
      <c r="HK150" s="467"/>
      <c r="HL150" s="467"/>
      <c r="HM150" s="467"/>
      <c r="HN150" s="467"/>
      <c r="HO150" s="467"/>
      <c r="HP150" s="467"/>
      <c r="HQ150" s="467"/>
      <c r="HR150" s="467"/>
      <c r="HS150" s="467"/>
      <c r="HT150" s="467"/>
      <c r="HU150" s="467"/>
      <c r="HV150" s="467"/>
      <c r="HW150" s="467"/>
      <c r="HX150" s="467"/>
      <c r="HY150" s="467"/>
      <c r="HZ150" s="467"/>
      <c r="IA150" s="467"/>
      <c r="IB150" s="467"/>
      <c r="IC150" s="467"/>
      <c r="ID150" s="467"/>
      <c r="IE150" s="467"/>
      <c r="IF150" s="467"/>
      <c r="IG150" s="467"/>
      <c r="IH150" s="467"/>
      <c r="II150" s="467"/>
      <c r="IJ150" s="467"/>
      <c r="IK150" s="467"/>
      <c r="IL150" s="467"/>
      <c r="IM150" s="467"/>
      <c r="IN150" s="467"/>
      <c r="IO150" s="467"/>
      <c r="IP150" s="467"/>
      <c r="IQ150" s="467"/>
    </row>
    <row r="151" spans="11:251" s="464" customFormat="1" ht="12" customHeight="1" x14ac:dyDescent="0.15">
      <c r="K151" s="508"/>
      <c r="N151" s="470"/>
      <c r="O151" s="470"/>
      <c r="P151" s="470"/>
      <c r="Q151" s="470"/>
      <c r="R151" s="470"/>
      <c r="S151" s="470"/>
      <c r="T151" s="531"/>
      <c r="U151" s="532"/>
      <c r="V151" s="508"/>
      <c r="W151" s="504"/>
      <c r="X151" s="504"/>
      <c r="Y151" s="504"/>
      <c r="Z151" s="504"/>
      <c r="AA151" s="504"/>
      <c r="AB151" s="504"/>
      <c r="AC151" s="504"/>
      <c r="AD151" s="504"/>
      <c r="AE151" s="504"/>
      <c r="AF151" s="504"/>
      <c r="AG151" s="501"/>
      <c r="AH151" s="483"/>
      <c r="AI151" s="483"/>
      <c r="AJ151" s="483"/>
      <c r="AK151" s="502"/>
      <c r="AL151" s="543"/>
      <c r="AM151" s="521"/>
      <c r="AN151" s="521"/>
      <c r="AO151" s="521"/>
      <c r="AP151" s="521"/>
      <c r="AQ151" s="521"/>
      <c r="AR151" s="521"/>
      <c r="AS151" s="521"/>
      <c r="AT151" s="521"/>
      <c r="AU151" s="504"/>
      <c r="AV151" s="504"/>
      <c r="BT151" s="467"/>
      <c r="BU151" s="467"/>
      <c r="BV151" s="467"/>
      <c r="BW151" s="467"/>
      <c r="BX151" s="467"/>
      <c r="BY151" s="467"/>
      <c r="BZ151" s="467"/>
      <c r="CA151" s="467"/>
      <c r="CB151" s="467"/>
      <c r="CC151" s="467"/>
      <c r="CD151" s="467"/>
      <c r="CE151" s="467"/>
      <c r="CF151" s="467"/>
      <c r="CG151" s="467"/>
      <c r="CH151" s="467"/>
      <c r="CI151" s="467"/>
      <c r="CJ151" s="467"/>
      <c r="CK151" s="467"/>
      <c r="CL151" s="467"/>
      <c r="CM151" s="467"/>
      <c r="CN151" s="467"/>
      <c r="CO151" s="467"/>
      <c r="CP151" s="467"/>
      <c r="CQ151" s="467"/>
      <c r="CR151" s="467"/>
      <c r="CS151" s="467"/>
      <c r="CT151" s="467"/>
      <c r="CU151" s="467"/>
      <c r="CV151" s="467"/>
      <c r="CW151" s="467"/>
      <c r="CX151" s="467"/>
      <c r="CY151" s="467"/>
      <c r="CZ151" s="467"/>
      <c r="DA151" s="467"/>
      <c r="DB151" s="467"/>
      <c r="DC151" s="467"/>
      <c r="DD151" s="467"/>
      <c r="DE151" s="467"/>
      <c r="DF151" s="467"/>
      <c r="DG151" s="467"/>
      <c r="DH151" s="467"/>
      <c r="DI151" s="467"/>
      <c r="DJ151" s="467"/>
      <c r="DK151" s="467"/>
      <c r="DL151" s="467"/>
      <c r="DM151" s="467"/>
      <c r="DN151" s="467"/>
      <c r="DO151" s="467"/>
      <c r="DP151" s="467"/>
      <c r="DQ151" s="467"/>
      <c r="DR151" s="467"/>
      <c r="DS151" s="467"/>
      <c r="DT151" s="467"/>
      <c r="DU151" s="467"/>
      <c r="DV151" s="467"/>
      <c r="DW151" s="467"/>
      <c r="DX151" s="467"/>
      <c r="DY151" s="467"/>
      <c r="DZ151" s="467"/>
      <c r="EA151" s="467"/>
      <c r="EB151" s="467"/>
      <c r="EC151" s="467"/>
      <c r="ED151" s="467"/>
      <c r="EE151" s="467"/>
      <c r="EF151" s="467"/>
      <c r="EG151" s="467"/>
      <c r="EH151" s="467"/>
      <c r="EI151" s="467"/>
      <c r="EJ151" s="467"/>
      <c r="EK151" s="467"/>
      <c r="EL151" s="467"/>
      <c r="EM151" s="467"/>
      <c r="EN151" s="467"/>
      <c r="EO151" s="467"/>
      <c r="EP151" s="467"/>
      <c r="EQ151" s="467"/>
      <c r="ER151" s="467"/>
      <c r="ES151" s="467"/>
      <c r="ET151" s="467"/>
      <c r="EU151" s="467"/>
      <c r="EV151" s="467"/>
      <c r="EW151" s="467"/>
      <c r="EX151" s="467"/>
      <c r="EY151" s="467"/>
      <c r="EZ151" s="467"/>
      <c r="FA151" s="467"/>
      <c r="FB151" s="467"/>
      <c r="FC151" s="467"/>
      <c r="FD151" s="467"/>
      <c r="FE151" s="467"/>
      <c r="FF151" s="467"/>
      <c r="FG151" s="467"/>
      <c r="FH151" s="467"/>
      <c r="FI151" s="467"/>
      <c r="FJ151" s="467"/>
      <c r="FK151" s="467"/>
      <c r="FL151" s="467"/>
      <c r="FM151" s="467"/>
      <c r="FN151" s="467"/>
      <c r="FO151" s="467"/>
      <c r="FP151" s="467"/>
      <c r="FQ151" s="467"/>
      <c r="FR151" s="467"/>
      <c r="FS151" s="467"/>
      <c r="FT151" s="467"/>
      <c r="FU151" s="467"/>
      <c r="FV151" s="467"/>
      <c r="FW151" s="467"/>
      <c r="FX151" s="467"/>
      <c r="FY151" s="467"/>
      <c r="FZ151" s="467"/>
      <c r="GA151" s="467"/>
      <c r="GB151" s="467"/>
      <c r="GC151" s="467"/>
      <c r="GD151" s="467"/>
      <c r="GE151" s="467"/>
      <c r="GF151" s="467"/>
      <c r="GG151" s="467"/>
      <c r="GH151" s="467"/>
      <c r="GI151" s="467"/>
      <c r="GJ151" s="467"/>
      <c r="GK151" s="467"/>
      <c r="GL151" s="467"/>
      <c r="GM151" s="467"/>
      <c r="GN151" s="467"/>
      <c r="GO151" s="467"/>
      <c r="GP151" s="467"/>
      <c r="GQ151" s="467"/>
      <c r="GR151" s="467"/>
      <c r="GS151" s="467"/>
      <c r="GT151" s="467"/>
      <c r="GU151" s="467"/>
      <c r="GV151" s="467"/>
      <c r="GW151" s="467"/>
      <c r="GX151" s="467"/>
      <c r="GY151" s="467"/>
      <c r="GZ151" s="467"/>
      <c r="HA151" s="467"/>
      <c r="HB151" s="467"/>
      <c r="HC151" s="467"/>
      <c r="HD151" s="467"/>
      <c r="HE151" s="467"/>
      <c r="HF151" s="467"/>
      <c r="HG151" s="467"/>
      <c r="HH151" s="467"/>
      <c r="HI151" s="467"/>
      <c r="HJ151" s="467"/>
      <c r="HK151" s="467"/>
      <c r="HL151" s="467"/>
      <c r="HM151" s="467"/>
      <c r="HN151" s="467"/>
      <c r="HO151" s="467"/>
      <c r="HP151" s="467"/>
      <c r="HQ151" s="467"/>
      <c r="HR151" s="467"/>
      <c r="HS151" s="467"/>
      <c r="HT151" s="467"/>
      <c r="HU151" s="467"/>
      <c r="HV151" s="467"/>
      <c r="HW151" s="467"/>
      <c r="HX151" s="467"/>
      <c r="HY151" s="467"/>
      <c r="HZ151" s="467"/>
      <c r="IA151" s="467"/>
      <c r="IB151" s="467"/>
      <c r="IC151" s="467"/>
      <c r="ID151" s="467"/>
      <c r="IE151" s="467"/>
      <c r="IF151" s="467"/>
      <c r="IG151" s="467"/>
      <c r="IH151" s="467"/>
      <c r="II151" s="467"/>
      <c r="IJ151" s="467"/>
      <c r="IK151" s="467"/>
      <c r="IL151" s="467"/>
      <c r="IM151" s="467"/>
      <c r="IN151" s="467"/>
      <c r="IO151" s="467"/>
      <c r="IP151" s="467"/>
      <c r="IQ151" s="467"/>
    </row>
    <row r="152" spans="11:251" s="464" customFormat="1" ht="12" customHeight="1" x14ac:dyDescent="0.15">
      <c r="K152" s="508"/>
      <c r="N152" s="470"/>
      <c r="O152" s="470"/>
      <c r="P152" s="470"/>
      <c r="Q152" s="470"/>
      <c r="R152" s="470"/>
      <c r="S152" s="470"/>
      <c r="T152" s="531"/>
      <c r="U152" s="532"/>
      <c r="V152" s="508"/>
      <c r="W152" s="504"/>
      <c r="X152" s="504"/>
      <c r="Y152" s="504"/>
      <c r="Z152" s="504"/>
      <c r="AA152" s="504"/>
      <c r="AB152" s="504"/>
      <c r="AC152" s="504"/>
      <c r="AD152" s="504"/>
      <c r="AE152" s="504"/>
      <c r="AF152" s="504"/>
      <c r="AG152" s="501"/>
      <c r="AH152" s="483"/>
      <c r="AI152" s="483"/>
      <c r="AJ152" s="483"/>
      <c r="AK152" s="502"/>
      <c r="AL152" s="540"/>
      <c r="AM152" s="521" t="s">
        <v>673</v>
      </c>
      <c r="AN152" s="521"/>
      <c r="AO152" s="521"/>
      <c r="AP152" s="521"/>
      <c r="AQ152" s="521"/>
      <c r="AR152" s="521"/>
      <c r="AS152" s="521"/>
      <c r="AT152" s="521"/>
      <c r="AU152" s="504"/>
      <c r="AV152" s="504"/>
      <c r="BT152" s="467"/>
      <c r="BU152" s="467"/>
      <c r="BV152" s="467"/>
      <c r="BW152" s="467"/>
      <c r="BX152" s="467"/>
      <c r="BY152" s="467"/>
      <c r="BZ152" s="467"/>
      <c r="CA152" s="467"/>
      <c r="CB152" s="467"/>
      <c r="CC152" s="467"/>
      <c r="CD152" s="467"/>
      <c r="CE152" s="467"/>
      <c r="CF152" s="467"/>
      <c r="CG152" s="467"/>
      <c r="CH152" s="467"/>
      <c r="CI152" s="467"/>
      <c r="CJ152" s="467"/>
      <c r="CK152" s="467"/>
      <c r="CL152" s="467"/>
      <c r="CM152" s="467"/>
      <c r="CN152" s="467"/>
      <c r="CO152" s="467"/>
      <c r="CP152" s="467"/>
      <c r="CQ152" s="467"/>
      <c r="CR152" s="467"/>
      <c r="CS152" s="467"/>
      <c r="CT152" s="467"/>
      <c r="CU152" s="467"/>
      <c r="CV152" s="467"/>
      <c r="CW152" s="467"/>
      <c r="CX152" s="467"/>
      <c r="CY152" s="467"/>
      <c r="CZ152" s="467"/>
      <c r="DA152" s="467"/>
      <c r="DB152" s="467"/>
      <c r="DC152" s="467"/>
      <c r="DD152" s="467"/>
      <c r="DE152" s="467"/>
      <c r="DF152" s="467"/>
      <c r="DG152" s="467"/>
      <c r="DH152" s="467"/>
      <c r="DI152" s="467"/>
      <c r="DJ152" s="467"/>
      <c r="DK152" s="467"/>
      <c r="DL152" s="467"/>
      <c r="DM152" s="467"/>
      <c r="DN152" s="467"/>
      <c r="DO152" s="467"/>
      <c r="DP152" s="467"/>
      <c r="DQ152" s="467"/>
      <c r="DR152" s="467"/>
      <c r="DS152" s="467"/>
      <c r="DT152" s="467"/>
      <c r="DU152" s="467"/>
      <c r="DV152" s="467"/>
      <c r="DW152" s="467"/>
      <c r="DX152" s="467"/>
      <c r="DY152" s="467"/>
      <c r="DZ152" s="467"/>
      <c r="EA152" s="467"/>
      <c r="EB152" s="467"/>
      <c r="EC152" s="467"/>
      <c r="ED152" s="467"/>
      <c r="EE152" s="467"/>
      <c r="EF152" s="467"/>
      <c r="EG152" s="467"/>
      <c r="EH152" s="467"/>
      <c r="EI152" s="467"/>
      <c r="EJ152" s="467"/>
      <c r="EK152" s="467"/>
      <c r="EL152" s="467"/>
      <c r="EM152" s="467"/>
      <c r="EN152" s="467"/>
      <c r="EO152" s="467"/>
      <c r="EP152" s="467"/>
      <c r="EQ152" s="467"/>
      <c r="ER152" s="467"/>
      <c r="ES152" s="467"/>
      <c r="ET152" s="467"/>
      <c r="EU152" s="467"/>
      <c r="EV152" s="467"/>
      <c r="EW152" s="467"/>
      <c r="EX152" s="467"/>
      <c r="EY152" s="467"/>
      <c r="EZ152" s="467"/>
      <c r="FA152" s="467"/>
      <c r="FB152" s="467"/>
      <c r="FC152" s="467"/>
      <c r="FD152" s="467"/>
      <c r="FE152" s="467"/>
      <c r="FF152" s="467"/>
      <c r="FG152" s="467"/>
      <c r="FH152" s="467"/>
      <c r="FI152" s="467"/>
      <c r="FJ152" s="467"/>
      <c r="FK152" s="467"/>
      <c r="FL152" s="467"/>
      <c r="FM152" s="467"/>
      <c r="FN152" s="467"/>
      <c r="FO152" s="467"/>
      <c r="FP152" s="467"/>
      <c r="FQ152" s="467"/>
      <c r="FR152" s="467"/>
      <c r="FS152" s="467"/>
      <c r="FT152" s="467"/>
      <c r="FU152" s="467"/>
      <c r="FV152" s="467"/>
      <c r="FW152" s="467"/>
      <c r="FX152" s="467"/>
      <c r="FY152" s="467"/>
      <c r="FZ152" s="467"/>
      <c r="GA152" s="467"/>
      <c r="GB152" s="467"/>
      <c r="GC152" s="467"/>
      <c r="GD152" s="467"/>
      <c r="GE152" s="467"/>
      <c r="GF152" s="467"/>
      <c r="GG152" s="467"/>
      <c r="GH152" s="467"/>
      <c r="GI152" s="467"/>
      <c r="GJ152" s="467"/>
      <c r="GK152" s="467"/>
      <c r="GL152" s="467"/>
      <c r="GM152" s="467"/>
      <c r="GN152" s="467"/>
      <c r="GO152" s="467"/>
      <c r="GP152" s="467"/>
      <c r="GQ152" s="467"/>
      <c r="GR152" s="467"/>
      <c r="GS152" s="467"/>
      <c r="GT152" s="467"/>
      <c r="GU152" s="467"/>
      <c r="GV152" s="467"/>
      <c r="GW152" s="467"/>
      <c r="GX152" s="467"/>
      <c r="GY152" s="467"/>
      <c r="GZ152" s="467"/>
      <c r="HA152" s="467"/>
      <c r="HB152" s="467"/>
      <c r="HC152" s="467"/>
      <c r="HD152" s="467"/>
      <c r="HE152" s="467"/>
      <c r="HF152" s="467"/>
      <c r="HG152" s="467"/>
      <c r="HH152" s="467"/>
      <c r="HI152" s="467"/>
      <c r="HJ152" s="467"/>
      <c r="HK152" s="467"/>
      <c r="HL152" s="467"/>
      <c r="HM152" s="467"/>
      <c r="HN152" s="467"/>
      <c r="HO152" s="467"/>
      <c r="HP152" s="467"/>
      <c r="HQ152" s="467"/>
      <c r="HR152" s="467"/>
      <c r="HS152" s="467"/>
      <c r="HT152" s="467"/>
      <c r="HU152" s="467"/>
      <c r="HV152" s="467"/>
      <c r="HW152" s="467"/>
      <c r="HX152" s="467"/>
      <c r="HY152" s="467"/>
      <c r="HZ152" s="467"/>
      <c r="IA152" s="467"/>
      <c r="IB152" s="467"/>
      <c r="IC152" s="467"/>
      <c r="ID152" s="467"/>
      <c r="IE152" s="467"/>
      <c r="IF152" s="467"/>
      <c r="IG152" s="467"/>
      <c r="IH152" s="467"/>
      <c r="II152" s="467"/>
      <c r="IJ152" s="467"/>
      <c r="IK152" s="467"/>
      <c r="IL152" s="467"/>
      <c r="IM152" s="467"/>
      <c r="IN152" s="467"/>
      <c r="IO152" s="467"/>
      <c r="IP152" s="467"/>
      <c r="IQ152" s="467"/>
    </row>
    <row r="153" spans="11:251" s="464" customFormat="1" ht="12" customHeight="1" x14ac:dyDescent="0.15">
      <c r="K153" s="508"/>
      <c r="N153" s="470"/>
      <c r="O153" s="470"/>
      <c r="P153" s="470"/>
      <c r="Q153" s="470"/>
      <c r="R153" s="470"/>
      <c r="S153" s="470"/>
      <c r="T153" s="531"/>
      <c r="U153" s="532"/>
      <c r="V153" s="508"/>
      <c r="W153" s="504"/>
      <c r="X153" s="504"/>
      <c r="Y153" s="504"/>
      <c r="Z153" s="504"/>
      <c r="AA153" s="504"/>
      <c r="AB153" s="504"/>
      <c r="AC153" s="504"/>
      <c r="AD153" s="504"/>
      <c r="AE153" s="504"/>
      <c r="AF153" s="504"/>
      <c r="AG153" s="501"/>
      <c r="AH153" s="483"/>
      <c r="AI153" s="483"/>
      <c r="AJ153" s="483"/>
      <c r="AK153" s="502"/>
      <c r="AL153" s="502"/>
      <c r="AM153" s="521"/>
      <c r="AN153" s="521"/>
      <c r="AO153" s="521"/>
      <c r="AP153" s="521"/>
      <c r="AQ153" s="521"/>
      <c r="AR153" s="521"/>
      <c r="AS153" s="521"/>
      <c r="AT153" s="521"/>
      <c r="AU153" s="504"/>
      <c r="AV153" s="504"/>
      <c r="BT153" s="467"/>
      <c r="BU153" s="467"/>
      <c r="BV153" s="467"/>
      <c r="BW153" s="467"/>
      <c r="BX153" s="467"/>
      <c r="BY153" s="467"/>
      <c r="BZ153" s="467"/>
      <c r="CA153" s="467"/>
      <c r="CB153" s="467"/>
      <c r="CC153" s="467"/>
      <c r="CD153" s="467"/>
      <c r="CE153" s="467"/>
      <c r="CF153" s="467"/>
      <c r="CG153" s="467"/>
      <c r="CH153" s="467"/>
      <c r="CI153" s="467"/>
      <c r="CJ153" s="467"/>
      <c r="CK153" s="467"/>
      <c r="CL153" s="467"/>
      <c r="CM153" s="467"/>
      <c r="CN153" s="467"/>
      <c r="CO153" s="467"/>
      <c r="CP153" s="467"/>
      <c r="CQ153" s="467"/>
      <c r="CR153" s="467"/>
      <c r="CS153" s="467"/>
      <c r="CT153" s="467"/>
      <c r="CU153" s="467"/>
      <c r="CV153" s="467"/>
      <c r="CW153" s="467"/>
      <c r="CX153" s="467"/>
      <c r="CY153" s="467"/>
      <c r="CZ153" s="467"/>
      <c r="DA153" s="467"/>
      <c r="DB153" s="467"/>
      <c r="DC153" s="467"/>
      <c r="DD153" s="467"/>
      <c r="DE153" s="467"/>
      <c r="DF153" s="467"/>
      <c r="DG153" s="467"/>
      <c r="DH153" s="467"/>
      <c r="DI153" s="467"/>
      <c r="DJ153" s="467"/>
      <c r="DK153" s="467"/>
      <c r="DL153" s="467"/>
      <c r="DM153" s="467"/>
      <c r="DN153" s="467"/>
      <c r="DO153" s="467"/>
      <c r="DP153" s="467"/>
      <c r="DQ153" s="467"/>
      <c r="DR153" s="467"/>
      <c r="DS153" s="467"/>
      <c r="DT153" s="467"/>
      <c r="DU153" s="467"/>
      <c r="DV153" s="467"/>
      <c r="DW153" s="467"/>
      <c r="DX153" s="467"/>
      <c r="DY153" s="467"/>
      <c r="DZ153" s="467"/>
      <c r="EA153" s="467"/>
      <c r="EB153" s="467"/>
      <c r="EC153" s="467"/>
      <c r="ED153" s="467"/>
      <c r="EE153" s="467"/>
      <c r="EF153" s="467"/>
      <c r="EG153" s="467"/>
      <c r="EH153" s="467"/>
      <c r="EI153" s="467"/>
      <c r="EJ153" s="467"/>
      <c r="EK153" s="467"/>
      <c r="EL153" s="467"/>
      <c r="EM153" s="467"/>
      <c r="EN153" s="467"/>
      <c r="EO153" s="467"/>
      <c r="EP153" s="467"/>
      <c r="EQ153" s="467"/>
      <c r="ER153" s="467"/>
      <c r="ES153" s="467"/>
      <c r="ET153" s="467"/>
      <c r="EU153" s="467"/>
      <c r="EV153" s="467"/>
      <c r="EW153" s="467"/>
      <c r="EX153" s="467"/>
      <c r="EY153" s="467"/>
      <c r="EZ153" s="467"/>
      <c r="FA153" s="467"/>
      <c r="FB153" s="467"/>
      <c r="FC153" s="467"/>
      <c r="FD153" s="467"/>
      <c r="FE153" s="467"/>
      <c r="FF153" s="467"/>
      <c r="FG153" s="467"/>
      <c r="FH153" s="467"/>
      <c r="FI153" s="467"/>
      <c r="FJ153" s="467"/>
      <c r="FK153" s="467"/>
      <c r="FL153" s="467"/>
      <c r="FM153" s="467"/>
      <c r="FN153" s="467"/>
      <c r="FO153" s="467"/>
      <c r="FP153" s="467"/>
      <c r="FQ153" s="467"/>
      <c r="FR153" s="467"/>
      <c r="FS153" s="467"/>
      <c r="FT153" s="467"/>
      <c r="FU153" s="467"/>
      <c r="FV153" s="467"/>
      <c r="FW153" s="467"/>
      <c r="FX153" s="467"/>
      <c r="FY153" s="467"/>
      <c r="FZ153" s="467"/>
      <c r="GA153" s="467"/>
      <c r="GB153" s="467"/>
      <c r="GC153" s="467"/>
      <c r="GD153" s="467"/>
      <c r="GE153" s="467"/>
      <c r="GF153" s="467"/>
      <c r="GG153" s="467"/>
      <c r="GH153" s="467"/>
      <c r="GI153" s="467"/>
      <c r="GJ153" s="467"/>
      <c r="GK153" s="467"/>
      <c r="GL153" s="467"/>
      <c r="GM153" s="467"/>
      <c r="GN153" s="467"/>
      <c r="GO153" s="467"/>
      <c r="GP153" s="467"/>
      <c r="GQ153" s="467"/>
      <c r="GR153" s="467"/>
      <c r="GS153" s="467"/>
      <c r="GT153" s="467"/>
      <c r="GU153" s="467"/>
      <c r="GV153" s="467"/>
      <c r="GW153" s="467"/>
      <c r="GX153" s="467"/>
      <c r="GY153" s="467"/>
      <c r="GZ153" s="467"/>
      <c r="HA153" s="467"/>
      <c r="HB153" s="467"/>
      <c r="HC153" s="467"/>
      <c r="HD153" s="467"/>
      <c r="HE153" s="467"/>
      <c r="HF153" s="467"/>
      <c r="HG153" s="467"/>
      <c r="HH153" s="467"/>
      <c r="HI153" s="467"/>
      <c r="HJ153" s="467"/>
      <c r="HK153" s="467"/>
      <c r="HL153" s="467"/>
      <c r="HM153" s="467"/>
      <c r="HN153" s="467"/>
      <c r="HO153" s="467"/>
      <c r="HP153" s="467"/>
      <c r="HQ153" s="467"/>
      <c r="HR153" s="467"/>
      <c r="HS153" s="467"/>
      <c r="HT153" s="467"/>
      <c r="HU153" s="467"/>
      <c r="HV153" s="467"/>
      <c r="HW153" s="467"/>
      <c r="HX153" s="467"/>
      <c r="HY153" s="467"/>
      <c r="HZ153" s="467"/>
      <c r="IA153" s="467"/>
      <c r="IB153" s="467"/>
      <c r="IC153" s="467"/>
      <c r="ID153" s="467"/>
      <c r="IE153" s="467"/>
      <c r="IF153" s="467"/>
      <c r="IG153" s="467"/>
      <c r="IH153" s="467"/>
      <c r="II153" s="467"/>
      <c r="IJ153" s="467"/>
      <c r="IK153" s="467"/>
      <c r="IL153" s="467"/>
      <c r="IM153" s="467"/>
      <c r="IN153" s="467"/>
      <c r="IO153" s="467"/>
      <c r="IP153" s="467"/>
      <c r="IQ153" s="467"/>
    </row>
    <row r="154" spans="11:251" s="464" customFormat="1" ht="12" customHeight="1" x14ac:dyDescent="0.15">
      <c r="K154" s="508"/>
      <c r="N154" s="470"/>
      <c r="O154" s="470"/>
      <c r="P154" s="470"/>
      <c r="Q154" s="470"/>
      <c r="R154" s="470"/>
      <c r="S154" s="470"/>
      <c r="V154" s="508"/>
      <c r="W154" s="504"/>
      <c r="X154" s="504"/>
      <c r="Y154" s="504"/>
      <c r="Z154" s="504"/>
      <c r="AA154" s="504"/>
      <c r="AB154" s="504"/>
      <c r="AC154" s="504"/>
      <c r="AD154" s="504"/>
      <c r="AE154" s="504"/>
      <c r="AF154" s="504"/>
      <c r="AG154" s="501"/>
      <c r="AH154" s="483"/>
      <c r="AI154" s="483"/>
      <c r="AJ154" s="483"/>
      <c r="AK154" s="560" t="s">
        <v>555</v>
      </c>
      <c r="AL154" s="560"/>
      <c r="AM154" s="560"/>
      <c r="AN154" s="560"/>
      <c r="AO154" s="560"/>
      <c r="AP154" s="560"/>
      <c r="AQ154" s="560"/>
      <c r="AR154" s="560"/>
      <c r="AS154" s="502"/>
      <c r="AT154" s="502"/>
      <c r="AU154" s="504"/>
      <c r="AV154" s="504"/>
      <c r="BT154" s="467"/>
      <c r="BU154" s="467"/>
      <c r="BV154" s="467"/>
      <c r="BW154" s="467"/>
      <c r="BX154" s="467"/>
      <c r="BY154" s="467"/>
      <c r="BZ154" s="467"/>
      <c r="CA154" s="467"/>
      <c r="CB154" s="467"/>
      <c r="CC154" s="467"/>
      <c r="CD154" s="467"/>
      <c r="CE154" s="467"/>
      <c r="CF154" s="467"/>
      <c r="CG154" s="467"/>
      <c r="CH154" s="467"/>
      <c r="CI154" s="467"/>
      <c r="CJ154" s="467"/>
      <c r="CK154" s="467"/>
      <c r="CL154" s="467"/>
      <c r="CM154" s="467"/>
      <c r="CN154" s="467"/>
      <c r="CO154" s="467"/>
      <c r="CP154" s="467"/>
      <c r="CQ154" s="467"/>
      <c r="CR154" s="467"/>
      <c r="CS154" s="467"/>
      <c r="CT154" s="467"/>
      <c r="CU154" s="467"/>
      <c r="CV154" s="467"/>
      <c r="CW154" s="467"/>
      <c r="CX154" s="467"/>
      <c r="CY154" s="467"/>
      <c r="CZ154" s="467"/>
      <c r="DA154" s="467"/>
      <c r="DB154" s="467"/>
      <c r="DC154" s="467"/>
      <c r="DD154" s="467"/>
      <c r="DE154" s="467"/>
      <c r="DF154" s="467"/>
      <c r="DG154" s="467"/>
      <c r="DH154" s="467"/>
      <c r="DI154" s="467"/>
      <c r="DJ154" s="467"/>
      <c r="DK154" s="467"/>
      <c r="DL154" s="467"/>
      <c r="DM154" s="467"/>
      <c r="DN154" s="467"/>
      <c r="DO154" s="467"/>
      <c r="DP154" s="467"/>
      <c r="DQ154" s="467"/>
      <c r="DR154" s="467"/>
      <c r="DS154" s="467"/>
      <c r="DT154" s="467"/>
      <c r="DU154" s="467"/>
      <c r="DV154" s="467"/>
      <c r="DW154" s="467"/>
      <c r="DX154" s="467"/>
      <c r="DY154" s="467"/>
      <c r="DZ154" s="467"/>
      <c r="EA154" s="467"/>
      <c r="EB154" s="467"/>
      <c r="EC154" s="467"/>
      <c r="ED154" s="467"/>
      <c r="EE154" s="467"/>
      <c r="EF154" s="467"/>
      <c r="EG154" s="467"/>
      <c r="EH154" s="467"/>
      <c r="EI154" s="467"/>
      <c r="EJ154" s="467"/>
      <c r="EK154" s="467"/>
      <c r="EL154" s="467"/>
      <c r="EM154" s="467"/>
      <c r="EN154" s="467"/>
      <c r="EO154" s="467"/>
      <c r="EP154" s="467"/>
      <c r="EQ154" s="467"/>
      <c r="ER154" s="467"/>
      <c r="ES154" s="467"/>
      <c r="ET154" s="467"/>
      <c r="EU154" s="467"/>
      <c r="EV154" s="467"/>
      <c r="EW154" s="467"/>
      <c r="EX154" s="467"/>
      <c r="EY154" s="467"/>
      <c r="EZ154" s="467"/>
      <c r="FA154" s="467"/>
      <c r="FB154" s="467"/>
      <c r="FC154" s="467"/>
      <c r="FD154" s="467"/>
      <c r="FE154" s="467"/>
      <c r="FF154" s="467"/>
      <c r="FG154" s="467"/>
      <c r="FH154" s="467"/>
      <c r="FI154" s="467"/>
      <c r="FJ154" s="467"/>
      <c r="FK154" s="467"/>
      <c r="FL154" s="467"/>
      <c r="FM154" s="467"/>
      <c r="FN154" s="467"/>
      <c r="FO154" s="467"/>
      <c r="FP154" s="467"/>
      <c r="FQ154" s="467"/>
      <c r="FR154" s="467"/>
      <c r="FS154" s="467"/>
      <c r="FT154" s="467"/>
      <c r="FU154" s="467"/>
      <c r="FV154" s="467"/>
      <c r="FW154" s="467"/>
      <c r="FX154" s="467"/>
      <c r="FY154" s="467"/>
      <c r="FZ154" s="467"/>
      <c r="GA154" s="467"/>
      <c r="GB154" s="467"/>
      <c r="GC154" s="467"/>
      <c r="GD154" s="467"/>
      <c r="GE154" s="467"/>
      <c r="GF154" s="467"/>
      <c r="GG154" s="467"/>
      <c r="GH154" s="467"/>
      <c r="GI154" s="467"/>
      <c r="GJ154" s="467"/>
      <c r="GK154" s="467"/>
      <c r="GL154" s="467"/>
      <c r="GM154" s="467"/>
      <c r="GN154" s="467"/>
      <c r="GO154" s="467"/>
      <c r="GP154" s="467"/>
      <c r="GQ154" s="467"/>
      <c r="GR154" s="467"/>
      <c r="GS154" s="467"/>
      <c r="GT154" s="467"/>
      <c r="GU154" s="467"/>
      <c r="GV154" s="467"/>
      <c r="GW154" s="467"/>
      <c r="GX154" s="467"/>
      <c r="GY154" s="467"/>
      <c r="GZ154" s="467"/>
      <c r="HA154" s="467"/>
      <c r="HB154" s="467"/>
      <c r="HC154" s="467"/>
      <c r="HD154" s="467"/>
      <c r="HE154" s="467"/>
      <c r="HF154" s="467"/>
      <c r="HG154" s="467"/>
      <c r="HH154" s="467"/>
      <c r="HI154" s="467"/>
      <c r="HJ154" s="467"/>
      <c r="HK154" s="467"/>
      <c r="HL154" s="467"/>
      <c r="HM154" s="467"/>
      <c r="HN154" s="467"/>
      <c r="HO154" s="467"/>
      <c r="HP154" s="467"/>
      <c r="HQ154" s="467"/>
      <c r="HR154" s="467"/>
      <c r="HS154" s="467"/>
      <c r="HT154" s="467"/>
      <c r="HU154" s="467"/>
      <c r="HV154" s="467"/>
      <c r="HW154" s="467"/>
      <c r="HX154" s="467"/>
      <c r="HY154" s="467"/>
      <c r="HZ154" s="467"/>
      <c r="IA154" s="467"/>
      <c r="IB154" s="467"/>
      <c r="IC154" s="467"/>
      <c r="ID154" s="467"/>
      <c r="IE154" s="467"/>
      <c r="IF154" s="467"/>
      <c r="IG154" s="467"/>
      <c r="IH154" s="467"/>
      <c r="II154" s="467"/>
      <c r="IJ154" s="467"/>
      <c r="IK154" s="467"/>
      <c r="IL154" s="467"/>
      <c r="IM154" s="467"/>
      <c r="IN154" s="467"/>
      <c r="IO154" s="467"/>
      <c r="IP154" s="467"/>
      <c r="IQ154" s="467"/>
    </row>
    <row r="155" spans="11:251" s="464" customFormat="1" ht="12" customHeight="1" x14ac:dyDescent="0.15">
      <c r="K155" s="508"/>
      <c r="N155" s="470"/>
      <c r="O155" s="470"/>
      <c r="P155" s="470"/>
      <c r="Q155" s="470"/>
      <c r="R155" s="470"/>
      <c r="S155" s="470"/>
      <c r="V155" s="508"/>
      <c r="W155" s="504"/>
      <c r="X155" s="504"/>
      <c r="Y155" s="504"/>
      <c r="Z155" s="504"/>
      <c r="AA155" s="504"/>
      <c r="AB155" s="504"/>
      <c r="AC155" s="504"/>
      <c r="AD155" s="504"/>
      <c r="AE155" s="504"/>
      <c r="AF155" s="504"/>
      <c r="AG155" s="492"/>
      <c r="AH155" s="492"/>
      <c r="AI155" s="492"/>
      <c r="AJ155" s="507"/>
      <c r="AK155" s="560"/>
      <c r="AL155" s="560"/>
      <c r="AM155" s="560"/>
      <c r="AN155" s="560"/>
      <c r="AO155" s="560"/>
      <c r="AP155" s="560"/>
      <c r="AQ155" s="560"/>
      <c r="AR155" s="560"/>
      <c r="AS155" s="502"/>
      <c r="AT155" s="502"/>
      <c r="AU155" s="504"/>
      <c r="AV155" s="504"/>
      <c r="BT155" s="467"/>
      <c r="BU155" s="467"/>
      <c r="BV155" s="467"/>
      <c r="BW155" s="467"/>
      <c r="BX155" s="467"/>
      <c r="BY155" s="467"/>
      <c r="BZ155" s="467"/>
      <c r="CA155" s="467"/>
      <c r="CB155" s="467"/>
      <c r="CC155" s="467"/>
      <c r="CD155" s="467"/>
      <c r="CE155" s="467"/>
      <c r="CF155" s="467"/>
      <c r="CG155" s="467"/>
      <c r="CH155" s="467"/>
      <c r="CI155" s="467"/>
      <c r="CJ155" s="467"/>
      <c r="CK155" s="467"/>
      <c r="CL155" s="467"/>
      <c r="CM155" s="467"/>
      <c r="CN155" s="467"/>
      <c r="CO155" s="467"/>
      <c r="CP155" s="467"/>
      <c r="CQ155" s="467"/>
      <c r="CR155" s="467"/>
      <c r="CS155" s="467"/>
      <c r="CT155" s="467"/>
      <c r="CU155" s="467"/>
      <c r="CV155" s="467"/>
      <c r="CW155" s="467"/>
      <c r="CX155" s="467"/>
      <c r="CY155" s="467"/>
      <c r="CZ155" s="467"/>
      <c r="DA155" s="467"/>
      <c r="DB155" s="467"/>
      <c r="DC155" s="467"/>
      <c r="DD155" s="467"/>
      <c r="DE155" s="467"/>
      <c r="DF155" s="467"/>
      <c r="DG155" s="467"/>
      <c r="DH155" s="467"/>
      <c r="DI155" s="467"/>
      <c r="DJ155" s="467"/>
      <c r="DK155" s="467"/>
      <c r="DL155" s="467"/>
      <c r="DM155" s="467"/>
      <c r="DN155" s="467"/>
      <c r="DO155" s="467"/>
      <c r="DP155" s="467"/>
      <c r="DQ155" s="467"/>
      <c r="DR155" s="467"/>
      <c r="DS155" s="467"/>
      <c r="DT155" s="467"/>
      <c r="DU155" s="467"/>
      <c r="DV155" s="467"/>
      <c r="DW155" s="467"/>
      <c r="DX155" s="467"/>
      <c r="DY155" s="467"/>
      <c r="DZ155" s="467"/>
      <c r="EA155" s="467"/>
      <c r="EB155" s="467"/>
      <c r="EC155" s="467"/>
      <c r="ED155" s="467"/>
      <c r="EE155" s="467"/>
      <c r="EF155" s="467"/>
      <c r="EG155" s="467"/>
      <c r="EH155" s="467"/>
      <c r="EI155" s="467"/>
      <c r="EJ155" s="467"/>
      <c r="EK155" s="467"/>
      <c r="EL155" s="467"/>
      <c r="EM155" s="467"/>
      <c r="EN155" s="467"/>
      <c r="EO155" s="467"/>
      <c r="EP155" s="467"/>
      <c r="EQ155" s="467"/>
      <c r="ER155" s="467"/>
      <c r="ES155" s="467"/>
      <c r="ET155" s="467"/>
      <c r="EU155" s="467"/>
      <c r="EV155" s="467"/>
      <c r="EW155" s="467"/>
      <c r="EX155" s="467"/>
      <c r="EY155" s="467"/>
      <c r="EZ155" s="467"/>
      <c r="FA155" s="467"/>
      <c r="FB155" s="467"/>
      <c r="FC155" s="467"/>
      <c r="FD155" s="467"/>
      <c r="FE155" s="467"/>
      <c r="FF155" s="467"/>
      <c r="FG155" s="467"/>
      <c r="FH155" s="467"/>
      <c r="FI155" s="467"/>
      <c r="FJ155" s="467"/>
      <c r="FK155" s="467"/>
      <c r="FL155" s="467"/>
      <c r="FM155" s="467"/>
      <c r="FN155" s="467"/>
      <c r="FO155" s="467"/>
      <c r="FP155" s="467"/>
      <c r="FQ155" s="467"/>
      <c r="FR155" s="467"/>
      <c r="FS155" s="467"/>
      <c r="FT155" s="467"/>
      <c r="FU155" s="467"/>
      <c r="FV155" s="467"/>
      <c r="FW155" s="467"/>
      <c r="FX155" s="467"/>
      <c r="FY155" s="467"/>
      <c r="FZ155" s="467"/>
      <c r="GA155" s="467"/>
      <c r="GB155" s="467"/>
      <c r="GC155" s="467"/>
      <c r="GD155" s="467"/>
      <c r="GE155" s="467"/>
      <c r="GF155" s="467"/>
      <c r="GG155" s="467"/>
      <c r="GH155" s="467"/>
      <c r="GI155" s="467"/>
      <c r="GJ155" s="467"/>
      <c r="GK155" s="467"/>
      <c r="GL155" s="467"/>
      <c r="GM155" s="467"/>
      <c r="GN155" s="467"/>
      <c r="GO155" s="467"/>
      <c r="GP155" s="467"/>
      <c r="GQ155" s="467"/>
      <c r="GR155" s="467"/>
      <c r="GS155" s="467"/>
      <c r="GT155" s="467"/>
      <c r="GU155" s="467"/>
      <c r="GV155" s="467"/>
      <c r="GW155" s="467"/>
      <c r="GX155" s="467"/>
      <c r="GY155" s="467"/>
      <c r="GZ155" s="467"/>
      <c r="HA155" s="467"/>
      <c r="HB155" s="467"/>
      <c r="HC155" s="467"/>
      <c r="HD155" s="467"/>
      <c r="HE155" s="467"/>
      <c r="HF155" s="467"/>
      <c r="HG155" s="467"/>
      <c r="HH155" s="467"/>
      <c r="HI155" s="467"/>
      <c r="HJ155" s="467"/>
      <c r="HK155" s="467"/>
      <c r="HL155" s="467"/>
      <c r="HM155" s="467"/>
      <c r="HN155" s="467"/>
      <c r="HO155" s="467"/>
      <c r="HP155" s="467"/>
      <c r="HQ155" s="467"/>
      <c r="HR155" s="467"/>
      <c r="HS155" s="467"/>
      <c r="HT155" s="467"/>
      <c r="HU155" s="467"/>
      <c r="HV155" s="467"/>
      <c r="HW155" s="467"/>
      <c r="HX155" s="467"/>
      <c r="HY155" s="467"/>
      <c r="HZ155" s="467"/>
      <c r="IA155" s="467"/>
      <c r="IB155" s="467"/>
      <c r="IC155" s="467"/>
      <c r="ID155" s="467"/>
      <c r="IE155" s="467"/>
      <c r="IF155" s="467"/>
      <c r="IG155" s="467"/>
      <c r="IH155" s="467"/>
      <c r="II155" s="467"/>
      <c r="IJ155" s="467"/>
      <c r="IK155" s="467"/>
      <c r="IL155" s="467"/>
      <c r="IM155" s="467"/>
      <c r="IN155" s="467"/>
      <c r="IO155" s="467"/>
      <c r="IP155" s="467"/>
      <c r="IQ155" s="467"/>
    </row>
    <row r="156" spans="11:251" s="464" customFormat="1" ht="12" customHeight="1" x14ac:dyDescent="0.15">
      <c r="K156" s="508"/>
      <c r="N156" s="470"/>
      <c r="O156" s="470"/>
      <c r="P156" s="470"/>
      <c r="Q156" s="470"/>
      <c r="R156" s="470"/>
      <c r="S156" s="470"/>
      <c r="V156" s="508"/>
      <c r="W156" s="504"/>
      <c r="X156" s="504"/>
      <c r="Y156" s="504"/>
      <c r="Z156" s="504"/>
      <c r="AA156" s="504"/>
      <c r="AB156" s="504"/>
      <c r="AC156" s="504"/>
      <c r="AD156" s="504"/>
      <c r="AE156" s="504"/>
      <c r="AF156" s="504"/>
      <c r="AG156" s="483"/>
      <c r="AH156" s="483"/>
      <c r="AI156" s="483"/>
      <c r="AJ156" s="483"/>
      <c r="AS156" s="504"/>
      <c r="AT156" s="504"/>
      <c r="AU156" s="504"/>
      <c r="AV156" s="504"/>
      <c r="BT156" s="467"/>
      <c r="BU156" s="467"/>
      <c r="BV156" s="467"/>
      <c r="BW156" s="467"/>
      <c r="BX156" s="467"/>
      <c r="BY156" s="467"/>
      <c r="BZ156" s="467"/>
      <c r="CA156" s="467"/>
      <c r="CB156" s="467"/>
      <c r="CC156" s="467"/>
      <c r="CD156" s="467"/>
      <c r="CE156" s="467"/>
      <c r="CF156" s="467"/>
      <c r="CG156" s="467"/>
      <c r="CH156" s="467"/>
      <c r="CI156" s="467"/>
      <c r="CJ156" s="467"/>
      <c r="CK156" s="467"/>
      <c r="CL156" s="467"/>
      <c r="CM156" s="467"/>
      <c r="CN156" s="467"/>
      <c r="CO156" s="467"/>
      <c r="CP156" s="467"/>
      <c r="CQ156" s="467"/>
      <c r="CR156" s="467"/>
      <c r="CS156" s="467"/>
      <c r="CT156" s="467"/>
      <c r="CU156" s="467"/>
      <c r="CV156" s="467"/>
      <c r="CW156" s="467"/>
      <c r="CX156" s="467"/>
      <c r="CY156" s="467"/>
      <c r="CZ156" s="467"/>
      <c r="DA156" s="467"/>
      <c r="DB156" s="467"/>
      <c r="DC156" s="467"/>
      <c r="DD156" s="467"/>
      <c r="DE156" s="467"/>
      <c r="DF156" s="467"/>
      <c r="DG156" s="467"/>
      <c r="DH156" s="467"/>
      <c r="DI156" s="467"/>
      <c r="DJ156" s="467"/>
      <c r="DK156" s="467"/>
      <c r="DL156" s="467"/>
      <c r="DM156" s="467"/>
      <c r="DN156" s="467"/>
      <c r="DO156" s="467"/>
      <c r="DP156" s="467"/>
      <c r="DQ156" s="467"/>
      <c r="DR156" s="467"/>
      <c r="DS156" s="467"/>
      <c r="DT156" s="467"/>
      <c r="DU156" s="467"/>
      <c r="DV156" s="467"/>
      <c r="DW156" s="467"/>
      <c r="DX156" s="467"/>
      <c r="DY156" s="467"/>
      <c r="DZ156" s="467"/>
      <c r="EA156" s="467"/>
      <c r="EB156" s="467"/>
      <c r="EC156" s="467"/>
      <c r="ED156" s="467"/>
      <c r="EE156" s="467"/>
      <c r="EF156" s="467"/>
      <c r="EG156" s="467"/>
      <c r="EH156" s="467"/>
      <c r="EI156" s="467"/>
      <c r="EJ156" s="467"/>
      <c r="EK156" s="467"/>
      <c r="EL156" s="467"/>
      <c r="EM156" s="467"/>
      <c r="EN156" s="467"/>
      <c r="EO156" s="467"/>
      <c r="EP156" s="467"/>
      <c r="EQ156" s="467"/>
      <c r="ER156" s="467"/>
      <c r="ES156" s="467"/>
      <c r="ET156" s="467"/>
      <c r="EU156" s="467"/>
      <c r="EV156" s="467"/>
      <c r="EW156" s="467"/>
      <c r="EX156" s="467"/>
      <c r="EY156" s="467"/>
      <c r="EZ156" s="467"/>
      <c r="FA156" s="467"/>
      <c r="FB156" s="467"/>
      <c r="FC156" s="467"/>
      <c r="FD156" s="467"/>
      <c r="FE156" s="467"/>
      <c r="FF156" s="467"/>
      <c r="FG156" s="467"/>
      <c r="FH156" s="467"/>
      <c r="FI156" s="467"/>
      <c r="FJ156" s="467"/>
      <c r="FK156" s="467"/>
      <c r="FL156" s="467"/>
      <c r="FM156" s="467"/>
      <c r="FN156" s="467"/>
      <c r="FO156" s="467"/>
      <c r="FP156" s="467"/>
      <c r="FQ156" s="467"/>
      <c r="FR156" s="467"/>
      <c r="FS156" s="467"/>
      <c r="FT156" s="467"/>
      <c r="FU156" s="467"/>
      <c r="FV156" s="467"/>
      <c r="FW156" s="467"/>
      <c r="FX156" s="467"/>
      <c r="FY156" s="467"/>
      <c r="FZ156" s="467"/>
      <c r="GA156" s="467"/>
      <c r="GB156" s="467"/>
      <c r="GC156" s="467"/>
      <c r="GD156" s="467"/>
      <c r="GE156" s="467"/>
      <c r="GF156" s="467"/>
      <c r="GG156" s="467"/>
      <c r="GH156" s="467"/>
      <c r="GI156" s="467"/>
      <c r="GJ156" s="467"/>
      <c r="GK156" s="467"/>
      <c r="GL156" s="467"/>
      <c r="GM156" s="467"/>
      <c r="GN156" s="467"/>
      <c r="GO156" s="467"/>
      <c r="GP156" s="467"/>
      <c r="GQ156" s="467"/>
      <c r="GR156" s="467"/>
      <c r="GS156" s="467"/>
      <c r="GT156" s="467"/>
      <c r="GU156" s="467"/>
      <c r="GV156" s="467"/>
      <c r="GW156" s="467"/>
      <c r="GX156" s="467"/>
      <c r="GY156" s="467"/>
      <c r="GZ156" s="467"/>
      <c r="HA156" s="467"/>
      <c r="HB156" s="467"/>
      <c r="HC156" s="467"/>
      <c r="HD156" s="467"/>
      <c r="HE156" s="467"/>
      <c r="HF156" s="467"/>
      <c r="HG156" s="467"/>
      <c r="HH156" s="467"/>
      <c r="HI156" s="467"/>
      <c r="HJ156" s="467"/>
      <c r="HK156" s="467"/>
      <c r="HL156" s="467"/>
      <c r="HM156" s="467"/>
      <c r="HN156" s="467"/>
      <c r="HO156" s="467"/>
      <c r="HP156" s="467"/>
      <c r="HQ156" s="467"/>
      <c r="HR156" s="467"/>
      <c r="HS156" s="467"/>
      <c r="HT156" s="467"/>
      <c r="HU156" s="467"/>
      <c r="HV156" s="467"/>
      <c r="HW156" s="467"/>
      <c r="HX156" s="467"/>
      <c r="HY156" s="467"/>
      <c r="HZ156" s="467"/>
      <c r="IA156" s="467"/>
      <c r="IB156" s="467"/>
      <c r="IC156" s="467"/>
      <c r="ID156" s="467"/>
      <c r="IE156" s="467"/>
      <c r="IF156" s="467"/>
      <c r="IG156" s="467"/>
      <c r="IH156" s="467"/>
      <c r="II156" s="467"/>
      <c r="IJ156" s="467"/>
      <c r="IK156" s="467"/>
      <c r="IL156" s="467"/>
      <c r="IM156" s="467"/>
      <c r="IN156" s="467"/>
      <c r="IO156" s="467"/>
      <c r="IP156" s="467"/>
      <c r="IQ156" s="467"/>
    </row>
    <row r="157" spans="11:251" s="464" customFormat="1" ht="12" customHeight="1" thickBot="1" x14ac:dyDescent="0.2">
      <c r="K157" s="508"/>
      <c r="N157" s="470"/>
      <c r="O157" s="470"/>
      <c r="P157" s="470"/>
      <c r="Q157" s="470"/>
      <c r="R157" s="470"/>
      <c r="S157" s="470"/>
      <c r="V157" s="508"/>
      <c r="W157" s="504"/>
      <c r="X157" s="504"/>
      <c r="Y157" s="504"/>
      <c r="Z157" s="504"/>
      <c r="AA157" s="504"/>
      <c r="AB157" s="504"/>
      <c r="AC157" s="504"/>
      <c r="AD157" s="504"/>
      <c r="AE157" s="504"/>
      <c r="AG157" s="483"/>
      <c r="AH157" s="483"/>
      <c r="AI157" s="483"/>
      <c r="AJ157" s="483"/>
      <c r="AS157" s="504"/>
      <c r="AT157" s="504"/>
      <c r="AU157" s="504"/>
      <c r="AV157" s="504"/>
      <c r="BT157" s="467"/>
      <c r="BU157" s="467"/>
      <c r="BV157" s="467"/>
      <c r="BW157" s="467"/>
      <c r="BX157" s="467"/>
      <c r="BY157" s="467"/>
      <c r="BZ157" s="467"/>
      <c r="CA157" s="467"/>
      <c r="CB157" s="467"/>
      <c r="CC157" s="467"/>
      <c r="CD157" s="467"/>
      <c r="CE157" s="467"/>
      <c r="CF157" s="467"/>
      <c r="CG157" s="467"/>
      <c r="CH157" s="467"/>
      <c r="CI157" s="467"/>
      <c r="CJ157" s="467"/>
      <c r="CK157" s="467"/>
      <c r="CL157" s="467"/>
      <c r="CM157" s="467"/>
      <c r="CN157" s="467"/>
      <c r="CO157" s="467"/>
      <c r="CP157" s="467"/>
      <c r="CQ157" s="467"/>
      <c r="CR157" s="467"/>
      <c r="CS157" s="467"/>
      <c r="CT157" s="467"/>
      <c r="CU157" s="467"/>
      <c r="CV157" s="467"/>
      <c r="CW157" s="467"/>
      <c r="CX157" s="467"/>
      <c r="CY157" s="467"/>
      <c r="CZ157" s="467"/>
      <c r="DA157" s="467"/>
      <c r="DB157" s="467"/>
      <c r="DC157" s="467"/>
      <c r="DD157" s="467"/>
      <c r="DE157" s="467"/>
      <c r="DF157" s="467"/>
      <c r="DG157" s="467"/>
      <c r="DH157" s="467"/>
      <c r="DI157" s="467"/>
      <c r="DJ157" s="467"/>
      <c r="DK157" s="467"/>
      <c r="DL157" s="467"/>
      <c r="DM157" s="467"/>
      <c r="DN157" s="467"/>
      <c r="DO157" s="467"/>
      <c r="DP157" s="467"/>
      <c r="DQ157" s="467"/>
      <c r="DR157" s="467"/>
      <c r="DS157" s="467"/>
      <c r="DT157" s="467"/>
      <c r="DU157" s="467"/>
      <c r="DV157" s="467"/>
      <c r="DW157" s="467"/>
      <c r="DX157" s="467"/>
      <c r="DY157" s="467"/>
      <c r="DZ157" s="467"/>
      <c r="EA157" s="467"/>
      <c r="EB157" s="467"/>
      <c r="EC157" s="467"/>
      <c r="ED157" s="467"/>
      <c r="EE157" s="467"/>
      <c r="EF157" s="467"/>
      <c r="EG157" s="467"/>
      <c r="EH157" s="467"/>
      <c r="EI157" s="467"/>
      <c r="EJ157" s="467"/>
      <c r="EK157" s="467"/>
      <c r="EL157" s="467"/>
      <c r="EM157" s="467"/>
      <c r="EN157" s="467"/>
      <c r="EO157" s="467"/>
      <c r="EP157" s="467"/>
      <c r="EQ157" s="467"/>
      <c r="ER157" s="467"/>
      <c r="ES157" s="467"/>
      <c r="ET157" s="467"/>
      <c r="EU157" s="467"/>
      <c r="EV157" s="467"/>
      <c r="EW157" s="467"/>
      <c r="EX157" s="467"/>
      <c r="EY157" s="467"/>
      <c r="EZ157" s="467"/>
      <c r="FA157" s="467"/>
      <c r="FB157" s="467"/>
      <c r="FC157" s="467"/>
      <c r="FD157" s="467"/>
      <c r="FE157" s="467"/>
      <c r="FF157" s="467"/>
      <c r="FG157" s="467"/>
      <c r="FH157" s="467"/>
      <c r="FI157" s="467"/>
      <c r="FJ157" s="467"/>
      <c r="FK157" s="467"/>
      <c r="FL157" s="467"/>
      <c r="FM157" s="467"/>
      <c r="FN157" s="467"/>
      <c r="FO157" s="467"/>
      <c r="FP157" s="467"/>
      <c r="FQ157" s="467"/>
      <c r="FR157" s="467"/>
      <c r="FS157" s="467"/>
      <c r="FT157" s="467"/>
      <c r="FU157" s="467"/>
      <c r="FV157" s="467"/>
      <c r="FW157" s="467"/>
      <c r="FX157" s="467"/>
      <c r="FY157" s="467"/>
      <c r="FZ157" s="467"/>
      <c r="GA157" s="467"/>
      <c r="GB157" s="467"/>
      <c r="GC157" s="467"/>
      <c r="GD157" s="467"/>
      <c r="GE157" s="467"/>
      <c r="GF157" s="467"/>
      <c r="GG157" s="467"/>
      <c r="GH157" s="467"/>
      <c r="GI157" s="467"/>
      <c r="GJ157" s="467"/>
      <c r="GK157" s="467"/>
      <c r="GL157" s="467"/>
      <c r="GM157" s="467"/>
      <c r="GN157" s="467"/>
      <c r="GO157" s="467"/>
      <c r="GP157" s="467"/>
      <c r="GQ157" s="467"/>
      <c r="GR157" s="467"/>
      <c r="GS157" s="467"/>
      <c r="GT157" s="467"/>
      <c r="GU157" s="467"/>
      <c r="GV157" s="467"/>
      <c r="GW157" s="467"/>
      <c r="GX157" s="467"/>
      <c r="GY157" s="467"/>
      <c r="GZ157" s="467"/>
      <c r="HA157" s="467"/>
      <c r="HB157" s="467"/>
      <c r="HC157" s="467"/>
      <c r="HD157" s="467"/>
      <c r="HE157" s="467"/>
      <c r="HF157" s="467"/>
      <c r="HG157" s="467"/>
      <c r="HH157" s="467"/>
      <c r="HI157" s="467"/>
      <c r="HJ157" s="467"/>
      <c r="HK157" s="467"/>
      <c r="HL157" s="467"/>
      <c r="HM157" s="467"/>
      <c r="HN157" s="467"/>
      <c r="HO157" s="467"/>
      <c r="HP157" s="467"/>
      <c r="HQ157" s="467"/>
      <c r="HR157" s="467"/>
      <c r="HS157" s="467"/>
      <c r="HT157" s="467"/>
      <c r="HU157" s="467"/>
      <c r="HV157" s="467"/>
      <c r="HW157" s="467"/>
      <c r="HX157" s="467"/>
      <c r="HY157" s="467"/>
      <c r="HZ157" s="467"/>
      <c r="IA157" s="467"/>
      <c r="IB157" s="467"/>
      <c r="IC157" s="467"/>
      <c r="ID157" s="467"/>
      <c r="IE157" s="467"/>
      <c r="IF157" s="467"/>
      <c r="IG157" s="467"/>
      <c r="IH157" s="467"/>
      <c r="II157" s="467"/>
      <c r="IJ157" s="467"/>
      <c r="IK157" s="467"/>
      <c r="IL157" s="467"/>
      <c r="IM157" s="467"/>
      <c r="IN157" s="467"/>
      <c r="IO157" s="467"/>
      <c r="IP157" s="467"/>
      <c r="IQ157" s="467"/>
    </row>
    <row r="158" spans="11:251" s="464" customFormat="1" ht="12" customHeight="1" x14ac:dyDescent="0.15">
      <c r="K158" s="508"/>
      <c r="N158" s="470"/>
      <c r="O158" s="470"/>
      <c r="P158" s="470"/>
      <c r="Q158" s="470"/>
      <c r="R158" s="470"/>
      <c r="S158" s="470"/>
      <c r="V158" s="508"/>
      <c r="W158" s="530"/>
      <c r="X158" s="477" t="s">
        <v>557</v>
      </c>
      <c r="Y158" s="478"/>
      <c r="Z158" s="478"/>
      <c r="AA158" s="478"/>
      <c r="AB158" s="478"/>
      <c r="AC158" s="478"/>
      <c r="AD158" s="478"/>
      <c r="AE158" s="479"/>
      <c r="AF158" s="483"/>
      <c r="AG158" s="483"/>
      <c r="AH158" s="483"/>
      <c r="AI158" s="483"/>
      <c r="AJ158" s="483"/>
      <c r="AK158" s="560" t="s">
        <v>558</v>
      </c>
      <c r="AL158" s="560"/>
      <c r="AM158" s="560"/>
      <c r="AN158" s="560"/>
      <c r="AO158" s="560"/>
      <c r="AP158" s="560"/>
      <c r="AQ158" s="560"/>
      <c r="AR158" s="560"/>
      <c r="AS158" s="514"/>
      <c r="AT158" s="514"/>
      <c r="BT158" s="467"/>
      <c r="BU158" s="467"/>
      <c r="BV158" s="467"/>
      <c r="BW158" s="467"/>
      <c r="BX158" s="467"/>
      <c r="BY158" s="467"/>
      <c r="BZ158" s="467"/>
      <c r="CA158" s="467"/>
      <c r="CB158" s="467"/>
      <c r="CC158" s="467"/>
      <c r="CD158" s="467"/>
      <c r="CE158" s="467"/>
      <c r="CF158" s="467"/>
      <c r="CG158" s="467"/>
      <c r="CH158" s="467"/>
      <c r="CI158" s="467"/>
      <c r="CJ158" s="467"/>
      <c r="CK158" s="467"/>
      <c r="CL158" s="467"/>
      <c r="CM158" s="467"/>
      <c r="CN158" s="467"/>
      <c r="CO158" s="467"/>
      <c r="CP158" s="467"/>
      <c r="CQ158" s="467"/>
      <c r="CR158" s="467"/>
      <c r="CS158" s="467"/>
      <c r="CT158" s="467"/>
      <c r="CU158" s="467"/>
      <c r="CV158" s="467"/>
      <c r="CW158" s="467"/>
      <c r="CX158" s="467"/>
      <c r="CY158" s="467"/>
      <c r="CZ158" s="467"/>
      <c r="DA158" s="467"/>
      <c r="DB158" s="467"/>
      <c r="DC158" s="467"/>
      <c r="DD158" s="467"/>
      <c r="DE158" s="467"/>
      <c r="DF158" s="467"/>
      <c r="DG158" s="467"/>
      <c r="DH158" s="467"/>
      <c r="DI158" s="467"/>
      <c r="DJ158" s="467"/>
      <c r="DK158" s="467"/>
      <c r="DL158" s="467"/>
      <c r="DM158" s="467"/>
      <c r="DN158" s="467"/>
      <c r="DO158" s="467"/>
      <c r="DP158" s="467"/>
      <c r="DQ158" s="467"/>
      <c r="DR158" s="467"/>
      <c r="DS158" s="467"/>
      <c r="DT158" s="467"/>
      <c r="DU158" s="467"/>
      <c r="DV158" s="467"/>
      <c r="DW158" s="467"/>
      <c r="DX158" s="467"/>
      <c r="DY158" s="467"/>
      <c r="DZ158" s="467"/>
      <c r="EA158" s="467"/>
      <c r="EB158" s="467"/>
      <c r="EC158" s="467"/>
      <c r="ED158" s="467"/>
      <c r="EE158" s="467"/>
      <c r="EF158" s="467"/>
      <c r="EG158" s="467"/>
      <c r="EH158" s="467"/>
      <c r="EI158" s="467"/>
      <c r="EJ158" s="467"/>
      <c r="EK158" s="467"/>
      <c r="EL158" s="467"/>
      <c r="EM158" s="467"/>
      <c r="EN158" s="467"/>
      <c r="EO158" s="467"/>
      <c r="EP158" s="467"/>
      <c r="EQ158" s="467"/>
      <c r="ER158" s="467"/>
      <c r="ES158" s="467"/>
      <c r="ET158" s="467"/>
      <c r="EU158" s="467"/>
      <c r="EV158" s="467"/>
      <c r="EW158" s="467"/>
      <c r="EX158" s="467"/>
      <c r="EY158" s="467"/>
      <c r="EZ158" s="467"/>
      <c r="FA158" s="467"/>
      <c r="FB158" s="467"/>
      <c r="FC158" s="467"/>
      <c r="FD158" s="467"/>
      <c r="FE158" s="467"/>
      <c r="FF158" s="467"/>
      <c r="FG158" s="467"/>
      <c r="FH158" s="467"/>
      <c r="FI158" s="467"/>
      <c r="FJ158" s="467"/>
      <c r="FK158" s="467"/>
      <c r="FL158" s="467"/>
      <c r="FM158" s="467"/>
      <c r="FN158" s="467"/>
      <c r="FO158" s="467"/>
      <c r="FP158" s="467"/>
      <c r="FQ158" s="467"/>
      <c r="FR158" s="467"/>
      <c r="FS158" s="467"/>
      <c r="FT158" s="467"/>
      <c r="FU158" s="467"/>
      <c r="FV158" s="467"/>
      <c r="FW158" s="467"/>
      <c r="FX158" s="467"/>
      <c r="FY158" s="467"/>
      <c r="FZ158" s="467"/>
      <c r="GA158" s="467"/>
      <c r="GB158" s="467"/>
      <c r="GC158" s="467"/>
      <c r="GD158" s="467"/>
      <c r="GE158" s="467"/>
      <c r="GF158" s="467"/>
      <c r="GG158" s="467"/>
      <c r="GH158" s="467"/>
      <c r="GI158" s="467"/>
      <c r="GJ158" s="467"/>
      <c r="GK158" s="467"/>
      <c r="GL158" s="467"/>
      <c r="GM158" s="467"/>
      <c r="GN158" s="467"/>
      <c r="GO158" s="467"/>
      <c r="GP158" s="467"/>
      <c r="GQ158" s="467"/>
      <c r="GR158" s="467"/>
      <c r="GS158" s="467"/>
      <c r="GT158" s="467"/>
      <c r="GU158" s="467"/>
      <c r="GV158" s="467"/>
      <c r="GW158" s="467"/>
      <c r="GX158" s="467"/>
      <c r="GY158" s="467"/>
      <c r="GZ158" s="467"/>
      <c r="HA158" s="467"/>
      <c r="HB158" s="467"/>
      <c r="HC158" s="467"/>
      <c r="HD158" s="467"/>
      <c r="HE158" s="467"/>
      <c r="HF158" s="467"/>
      <c r="HG158" s="467"/>
      <c r="HH158" s="467"/>
      <c r="HI158" s="467"/>
      <c r="HJ158" s="467"/>
      <c r="HK158" s="467"/>
      <c r="HL158" s="467"/>
      <c r="HM158" s="467"/>
      <c r="HN158" s="467"/>
      <c r="HO158" s="467"/>
      <c r="HP158" s="467"/>
      <c r="HQ158" s="467"/>
      <c r="HR158" s="467"/>
      <c r="HS158" s="467"/>
      <c r="HT158" s="467"/>
      <c r="HU158" s="467"/>
      <c r="HV158" s="467"/>
      <c r="HW158" s="467"/>
      <c r="HX158" s="467"/>
      <c r="HY158" s="467"/>
      <c r="HZ158" s="467"/>
      <c r="IA158" s="467"/>
      <c r="IB158" s="467"/>
      <c r="IC158" s="467"/>
      <c r="ID158" s="467"/>
      <c r="IE158" s="467"/>
      <c r="IF158" s="467"/>
      <c r="IG158" s="467"/>
      <c r="IH158" s="467"/>
      <c r="II158" s="467"/>
      <c r="IJ158" s="467"/>
      <c r="IK158" s="467"/>
      <c r="IL158" s="467"/>
      <c r="IM158" s="467"/>
      <c r="IN158" s="467"/>
      <c r="IO158" s="467"/>
      <c r="IP158" s="467"/>
      <c r="IQ158" s="467"/>
    </row>
    <row r="159" spans="11:251" s="464" customFormat="1" ht="12" customHeight="1" x14ac:dyDescent="0.15">
      <c r="K159" s="508"/>
      <c r="N159" s="470"/>
      <c r="O159" s="470"/>
      <c r="P159" s="470"/>
      <c r="Q159" s="470"/>
      <c r="R159" s="470"/>
      <c r="S159" s="470"/>
      <c r="V159" s="533"/>
      <c r="W159" s="544"/>
      <c r="X159" s="485"/>
      <c r="Y159" s="486"/>
      <c r="Z159" s="486"/>
      <c r="AA159" s="486"/>
      <c r="AB159" s="486"/>
      <c r="AC159" s="486"/>
      <c r="AD159" s="486"/>
      <c r="AE159" s="487"/>
      <c r="AF159" s="515"/>
      <c r="AG159" s="492"/>
      <c r="AH159" s="492"/>
      <c r="AI159" s="491"/>
      <c r="AJ159" s="507"/>
      <c r="AK159" s="560"/>
      <c r="AL159" s="560"/>
      <c r="AM159" s="560"/>
      <c r="AN159" s="560"/>
      <c r="AO159" s="560"/>
      <c r="AP159" s="560"/>
      <c r="AQ159" s="560"/>
      <c r="AR159" s="560"/>
      <c r="AS159" s="514"/>
      <c r="AT159" s="514"/>
      <c r="BT159" s="467"/>
      <c r="BU159" s="467"/>
      <c r="BV159" s="467"/>
      <c r="BW159" s="467"/>
      <c r="BX159" s="467"/>
      <c r="BY159" s="467"/>
      <c r="BZ159" s="467"/>
      <c r="CA159" s="467"/>
      <c r="CB159" s="467"/>
      <c r="CC159" s="467"/>
      <c r="CD159" s="467"/>
      <c r="CE159" s="467"/>
      <c r="CF159" s="467"/>
      <c r="CG159" s="467"/>
      <c r="CH159" s="467"/>
      <c r="CI159" s="467"/>
      <c r="CJ159" s="467"/>
      <c r="CK159" s="467"/>
      <c r="CL159" s="467"/>
      <c r="CM159" s="467"/>
      <c r="CN159" s="467"/>
      <c r="CO159" s="467"/>
      <c r="CP159" s="467"/>
      <c r="CQ159" s="467"/>
      <c r="CR159" s="467"/>
      <c r="CS159" s="467"/>
      <c r="CT159" s="467"/>
      <c r="CU159" s="467"/>
      <c r="CV159" s="467"/>
      <c r="CW159" s="467"/>
      <c r="CX159" s="467"/>
      <c r="CY159" s="467"/>
      <c r="CZ159" s="467"/>
      <c r="DA159" s="467"/>
      <c r="DB159" s="467"/>
      <c r="DC159" s="467"/>
      <c r="DD159" s="467"/>
      <c r="DE159" s="467"/>
      <c r="DF159" s="467"/>
      <c r="DG159" s="467"/>
      <c r="DH159" s="467"/>
      <c r="DI159" s="467"/>
      <c r="DJ159" s="467"/>
      <c r="DK159" s="467"/>
      <c r="DL159" s="467"/>
      <c r="DM159" s="467"/>
      <c r="DN159" s="467"/>
      <c r="DO159" s="467"/>
      <c r="DP159" s="467"/>
      <c r="DQ159" s="467"/>
      <c r="DR159" s="467"/>
      <c r="DS159" s="467"/>
      <c r="DT159" s="467"/>
      <c r="DU159" s="467"/>
      <c r="DV159" s="467"/>
      <c r="DW159" s="467"/>
      <c r="DX159" s="467"/>
      <c r="DY159" s="467"/>
      <c r="DZ159" s="467"/>
      <c r="EA159" s="467"/>
      <c r="EB159" s="467"/>
      <c r="EC159" s="467"/>
      <c r="ED159" s="467"/>
      <c r="EE159" s="467"/>
      <c r="EF159" s="467"/>
      <c r="EG159" s="467"/>
      <c r="EH159" s="467"/>
      <c r="EI159" s="467"/>
      <c r="EJ159" s="467"/>
      <c r="EK159" s="467"/>
      <c r="EL159" s="467"/>
      <c r="EM159" s="467"/>
      <c r="EN159" s="467"/>
      <c r="EO159" s="467"/>
      <c r="EP159" s="467"/>
      <c r="EQ159" s="467"/>
      <c r="ER159" s="467"/>
      <c r="ES159" s="467"/>
      <c r="ET159" s="467"/>
      <c r="EU159" s="467"/>
      <c r="EV159" s="467"/>
      <c r="EW159" s="467"/>
      <c r="EX159" s="467"/>
      <c r="EY159" s="467"/>
      <c r="EZ159" s="467"/>
      <c r="FA159" s="467"/>
      <c r="FB159" s="467"/>
      <c r="FC159" s="467"/>
      <c r="FD159" s="467"/>
      <c r="FE159" s="467"/>
      <c r="FF159" s="467"/>
      <c r="FG159" s="467"/>
      <c r="FH159" s="467"/>
      <c r="FI159" s="467"/>
      <c r="FJ159" s="467"/>
      <c r="FK159" s="467"/>
      <c r="FL159" s="467"/>
      <c r="FM159" s="467"/>
      <c r="FN159" s="467"/>
      <c r="FO159" s="467"/>
      <c r="FP159" s="467"/>
      <c r="FQ159" s="467"/>
      <c r="FR159" s="467"/>
      <c r="FS159" s="467"/>
      <c r="FT159" s="467"/>
      <c r="FU159" s="467"/>
      <c r="FV159" s="467"/>
      <c r="FW159" s="467"/>
      <c r="FX159" s="467"/>
      <c r="FY159" s="467"/>
      <c r="FZ159" s="467"/>
      <c r="GA159" s="467"/>
      <c r="GB159" s="467"/>
      <c r="GC159" s="467"/>
      <c r="GD159" s="467"/>
      <c r="GE159" s="467"/>
      <c r="GF159" s="467"/>
      <c r="GG159" s="467"/>
      <c r="GH159" s="467"/>
      <c r="GI159" s="467"/>
      <c r="GJ159" s="467"/>
      <c r="GK159" s="467"/>
      <c r="GL159" s="467"/>
      <c r="GM159" s="467"/>
      <c r="GN159" s="467"/>
      <c r="GO159" s="467"/>
      <c r="GP159" s="467"/>
      <c r="GQ159" s="467"/>
      <c r="GR159" s="467"/>
      <c r="GS159" s="467"/>
      <c r="GT159" s="467"/>
      <c r="GU159" s="467"/>
      <c r="GV159" s="467"/>
      <c r="GW159" s="467"/>
      <c r="GX159" s="467"/>
      <c r="GY159" s="467"/>
      <c r="GZ159" s="467"/>
      <c r="HA159" s="467"/>
      <c r="HB159" s="467"/>
      <c r="HC159" s="467"/>
      <c r="HD159" s="467"/>
      <c r="HE159" s="467"/>
      <c r="HF159" s="467"/>
      <c r="HG159" s="467"/>
      <c r="HH159" s="467"/>
      <c r="HI159" s="467"/>
      <c r="HJ159" s="467"/>
      <c r="HK159" s="467"/>
      <c r="HL159" s="467"/>
      <c r="HM159" s="467"/>
      <c r="HN159" s="467"/>
      <c r="HO159" s="467"/>
      <c r="HP159" s="467"/>
      <c r="HQ159" s="467"/>
      <c r="HR159" s="467"/>
      <c r="HS159" s="467"/>
      <c r="HT159" s="467"/>
      <c r="HU159" s="467"/>
      <c r="HV159" s="467"/>
      <c r="HW159" s="467"/>
      <c r="HX159" s="467"/>
      <c r="HY159" s="467"/>
      <c r="HZ159" s="467"/>
      <c r="IA159" s="467"/>
      <c r="IB159" s="467"/>
      <c r="IC159" s="467"/>
      <c r="ID159" s="467"/>
      <c r="IE159" s="467"/>
      <c r="IF159" s="467"/>
      <c r="IG159" s="467"/>
      <c r="IH159" s="467"/>
      <c r="II159" s="467"/>
      <c r="IJ159" s="467"/>
      <c r="IK159" s="467"/>
      <c r="IL159" s="467"/>
      <c r="IM159" s="467"/>
      <c r="IN159" s="467"/>
      <c r="IO159" s="467"/>
      <c r="IP159" s="467"/>
      <c r="IQ159" s="467"/>
    </row>
    <row r="160" spans="11:251" s="464" customFormat="1" ht="12" customHeight="1" thickBot="1" x14ac:dyDescent="0.2">
      <c r="K160" s="508"/>
      <c r="N160" s="470"/>
      <c r="O160" s="470"/>
      <c r="P160" s="470"/>
      <c r="Q160" s="470"/>
      <c r="R160" s="470"/>
      <c r="S160" s="470"/>
      <c r="V160" s="508"/>
      <c r="W160" s="530"/>
      <c r="X160" s="498"/>
      <c r="Y160" s="499"/>
      <c r="Z160" s="499"/>
      <c r="AA160" s="499"/>
      <c r="AB160" s="499"/>
      <c r="AC160" s="499"/>
      <c r="AD160" s="499"/>
      <c r="AE160" s="500"/>
      <c r="AG160" s="483"/>
      <c r="AH160" s="483"/>
      <c r="AI160" s="501"/>
      <c r="AJ160" s="483"/>
      <c r="AK160" s="690" t="s">
        <v>852</v>
      </c>
      <c r="AL160" s="690"/>
      <c r="AM160" s="690"/>
      <c r="AN160" s="690"/>
      <c r="AO160" s="690"/>
      <c r="AP160" s="690"/>
      <c r="AQ160" s="690"/>
      <c r="AR160" s="690"/>
      <c r="AS160" s="514"/>
      <c r="AT160" s="514"/>
      <c r="BT160" s="467"/>
      <c r="BU160" s="467"/>
      <c r="BV160" s="467"/>
      <c r="BW160" s="467"/>
      <c r="BX160" s="467"/>
      <c r="BY160" s="467"/>
      <c r="BZ160" s="467"/>
      <c r="CA160" s="467"/>
      <c r="CB160" s="467"/>
      <c r="CC160" s="467"/>
      <c r="CD160" s="467"/>
      <c r="CE160" s="467"/>
      <c r="CF160" s="467"/>
      <c r="CG160" s="467"/>
      <c r="CH160" s="467"/>
      <c r="CI160" s="467"/>
      <c r="CJ160" s="467"/>
      <c r="CK160" s="467"/>
      <c r="CL160" s="467"/>
      <c r="CM160" s="467"/>
      <c r="CN160" s="467"/>
      <c r="CO160" s="467"/>
      <c r="CP160" s="467"/>
      <c r="CQ160" s="467"/>
      <c r="CR160" s="467"/>
      <c r="CS160" s="467"/>
      <c r="CT160" s="467"/>
      <c r="CU160" s="467"/>
      <c r="CV160" s="467"/>
      <c r="CW160" s="467"/>
      <c r="CX160" s="467"/>
      <c r="CY160" s="467"/>
      <c r="CZ160" s="467"/>
      <c r="DA160" s="467"/>
      <c r="DB160" s="467"/>
      <c r="DC160" s="467"/>
      <c r="DD160" s="467"/>
      <c r="DE160" s="467"/>
      <c r="DF160" s="467"/>
      <c r="DG160" s="467"/>
      <c r="DH160" s="467"/>
      <c r="DI160" s="467"/>
      <c r="DJ160" s="467"/>
      <c r="DK160" s="467"/>
      <c r="DL160" s="467"/>
      <c r="DM160" s="467"/>
      <c r="DN160" s="467"/>
      <c r="DO160" s="467"/>
      <c r="DP160" s="467"/>
      <c r="DQ160" s="467"/>
      <c r="DR160" s="467"/>
      <c r="DS160" s="467"/>
      <c r="DT160" s="467"/>
      <c r="DU160" s="467"/>
      <c r="DV160" s="467"/>
      <c r="DW160" s="467"/>
      <c r="DX160" s="467"/>
      <c r="DY160" s="467"/>
      <c r="DZ160" s="467"/>
      <c r="EA160" s="467"/>
      <c r="EB160" s="467"/>
      <c r="EC160" s="467"/>
      <c r="ED160" s="467"/>
      <c r="EE160" s="467"/>
      <c r="EF160" s="467"/>
      <c r="EG160" s="467"/>
      <c r="EH160" s="467"/>
      <c r="EI160" s="467"/>
      <c r="EJ160" s="467"/>
      <c r="EK160" s="467"/>
      <c r="EL160" s="467"/>
      <c r="EM160" s="467"/>
      <c r="EN160" s="467"/>
      <c r="EO160" s="467"/>
      <c r="EP160" s="467"/>
      <c r="EQ160" s="467"/>
      <c r="ER160" s="467"/>
      <c r="ES160" s="467"/>
      <c r="ET160" s="467"/>
      <c r="EU160" s="467"/>
      <c r="EV160" s="467"/>
      <c r="EW160" s="467"/>
      <c r="EX160" s="467"/>
      <c r="EY160" s="467"/>
      <c r="EZ160" s="467"/>
      <c r="FA160" s="467"/>
      <c r="FB160" s="467"/>
      <c r="FC160" s="467"/>
      <c r="FD160" s="467"/>
      <c r="FE160" s="467"/>
      <c r="FF160" s="467"/>
      <c r="FG160" s="467"/>
      <c r="FH160" s="467"/>
      <c r="FI160" s="467"/>
      <c r="FJ160" s="467"/>
      <c r="FK160" s="467"/>
      <c r="FL160" s="467"/>
      <c r="FM160" s="467"/>
      <c r="FN160" s="467"/>
      <c r="FO160" s="467"/>
      <c r="FP160" s="467"/>
      <c r="FQ160" s="467"/>
      <c r="FR160" s="467"/>
      <c r="FS160" s="467"/>
      <c r="FT160" s="467"/>
      <c r="FU160" s="467"/>
      <c r="FV160" s="467"/>
      <c r="FW160" s="467"/>
      <c r="FX160" s="467"/>
      <c r="FY160" s="467"/>
      <c r="FZ160" s="467"/>
      <c r="GA160" s="467"/>
      <c r="GB160" s="467"/>
      <c r="GC160" s="467"/>
      <c r="GD160" s="467"/>
      <c r="GE160" s="467"/>
      <c r="GF160" s="467"/>
      <c r="GG160" s="467"/>
      <c r="GH160" s="467"/>
      <c r="GI160" s="467"/>
      <c r="GJ160" s="467"/>
      <c r="GK160" s="467"/>
      <c r="GL160" s="467"/>
      <c r="GM160" s="467"/>
      <c r="GN160" s="467"/>
      <c r="GO160" s="467"/>
      <c r="GP160" s="467"/>
      <c r="GQ160" s="467"/>
      <c r="GR160" s="467"/>
      <c r="GS160" s="467"/>
      <c r="GT160" s="467"/>
      <c r="GU160" s="467"/>
      <c r="GV160" s="467"/>
      <c r="GW160" s="467"/>
      <c r="GX160" s="467"/>
      <c r="GY160" s="467"/>
      <c r="GZ160" s="467"/>
      <c r="HA160" s="467"/>
      <c r="HB160" s="467"/>
      <c r="HC160" s="467"/>
      <c r="HD160" s="467"/>
      <c r="HE160" s="467"/>
      <c r="HF160" s="467"/>
      <c r="HG160" s="467"/>
      <c r="HH160" s="467"/>
      <c r="HI160" s="467"/>
      <c r="HJ160" s="467"/>
      <c r="HK160" s="467"/>
      <c r="HL160" s="467"/>
      <c r="HM160" s="467"/>
      <c r="HN160" s="467"/>
      <c r="HO160" s="467"/>
      <c r="HP160" s="467"/>
      <c r="HQ160" s="467"/>
      <c r="HR160" s="467"/>
      <c r="HS160" s="467"/>
      <c r="HT160" s="467"/>
      <c r="HU160" s="467"/>
      <c r="HV160" s="467"/>
      <c r="HW160" s="467"/>
      <c r="HX160" s="467"/>
      <c r="HY160" s="467"/>
      <c r="HZ160" s="467"/>
      <c r="IA160" s="467"/>
      <c r="IB160" s="467"/>
      <c r="IC160" s="467"/>
      <c r="ID160" s="467"/>
      <c r="IE160" s="467"/>
      <c r="IF160" s="467"/>
      <c r="IG160" s="467"/>
      <c r="IH160" s="467"/>
      <c r="II160" s="467"/>
      <c r="IJ160" s="467"/>
      <c r="IK160" s="467"/>
      <c r="IL160" s="467"/>
      <c r="IM160" s="467"/>
      <c r="IN160" s="467"/>
      <c r="IO160" s="467"/>
      <c r="IP160" s="467"/>
      <c r="IQ160" s="467"/>
    </row>
    <row r="161" spans="11:251" s="464" customFormat="1" ht="12" customHeight="1" x14ac:dyDescent="0.15">
      <c r="K161" s="508"/>
      <c r="N161" s="470"/>
      <c r="O161" s="470"/>
      <c r="P161" s="470"/>
      <c r="Q161" s="470"/>
      <c r="R161" s="470"/>
      <c r="S161" s="470"/>
      <c r="T161" s="531"/>
      <c r="U161" s="532"/>
      <c r="V161" s="508"/>
      <c r="W161" s="530"/>
      <c r="X161" s="530"/>
      <c r="Y161" s="530"/>
      <c r="Z161" s="530"/>
      <c r="AA161" s="530"/>
      <c r="AB161" s="530"/>
      <c r="AC161" s="530"/>
      <c r="AD161" s="530"/>
      <c r="AE161" s="530"/>
      <c r="AG161" s="483"/>
      <c r="AH161" s="483"/>
      <c r="AI161" s="491"/>
      <c r="AJ161" s="507"/>
      <c r="AK161" s="690"/>
      <c r="AL161" s="690"/>
      <c r="AM161" s="690"/>
      <c r="AN161" s="690"/>
      <c r="AO161" s="690"/>
      <c r="AP161" s="690"/>
      <c r="AQ161" s="690"/>
      <c r="AR161" s="690"/>
      <c r="AS161" s="514"/>
      <c r="AT161" s="514"/>
      <c r="BT161" s="467"/>
      <c r="BU161" s="467"/>
      <c r="BV161" s="467"/>
      <c r="BW161" s="467"/>
      <c r="BX161" s="467"/>
      <c r="BY161" s="467"/>
      <c r="BZ161" s="467"/>
      <c r="CA161" s="467"/>
      <c r="CB161" s="467"/>
      <c r="CC161" s="467"/>
      <c r="CD161" s="467"/>
      <c r="CE161" s="467"/>
      <c r="CF161" s="467"/>
      <c r="CG161" s="467"/>
      <c r="CH161" s="467"/>
      <c r="CI161" s="467"/>
      <c r="CJ161" s="467"/>
      <c r="CK161" s="467"/>
      <c r="CL161" s="467"/>
      <c r="CM161" s="467"/>
      <c r="CN161" s="467"/>
      <c r="CO161" s="467"/>
      <c r="CP161" s="467"/>
      <c r="CQ161" s="467"/>
      <c r="CR161" s="467"/>
      <c r="CS161" s="467"/>
      <c r="CT161" s="467"/>
      <c r="CU161" s="467"/>
      <c r="CV161" s="467"/>
      <c r="CW161" s="467"/>
      <c r="CX161" s="467"/>
      <c r="CY161" s="467"/>
      <c r="CZ161" s="467"/>
      <c r="DA161" s="467"/>
      <c r="DB161" s="467"/>
      <c r="DC161" s="467"/>
      <c r="DD161" s="467"/>
      <c r="DE161" s="467"/>
      <c r="DF161" s="467"/>
      <c r="DG161" s="467"/>
      <c r="DH161" s="467"/>
      <c r="DI161" s="467"/>
      <c r="DJ161" s="467"/>
      <c r="DK161" s="467"/>
      <c r="DL161" s="467"/>
      <c r="DM161" s="467"/>
      <c r="DN161" s="467"/>
      <c r="DO161" s="467"/>
      <c r="DP161" s="467"/>
      <c r="DQ161" s="467"/>
      <c r="DR161" s="467"/>
      <c r="DS161" s="467"/>
      <c r="DT161" s="467"/>
      <c r="DU161" s="467"/>
      <c r="DV161" s="467"/>
      <c r="DW161" s="467"/>
      <c r="DX161" s="467"/>
      <c r="DY161" s="467"/>
      <c r="DZ161" s="467"/>
      <c r="EA161" s="467"/>
      <c r="EB161" s="467"/>
      <c r="EC161" s="467"/>
      <c r="ED161" s="467"/>
      <c r="EE161" s="467"/>
      <c r="EF161" s="467"/>
      <c r="EG161" s="467"/>
      <c r="EH161" s="467"/>
      <c r="EI161" s="467"/>
      <c r="EJ161" s="467"/>
      <c r="EK161" s="467"/>
      <c r="EL161" s="467"/>
      <c r="EM161" s="467"/>
      <c r="EN161" s="467"/>
      <c r="EO161" s="467"/>
      <c r="EP161" s="467"/>
      <c r="EQ161" s="467"/>
      <c r="ER161" s="467"/>
      <c r="ES161" s="467"/>
      <c r="ET161" s="467"/>
      <c r="EU161" s="467"/>
      <c r="EV161" s="467"/>
      <c r="EW161" s="467"/>
      <c r="EX161" s="467"/>
      <c r="EY161" s="467"/>
      <c r="EZ161" s="467"/>
      <c r="FA161" s="467"/>
      <c r="FB161" s="467"/>
      <c r="FC161" s="467"/>
      <c r="FD161" s="467"/>
      <c r="FE161" s="467"/>
      <c r="FF161" s="467"/>
      <c r="FG161" s="467"/>
      <c r="FH161" s="467"/>
      <c r="FI161" s="467"/>
      <c r="FJ161" s="467"/>
      <c r="FK161" s="467"/>
      <c r="FL161" s="467"/>
      <c r="FM161" s="467"/>
      <c r="FN161" s="467"/>
      <c r="FO161" s="467"/>
      <c r="FP161" s="467"/>
      <c r="FQ161" s="467"/>
      <c r="FR161" s="467"/>
      <c r="FS161" s="467"/>
      <c r="FT161" s="467"/>
      <c r="FU161" s="467"/>
      <c r="FV161" s="467"/>
      <c r="FW161" s="467"/>
      <c r="FX161" s="467"/>
      <c r="FY161" s="467"/>
      <c r="FZ161" s="467"/>
      <c r="GA161" s="467"/>
      <c r="GB161" s="467"/>
      <c r="GC161" s="467"/>
      <c r="GD161" s="467"/>
      <c r="GE161" s="467"/>
      <c r="GF161" s="467"/>
      <c r="GG161" s="467"/>
      <c r="GH161" s="467"/>
      <c r="GI161" s="467"/>
      <c r="GJ161" s="467"/>
      <c r="GK161" s="467"/>
      <c r="GL161" s="467"/>
      <c r="GM161" s="467"/>
      <c r="GN161" s="467"/>
      <c r="GO161" s="467"/>
      <c r="GP161" s="467"/>
      <c r="GQ161" s="467"/>
      <c r="GR161" s="467"/>
      <c r="GS161" s="467"/>
      <c r="GT161" s="467"/>
      <c r="GU161" s="467"/>
      <c r="GV161" s="467"/>
      <c r="GW161" s="467"/>
      <c r="GX161" s="467"/>
      <c r="GY161" s="467"/>
      <c r="GZ161" s="467"/>
      <c r="HA161" s="467"/>
      <c r="HB161" s="467"/>
      <c r="HC161" s="467"/>
      <c r="HD161" s="467"/>
      <c r="HE161" s="467"/>
      <c r="HF161" s="467"/>
      <c r="HG161" s="467"/>
      <c r="HH161" s="467"/>
      <c r="HI161" s="467"/>
      <c r="HJ161" s="467"/>
      <c r="HK161" s="467"/>
      <c r="HL161" s="467"/>
      <c r="HM161" s="467"/>
      <c r="HN161" s="467"/>
      <c r="HO161" s="467"/>
      <c r="HP161" s="467"/>
      <c r="HQ161" s="467"/>
      <c r="HR161" s="467"/>
      <c r="HS161" s="467"/>
      <c r="HT161" s="467"/>
      <c r="HU161" s="467"/>
      <c r="HV161" s="467"/>
      <c r="HW161" s="467"/>
      <c r="HX161" s="467"/>
      <c r="HY161" s="467"/>
      <c r="HZ161" s="467"/>
      <c r="IA161" s="467"/>
      <c r="IB161" s="467"/>
      <c r="IC161" s="467"/>
      <c r="ID161" s="467"/>
      <c r="IE161" s="467"/>
      <c r="IF161" s="467"/>
      <c r="IG161" s="467"/>
      <c r="IH161" s="467"/>
      <c r="II161" s="467"/>
      <c r="IJ161" s="467"/>
      <c r="IK161" s="467"/>
      <c r="IL161" s="467"/>
      <c r="IM161" s="467"/>
      <c r="IN161" s="467"/>
      <c r="IO161" s="467"/>
      <c r="IP161" s="467"/>
      <c r="IQ161" s="467"/>
    </row>
    <row r="162" spans="11:251" s="464" customFormat="1" ht="12" customHeight="1" x14ac:dyDescent="0.15">
      <c r="K162" s="508"/>
      <c r="N162" s="470"/>
      <c r="O162" s="470"/>
      <c r="P162" s="470"/>
      <c r="Q162" s="470"/>
      <c r="R162" s="470"/>
      <c r="S162" s="470"/>
      <c r="T162" s="531"/>
      <c r="U162" s="532"/>
      <c r="V162" s="508"/>
      <c r="W162" s="530"/>
      <c r="X162" s="530"/>
      <c r="Y162" s="530"/>
      <c r="Z162" s="530"/>
      <c r="AA162" s="530"/>
      <c r="AB162" s="530"/>
      <c r="AC162" s="530"/>
      <c r="AD162" s="530"/>
      <c r="AE162" s="530"/>
      <c r="AG162" s="483"/>
      <c r="AH162" s="483"/>
      <c r="AI162" s="501"/>
      <c r="AJ162" s="483"/>
      <c r="AK162" s="514"/>
      <c r="AL162" s="540"/>
      <c r="AM162" s="512" t="s">
        <v>852</v>
      </c>
      <c r="AN162" s="512"/>
      <c r="AO162" s="512"/>
      <c r="AP162" s="512"/>
      <c r="AQ162" s="512"/>
      <c r="AR162" s="512"/>
      <c r="AS162" s="512"/>
      <c r="AT162" s="512"/>
      <c r="BT162" s="467"/>
      <c r="BU162" s="467"/>
      <c r="BV162" s="467"/>
      <c r="BW162" s="467"/>
      <c r="BX162" s="467"/>
      <c r="BY162" s="467"/>
      <c r="BZ162" s="467"/>
      <c r="CA162" s="467"/>
      <c r="CB162" s="467"/>
      <c r="CC162" s="467"/>
      <c r="CD162" s="467"/>
      <c r="CE162" s="467"/>
      <c r="CF162" s="467"/>
      <c r="CG162" s="467"/>
      <c r="CH162" s="467"/>
      <c r="CI162" s="467"/>
      <c r="CJ162" s="467"/>
      <c r="CK162" s="467"/>
      <c r="CL162" s="467"/>
      <c r="CM162" s="467"/>
      <c r="CN162" s="467"/>
      <c r="CO162" s="467"/>
      <c r="CP162" s="467"/>
      <c r="CQ162" s="467"/>
      <c r="CR162" s="467"/>
      <c r="CS162" s="467"/>
      <c r="CT162" s="467"/>
      <c r="CU162" s="467"/>
      <c r="CV162" s="467"/>
      <c r="CW162" s="467"/>
      <c r="CX162" s="467"/>
      <c r="CY162" s="467"/>
      <c r="CZ162" s="467"/>
      <c r="DA162" s="467"/>
      <c r="DB162" s="467"/>
      <c r="DC162" s="467"/>
      <c r="DD162" s="467"/>
      <c r="DE162" s="467"/>
      <c r="DF162" s="467"/>
      <c r="DG162" s="467"/>
      <c r="DH162" s="467"/>
      <c r="DI162" s="467"/>
      <c r="DJ162" s="467"/>
      <c r="DK162" s="467"/>
      <c r="DL162" s="467"/>
      <c r="DM162" s="467"/>
      <c r="DN162" s="467"/>
      <c r="DO162" s="467"/>
      <c r="DP162" s="467"/>
      <c r="DQ162" s="467"/>
      <c r="DR162" s="467"/>
      <c r="DS162" s="467"/>
      <c r="DT162" s="467"/>
      <c r="DU162" s="467"/>
      <c r="DV162" s="467"/>
      <c r="DW162" s="467"/>
      <c r="DX162" s="467"/>
      <c r="DY162" s="467"/>
      <c r="DZ162" s="467"/>
      <c r="EA162" s="467"/>
      <c r="EB162" s="467"/>
      <c r="EC162" s="467"/>
      <c r="ED162" s="467"/>
      <c r="EE162" s="467"/>
      <c r="EF162" s="467"/>
      <c r="EG162" s="467"/>
      <c r="EH162" s="467"/>
      <c r="EI162" s="467"/>
      <c r="EJ162" s="467"/>
      <c r="EK162" s="467"/>
      <c r="EL162" s="467"/>
      <c r="EM162" s="467"/>
      <c r="EN162" s="467"/>
      <c r="EO162" s="467"/>
      <c r="EP162" s="467"/>
      <c r="EQ162" s="467"/>
      <c r="ER162" s="467"/>
      <c r="ES162" s="467"/>
      <c r="ET162" s="467"/>
      <c r="EU162" s="467"/>
      <c r="EV162" s="467"/>
      <c r="EW162" s="467"/>
      <c r="EX162" s="467"/>
      <c r="EY162" s="467"/>
      <c r="EZ162" s="467"/>
      <c r="FA162" s="467"/>
      <c r="FB162" s="467"/>
      <c r="FC162" s="467"/>
      <c r="FD162" s="467"/>
      <c r="FE162" s="467"/>
      <c r="FF162" s="467"/>
      <c r="FG162" s="467"/>
      <c r="FH162" s="467"/>
      <c r="FI162" s="467"/>
      <c r="FJ162" s="467"/>
      <c r="FK162" s="467"/>
      <c r="FL162" s="467"/>
      <c r="FM162" s="467"/>
      <c r="FN162" s="467"/>
      <c r="FO162" s="467"/>
      <c r="FP162" s="467"/>
      <c r="FQ162" s="467"/>
      <c r="FR162" s="467"/>
      <c r="FS162" s="467"/>
      <c r="FT162" s="467"/>
      <c r="FU162" s="467"/>
      <c r="FV162" s="467"/>
      <c r="FW162" s="467"/>
      <c r="FX162" s="467"/>
      <c r="FY162" s="467"/>
      <c r="FZ162" s="467"/>
      <c r="GA162" s="467"/>
      <c r="GB162" s="467"/>
      <c r="GC162" s="467"/>
      <c r="GD162" s="467"/>
      <c r="GE162" s="467"/>
      <c r="GF162" s="467"/>
      <c r="GG162" s="467"/>
      <c r="GH162" s="467"/>
      <c r="GI162" s="467"/>
      <c r="GJ162" s="467"/>
      <c r="GK162" s="467"/>
      <c r="GL162" s="467"/>
      <c r="GM162" s="467"/>
      <c r="GN162" s="467"/>
      <c r="GO162" s="467"/>
      <c r="GP162" s="467"/>
      <c r="GQ162" s="467"/>
      <c r="GR162" s="467"/>
      <c r="GS162" s="467"/>
      <c r="GT162" s="467"/>
      <c r="GU162" s="467"/>
      <c r="GV162" s="467"/>
      <c r="GW162" s="467"/>
      <c r="GX162" s="467"/>
      <c r="GY162" s="467"/>
      <c r="GZ162" s="467"/>
      <c r="HA162" s="467"/>
      <c r="HB162" s="467"/>
      <c r="HC162" s="467"/>
      <c r="HD162" s="467"/>
      <c r="HE162" s="467"/>
      <c r="HF162" s="467"/>
      <c r="HG162" s="467"/>
      <c r="HH162" s="467"/>
      <c r="HI162" s="467"/>
      <c r="HJ162" s="467"/>
      <c r="HK162" s="467"/>
      <c r="HL162" s="467"/>
      <c r="HM162" s="467"/>
      <c r="HN162" s="467"/>
      <c r="HO162" s="467"/>
      <c r="HP162" s="467"/>
      <c r="HQ162" s="467"/>
      <c r="HR162" s="467"/>
      <c r="HS162" s="467"/>
      <c r="HT162" s="467"/>
      <c r="HU162" s="467"/>
      <c r="HV162" s="467"/>
      <c r="HW162" s="467"/>
      <c r="HX162" s="467"/>
      <c r="HY162" s="467"/>
      <c r="HZ162" s="467"/>
      <c r="IA162" s="467"/>
      <c r="IB162" s="467"/>
      <c r="IC162" s="467"/>
      <c r="ID162" s="467"/>
      <c r="IE162" s="467"/>
      <c r="IF162" s="467"/>
      <c r="IG162" s="467"/>
      <c r="IH162" s="467"/>
      <c r="II162" s="467"/>
      <c r="IJ162" s="467"/>
      <c r="IK162" s="467"/>
      <c r="IL162" s="467"/>
      <c r="IM162" s="467"/>
      <c r="IN162" s="467"/>
      <c r="IO162" s="467"/>
      <c r="IP162" s="467"/>
      <c r="IQ162" s="467"/>
    </row>
    <row r="163" spans="11:251" s="464" customFormat="1" ht="12" customHeight="1" x14ac:dyDescent="0.15">
      <c r="K163" s="508"/>
      <c r="N163" s="470"/>
      <c r="O163" s="470"/>
      <c r="P163" s="470"/>
      <c r="Q163" s="470"/>
      <c r="R163" s="470"/>
      <c r="S163" s="470"/>
      <c r="T163" s="531"/>
      <c r="U163" s="532"/>
      <c r="V163" s="508"/>
      <c r="W163" s="530"/>
      <c r="X163" s="530"/>
      <c r="Y163" s="530"/>
      <c r="Z163" s="530"/>
      <c r="AA163" s="530"/>
      <c r="AB163" s="530"/>
      <c r="AC163" s="530"/>
      <c r="AD163" s="530"/>
      <c r="AE163" s="530"/>
      <c r="AG163" s="483"/>
      <c r="AH163" s="483"/>
      <c r="AI163" s="501"/>
      <c r="AJ163" s="483"/>
      <c r="AK163" s="514"/>
      <c r="AL163" s="514"/>
      <c r="AM163" s="512"/>
      <c r="AN163" s="512"/>
      <c r="AO163" s="512"/>
      <c r="AP163" s="512"/>
      <c r="AQ163" s="512"/>
      <c r="AR163" s="512"/>
      <c r="AS163" s="512"/>
      <c r="AT163" s="512"/>
      <c r="BT163" s="467"/>
      <c r="BU163" s="467"/>
      <c r="BV163" s="467"/>
      <c r="BW163" s="467"/>
      <c r="BX163" s="467"/>
      <c r="BY163" s="467"/>
      <c r="BZ163" s="467"/>
      <c r="CA163" s="467"/>
      <c r="CB163" s="467"/>
      <c r="CC163" s="467"/>
      <c r="CD163" s="467"/>
      <c r="CE163" s="467"/>
      <c r="CF163" s="467"/>
      <c r="CG163" s="467"/>
      <c r="CH163" s="467"/>
      <c r="CI163" s="467"/>
      <c r="CJ163" s="467"/>
      <c r="CK163" s="467"/>
      <c r="CL163" s="467"/>
      <c r="CM163" s="467"/>
      <c r="CN163" s="467"/>
      <c r="CO163" s="467"/>
      <c r="CP163" s="467"/>
      <c r="CQ163" s="467"/>
      <c r="CR163" s="467"/>
      <c r="CS163" s="467"/>
      <c r="CT163" s="467"/>
      <c r="CU163" s="467"/>
      <c r="CV163" s="467"/>
      <c r="CW163" s="467"/>
      <c r="CX163" s="467"/>
      <c r="CY163" s="467"/>
      <c r="CZ163" s="467"/>
      <c r="DA163" s="467"/>
      <c r="DB163" s="467"/>
      <c r="DC163" s="467"/>
      <c r="DD163" s="467"/>
      <c r="DE163" s="467"/>
      <c r="DF163" s="467"/>
      <c r="DG163" s="467"/>
      <c r="DH163" s="467"/>
      <c r="DI163" s="467"/>
      <c r="DJ163" s="467"/>
      <c r="DK163" s="467"/>
      <c r="DL163" s="467"/>
      <c r="DM163" s="467"/>
      <c r="DN163" s="467"/>
      <c r="DO163" s="467"/>
      <c r="DP163" s="467"/>
      <c r="DQ163" s="467"/>
      <c r="DR163" s="467"/>
      <c r="DS163" s="467"/>
      <c r="DT163" s="467"/>
      <c r="DU163" s="467"/>
      <c r="DV163" s="467"/>
      <c r="DW163" s="467"/>
      <c r="DX163" s="467"/>
      <c r="DY163" s="467"/>
      <c r="DZ163" s="467"/>
      <c r="EA163" s="467"/>
      <c r="EB163" s="467"/>
      <c r="EC163" s="467"/>
      <c r="ED163" s="467"/>
      <c r="EE163" s="467"/>
      <c r="EF163" s="467"/>
      <c r="EG163" s="467"/>
      <c r="EH163" s="467"/>
      <c r="EI163" s="467"/>
      <c r="EJ163" s="467"/>
      <c r="EK163" s="467"/>
      <c r="EL163" s="467"/>
      <c r="EM163" s="467"/>
      <c r="EN163" s="467"/>
      <c r="EO163" s="467"/>
      <c r="EP163" s="467"/>
      <c r="EQ163" s="467"/>
      <c r="ER163" s="467"/>
      <c r="ES163" s="467"/>
      <c r="ET163" s="467"/>
      <c r="EU163" s="467"/>
      <c r="EV163" s="467"/>
      <c r="EW163" s="467"/>
      <c r="EX163" s="467"/>
      <c r="EY163" s="467"/>
      <c r="EZ163" s="467"/>
      <c r="FA163" s="467"/>
      <c r="FB163" s="467"/>
      <c r="FC163" s="467"/>
      <c r="FD163" s="467"/>
      <c r="FE163" s="467"/>
      <c r="FF163" s="467"/>
      <c r="FG163" s="467"/>
      <c r="FH163" s="467"/>
      <c r="FI163" s="467"/>
      <c r="FJ163" s="467"/>
      <c r="FK163" s="467"/>
      <c r="FL163" s="467"/>
      <c r="FM163" s="467"/>
      <c r="FN163" s="467"/>
      <c r="FO163" s="467"/>
      <c r="FP163" s="467"/>
      <c r="FQ163" s="467"/>
      <c r="FR163" s="467"/>
      <c r="FS163" s="467"/>
      <c r="FT163" s="467"/>
      <c r="FU163" s="467"/>
      <c r="FV163" s="467"/>
      <c r="FW163" s="467"/>
      <c r="FX163" s="467"/>
      <c r="FY163" s="467"/>
      <c r="FZ163" s="467"/>
      <c r="GA163" s="467"/>
      <c r="GB163" s="467"/>
      <c r="GC163" s="467"/>
      <c r="GD163" s="467"/>
      <c r="GE163" s="467"/>
      <c r="GF163" s="467"/>
      <c r="GG163" s="467"/>
      <c r="GH163" s="467"/>
      <c r="GI163" s="467"/>
      <c r="GJ163" s="467"/>
      <c r="GK163" s="467"/>
      <c r="GL163" s="467"/>
      <c r="GM163" s="467"/>
      <c r="GN163" s="467"/>
      <c r="GO163" s="467"/>
      <c r="GP163" s="467"/>
      <c r="GQ163" s="467"/>
      <c r="GR163" s="467"/>
      <c r="GS163" s="467"/>
      <c r="GT163" s="467"/>
      <c r="GU163" s="467"/>
      <c r="GV163" s="467"/>
      <c r="GW163" s="467"/>
      <c r="GX163" s="467"/>
      <c r="GY163" s="467"/>
      <c r="GZ163" s="467"/>
      <c r="HA163" s="467"/>
      <c r="HB163" s="467"/>
      <c r="HC163" s="467"/>
      <c r="HD163" s="467"/>
      <c r="HE163" s="467"/>
      <c r="HF163" s="467"/>
      <c r="HG163" s="467"/>
      <c r="HH163" s="467"/>
      <c r="HI163" s="467"/>
      <c r="HJ163" s="467"/>
      <c r="HK163" s="467"/>
      <c r="HL163" s="467"/>
      <c r="HM163" s="467"/>
      <c r="HN163" s="467"/>
      <c r="HO163" s="467"/>
      <c r="HP163" s="467"/>
      <c r="HQ163" s="467"/>
      <c r="HR163" s="467"/>
      <c r="HS163" s="467"/>
      <c r="HT163" s="467"/>
      <c r="HU163" s="467"/>
      <c r="HV163" s="467"/>
      <c r="HW163" s="467"/>
      <c r="HX163" s="467"/>
      <c r="HY163" s="467"/>
      <c r="HZ163" s="467"/>
      <c r="IA163" s="467"/>
      <c r="IB163" s="467"/>
      <c r="IC163" s="467"/>
      <c r="ID163" s="467"/>
      <c r="IE163" s="467"/>
      <c r="IF163" s="467"/>
      <c r="IG163" s="467"/>
      <c r="IH163" s="467"/>
      <c r="II163" s="467"/>
      <c r="IJ163" s="467"/>
      <c r="IK163" s="467"/>
      <c r="IL163" s="467"/>
      <c r="IM163" s="467"/>
      <c r="IN163" s="467"/>
      <c r="IO163" s="467"/>
      <c r="IP163" s="467"/>
      <c r="IQ163" s="467"/>
    </row>
    <row r="164" spans="11:251" s="464" customFormat="1" ht="12" customHeight="1" x14ac:dyDescent="0.15">
      <c r="K164" s="508"/>
      <c r="N164" s="470"/>
      <c r="O164" s="470"/>
      <c r="P164" s="470"/>
      <c r="Q164" s="470"/>
      <c r="R164" s="470"/>
      <c r="S164" s="470"/>
      <c r="T164" s="531"/>
      <c r="U164" s="532"/>
      <c r="V164" s="508"/>
      <c r="W164" s="530"/>
      <c r="X164" s="530"/>
      <c r="Y164" s="530"/>
      <c r="Z164" s="530"/>
      <c r="AA164" s="530"/>
      <c r="AB164" s="530"/>
      <c r="AC164" s="530"/>
      <c r="AD164" s="530"/>
      <c r="AE164" s="518"/>
      <c r="AG164" s="483"/>
      <c r="AH164" s="483"/>
      <c r="AI164" s="501"/>
      <c r="AJ164" s="483"/>
      <c r="AK164" s="690" t="s">
        <v>562</v>
      </c>
      <c r="AL164" s="690"/>
      <c r="AM164" s="690"/>
      <c r="AN164" s="690"/>
      <c r="AO164" s="690"/>
      <c r="AP164" s="690"/>
      <c r="AQ164" s="690"/>
      <c r="AR164" s="690"/>
      <c r="AS164" s="514"/>
      <c r="AT164" s="514"/>
      <c r="BT164" s="467"/>
      <c r="BU164" s="467"/>
      <c r="BV164" s="467"/>
      <c r="BW164" s="467"/>
      <c r="BX164" s="467"/>
      <c r="BY164" s="467"/>
      <c r="BZ164" s="467"/>
      <c r="CA164" s="467"/>
      <c r="CB164" s="467"/>
      <c r="CC164" s="467"/>
      <c r="CD164" s="467"/>
      <c r="CE164" s="467"/>
      <c r="CF164" s="467"/>
      <c r="CG164" s="467"/>
      <c r="CH164" s="467"/>
      <c r="CI164" s="467"/>
      <c r="CJ164" s="467"/>
      <c r="CK164" s="467"/>
      <c r="CL164" s="467"/>
      <c r="CM164" s="467"/>
      <c r="CN164" s="467"/>
      <c r="CO164" s="467"/>
      <c r="CP164" s="467"/>
      <c r="CQ164" s="467"/>
      <c r="CR164" s="467"/>
      <c r="CS164" s="467"/>
      <c r="CT164" s="467"/>
      <c r="CU164" s="467"/>
      <c r="CV164" s="467"/>
      <c r="CW164" s="467"/>
      <c r="CX164" s="467"/>
      <c r="CY164" s="467"/>
      <c r="CZ164" s="467"/>
      <c r="DA164" s="467"/>
      <c r="DB164" s="467"/>
      <c r="DC164" s="467"/>
      <c r="DD164" s="467"/>
      <c r="DE164" s="467"/>
      <c r="DF164" s="467"/>
      <c r="DG164" s="467"/>
      <c r="DH164" s="467"/>
      <c r="DI164" s="467"/>
      <c r="DJ164" s="467"/>
      <c r="DK164" s="467"/>
      <c r="DL164" s="467"/>
      <c r="DM164" s="467"/>
      <c r="DN164" s="467"/>
      <c r="DO164" s="467"/>
      <c r="DP164" s="467"/>
      <c r="DQ164" s="467"/>
      <c r="DR164" s="467"/>
      <c r="DS164" s="467"/>
      <c r="DT164" s="467"/>
      <c r="DU164" s="467"/>
      <c r="DV164" s="467"/>
      <c r="DW164" s="467"/>
      <c r="DX164" s="467"/>
      <c r="DY164" s="467"/>
      <c r="DZ164" s="467"/>
      <c r="EA164" s="467"/>
      <c r="EB164" s="467"/>
      <c r="EC164" s="467"/>
      <c r="ED164" s="467"/>
      <c r="EE164" s="467"/>
      <c r="EF164" s="467"/>
      <c r="EG164" s="467"/>
      <c r="EH164" s="467"/>
      <c r="EI164" s="467"/>
      <c r="EJ164" s="467"/>
      <c r="EK164" s="467"/>
      <c r="EL164" s="467"/>
      <c r="EM164" s="467"/>
      <c r="EN164" s="467"/>
      <c r="EO164" s="467"/>
      <c r="EP164" s="467"/>
      <c r="EQ164" s="467"/>
      <c r="ER164" s="467"/>
      <c r="ES164" s="467"/>
      <c r="ET164" s="467"/>
      <c r="EU164" s="467"/>
      <c r="EV164" s="467"/>
      <c r="EW164" s="467"/>
      <c r="EX164" s="467"/>
      <c r="EY164" s="467"/>
      <c r="EZ164" s="467"/>
      <c r="FA164" s="467"/>
      <c r="FB164" s="467"/>
      <c r="FC164" s="467"/>
      <c r="FD164" s="467"/>
      <c r="FE164" s="467"/>
      <c r="FF164" s="467"/>
      <c r="FG164" s="467"/>
      <c r="FH164" s="467"/>
      <c r="FI164" s="467"/>
      <c r="FJ164" s="467"/>
      <c r="FK164" s="467"/>
      <c r="FL164" s="467"/>
      <c r="FM164" s="467"/>
      <c r="FN164" s="467"/>
      <c r="FO164" s="467"/>
      <c r="FP164" s="467"/>
      <c r="FQ164" s="467"/>
      <c r="FR164" s="467"/>
      <c r="FS164" s="467"/>
      <c r="FT164" s="467"/>
      <c r="FU164" s="467"/>
      <c r="FV164" s="467"/>
      <c r="FW164" s="467"/>
      <c r="FX164" s="467"/>
      <c r="FY164" s="467"/>
      <c r="FZ164" s="467"/>
      <c r="GA164" s="467"/>
      <c r="GB164" s="467"/>
      <c r="GC164" s="467"/>
      <c r="GD164" s="467"/>
      <c r="GE164" s="467"/>
      <c r="GF164" s="467"/>
      <c r="GG164" s="467"/>
      <c r="GH164" s="467"/>
      <c r="GI164" s="467"/>
      <c r="GJ164" s="467"/>
      <c r="GK164" s="467"/>
      <c r="GL164" s="467"/>
      <c r="GM164" s="467"/>
      <c r="GN164" s="467"/>
      <c r="GO164" s="467"/>
      <c r="GP164" s="467"/>
      <c r="GQ164" s="467"/>
      <c r="GR164" s="467"/>
      <c r="GS164" s="467"/>
      <c r="GT164" s="467"/>
      <c r="GU164" s="467"/>
      <c r="GV164" s="467"/>
      <c r="GW164" s="467"/>
      <c r="GX164" s="467"/>
      <c r="GY164" s="467"/>
      <c r="GZ164" s="467"/>
      <c r="HA164" s="467"/>
      <c r="HB164" s="467"/>
      <c r="HC164" s="467"/>
      <c r="HD164" s="467"/>
      <c r="HE164" s="467"/>
      <c r="HF164" s="467"/>
      <c r="HG164" s="467"/>
      <c r="HH164" s="467"/>
      <c r="HI164" s="467"/>
      <c r="HJ164" s="467"/>
      <c r="HK164" s="467"/>
      <c r="HL164" s="467"/>
      <c r="HM164" s="467"/>
      <c r="HN164" s="467"/>
      <c r="HO164" s="467"/>
      <c r="HP164" s="467"/>
      <c r="HQ164" s="467"/>
      <c r="HR164" s="467"/>
      <c r="HS164" s="467"/>
      <c r="HT164" s="467"/>
      <c r="HU164" s="467"/>
      <c r="HV164" s="467"/>
      <c r="HW164" s="467"/>
      <c r="HX164" s="467"/>
      <c r="HY164" s="467"/>
      <c r="HZ164" s="467"/>
      <c r="IA164" s="467"/>
      <c r="IB164" s="467"/>
      <c r="IC164" s="467"/>
      <c r="ID164" s="467"/>
      <c r="IE164" s="467"/>
      <c r="IF164" s="467"/>
      <c r="IG164" s="467"/>
      <c r="IH164" s="467"/>
      <c r="II164" s="467"/>
      <c r="IJ164" s="467"/>
      <c r="IK164" s="467"/>
      <c r="IL164" s="467"/>
      <c r="IM164" s="467"/>
      <c r="IN164" s="467"/>
      <c r="IO164" s="467"/>
      <c r="IP164" s="467"/>
      <c r="IQ164" s="467"/>
    </row>
    <row r="165" spans="11:251" s="464" customFormat="1" ht="12" customHeight="1" x14ac:dyDescent="0.15">
      <c r="K165" s="508"/>
      <c r="N165" s="470"/>
      <c r="O165" s="470"/>
      <c r="P165" s="470"/>
      <c r="Q165" s="470"/>
      <c r="R165" s="470"/>
      <c r="S165" s="470"/>
      <c r="T165" s="531"/>
      <c r="U165" s="532"/>
      <c r="V165" s="508"/>
      <c r="W165" s="530"/>
      <c r="X165" s="530"/>
      <c r="Y165" s="530"/>
      <c r="Z165" s="530"/>
      <c r="AA165" s="530"/>
      <c r="AB165" s="530"/>
      <c r="AC165" s="530"/>
      <c r="AD165" s="530"/>
      <c r="AE165" s="518"/>
      <c r="AG165" s="483"/>
      <c r="AH165" s="483"/>
      <c r="AI165" s="491"/>
      <c r="AJ165" s="507"/>
      <c r="AK165" s="690"/>
      <c r="AL165" s="690"/>
      <c r="AM165" s="690"/>
      <c r="AN165" s="690"/>
      <c r="AO165" s="690"/>
      <c r="AP165" s="690"/>
      <c r="AQ165" s="690"/>
      <c r="AR165" s="690"/>
      <c r="AS165" s="514"/>
      <c r="AT165" s="514"/>
      <c r="BT165" s="467"/>
      <c r="BU165" s="467"/>
      <c r="BV165" s="467"/>
      <c r="BW165" s="467"/>
      <c r="BX165" s="467"/>
      <c r="BY165" s="467"/>
      <c r="BZ165" s="467"/>
      <c r="CA165" s="467"/>
      <c r="CB165" s="467"/>
      <c r="CC165" s="467"/>
      <c r="CD165" s="467"/>
      <c r="CE165" s="467"/>
      <c r="CF165" s="467"/>
      <c r="CG165" s="467"/>
      <c r="CH165" s="467"/>
      <c r="CI165" s="467"/>
      <c r="CJ165" s="467"/>
      <c r="CK165" s="467"/>
      <c r="CL165" s="467"/>
      <c r="CM165" s="467"/>
      <c r="CN165" s="467"/>
      <c r="CO165" s="467"/>
      <c r="CP165" s="467"/>
      <c r="CQ165" s="467"/>
      <c r="CR165" s="467"/>
      <c r="CS165" s="467"/>
      <c r="CT165" s="467"/>
      <c r="CU165" s="467"/>
      <c r="CV165" s="467"/>
      <c r="CW165" s="467"/>
      <c r="CX165" s="467"/>
      <c r="CY165" s="467"/>
      <c r="CZ165" s="467"/>
      <c r="DA165" s="467"/>
      <c r="DB165" s="467"/>
      <c r="DC165" s="467"/>
      <c r="DD165" s="467"/>
      <c r="DE165" s="467"/>
      <c r="DF165" s="467"/>
      <c r="DG165" s="467"/>
      <c r="DH165" s="467"/>
      <c r="DI165" s="467"/>
      <c r="DJ165" s="467"/>
      <c r="DK165" s="467"/>
      <c r="DL165" s="467"/>
      <c r="DM165" s="467"/>
      <c r="DN165" s="467"/>
      <c r="DO165" s="467"/>
      <c r="DP165" s="467"/>
      <c r="DQ165" s="467"/>
      <c r="DR165" s="467"/>
      <c r="DS165" s="467"/>
      <c r="DT165" s="467"/>
      <c r="DU165" s="467"/>
      <c r="DV165" s="467"/>
      <c r="DW165" s="467"/>
      <c r="DX165" s="467"/>
      <c r="DY165" s="467"/>
      <c r="DZ165" s="467"/>
      <c r="EA165" s="467"/>
      <c r="EB165" s="467"/>
      <c r="EC165" s="467"/>
      <c r="ED165" s="467"/>
      <c r="EE165" s="467"/>
      <c r="EF165" s="467"/>
      <c r="EG165" s="467"/>
      <c r="EH165" s="467"/>
      <c r="EI165" s="467"/>
      <c r="EJ165" s="467"/>
      <c r="EK165" s="467"/>
      <c r="EL165" s="467"/>
      <c r="EM165" s="467"/>
      <c r="EN165" s="467"/>
      <c r="EO165" s="467"/>
      <c r="EP165" s="467"/>
      <c r="EQ165" s="467"/>
      <c r="ER165" s="467"/>
      <c r="ES165" s="467"/>
      <c r="ET165" s="467"/>
      <c r="EU165" s="467"/>
      <c r="EV165" s="467"/>
      <c r="EW165" s="467"/>
      <c r="EX165" s="467"/>
      <c r="EY165" s="467"/>
      <c r="EZ165" s="467"/>
      <c r="FA165" s="467"/>
      <c r="FB165" s="467"/>
      <c r="FC165" s="467"/>
      <c r="FD165" s="467"/>
      <c r="FE165" s="467"/>
      <c r="FF165" s="467"/>
      <c r="FG165" s="467"/>
      <c r="FH165" s="467"/>
      <c r="FI165" s="467"/>
      <c r="FJ165" s="467"/>
      <c r="FK165" s="467"/>
      <c r="FL165" s="467"/>
      <c r="FM165" s="467"/>
      <c r="FN165" s="467"/>
      <c r="FO165" s="467"/>
      <c r="FP165" s="467"/>
      <c r="FQ165" s="467"/>
      <c r="FR165" s="467"/>
      <c r="FS165" s="467"/>
      <c r="FT165" s="467"/>
      <c r="FU165" s="467"/>
      <c r="FV165" s="467"/>
      <c r="FW165" s="467"/>
      <c r="FX165" s="467"/>
      <c r="FY165" s="467"/>
      <c r="FZ165" s="467"/>
      <c r="GA165" s="467"/>
      <c r="GB165" s="467"/>
      <c r="GC165" s="467"/>
      <c r="GD165" s="467"/>
      <c r="GE165" s="467"/>
      <c r="GF165" s="467"/>
      <c r="GG165" s="467"/>
      <c r="GH165" s="467"/>
      <c r="GI165" s="467"/>
      <c r="GJ165" s="467"/>
      <c r="GK165" s="467"/>
      <c r="GL165" s="467"/>
      <c r="GM165" s="467"/>
      <c r="GN165" s="467"/>
      <c r="GO165" s="467"/>
      <c r="GP165" s="467"/>
      <c r="GQ165" s="467"/>
      <c r="GR165" s="467"/>
      <c r="GS165" s="467"/>
      <c r="GT165" s="467"/>
      <c r="GU165" s="467"/>
      <c r="GV165" s="467"/>
      <c r="GW165" s="467"/>
      <c r="GX165" s="467"/>
      <c r="GY165" s="467"/>
      <c r="GZ165" s="467"/>
      <c r="HA165" s="467"/>
      <c r="HB165" s="467"/>
      <c r="HC165" s="467"/>
      <c r="HD165" s="467"/>
      <c r="HE165" s="467"/>
      <c r="HF165" s="467"/>
      <c r="HG165" s="467"/>
      <c r="HH165" s="467"/>
      <c r="HI165" s="467"/>
      <c r="HJ165" s="467"/>
      <c r="HK165" s="467"/>
      <c r="HL165" s="467"/>
      <c r="HM165" s="467"/>
      <c r="HN165" s="467"/>
      <c r="HO165" s="467"/>
      <c r="HP165" s="467"/>
      <c r="HQ165" s="467"/>
      <c r="HR165" s="467"/>
      <c r="HS165" s="467"/>
      <c r="HT165" s="467"/>
      <c r="HU165" s="467"/>
      <c r="HV165" s="467"/>
      <c r="HW165" s="467"/>
      <c r="HX165" s="467"/>
      <c r="HY165" s="467"/>
      <c r="HZ165" s="467"/>
      <c r="IA165" s="467"/>
      <c r="IB165" s="467"/>
      <c r="IC165" s="467"/>
      <c r="ID165" s="467"/>
      <c r="IE165" s="467"/>
      <c r="IF165" s="467"/>
      <c r="IG165" s="467"/>
      <c r="IH165" s="467"/>
      <c r="II165" s="467"/>
      <c r="IJ165" s="467"/>
      <c r="IK165" s="467"/>
      <c r="IL165" s="467"/>
      <c r="IM165" s="467"/>
      <c r="IN165" s="467"/>
      <c r="IO165" s="467"/>
      <c r="IP165" s="467"/>
      <c r="IQ165" s="467"/>
    </row>
    <row r="166" spans="11:251" s="464" customFormat="1" ht="12" customHeight="1" x14ac:dyDescent="0.15">
      <c r="K166" s="508"/>
      <c r="N166" s="470"/>
      <c r="O166" s="470"/>
      <c r="P166" s="470"/>
      <c r="Q166" s="470"/>
      <c r="R166" s="470"/>
      <c r="S166" s="470"/>
      <c r="T166" s="531"/>
      <c r="U166" s="532"/>
      <c r="V166" s="508"/>
      <c r="W166" s="530"/>
      <c r="X166" s="530"/>
      <c r="Y166" s="530"/>
      <c r="Z166" s="530"/>
      <c r="AA166" s="530"/>
      <c r="AB166" s="530"/>
      <c r="AC166" s="530"/>
      <c r="AD166" s="530"/>
      <c r="AE166" s="518"/>
      <c r="AG166" s="483"/>
      <c r="AH166" s="483"/>
      <c r="AI166" s="501"/>
      <c r="AJ166" s="483"/>
      <c r="AK166" s="560" t="s">
        <v>564</v>
      </c>
      <c r="AL166" s="560"/>
      <c r="AM166" s="560"/>
      <c r="AN166" s="560"/>
      <c r="AO166" s="560"/>
      <c r="AP166" s="560"/>
      <c r="AQ166" s="560"/>
      <c r="AR166" s="560"/>
      <c r="AS166" s="514"/>
      <c r="AT166" s="514"/>
      <c r="BT166" s="467"/>
      <c r="BU166" s="467"/>
      <c r="BV166" s="467"/>
      <c r="BW166" s="467"/>
      <c r="BX166" s="467"/>
      <c r="BY166" s="467"/>
      <c r="BZ166" s="467"/>
      <c r="CA166" s="467"/>
      <c r="CB166" s="467"/>
      <c r="CC166" s="467"/>
      <c r="CD166" s="467"/>
      <c r="CE166" s="467"/>
      <c r="CF166" s="467"/>
      <c r="CG166" s="467"/>
      <c r="CH166" s="467"/>
      <c r="CI166" s="467"/>
      <c r="CJ166" s="467"/>
      <c r="CK166" s="467"/>
      <c r="CL166" s="467"/>
      <c r="CM166" s="467"/>
      <c r="CN166" s="467"/>
      <c r="CO166" s="467"/>
      <c r="CP166" s="467"/>
      <c r="CQ166" s="467"/>
      <c r="CR166" s="467"/>
      <c r="CS166" s="467"/>
      <c r="CT166" s="467"/>
      <c r="CU166" s="467"/>
      <c r="CV166" s="467"/>
      <c r="CW166" s="467"/>
      <c r="CX166" s="467"/>
      <c r="CY166" s="467"/>
      <c r="CZ166" s="467"/>
      <c r="DA166" s="467"/>
      <c r="DB166" s="467"/>
      <c r="DC166" s="467"/>
      <c r="DD166" s="467"/>
      <c r="DE166" s="467"/>
      <c r="DF166" s="467"/>
      <c r="DG166" s="467"/>
      <c r="DH166" s="467"/>
      <c r="DI166" s="467"/>
      <c r="DJ166" s="467"/>
      <c r="DK166" s="467"/>
      <c r="DL166" s="467"/>
      <c r="DM166" s="467"/>
      <c r="DN166" s="467"/>
      <c r="DO166" s="467"/>
      <c r="DP166" s="467"/>
      <c r="DQ166" s="467"/>
      <c r="DR166" s="467"/>
      <c r="DS166" s="467"/>
      <c r="DT166" s="467"/>
      <c r="DU166" s="467"/>
      <c r="DV166" s="467"/>
      <c r="DW166" s="467"/>
      <c r="DX166" s="467"/>
      <c r="DY166" s="467"/>
      <c r="DZ166" s="467"/>
      <c r="EA166" s="467"/>
      <c r="EB166" s="467"/>
      <c r="EC166" s="467"/>
      <c r="ED166" s="467"/>
      <c r="EE166" s="467"/>
      <c r="EF166" s="467"/>
      <c r="EG166" s="467"/>
      <c r="EH166" s="467"/>
      <c r="EI166" s="467"/>
      <c r="EJ166" s="467"/>
      <c r="EK166" s="467"/>
      <c r="EL166" s="467"/>
      <c r="EM166" s="467"/>
      <c r="EN166" s="467"/>
      <c r="EO166" s="467"/>
      <c r="EP166" s="467"/>
      <c r="EQ166" s="467"/>
      <c r="ER166" s="467"/>
      <c r="ES166" s="467"/>
      <c r="ET166" s="467"/>
      <c r="EU166" s="467"/>
      <c r="EV166" s="467"/>
      <c r="EW166" s="467"/>
      <c r="EX166" s="467"/>
      <c r="EY166" s="467"/>
      <c r="EZ166" s="467"/>
      <c r="FA166" s="467"/>
      <c r="FB166" s="467"/>
      <c r="FC166" s="467"/>
      <c r="FD166" s="467"/>
      <c r="FE166" s="467"/>
      <c r="FF166" s="467"/>
      <c r="FG166" s="467"/>
      <c r="FH166" s="467"/>
      <c r="FI166" s="467"/>
      <c r="FJ166" s="467"/>
      <c r="FK166" s="467"/>
      <c r="FL166" s="467"/>
      <c r="FM166" s="467"/>
      <c r="FN166" s="467"/>
      <c r="FO166" s="467"/>
      <c r="FP166" s="467"/>
      <c r="FQ166" s="467"/>
      <c r="FR166" s="467"/>
      <c r="FS166" s="467"/>
      <c r="FT166" s="467"/>
      <c r="FU166" s="467"/>
      <c r="FV166" s="467"/>
      <c r="FW166" s="467"/>
      <c r="FX166" s="467"/>
      <c r="FY166" s="467"/>
      <c r="FZ166" s="467"/>
      <c r="GA166" s="467"/>
      <c r="GB166" s="467"/>
      <c r="GC166" s="467"/>
      <c r="GD166" s="467"/>
      <c r="GE166" s="467"/>
      <c r="GF166" s="467"/>
      <c r="GG166" s="467"/>
      <c r="GH166" s="467"/>
      <c r="GI166" s="467"/>
      <c r="GJ166" s="467"/>
      <c r="GK166" s="467"/>
      <c r="GL166" s="467"/>
      <c r="GM166" s="467"/>
      <c r="GN166" s="467"/>
      <c r="GO166" s="467"/>
      <c r="GP166" s="467"/>
      <c r="GQ166" s="467"/>
      <c r="GR166" s="467"/>
      <c r="GS166" s="467"/>
      <c r="GT166" s="467"/>
      <c r="GU166" s="467"/>
      <c r="GV166" s="467"/>
      <c r="GW166" s="467"/>
      <c r="GX166" s="467"/>
      <c r="GY166" s="467"/>
      <c r="GZ166" s="467"/>
      <c r="HA166" s="467"/>
      <c r="HB166" s="467"/>
      <c r="HC166" s="467"/>
      <c r="HD166" s="467"/>
      <c r="HE166" s="467"/>
      <c r="HF166" s="467"/>
      <c r="HG166" s="467"/>
      <c r="HH166" s="467"/>
      <c r="HI166" s="467"/>
      <c r="HJ166" s="467"/>
      <c r="HK166" s="467"/>
      <c r="HL166" s="467"/>
      <c r="HM166" s="467"/>
      <c r="HN166" s="467"/>
      <c r="HO166" s="467"/>
      <c r="HP166" s="467"/>
      <c r="HQ166" s="467"/>
      <c r="HR166" s="467"/>
      <c r="HS166" s="467"/>
      <c r="HT166" s="467"/>
      <c r="HU166" s="467"/>
      <c r="HV166" s="467"/>
      <c r="HW166" s="467"/>
      <c r="HX166" s="467"/>
      <c r="HY166" s="467"/>
      <c r="HZ166" s="467"/>
      <c r="IA166" s="467"/>
      <c r="IB166" s="467"/>
      <c r="IC166" s="467"/>
      <c r="ID166" s="467"/>
      <c r="IE166" s="467"/>
      <c r="IF166" s="467"/>
      <c r="IG166" s="467"/>
      <c r="IH166" s="467"/>
      <c r="II166" s="467"/>
      <c r="IJ166" s="467"/>
      <c r="IK166" s="467"/>
      <c r="IL166" s="467"/>
      <c r="IM166" s="467"/>
      <c r="IN166" s="467"/>
      <c r="IO166" s="467"/>
      <c r="IP166" s="467"/>
      <c r="IQ166" s="467"/>
    </row>
    <row r="167" spans="11:251" s="464" customFormat="1" ht="12" customHeight="1" x14ac:dyDescent="0.15">
      <c r="K167" s="508"/>
      <c r="N167" s="470"/>
      <c r="O167" s="470"/>
      <c r="P167" s="470"/>
      <c r="Q167" s="470"/>
      <c r="R167" s="470"/>
      <c r="S167" s="470"/>
      <c r="T167" s="531"/>
      <c r="U167" s="532"/>
      <c r="V167" s="508"/>
      <c r="W167" s="530"/>
      <c r="X167" s="530"/>
      <c r="Y167" s="530"/>
      <c r="Z167" s="530"/>
      <c r="AA167" s="530"/>
      <c r="AB167" s="530"/>
      <c r="AC167" s="530"/>
      <c r="AD167" s="530"/>
      <c r="AE167" s="518"/>
      <c r="AG167" s="483"/>
      <c r="AH167" s="483"/>
      <c r="AI167" s="491"/>
      <c r="AJ167" s="507"/>
      <c r="AK167" s="560"/>
      <c r="AL167" s="560"/>
      <c r="AM167" s="560"/>
      <c r="AN167" s="560"/>
      <c r="AO167" s="560"/>
      <c r="AP167" s="560"/>
      <c r="AQ167" s="560"/>
      <c r="AR167" s="560"/>
      <c r="AS167" s="514"/>
      <c r="AT167" s="514"/>
      <c r="BT167" s="467"/>
      <c r="BU167" s="467"/>
      <c r="BV167" s="467"/>
      <c r="BW167" s="467"/>
      <c r="BX167" s="467"/>
      <c r="BY167" s="467"/>
      <c r="BZ167" s="467"/>
      <c r="CA167" s="467"/>
      <c r="CB167" s="467"/>
      <c r="CC167" s="467"/>
      <c r="CD167" s="467"/>
      <c r="CE167" s="467"/>
      <c r="CF167" s="467"/>
      <c r="CG167" s="467"/>
      <c r="CH167" s="467"/>
      <c r="CI167" s="467"/>
      <c r="CJ167" s="467"/>
      <c r="CK167" s="467"/>
      <c r="CL167" s="467"/>
      <c r="CM167" s="467"/>
      <c r="CN167" s="467"/>
      <c r="CO167" s="467"/>
      <c r="CP167" s="467"/>
      <c r="CQ167" s="467"/>
      <c r="CR167" s="467"/>
      <c r="CS167" s="467"/>
      <c r="CT167" s="467"/>
      <c r="CU167" s="467"/>
      <c r="CV167" s="467"/>
      <c r="CW167" s="467"/>
      <c r="CX167" s="467"/>
      <c r="CY167" s="467"/>
      <c r="CZ167" s="467"/>
      <c r="DA167" s="467"/>
      <c r="DB167" s="467"/>
      <c r="DC167" s="467"/>
      <c r="DD167" s="467"/>
      <c r="DE167" s="467"/>
      <c r="DF167" s="467"/>
      <c r="DG167" s="467"/>
      <c r="DH167" s="467"/>
      <c r="DI167" s="467"/>
      <c r="DJ167" s="467"/>
      <c r="DK167" s="467"/>
      <c r="DL167" s="467"/>
      <c r="DM167" s="467"/>
      <c r="DN167" s="467"/>
      <c r="DO167" s="467"/>
      <c r="DP167" s="467"/>
      <c r="DQ167" s="467"/>
      <c r="DR167" s="467"/>
      <c r="DS167" s="467"/>
      <c r="DT167" s="467"/>
      <c r="DU167" s="467"/>
      <c r="DV167" s="467"/>
      <c r="DW167" s="467"/>
      <c r="DX167" s="467"/>
      <c r="DY167" s="467"/>
      <c r="DZ167" s="467"/>
      <c r="EA167" s="467"/>
      <c r="EB167" s="467"/>
      <c r="EC167" s="467"/>
      <c r="ED167" s="467"/>
      <c r="EE167" s="467"/>
      <c r="EF167" s="467"/>
      <c r="EG167" s="467"/>
      <c r="EH167" s="467"/>
      <c r="EI167" s="467"/>
      <c r="EJ167" s="467"/>
      <c r="EK167" s="467"/>
      <c r="EL167" s="467"/>
      <c r="EM167" s="467"/>
      <c r="EN167" s="467"/>
      <c r="EO167" s="467"/>
      <c r="EP167" s="467"/>
      <c r="EQ167" s="467"/>
      <c r="ER167" s="467"/>
      <c r="ES167" s="467"/>
      <c r="ET167" s="467"/>
      <c r="EU167" s="467"/>
      <c r="EV167" s="467"/>
      <c r="EW167" s="467"/>
      <c r="EX167" s="467"/>
      <c r="EY167" s="467"/>
      <c r="EZ167" s="467"/>
      <c r="FA167" s="467"/>
      <c r="FB167" s="467"/>
      <c r="FC167" s="467"/>
      <c r="FD167" s="467"/>
      <c r="FE167" s="467"/>
      <c r="FF167" s="467"/>
      <c r="FG167" s="467"/>
      <c r="FH167" s="467"/>
      <c r="FI167" s="467"/>
      <c r="FJ167" s="467"/>
      <c r="FK167" s="467"/>
      <c r="FL167" s="467"/>
      <c r="FM167" s="467"/>
      <c r="FN167" s="467"/>
      <c r="FO167" s="467"/>
      <c r="FP167" s="467"/>
      <c r="FQ167" s="467"/>
      <c r="FR167" s="467"/>
      <c r="FS167" s="467"/>
      <c r="FT167" s="467"/>
      <c r="FU167" s="467"/>
      <c r="FV167" s="467"/>
      <c r="FW167" s="467"/>
      <c r="FX167" s="467"/>
      <c r="FY167" s="467"/>
      <c r="FZ167" s="467"/>
      <c r="GA167" s="467"/>
      <c r="GB167" s="467"/>
      <c r="GC167" s="467"/>
      <c r="GD167" s="467"/>
      <c r="GE167" s="467"/>
      <c r="GF167" s="467"/>
      <c r="GG167" s="467"/>
      <c r="GH167" s="467"/>
      <c r="GI167" s="467"/>
      <c r="GJ167" s="467"/>
      <c r="GK167" s="467"/>
      <c r="GL167" s="467"/>
      <c r="GM167" s="467"/>
      <c r="GN167" s="467"/>
      <c r="GO167" s="467"/>
      <c r="GP167" s="467"/>
      <c r="GQ167" s="467"/>
      <c r="GR167" s="467"/>
      <c r="GS167" s="467"/>
      <c r="GT167" s="467"/>
      <c r="GU167" s="467"/>
      <c r="GV167" s="467"/>
      <c r="GW167" s="467"/>
      <c r="GX167" s="467"/>
      <c r="GY167" s="467"/>
      <c r="GZ167" s="467"/>
      <c r="HA167" s="467"/>
      <c r="HB167" s="467"/>
      <c r="HC167" s="467"/>
      <c r="HD167" s="467"/>
      <c r="HE167" s="467"/>
      <c r="HF167" s="467"/>
      <c r="HG167" s="467"/>
      <c r="HH167" s="467"/>
      <c r="HI167" s="467"/>
      <c r="HJ167" s="467"/>
      <c r="HK167" s="467"/>
      <c r="HL167" s="467"/>
      <c r="HM167" s="467"/>
      <c r="HN167" s="467"/>
      <c r="HO167" s="467"/>
      <c r="HP167" s="467"/>
      <c r="HQ167" s="467"/>
      <c r="HR167" s="467"/>
      <c r="HS167" s="467"/>
      <c r="HT167" s="467"/>
      <c r="HU167" s="467"/>
      <c r="HV167" s="467"/>
      <c r="HW167" s="467"/>
      <c r="HX167" s="467"/>
      <c r="HY167" s="467"/>
      <c r="HZ167" s="467"/>
      <c r="IA167" s="467"/>
      <c r="IB167" s="467"/>
      <c r="IC167" s="467"/>
      <c r="ID167" s="467"/>
      <c r="IE167" s="467"/>
      <c r="IF167" s="467"/>
      <c r="IG167" s="467"/>
      <c r="IH167" s="467"/>
      <c r="II167" s="467"/>
      <c r="IJ167" s="467"/>
      <c r="IK167" s="467"/>
      <c r="IL167" s="467"/>
      <c r="IM167" s="467"/>
      <c r="IN167" s="467"/>
      <c r="IO167" s="467"/>
      <c r="IP167" s="467"/>
      <c r="IQ167" s="467"/>
    </row>
    <row r="168" spans="11:251" s="464" customFormat="1" ht="12" customHeight="1" x14ac:dyDescent="0.15">
      <c r="K168" s="508"/>
      <c r="N168" s="470"/>
      <c r="O168" s="470"/>
      <c r="P168" s="470"/>
      <c r="Q168" s="470"/>
      <c r="R168" s="470"/>
      <c r="S168" s="470"/>
      <c r="T168" s="531"/>
      <c r="U168" s="532"/>
      <c r="V168" s="508"/>
      <c r="W168" s="530"/>
      <c r="X168" s="530"/>
      <c r="Y168" s="530"/>
      <c r="Z168" s="530"/>
      <c r="AA168" s="530"/>
      <c r="AB168" s="530"/>
      <c r="AC168" s="530"/>
      <c r="AD168" s="530"/>
      <c r="AE168" s="518"/>
      <c r="AG168" s="483"/>
      <c r="AH168" s="483"/>
      <c r="AI168" s="501"/>
      <c r="AJ168" s="483"/>
      <c r="AK168" s="502"/>
      <c r="AL168" s="540"/>
      <c r="AM168" s="529" t="s">
        <v>640</v>
      </c>
      <c r="AN168" s="529"/>
      <c r="AO168" s="529"/>
      <c r="AP168" s="529"/>
      <c r="AQ168" s="529"/>
      <c r="AR168" s="529"/>
      <c r="AS168" s="529"/>
      <c r="AT168" s="529"/>
      <c r="BT168" s="467"/>
      <c r="BU168" s="467"/>
      <c r="BV168" s="467"/>
      <c r="BW168" s="467"/>
      <c r="BX168" s="467"/>
      <c r="BY168" s="467"/>
      <c r="BZ168" s="467"/>
      <c r="CA168" s="467"/>
      <c r="CB168" s="467"/>
      <c r="CC168" s="467"/>
      <c r="CD168" s="467"/>
      <c r="CE168" s="467"/>
      <c r="CF168" s="467"/>
      <c r="CG168" s="467"/>
      <c r="CH168" s="467"/>
      <c r="CI168" s="467"/>
      <c r="CJ168" s="467"/>
      <c r="CK168" s="467"/>
      <c r="CL168" s="467"/>
      <c r="CM168" s="467"/>
      <c r="CN168" s="467"/>
      <c r="CO168" s="467"/>
      <c r="CP168" s="467"/>
      <c r="CQ168" s="467"/>
      <c r="CR168" s="467"/>
      <c r="CS168" s="467"/>
      <c r="CT168" s="467"/>
      <c r="CU168" s="467"/>
      <c r="CV168" s="467"/>
      <c r="CW168" s="467"/>
      <c r="CX168" s="467"/>
      <c r="CY168" s="467"/>
      <c r="CZ168" s="467"/>
      <c r="DA168" s="467"/>
      <c r="DB168" s="467"/>
      <c r="DC168" s="467"/>
      <c r="DD168" s="467"/>
      <c r="DE168" s="467"/>
      <c r="DF168" s="467"/>
      <c r="DG168" s="467"/>
      <c r="DH168" s="467"/>
      <c r="DI168" s="467"/>
      <c r="DJ168" s="467"/>
      <c r="DK168" s="467"/>
      <c r="DL168" s="467"/>
      <c r="DM168" s="467"/>
      <c r="DN168" s="467"/>
      <c r="DO168" s="467"/>
      <c r="DP168" s="467"/>
      <c r="DQ168" s="467"/>
      <c r="DR168" s="467"/>
      <c r="DS168" s="467"/>
      <c r="DT168" s="467"/>
      <c r="DU168" s="467"/>
      <c r="DV168" s="467"/>
      <c r="DW168" s="467"/>
      <c r="DX168" s="467"/>
      <c r="DY168" s="467"/>
      <c r="DZ168" s="467"/>
      <c r="EA168" s="467"/>
      <c r="EB168" s="467"/>
      <c r="EC168" s="467"/>
      <c r="ED168" s="467"/>
      <c r="EE168" s="467"/>
      <c r="EF168" s="467"/>
      <c r="EG168" s="467"/>
      <c r="EH168" s="467"/>
      <c r="EI168" s="467"/>
      <c r="EJ168" s="467"/>
      <c r="EK168" s="467"/>
      <c r="EL168" s="467"/>
      <c r="EM168" s="467"/>
      <c r="EN168" s="467"/>
      <c r="EO168" s="467"/>
      <c r="EP168" s="467"/>
      <c r="EQ168" s="467"/>
      <c r="ER168" s="467"/>
      <c r="ES168" s="467"/>
      <c r="ET168" s="467"/>
      <c r="EU168" s="467"/>
      <c r="EV168" s="467"/>
      <c r="EW168" s="467"/>
      <c r="EX168" s="467"/>
      <c r="EY168" s="467"/>
      <c r="EZ168" s="467"/>
      <c r="FA168" s="467"/>
      <c r="FB168" s="467"/>
      <c r="FC168" s="467"/>
      <c r="FD168" s="467"/>
      <c r="FE168" s="467"/>
      <c r="FF168" s="467"/>
      <c r="FG168" s="467"/>
      <c r="FH168" s="467"/>
      <c r="FI168" s="467"/>
      <c r="FJ168" s="467"/>
      <c r="FK168" s="467"/>
      <c r="FL168" s="467"/>
      <c r="FM168" s="467"/>
      <c r="FN168" s="467"/>
      <c r="FO168" s="467"/>
      <c r="FP168" s="467"/>
      <c r="FQ168" s="467"/>
      <c r="FR168" s="467"/>
      <c r="FS168" s="467"/>
      <c r="FT168" s="467"/>
      <c r="FU168" s="467"/>
      <c r="FV168" s="467"/>
      <c r="FW168" s="467"/>
      <c r="FX168" s="467"/>
      <c r="FY168" s="467"/>
      <c r="FZ168" s="467"/>
      <c r="GA168" s="467"/>
      <c r="GB168" s="467"/>
      <c r="GC168" s="467"/>
      <c r="GD168" s="467"/>
      <c r="GE168" s="467"/>
      <c r="GF168" s="467"/>
      <c r="GG168" s="467"/>
      <c r="GH168" s="467"/>
      <c r="GI168" s="467"/>
      <c r="GJ168" s="467"/>
      <c r="GK168" s="467"/>
      <c r="GL168" s="467"/>
      <c r="GM168" s="467"/>
      <c r="GN168" s="467"/>
      <c r="GO168" s="467"/>
      <c r="GP168" s="467"/>
      <c r="GQ168" s="467"/>
      <c r="GR168" s="467"/>
      <c r="GS168" s="467"/>
      <c r="GT168" s="467"/>
      <c r="GU168" s="467"/>
      <c r="GV168" s="467"/>
      <c r="GW168" s="467"/>
      <c r="GX168" s="467"/>
      <c r="GY168" s="467"/>
      <c r="GZ168" s="467"/>
      <c r="HA168" s="467"/>
      <c r="HB168" s="467"/>
      <c r="HC168" s="467"/>
      <c r="HD168" s="467"/>
      <c r="HE168" s="467"/>
      <c r="HF168" s="467"/>
      <c r="HG168" s="467"/>
      <c r="HH168" s="467"/>
      <c r="HI168" s="467"/>
      <c r="HJ168" s="467"/>
      <c r="HK168" s="467"/>
      <c r="HL168" s="467"/>
      <c r="HM168" s="467"/>
      <c r="HN168" s="467"/>
      <c r="HO168" s="467"/>
      <c r="HP168" s="467"/>
      <c r="HQ168" s="467"/>
      <c r="HR168" s="467"/>
      <c r="HS168" s="467"/>
      <c r="HT168" s="467"/>
      <c r="HU168" s="467"/>
      <c r="HV168" s="467"/>
      <c r="HW168" s="467"/>
      <c r="HX168" s="467"/>
      <c r="HY168" s="467"/>
      <c r="HZ168" s="467"/>
      <c r="IA168" s="467"/>
      <c r="IB168" s="467"/>
      <c r="IC168" s="467"/>
      <c r="ID168" s="467"/>
      <c r="IE168" s="467"/>
      <c r="IF168" s="467"/>
      <c r="IG168" s="467"/>
      <c r="IH168" s="467"/>
      <c r="II168" s="467"/>
      <c r="IJ168" s="467"/>
      <c r="IK168" s="467"/>
      <c r="IL168" s="467"/>
      <c r="IM168" s="467"/>
      <c r="IN168" s="467"/>
      <c r="IO168" s="467"/>
      <c r="IP168" s="467"/>
      <c r="IQ168" s="467"/>
    </row>
    <row r="169" spans="11:251" s="464" customFormat="1" ht="12" customHeight="1" x14ac:dyDescent="0.15">
      <c r="K169" s="508"/>
      <c r="N169" s="470"/>
      <c r="O169" s="470"/>
      <c r="P169" s="470"/>
      <c r="Q169" s="470"/>
      <c r="R169" s="470"/>
      <c r="S169" s="470"/>
      <c r="T169" s="531"/>
      <c r="U169" s="532"/>
      <c r="V169" s="508"/>
      <c r="W169" s="530"/>
      <c r="X169" s="530"/>
      <c r="Y169" s="530"/>
      <c r="Z169" s="530"/>
      <c r="AA169" s="530"/>
      <c r="AB169" s="530"/>
      <c r="AC169" s="530"/>
      <c r="AD169" s="530"/>
      <c r="AE169" s="518"/>
      <c r="AG169" s="483"/>
      <c r="AH169" s="483"/>
      <c r="AI169" s="501"/>
      <c r="AJ169" s="483"/>
      <c r="AK169" s="514"/>
      <c r="AL169" s="514"/>
      <c r="AM169" s="529"/>
      <c r="AN169" s="529"/>
      <c r="AO169" s="529"/>
      <c r="AP169" s="529"/>
      <c r="AQ169" s="529"/>
      <c r="AR169" s="529"/>
      <c r="AS169" s="529"/>
      <c r="AT169" s="529"/>
      <c r="AU169" s="483"/>
      <c r="BT169" s="467"/>
      <c r="BU169" s="467"/>
      <c r="BV169" s="467"/>
      <c r="BW169" s="467"/>
      <c r="BX169" s="467"/>
      <c r="BY169" s="467"/>
      <c r="BZ169" s="467"/>
      <c r="CA169" s="467"/>
      <c r="CB169" s="467"/>
      <c r="CC169" s="467"/>
      <c r="CD169" s="467"/>
      <c r="CE169" s="467"/>
      <c r="CF169" s="467"/>
      <c r="CG169" s="467"/>
      <c r="CH169" s="467"/>
      <c r="CI169" s="467"/>
      <c r="CJ169" s="467"/>
      <c r="CK169" s="467"/>
      <c r="CL169" s="467"/>
      <c r="CM169" s="467"/>
      <c r="CN169" s="467"/>
      <c r="CO169" s="467"/>
      <c r="CP169" s="467"/>
      <c r="CQ169" s="467"/>
      <c r="CR169" s="467"/>
      <c r="CS169" s="467"/>
      <c r="CT169" s="467"/>
      <c r="CU169" s="467"/>
      <c r="CV169" s="467"/>
      <c r="CW169" s="467"/>
      <c r="CX169" s="467"/>
      <c r="CY169" s="467"/>
      <c r="CZ169" s="467"/>
      <c r="DA169" s="467"/>
      <c r="DB169" s="467"/>
      <c r="DC169" s="467"/>
      <c r="DD169" s="467"/>
      <c r="DE169" s="467"/>
      <c r="DF169" s="467"/>
      <c r="DG169" s="467"/>
      <c r="DH169" s="467"/>
      <c r="DI169" s="467"/>
      <c r="DJ169" s="467"/>
      <c r="DK169" s="467"/>
      <c r="DL169" s="467"/>
      <c r="DM169" s="467"/>
      <c r="DN169" s="467"/>
      <c r="DO169" s="467"/>
      <c r="DP169" s="467"/>
      <c r="DQ169" s="467"/>
      <c r="DR169" s="467"/>
      <c r="DS169" s="467"/>
      <c r="DT169" s="467"/>
      <c r="DU169" s="467"/>
      <c r="DV169" s="467"/>
      <c r="DW169" s="467"/>
      <c r="DX169" s="467"/>
      <c r="DY169" s="467"/>
      <c r="DZ169" s="467"/>
      <c r="EA169" s="467"/>
      <c r="EB169" s="467"/>
      <c r="EC169" s="467"/>
      <c r="ED169" s="467"/>
      <c r="EE169" s="467"/>
      <c r="EF169" s="467"/>
      <c r="EG169" s="467"/>
      <c r="EH169" s="467"/>
      <c r="EI169" s="467"/>
      <c r="EJ169" s="467"/>
      <c r="EK169" s="467"/>
      <c r="EL169" s="467"/>
      <c r="EM169" s="467"/>
      <c r="EN169" s="467"/>
      <c r="EO169" s="467"/>
      <c r="EP169" s="467"/>
      <c r="EQ169" s="467"/>
      <c r="ER169" s="467"/>
      <c r="ES169" s="467"/>
      <c r="ET169" s="467"/>
      <c r="EU169" s="467"/>
      <c r="EV169" s="467"/>
      <c r="EW169" s="467"/>
      <c r="EX169" s="467"/>
      <c r="EY169" s="467"/>
      <c r="EZ169" s="467"/>
      <c r="FA169" s="467"/>
      <c r="FB169" s="467"/>
      <c r="FC169" s="467"/>
      <c r="FD169" s="467"/>
      <c r="FE169" s="467"/>
      <c r="FF169" s="467"/>
      <c r="FG169" s="467"/>
      <c r="FH169" s="467"/>
      <c r="FI169" s="467"/>
      <c r="FJ169" s="467"/>
      <c r="FK169" s="467"/>
      <c r="FL169" s="467"/>
      <c r="FM169" s="467"/>
      <c r="FN169" s="467"/>
      <c r="FO169" s="467"/>
      <c r="FP169" s="467"/>
      <c r="FQ169" s="467"/>
      <c r="FR169" s="467"/>
      <c r="FS169" s="467"/>
      <c r="FT169" s="467"/>
      <c r="FU169" s="467"/>
      <c r="FV169" s="467"/>
      <c r="FW169" s="467"/>
      <c r="FX169" s="467"/>
      <c r="FY169" s="467"/>
      <c r="FZ169" s="467"/>
      <c r="GA169" s="467"/>
      <c r="GB169" s="467"/>
      <c r="GC169" s="467"/>
      <c r="GD169" s="467"/>
      <c r="GE169" s="467"/>
      <c r="GF169" s="467"/>
      <c r="GG169" s="467"/>
      <c r="GH169" s="467"/>
      <c r="GI169" s="467"/>
      <c r="GJ169" s="467"/>
      <c r="GK169" s="467"/>
      <c r="GL169" s="467"/>
      <c r="GM169" s="467"/>
      <c r="GN169" s="467"/>
      <c r="GO169" s="467"/>
      <c r="GP169" s="467"/>
      <c r="GQ169" s="467"/>
      <c r="GR169" s="467"/>
      <c r="GS169" s="467"/>
      <c r="GT169" s="467"/>
      <c r="GU169" s="467"/>
      <c r="GV169" s="467"/>
      <c r="GW169" s="467"/>
      <c r="GX169" s="467"/>
      <c r="GY169" s="467"/>
      <c r="GZ169" s="467"/>
      <c r="HA169" s="467"/>
      <c r="HB169" s="467"/>
      <c r="HC169" s="467"/>
      <c r="HD169" s="467"/>
      <c r="HE169" s="467"/>
      <c r="HF169" s="467"/>
      <c r="HG169" s="467"/>
      <c r="HH169" s="467"/>
      <c r="HI169" s="467"/>
      <c r="HJ169" s="467"/>
      <c r="HK169" s="467"/>
      <c r="HL169" s="467"/>
      <c r="HM169" s="467"/>
      <c r="HN169" s="467"/>
      <c r="HO169" s="467"/>
      <c r="HP169" s="467"/>
      <c r="HQ169" s="467"/>
      <c r="HR169" s="467"/>
      <c r="HS169" s="467"/>
      <c r="HT169" s="467"/>
      <c r="HU169" s="467"/>
      <c r="HV169" s="467"/>
      <c r="HW169" s="467"/>
      <c r="HX169" s="467"/>
      <c r="HY169" s="467"/>
      <c r="HZ169" s="467"/>
      <c r="IA169" s="467"/>
      <c r="IB169" s="467"/>
      <c r="IC169" s="467"/>
      <c r="ID169" s="467"/>
      <c r="IE169" s="467"/>
      <c r="IF169" s="467"/>
      <c r="IG169" s="467"/>
      <c r="IH169" s="467"/>
      <c r="II169" s="467"/>
      <c r="IJ169" s="467"/>
      <c r="IK169" s="467"/>
      <c r="IL169" s="467"/>
      <c r="IM169" s="467"/>
      <c r="IN169" s="467"/>
      <c r="IO169" s="467"/>
      <c r="IP169" s="467"/>
      <c r="IQ169" s="467"/>
    </row>
    <row r="170" spans="11:251" s="464" customFormat="1" ht="12" customHeight="1" x14ac:dyDescent="0.15">
      <c r="K170" s="508"/>
      <c r="N170" s="470"/>
      <c r="O170" s="470"/>
      <c r="P170" s="470"/>
      <c r="Q170" s="470"/>
      <c r="R170" s="470"/>
      <c r="S170" s="470"/>
      <c r="T170" s="531"/>
      <c r="U170" s="532"/>
      <c r="V170" s="508"/>
      <c r="W170" s="530"/>
      <c r="X170" s="530"/>
      <c r="Y170" s="530"/>
      <c r="Z170" s="530"/>
      <c r="AA170" s="530"/>
      <c r="AB170" s="530"/>
      <c r="AC170" s="530"/>
      <c r="AD170" s="530"/>
      <c r="AE170" s="518"/>
      <c r="AG170" s="483"/>
      <c r="AH170" s="483"/>
      <c r="AI170" s="501"/>
      <c r="AJ170" s="483"/>
      <c r="AK170" s="560" t="s">
        <v>566</v>
      </c>
      <c r="AL170" s="560"/>
      <c r="AM170" s="560"/>
      <c r="AN170" s="560"/>
      <c r="AO170" s="560"/>
      <c r="AP170" s="560"/>
      <c r="AQ170" s="560"/>
      <c r="AR170" s="560"/>
      <c r="AS170" s="514"/>
      <c r="AT170" s="514"/>
      <c r="BT170" s="467"/>
      <c r="BU170" s="467"/>
      <c r="BV170" s="467"/>
      <c r="BW170" s="467"/>
      <c r="BX170" s="467"/>
      <c r="BY170" s="467"/>
      <c r="BZ170" s="467"/>
      <c r="CA170" s="467"/>
      <c r="CB170" s="467"/>
      <c r="CC170" s="467"/>
      <c r="CD170" s="467"/>
      <c r="CE170" s="467"/>
      <c r="CF170" s="467"/>
      <c r="CG170" s="467"/>
      <c r="CH170" s="467"/>
      <c r="CI170" s="467"/>
      <c r="CJ170" s="467"/>
      <c r="CK170" s="467"/>
      <c r="CL170" s="467"/>
      <c r="CM170" s="467"/>
      <c r="CN170" s="467"/>
      <c r="CO170" s="467"/>
      <c r="CP170" s="467"/>
      <c r="CQ170" s="467"/>
      <c r="CR170" s="467"/>
      <c r="CS170" s="467"/>
      <c r="CT170" s="467"/>
      <c r="CU170" s="467"/>
      <c r="CV170" s="467"/>
      <c r="CW170" s="467"/>
      <c r="CX170" s="467"/>
      <c r="CY170" s="467"/>
      <c r="CZ170" s="467"/>
      <c r="DA170" s="467"/>
      <c r="DB170" s="467"/>
      <c r="DC170" s="467"/>
      <c r="DD170" s="467"/>
      <c r="DE170" s="467"/>
      <c r="DF170" s="467"/>
      <c r="DG170" s="467"/>
      <c r="DH170" s="467"/>
      <c r="DI170" s="467"/>
      <c r="DJ170" s="467"/>
      <c r="DK170" s="467"/>
      <c r="DL170" s="467"/>
      <c r="DM170" s="467"/>
      <c r="DN170" s="467"/>
      <c r="DO170" s="467"/>
      <c r="DP170" s="467"/>
      <c r="DQ170" s="467"/>
      <c r="DR170" s="467"/>
      <c r="DS170" s="467"/>
      <c r="DT170" s="467"/>
      <c r="DU170" s="467"/>
      <c r="DV170" s="467"/>
      <c r="DW170" s="467"/>
      <c r="DX170" s="467"/>
      <c r="DY170" s="467"/>
      <c r="DZ170" s="467"/>
      <c r="EA170" s="467"/>
      <c r="EB170" s="467"/>
      <c r="EC170" s="467"/>
      <c r="ED170" s="467"/>
      <c r="EE170" s="467"/>
      <c r="EF170" s="467"/>
      <c r="EG170" s="467"/>
      <c r="EH170" s="467"/>
      <c r="EI170" s="467"/>
      <c r="EJ170" s="467"/>
      <c r="EK170" s="467"/>
      <c r="EL170" s="467"/>
      <c r="EM170" s="467"/>
      <c r="EN170" s="467"/>
      <c r="EO170" s="467"/>
      <c r="EP170" s="467"/>
      <c r="EQ170" s="467"/>
      <c r="ER170" s="467"/>
      <c r="ES170" s="467"/>
      <c r="ET170" s="467"/>
      <c r="EU170" s="467"/>
      <c r="EV170" s="467"/>
      <c r="EW170" s="467"/>
      <c r="EX170" s="467"/>
      <c r="EY170" s="467"/>
      <c r="EZ170" s="467"/>
      <c r="FA170" s="467"/>
      <c r="FB170" s="467"/>
      <c r="FC170" s="467"/>
      <c r="FD170" s="467"/>
      <c r="FE170" s="467"/>
      <c r="FF170" s="467"/>
      <c r="FG170" s="467"/>
      <c r="FH170" s="467"/>
      <c r="FI170" s="467"/>
      <c r="FJ170" s="467"/>
      <c r="FK170" s="467"/>
      <c r="FL170" s="467"/>
      <c r="FM170" s="467"/>
      <c r="FN170" s="467"/>
      <c r="FO170" s="467"/>
      <c r="FP170" s="467"/>
      <c r="FQ170" s="467"/>
      <c r="FR170" s="467"/>
      <c r="FS170" s="467"/>
      <c r="FT170" s="467"/>
      <c r="FU170" s="467"/>
      <c r="FV170" s="467"/>
      <c r="FW170" s="467"/>
      <c r="FX170" s="467"/>
      <c r="FY170" s="467"/>
      <c r="FZ170" s="467"/>
      <c r="GA170" s="467"/>
      <c r="GB170" s="467"/>
      <c r="GC170" s="467"/>
      <c r="GD170" s="467"/>
      <c r="GE170" s="467"/>
      <c r="GF170" s="467"/>
      <c r="GG170" s="467"/>
      <c r="GH170" s="467"/>
      <c r="GI170" s="467"/>
      <c r="GJ170" s="467"/>
      <c r="GK170" s="467"/>
      <c r="GL170" s="467"/>
      <c r="GM170" s="467"/>
      <c r="GN170" s="467"/>
      <c r="GO170" s="467"/>
      <c r="GP170" s="467"/>
      <c r="GQ170" s="467"/>
      <c r="GR170" s="467"/>
      <c r="GS170" s="467"/>
      <c r="GT170" s="467"/>
      <c r="GU170" s="467"/>
      <c r="GV170" s="467"/>
      <c r="GW170" s="467"/>
      <c r="GX170" s="467"/>
      <c r="GY170" s="467"/>
      <c r="GZ170" s="467"/>
      <c r="HA170" s="467"/>
      <c r="HB170" s="467"/>
      <c r="HC170" s="467"/>
      <c r="HD170" s="467"/>
      <c r="HE170" s="467"/>
      <c r="HF170" s="467"/>
      <c r="HG170" s="467"/>
      <c r="HH170" s="467"/>
      <c r="HI170" s="467"/>
      <c r="HJ170" s="467"/>
      <c r="HK170" s="467"/>
      <c r="HL170" s="467"/>
      <c r="HM170" s="467"/>
      <c r="HN170" s="467"/>
      <c r="HO170" s="467"/>
      <c r="HP170" s="467"/>
      <c r="HQ170" s="467"/>
      <c r="HR170" s="467"/>
      <c r="HS170" s="467"/>
      <c r="HT170" s="467"/>
      <c r="HU170" s="467"/>
      <c r="HV170" s="467"/>
      <c r="HW170" s="467"/>
      <c r="HX170" s="467"/>
      <c r="HY170" s="467"/>
      <c r="HZ170" s="467"/>
      <c r="IA170" s="467"/>
      <c r="IB170" s="467"/>
      <c r="IC170" s="467"/>
      <c r="ID170" s="467"/>
      <c r="IE170" s="467"/>
      <c r="IF170" s="467"/>
      <c r="IG170" s="467"/>
      <c r="IH170" s="467"/>
      <c r="II170" s="467"/>
      <c r="IJ170" s="467"/>
      <c r="IK170" s="467"/>
      <c r="IL170" s="467"/>
      <c r="IM170" s="467"/>
      <c r="IN170" s="467"/>
      <c r="IO170" s="467"/>
      <c r="IP170" s="467"/>
      <c r="IQ170" s="467"/>
    </row>
    <row r="171" spans="11:251" s="464" customFormat="1" ht="12" customHeight="1" x14ac:dyDescent="0.15">
      <c r="K171" s="508"/>
      <c r="N171" s="470"/>
      <c r="O171" s="470"/>
      <c r="P171" s="470"/>
      <c r="Q171" s="470"/>
      <c r="R171" s="470"/>
      <c r="S171" s="470"/>
      <c r="T171" s="531"/>
      <c r="U171" s="532"/>
      <c r="V171" s="508"/>
      <c r="W171" s="530"/>
      <c r="X171" s="530"/>
      <c r="Y171" s="530"/>
      <c r="Z171" s="530"/>
      <c r="AA171" s="530"/>
      <c r="AB171" s="530"/>
      <c r="AC171" s="530"/>
      <c r="AD171" s="530"/>
      <c r="AE171" s="518"/>
      <c r="AG171" s="483"/>
      <c r="AH171" s="483"/>
      <c r="AI171" s="491"/>
      <c r="AJ171" s="507"/>
      <c r="AK171" s="560"/>
      <c r="AL171" s="560"/>
      <c r="AM171" s="560"/>
      <c r="AN171" s="560"/>
      <c r="AO171" s="560"/>
      <c r="AP171" s="560"/>
      <c r="AQ171" s="560"/>
      <c r="AR171" s="560"/>
      <c r="AS171" s="514"/>
      <c r="AT171" s="514"/>
      <c r="BT171" s="467"/>
      <c r="BU171" s="467"/>
      <c r="BV171" s="467"/>
      <c r="BW171" s="467"/>
      <c r="BX171" s="467"/>
      <c r="BY171" s="467"/>
      <c r="BZ171" s="467"/>
      <c r="CA171" s="467"/>
      <c r="CB171" s="467"/>
      <c r="CC171" s="467"/>
      <c r="CD171" s="467"/>
      <c r="CE171" s="467"/>
      <c r="CF171" s="467"/>
      <c r="CG171" s="467"/>
      <c r="CH171" s="467"/>
      <c r="CI171" s="467"/>
      <c r="CJ171" s="467"/>
      <c r="CK171" s="467"/>
      <c r="CL171" s="467"/>
      <c r="CM171" s="467"/>
      <c r="CN171" s="467"/>
      <c r="CO171" s="467"/>
      <c r="CP171" s="467"/>
      <c r="CQ171" s="467"/>
      <c r="CR171" s="467"/>
      <c r="CS171" s="467"/>
      <c r="CT171" s="467"/>
      <c r="CU171" s="467"/>
      <c r="CV171" s="467"/>
      <c r="CW171" s="467"/>
      <c r="CX171" s="467"/>
      <c r="CY171" s="467"/>
      <c r="CZ171" s="467"/>
      <c r="DA171" s="467"/>
      <c r="DB171" s="467"/>
      <c r="DC171" s="467"/>
      <c r="DD171" s="467"/>
      <c r="DE171" s="467"/>
      <c r="DF171" s="467"/>
      <c r="DG171" s="467"/>
      <c r="DH171" s="467"/>
      <c r="DI171" s="467"/>
      <c r="DJ171" s="467"/>
      <c r="DK171" s="467"/>
      <c r="DL171" s="467"/>
      <c r="DM171" s="467"/>
      <c r="DN171" s="467"/>
      <c r="DO171" s="467"/>
      <c r="DP171" s="467"/>
      <c r="DQ171" s="467"/>
      <c r="DR171" s="467"/>
      <c r="DS171" s="467"/>
      <c r="DT171" s="467"/>
      <c r="DU171" s="467"/>
      <c r="DV171" s="467"/>
      <c r="DW171" s="467"/>
      <c r="DX171" s="467"/>
      <c r="DY171" s="467"/>
      <c r="DZ171" s="467"/>
      <c r="EA171" s="467"/>
      <c r="EB171" s="467"/>
      <c r="EC171" s="467"/>
      <c r="ED171" s="467"/>
      <c r="EE171" s="467"/>
      <c r="EF171" s="467"/>
      <c r="EG171" s="467"/>
      <c r="EH171" s="467"/>
      <c r="EI171" s="467"/>
      <c r="EJ171" s="467"/>
      <c r="EK171" s="467"/>
      <c r="EL171" s="467"/>
      <c r="EM171" s="467"/>
      <c r="EN171" s="467"/>
      <c r="EO171" s="467"/>
      <c r="EP171" s="467"/>
      <c r="EQ171" s="467"/>
      <c r="ER171" s="467"/>
      <c r="ES171" s="467"/>
      <c r="ET171" s="467"/>
      <c r="EU171" s="467"/>
      <c r="EV171" s="467"/>
      <c r="EW171" s="467"/>
      <c r="EX171" s="467"/>
      <c r="EY171" s="467"/>
      <c r="EZ171" s="467"/>
      <c r="FA171" s="467"/>
      <c r="FB171" s="467"/>
      <c r="FC171" s="467"/>
      <c r="FD171" s="467"/>
      <c r="FE171" s="467"/>
      <c r="FF171" s="467"/>
      <c r="FG171" s="467"/>
      <c r="FH171" s="467"/>
      <c r="FI171" s="467"/>
      <c r="FJ171" s="467"/>
      <c r="FK171" s="467"/>
      <c r="FL171" s="467"/>
      <c r="FM171" s="467"/>
      <c r="FN171" s="467"/>
      <c r="FO171" s="467"/>
      <c r="FP171" s="467"/>
      <c r="FQ171" s="467"/>
      <c r="FR171" s="467"/>
      <c r="FS171" s="467"/>
      <c r="FT171" s="467"/>
      <c r="FU171" s="467"/>
      <c r="FV171" s="467"/>
      <c r="FW171" s="467"/>
      <c r="FX171" s="467"/>
      <c r="FY171" s="467"/>
      <c r="FZ171" s="467"/>
      <c r="GA171" s="467"/>
      <c r="GB171" s="467"/>
      <c r="GC171" s="467"/>
      <c r="GD171" s="467"/>
      <c r="GE171" s="467"/>
      <c r="GF171" s="467"/>
      <c r="GG171" s="467"/>
      <c r="GH171" s="467"/>
      <c r="GI171" s="467"/>
      <c r="GJ171" s="467"/>
      <c r="GK171" s="467"/>
      <c r="GL171" s="467"/>
      <c r="GM171" s="467"/>
      <c r="GN171" s="467"/>
      <c r="GO171" s="467"/>
      <c r="GP171" s="467"/>
      <c r="GQ171" s="467"/>
      <c r="GR171" s="467"/>
      <c r="GS171" s="467"/>
      <c r="GT171" s="467"/>
      <c r="GU171" s="467"/>
      <c r="GV171" s="467"/>
      <c r="GW171" s="467"/>
      <c r="GX171" s="467"/>
      <c r="GY171" s="467"/>
      <c r="GZ171" s="467"/>
      <c r="HA171" s="467"/>
      <c r="HB171" s="467"/>
      <c r="HC171" s="467"/>
      <c r="HD171" s="467"/>
      <c r="HE171" s="467"/>
      <c r="HF171" s="467"/>
      <c r="HG171" s="467"/>
      <c r="HH171" s="467"/>
      <c r="HI171" s="467"/>
      <c r="HJ171" s="467"/>
      <c r="HK171" s="467"/>
      <c r="HL171" s="467"/>
      <c r="HM171" s="467"/>
      <c r="HN171" s="467"/>
      <c r="HO171" s="467"/>
      <c r="HP171" s="467"/>
      <c r="HQ171" s="467"/>
      <c r="HR171" s="467"/>
      <c r="HS171" s="467"/>
      <c r="HT171" s="467"/>
      <c r="HU171" s="467"/>
      <c r="HV171" s="467"/>
      <c r="HW171" s="467"/>
      <c r="HX171" s="467"/>
      <c r="HY171" s="467"/>
      <c r="HZ171" s="467"/>
      <c r="IA171" s="467"/>
      <c r="IB171" s="467"/>
      <c r="IC171" s="467"/>
      <c r="ID171" s="467"/>
      <c r="IE171" s="467"/>
      <c r="IF171" s="467"/>
      <c r="IG171" s="467"/>
      <c r="IH171" s="467"/>
      <c r="II171" s="467"/>
      <c r="IJ171" s="467"/>
      <c r="IK171" s="467"/>
      <c r="IL171" s="467"/>
      <c r="IM171" s="467"/>
      <c r="IN171" s="467"/>
      <c r="IO171" s="467"/>
      <c r="IP171" s="467"/>
      <c r="IQ171" s="467"/>
    </row>
    <row r="172" spans="11:251" s="464" customFormat="1" ht="12" customHeight="1" x14ac:dyDescent="0.15">
      <c r="K172" s="508"/>
      <c r="N172" s="470"/>
      <c r="O172" s="470"/>
      <c r="P172" s="470"/>
      <c r="Q172" s="470"/>
      <c r="R172" s="470"/>
      <c r="S172" s="470"/>
      <c r="T172" s="531"/>
      <c r="U172" s="532"/>
      <c r="V172" s="508"/>
      <c r="W172" s="530"/>
      <c r="X172" s="530"/>
      <c r="Y172" s="530"/>
      <c r="Z172" s="530"/>
      <c r="AA172" s="530"/>
      <c r="AB172" s="530"/>
      <c r="AC172" s="530"/>
      <c r="AD172" s="530"/>
      <c r="AE172" s="518"/>
      <c r="AG172" s="483"/>
      <c r="AH172" s="483"/>
      <c r="AI172" s="501"/>
      <c r="AJ172" s="483"/>
      <c r="AK172" s="560" t="s">
        <v>568</v>
      </c>
      <c r="AL172" s="560"/>
      <c r="AM172" s="560"/>
      <c r="AN172" s="560"/>
      <c r="AO172" s="560"/>
      <c r="AP172" s="560"/>
      <c r="AQ172" s="560"/>
      <c r="AR172" s="560"/>
      <c r="AS172" s="514"/>
      <c r="AT172" s="514"/>
      <c r="BT172" s="467"/>
      <c r="BU172" s="467"/>
      <c r="BV172" s="467"/>
      <c r="BW172" s="467"/>
      <c r="BX172" s="467"/>
      <c r="BY172" s="467"/>
      <c r="BZ172" s="467"/>
      <c r="CA172" s="467"/>
      <c r="CB172" s="467"/>
      <c r="CC172" s="467"/>
      <c r="CD172" s="467"/>
      <c r="CE172" s="467"/>
      <c r="CF172" s="467"/>
      <c r="CG172" s="467"/>
      <c r="CH172" s="467"/>
      <c r="CI172" s="467"/>
      <c r="CJ172" s="467"/>
      <c r="CK172" s="467"/>
      <c r="CL172" s="467"/>
      <c r="CM172" s="467"/>
      <c r="CN172" s="467"/>
      <c r="CO172" s="467"/>
      <c r="CP172" s="467"/>
      <c r="CQ172" s="467"/>
      <c r="CR172" s="467"/>
      <c r="CS172" s="467"/>
      <c r="CT172" s="467"/>
      <c r="CU172" s="467"/>
      <c r="CV172" s="467"/>
      <c r="CW172" s="467"/>
      <c r="CX172" s="467"/>
      <c r="CY172" s="467"/>
      <c r="CZ172" s="467"/>
      <c r="DA172" s="467"/>
      <c r="DB172" s="467"/>
      <c r="DC172" s="467"/>
      <c r="DD172" s="467"/>
      <c r="DE172" s="467"/>
      <c r="DF172" s="467"/>
      <c r="DG172" s="467"/>
      <c r="DH172" s="467"/>
      <c r="DI172" s="467"/>
      <c r="DJ172" s="467"/>
      <c r="DK172" s="467"/>
      <c r="DL172" s="467"/>
      <c r="DM172" s="467"/>
      <c r="DN172" s="467"/>
      <c r="DO172" s="467"/>
      <c r="DP172" s="467"/>
      <c r="DQ172" s="467"/>
      <c r="DR172" s="467"/>
      <c r="DS172" s="467"/>
      <c r="DT172" s="467"/>
      <c r="DU172" s="467"/>
      <c r="DV172" s="467"/>
      <c r="DW172" s="467"/>
      <c r="DX172" s="467"/>
      <c r="DY172" s="467"/>
      <c r="DZ172" s="467"/>
      <c r="EA172" s="467"/>
      <c r="EB172" s="467"/>
      <c r="EC172" s="467"/>
      <c r="ED172" s="467"/>
      <c r="EE172" s="467"/>
      <c r="EF172" s="467"/>
      <c r="EG172" s="467"/>
      <c r="EH172" s="467"/>
      <c r="EI172" s="467"/>
      <c r="EJ172" s="467"/>
      <c r="EK172" s="467"/>
      <c r="EL172" s="467"/>
      <c r="EM172" s="467"/>
      <c r="EN172" s="467"/>
      <c r="EO172" s="467"/>
      <c r="EP172" s="467"/>
      <c r="EQ172" s="467"/>
      <c r="ER172" s="467"/>
      <c r="ES172" s="467"/>
      <c r="ET172" s="467"/>
      <c r="EU172" s="467"/>
      <c r="EV172" s="467"/>
      <c r="EW172" s="467"/>
      <c r="EX172" s="467"/>
      <c r="EY172" s="467"/>
      <c r="EZ172" s="467"/>
      <c r="FA172" s="467"/>
      <c r="FB172" s="467"/>
      <c r="FC172" s="467"/>
      <c r="FD172" s="467"/>
      <c r="FE172" s="467"/>
      <c r="FF172" s="467"/>
      <c r="FG172" s="467"/>
      <c r="FH172" s="467"/>
      <c r="FI172" s="467"/>
      <c r="FJ172" s="467"/>
      <c r="FK172" s="467"/>
      <c r="FL172" s="467"/>
      <c r="FM172" s="467"/>
      <c r="FN172" s="467"/>
      <c r="FO172" s="467"/>
      <c r="FP172" s="467"/>
      <c r="FQ172" s="467"/>
      <c r="FR172" s="467"/>
      <c r="FS172" s="467"/>
      <c r="FT172" s="467"/>
      <c r="FU172" s="467"/>
      <c r="FV172" s="467"/>
      <c r="FW172" s="467"/>
      <c r="FX172" s="467"/>
      <c r="FY172" s="467"/>
      <c r="FZ172" s="467"/>
      <c r="GA172" s="467"/>
      <c r="GB172" s="467"/>
      <c r="GC172" s="467"/>
      <c r="GD172" s="467"/>
      <c r="GE172" s="467"/>
      <c r="GF172" s="467"/>
      <c r="GG172" s="467"/>
      <c r="GH172" s="467"/>
      <c r="GI172" s="467"/>
      <c r="GJ172" s="467"/>
      <c r="GK172" s="467"/>
      <c r="GL172" s="467"/>
      <c r="GM172" s="467"/>
      <c r="GN172" s="467"/>
      <c r="GO172" s="467"/>
      <c r="GP172" s="467"/>
      <c r="GQ172" s="467"/>
      <c r="GR172" s="467"/>
      <c r="GS172" s="467"/>
      <c r="GT172" s="467"/>
      <c r="GU172" s="467"/>
      <c r="GV172" s="467"/>
      <c r="GW172" s="467"/>
      <c r="GX172" s="467"/>
      <c r="GY172" s="467"/>
      <c r="GZ172" s="467"/>
      <c r="HA172" s="467"/>
      <c r="HB172" s="467"/>
      <c r="HC172" s="467"/>
      <c r="HD172" s="467"/>
      <c r="HE172" s="467"/>
      <c r="HF172" s="467"/>
      <c r="HG172" s="467"/>
      <c r="HH172" s="467"/>
      <c r="HI172" s="467"/>
      <c r="HJ172" s="467"/>
      <c r="HK172" s="467"/>
      <c r="HL172" s="467"/>
      <c r="HM172" s="467"/>
      <c r="HN172" s="467"/>
      <c r="HO172" s="467"/>
      <c r="HP172" s="467"/>
      <c r="HQ172" s="467"/>
      <c r="HR172" s="467"/>
      <c r="HS172" s="467"/>
      <c r="HT172" s="467"/>
      <c r="HU172" s="467"/>
      <c r="HV172" s="467"/>
      <c r="HW172" s="467"/>
      <c r="HX172" s="467"/>
      <c r="HY172" s="467"/>
      <c r="HZ172" s="467"/>
      <c r="IA172" s="467"/>
      <c r="IB172" s="467"/>
      <c r="IC172" s="467"/>
      <c r="ID172" s="467"/>
      <c r="IE172" s="467"/>
      <c r="IF172" s="467"/>
      <c r="IG172" s="467"/>
      <c r="IH172" s="467"/>
      <c r="II172" s="467"/>
      <c r="IJ172" s="467"/>
      <c r="IK172" s="467"/>
      <c r="IL172" s="467"/>
      <c r="IM172" s="467"/>
      <c r="IN172" s="467"/>
      <c r="IO172" s="467"/>
      <c r="IP172" s="467"/>
      <c r="IQ172" s="467"/>
    </row>
    <row r="173" spans="11:251" s="464" customFormat="1" ht="12" customHeight="1" x14ac:dyDescent="0.15">
      <c r="K173" s="508"/>
      <c r="N173" s="470"/>
      <c r="O173" s="470"/>
      <c r="P173" s="470"/>
      <c r="Q173" s="470"/>
      <c r="R173" s="470"/>
      <c r="S173" s="470"/>
      <c r="T173" s="531"/>
      <c r="U173" s="532"/>
      <c r="V173" s="508"/>
      <c r="W173" s="530"/>
      <c r="X173" s="530"/>
      <c r="Y173" s="530"/>
      <c r="Z173" s="530"/>
      <c r="AA173" s="530"/>
      <c r="AB173" s="530"/>
      <c r="AC173" s="530"/>
      <c r="AD173" s="530"/>
      <c r="AE173" s="518"/>
      <c r="AG173" s="483"/>
      <c r="AH173" s="483"/>
      <c r="AI173" s="492"/>
      <c r="AJ173" s="507"/>
      <c r="AK173" s="560"/>
      <c r="AL173" s="560"/>
      <c r="AM173" s="560"/>
      <c r="AN173" s="560"/>
      <c r="AO173" s="560"/>
      <c r="AP173" s="560"/>
      <c r="AQ173" s="560"/>
      <c r="AR173" s="560"/>
      <c r="AS173" s="514"/>
      <c r="AT173" s="514"/>
      <c r="BT173" s="467"/>
      <c r="BU173" s="467"/>
      <c r="BV173" s="467"/>
      <c r="BW173" s="467"/>
      <c r="BX173" s="467"/>
      <c r="BY173" s="467"/>
      <c r="BZ173" s="467"/>
      <c r="CA173" s="467"/>
      <c r="CB173" s="467"/>
      <c r="CC173" s="467"/>
      <c r="CD173" s="467"/>
      <c r="CE173" s="467"/>
      <c r="CF173" s="467"/>
      <c r="CG173" s="467"/>
      <c r="CH173" s="467"/>
      <c r="CI173" s="467"/>
      <c r="CJ173" s="467"/>
      <c r="CK173" s="467"/>
      <c r="CL173" s="467"/>
      <c r="CM173" s="467"/>
      <c r="CN173" s="467"/>
      <c r="CO173" s="467"/>
      <c r="CP173" s="467"/>
      <c r="CQ173" s="467"/>
      <c r="CR173" s="467"/>
      <c r="CS173" s="467"/>
      <c r="CT173" s="467"/>
      <c r="CU173" s="467"/>
      <c r="CV173" s="467"/>
      <c r="CW173" s="467"/>
      <c r="CX173" s="467"/>
      <c r="CY173" s="467"/>
      <c r="CZ173" s="467"/>
      <c r="DA173" s="467"/>
      <c r="DB173" s="467"/>
      <c r="DC173" s="467"/>
      <c r="DD173" s="467"/>
      <c r="DE173" s="467"/>
      <c r="DF173" s="467"/>
      <c r="DG173" s="467"/>
      <c r="DH173" s="467"/>
      <c r="DI173" s="467"/>
      <c r="DJ173" s="467"/>
      <c r="DK173" s="467"/>
      <c r="DL173" s="467"/>
      <c r="DM173" s="467"/>
      <c r="DN173" s="467"/>
      <c r="DO173" s="467"/>
      <c r="DP173" s="467"/>
      <c r="DQ173" s="467"/>
      <c r="DR173" s="467"/>
      <c r="DS173" s="467"/>
      <c r="DT173" s="467"/>
      <c r="DU173" s="467"/>
      <c r="DV173" s="467"/>
      <c r="DW173" s="467"/>
      <c r="DX173" s="467"/>
      <c r="DY173" s="467"/>
      <c r="DZ173" s="467"/>
      <c r="EA173" s="467"/>
      <c r="EB173" s="467"/>
      <c r="EC173" s="467"/>
      <c r="ED173" s="467"/>
      <c r="EE173" s="467"/>
      <c r="EF173" s="467"/>
      <c r="EG173" s="467"/>
      <c r="EH173" s="467"/>
      <c r="EI173" s="467"/>
      <c r="EJ173" s="467"/>
      <c r="EK173" s="467"/>
      <c r="EL173" s="467"/>
      <c r="EM173" s="467"/>
      <c r="EN173" s="467"/>
      <c r="EO173" s="467"/>
      <c r="EP173" s="467"/>
      <c r="EQ173" s="467"/>
      <c r="ER173" s="467"/>
      <c r="ES173" s="467"/>
      <c r="ET173" s="467"/>
      <c r="EU173" s="467"/>
      <c r="EV173" s="467"/>
      <c r="EW173" s="467"/>
      <c r="EX173" s="467"/>
      <c r="EY173" s="467"/>
      <c r="EZ173" s="467"/>
      <c r="FA173" s="467"/>
      <c r="FB173" s="467"/>
      <c r="FC173" s="467"/>
      <c r="FD173" s="467"/>
      <c r="FE173" s="467"/>
      <c r="FF173" s="467"/>
      <c r="FG173" s="467"/>
      <c r="FH173" s="467"/>
      <c r="FI173" s="467"/>
      <c r="FJ173" s="467"/>
      <c r="FK173" s="467"/>
      <c r="FL173" s="467"/>
      <c r="FM173" s="467"/>
      <c r="FN173" s="467"/>
      <c r="FO173" s="467"/>
      <c r="FP173" s="467"/>
      <c r="FQ173" s="467"/>
      <c r="FR173" s="467"/>
      <c r="FS173" s="467"/>
      <c r="FT173" s="467"/>
      <c r="FU173" s="467"/>
      <c r="FV173" s="467"/>
      <c r="FW173" s="467"/>
      <c r="FX173" s="467"/>
      <c r="FY173" s="467"/>
      <c r="FZ173" s="467"/>
      <c r="GA173" s="467"/>
      <c r="GB173" s="467"/>
      <c r="GC173" s="467"/>
      <c r="GD173" s="467"/>
      <c r="GE173" s="467"/>
      <c r="GF173" s="467"/>
      <c r="GG173" s="467"/>
      <c r="GH173" s="467"/>
      <c r="GI173" s="467"/>
      <c r="GJ173" s="467"/>
      <c r="GK173" s="467"/>
      <c r="GL173" s="467"/>
      <c r="GM173" s="467"/>
      <c r="GN173" s="467"/>
      <c r="GO173" s="467"/>
      <c r="GP173" s="467"/>
      <c r="GQ173" s="467"/>
      <c r="GR173" s="467"/>
      <c r="GS173" s="467"/>
      <c r="GT173" s="467"/>
      <c r="GU173" s="467"/>
      <c r="GV173" s="467"/>
      <c r="GW173" s="467"/>
      <c r="GX173" s="467"/>
      <c r="GY173" s="467"/>
      <c r="GZ173" s="467"/>
      <c r="HA173" s="467"/>
      <c r="HB173" s="467"/>
      <c r="HC173" s="467"/>
      <c r="HD173" s="467"/>
      <c r="HE173" s="467"/>
      <c r="HF173" s="467"/>
      <c r="HG173" s="467"/>
      <c r="HH173" s="467"/>
      <c r="HI173" s="467"/>
      <c r="HJ173" s="467"/>
      <c r="HK173" s="467"/>
      <c r="HL173" s="467"/>
      <c r="HM173" s="467"/>
      <c r="HN173" s="467"/>
      <c r="HO173" s="467"/>
      <c r="HP173" s="467"/>
      <c r="HQ173" s="467"/>
      <c r="HR173" s="467"/>
      <c r="HS173" s="467"/>
      <c r="HT173" s="467"/>
      <c r="HU173" s="467"/>
      <c r="HV173" s="467"/>
      <c r="HW173" s="467"/>
      <c r="HX173" s="467"/>
      <c r="HY173" s="467"/>
      <c r="HZ173" s="467"/>
      <c r="IA173" s="467"/>
      <c r="IB173" s="467"/>
      <c r="IC173" s="467"/>
      <c r="ID173" s="467"/>
      <c r="IE173" s="467"/>
      <c r="IF173" s="467"/>
      <c r="IG173" s="467"/>
      <c r="IH173" s="467"/>
      <c r="II173" s="467"/>
      <c r="IJ173" s="467"/>
      <c r="IK173" s="467"/>
      <c r="IL173" s="467"/>
      <c r="IM173" s="467"/>
      <c r="IN173" s="467"/>
      <c r="IO173" s="467"/>
      <c r="IP173" s="467"/>
      <c r="IQ173" s="467"/>
    </row>
    <row r="174" spans="11:251" s="464" customFormat="1" ht="12" customHeight="1" x14ac:dyDescent="0.15">
      <c r="K174" s="508"/>
      <c r="N174" s="470"/>
      <c r="O174" s="470"/>
      <c r="P174" s="470"/>
      <c r="Q174" s="470"/>
      <c r="R174" s="470"/>
      <c r="S174" s="470"/>
      <c r="T174" s="531"/>
      <c r="U174" s="532"/>
      <c r="V174" s="508"/>
      <c r="W174" s="530"/>
      <c r="X174" s="530"/>
      <c r="Y174" s="530"/>
      <c r="Z174" s="530"/>
      <c r="AA174" s="530"/>
      <c r="AB174" s="530"/>
      <c r="AC174" s="530"/>
      <c r="AD174" s="530"/>
      <c r="AE174" s="518"/>
      <c r="AK174" s="502"/>
      <c r="AL174" s="540"/>
      <c r="AM174" s="512" t="s">
        <v>569</v>
      </c>
      <c r="AN174" s="512"/>
      <c r="AO174" s="512"/>
      <c r="AP174" s="512"/>
      <c r="AQ174" s="512"/>
      <c r="AR174" s="512"/>
      <c r="AS174" s="512"/>
      <c r="AT174" s="512"/>
      <c r="BT174" s="467"/>
      <c r="BU174" s="467"/>
      <c r="BV174" s="467"/>
      <c r="BW174" s="467"/>
      <c r="BX174" s="467"/>
      <c r="BY174" s="467"/>
      <c r="BZ174" s="467"/>
      <c r="CA174" s="467"/>
      <c r="CB174" s="467"/>
      <c r="CC174" s="467"/>
      <c r="CD174" s="467"/>
      <c r="CE174" s="467"/>
      <c r="CF174" s="467"/>
      <c r="CG174" s="467"/>
      <c r="CH174" s="467"/>
      <c r="CI174" s="467"/>
      <c r="CJ174" s="467"/>
      <c r="CK174" s="467"/>
      <c r="CL174" s="467"/>
      <c r="CM174" s="467"/>
      <c r="CN174" s="467"/>
      <c r="CO174" s="467"/>
      <c r="CP174" s="467"/>
      <c r="CQ174" s="467"/>
      <c r="CR174" s="467"/>
      <c r="CS174" s="467"/>
      <c r="CT174" s="467"/>
      <c r="CU174" s="467"/>
      <c r="CV174" s="467"/>
      <c r="CW174" s="467"/>
      <c r="CX174" s="467"/>
      <c r="CY174" s="467"/>
      <c r="CZ174" s="467"/>
      <c r="DA174" s="467"/>
      <c r="DB174" s="467"/>
      <c r="DC174" s="467"/>
      <c r="DD174" s="467"/>
      <c r="DE174" s="467"/>
      <c r="DF174" s="467"/>
      <c r="DG174" s="467"/>
      <c r="DH174" s="467"/>
      <c r="DI174" s="467"/>
      <c r="DJ174" s="467"/>
      <c r="DK174" s="467"/>
      <c r="DL174" s="467"/>
      <c r="DM174" s="467"/>
      <c r="DN174" s="467"/>
      <c r="DO174" s="467"/>
      <c r="DP174" s="467"/>
      <c r="DQ174" s="467"/>
      <c r="DR174" s="467"/>
      <c r="DS174" s="467"/>
      <c r="DT174" s="467"/>
      <c r="DU174" s="467"/>
      <c r="DV174" s="467"/>
      <c r="DW174" s="467"/>
      <c r="DX174" s="467"/>
      <c r="DY174" s="467"/>
      <c r="DZ174" s="467"/>
      <c r="EA174" s="467"/>
      <c r="EB174" s="467"/>
      <c r="EC174" s="467"/>
      <c r="ED174" s="467"/>
      <c r="EE174" s="467"/>
      <c r="EF174" s="467"/>
      <c r="EG174" s="467"/>
      <c r="EH174" s="467"/>
      <c r="EI174" s="467"/>
      <c r="EJ174" s="467"/>
      <c r="EK174" s="467"/>
      <c r="EL174" s="467"/>
      <c r="EM174" s="467"/>
      <c r="EN174" s="467"/>
      <c r="EO174" s="467"/>
      <c r="EP174" s="467"/>
      <c r="EQ174" s="467"/>
      <c r="ER174" s="467"/>
      <c r="ES174" s="467"/>
      <c r="ET174" s="467"/>
      <c r="EU174" s="467"/>
      <c r="EV174" s="467"/>
      <c r="EW174" s="467"/>
      <c r="EX174" s="467"/>
      <c r="EY174" s="467"/>
      <c r="EZ174" s="467"/>
      <c r="FA174" s="467"/>
      <c r="FB174" s="467"/>
      <c r="FC174" s="467"/>
      <c r="FD174" s="467"/>
      <c r="FE174" s="467"/>
      <c r="FF174" s="467"/>
      <c r="FG174" s="467"/>
      <c r="FH174" s="467"/>
      <c r="FI174" s="467"/>
      <c r="FJ174" s="467"/>
      <c r="FK174" s="467"/>
      <c r="FL174" s="467"/>
      <c r="FM174" s="467"/>
      <c r="FN174" s="467"/>
      <c r="FO174" s="467"/>
      <c r="FP174" s="467"/>
      <c r="FQ174" s="467"/>
      <c r="FR174" s="467"/>
      <c r="FS174" s="467"/>
      <c r="FT174" s="467"/>
      <c r="FU174" s="467"/>
      <c r="FV174" s="467"/>
      <c r="FW174" s="467"/>
      <c r="FX174" s="467"/>
      <c r="FY174" s="467"/>
      <c r="FZ174" s="467"/>
      <c r="GA174" s="467"/>
      <c r="GB174" s="467"/>
      <c r="GC174" s="467"/>
      <c r="GD174" s="467"/>
      <c r="GE174" s="467"/>
      <c r="GF174" s="467"/>
      <c r="GG174" s="467"/>
      <c r="GH174" s="467"/>
      <c r="GI174" s="467"/>
      <c r="GJ174" s="467"/>
      <c r="GK174" s="467"/>
      <c r="GL174" s="467"/>
      <c r="GM174" s="467"/>
      <c r="GN174" s="467"/>
      <c r="GO174" s="467"/>
      <c r="GP174" s="467"/>
      <c r="GQ174" s="467"/>
      <c r="GR174" s="467"/>
      <c r="GS174" s="467"/>
      <c r="GT174" s="467"/>
      <c r="GU174" s="467"/>
      <c r="GV174" s="467"/>
      <c r="GW174" s="467"/>
      <c r="GX174" s="467"/>
      <c r="GY174" s="467"/>
      <c r="GZ174" s="467"/>
      <c r="HA174" s="467"/>
      <c r="HB174" s="467"/>
      <c r="HC174" s="467"/>
      <c r="HD174" s="467"/>
      <c r="HE174" s="467"/>
      <c r="HF174" s="467"/>
      <c r="HG174" s="467"/>
      <c r="HH174" s="467"/>
      <c r="HI174" s="467"/>
      <c r="HJ174" s="467"/>
      <c r="HK174" s="467"/>
      <c r="HL174" s="467"/>
      <c r="HM174" s="467"/>
      <c r="HN174" s="467"/>
      <c r="HO174" s="467"/>
      <c r="HP174" s="467"/>
      <c r="HQ174" s="467"/>
      <c r="HR174" s="467"/>
      <c r="HS174" s="467"/>
      <c r="HT174" s="467"/>
      <c r="HU174" s="467"/>
      <c r="HV174" s="467"/>
      <c r="HW174" s="467"/>
      <c r="HX174" s="467"/>
      <c r="HY174" s="467"/>
      <c r="HZ174" s="467"/>
      <c r="IA174" s="467"/>
      <c r="IB174" s="467"/>
      <c r="IC174" s="467"/>
      <c r="ID174" s="467"/>
      <c r="IE174" s="467"/>
      <c r="IF174" s="467"/>
      <c r="IG174" s="467"/>
      <c r="IH174" s="467"/>
      <c r="II174" s="467"/>
      <c r="IJ174" s="467"/>
      <c r="IK174" s="467"/>
      <c r="IL174" s="467"/>
      <c r="IM174" s="467"/>
      <c r="IN174" s="467"/>
      <c r="IO174" s="467"/>
      <c r="IP174" s="467"/>
      <c r="IQ174" s="467"/>
    </row>
    <row r="175" spans="11:251" s="464" customFormat="1" ht="12" customHeight="1" x14ac:dyDescent="0.15">
      <c r="K175" s="508"/>
      <c r="N175" s="470"/>
      <c r="O175" s="470"/>
      <c r="P175" s="470"/>
      <c r="Q175" s="470"/>
      <c r="R175" s="470"/>
      <c r="S175" s="470"/>
      <c r="T175" s="531"/>
      <c r="U175" s="532"/>
      <c r="V175" s="508"/>
      <c r="W175" s="530"/>
      <c r="X175" s="530"/>
      <c r="Y175" s="530"/>
      <c r="Z175" s="530"/>
      <c r="AA175" s="530"/>
      <c r="AB175" s="530"/>
      <c r="AC175" s="530"/>
      <c r="AD175" s="530"/>
      <c r="AE175" s="518"/>
      <c r="AK175" s="502"/>
      <c r="AL175" s="514"/>
      <c r="AM175" s="512"/>
      <c r="AN175" s="512"/>
      <c r="AO175" s="512"/>
      <c r="AP175" s="512"/>
      <c r="AQ175" s="512"/>
      <c r="AR175" s="512"/>
      <c r="AS175" s="512"/>
      <c r="AT175" s="512"/>
      <c r="BT175" s="467"/>
      <c r="BU175" s="467"/>
      <c r="BV175" s="467"/>
      <c r="BW175" s="467"/>
      <c r="BX175" s="467"/>
      <c r="BY175" s="467"/>
      <c r="BZ175" s="467"/>
      <c r="CA175" s="467"/>
      <c r="CB175" s="467"/>
      <c r="CC175" s="467"/>
      <c r="CD175" s="467"/>
      <c r="CE175" s="467"/>
      <c r="CF175" s="467"/>
      <c r="CG175" s="467"/>
      <c r="CH175" s="467"/>
      <c r="CI175" s="467"/>
      <c r="CJ175" s="467"/>
      <c r="CK175" s="467"/>
      <c r="CL175" s="467"/>
      <c r="CM175" s="467"/>
      <c r="CN175" s="467"/>
      <c r="CO175" s="467"/>
      <c r="CP175" s="467"/>
      <c r="CQ175" s="467"/>
      <c r="CR175" s="467"/>
      <c r="CS175" s="467"/>
      <c r="CT175" s="467"/>
      <c r="CU175" s="467"/>
      <c r="CV175" s="467"/>
      <c r="CW175" s="467"/>
      <c r="CX175" s="467"/>
      <c r="CY175" s="467"/>
      <c r="CZ175" s="467"/>
      <c r="DA175" s="467"/>
      <c r="DB175" s="467"/>
      <c r="DC175" s="467"/>
      <c r="DD175" s="467"/>
      <c r="DE175" s="467"/>
      <c r="DF175" s="467"/>
      <c r="DG175" s="467"/>
      <c r="DH175" s="467"/>
      <c r="DI175" s="467"/>
      <c r="DJ175" s="467"/>
      <c r="DK175" s="467"/>
      <c r="DL175" s="467"/>
      <c r="DM175" s="467"/>
      <c r="DN175" s="467"/>
      <c r="DO175" s="467"/>
      <c r="DP175" s="467"/>
      <c r="DQ175" s="467"/>
      <c r="DR175" s="467"/>
      <c r="DS175" s="467"/>
      <c r="DT175" s="467"/>
      <c r="DU175" s="467"/>
      <c r="DV175" s="467"/>
      <c r="DW175" s="467"/>
      <c r="DX175" s="467"/>
      <c r="DY175" s="467"/>
      <c r="DZ175" s="467"/>
      <c r="EA175" s="467"/>
      <c r="EB175" s="467"/>
      <c r="EC175" s="467"/>
      <c r="ED175" s="467"/>
      <c r="EE175" s="467"/>
      <c r="EF175" s="467"/>
      <c r="EG175" s="467"/>
      <c r="EH175" s="467"/>
      <c r="EI175" s="467"/>
      <c r="EJ175" s="467"/>
      <c r="EK175" s="467"/>
      <c r="EL175" s="467"/>
      <c r="EM175" s="467"/>
      <c r="EN175" s="467"/>
      <c r="EO175" s="467"/>
      <c r="EP175" s="467"/>
      <c r="EQ175" s="467"/>
      <c r="ER175" s="467"/>
      <c r="ES175" s="467"/>
      <c r="ET175" s="467"/>
      <c r="EU175" s="467"/>
      <c r="EV175" s="467"/>
      <c r="EW175" s="467"/>
      <c r="EX175" s="467"/>
      <c r="EY175" s="467"/>
      <c r="EZ175" s="467"/>
      <c r="FA175" s="467"/>
      <c r="FB175" s="467"/>
      <c r="FC175" s="467"/>
      <c r="FD175" s="467"/>
      <c r="FE175" s="467"/>
      <c r="FF175" s="467"/>
      <c r="FG175" s="467"/>
      <c r="FH175" s="467"/>
      <c r="FI175" s="467"/>
      <c r="FJ175" s="467"/>
      <c r="FK175" s="467"/>
      <c r="FL175" s="467"/>
      <c r="FM175" s="467"/>
      <c r="FN175" s="467"/>
      <c r="FO175" s="467"/>
      <c r="FP175" s="467"/>
      <c r="FQ175" s="467"/>
      <c r="FR175" s="467"/>
      <c r="FS175" s="467"/>
      <c r="FT175" s="467"/>
      <c r="FU175" s="467"/>
      <c r="FV175" s="467"/>
      <c r="FW175" s="467"/>
      <c r="FX175" s="467"/>
      <c r="FY175" s="467"/>
      <c r="FZ175" s="467"/>
      <c r="GA175" s="467"/>
      <c r="GB175" s="467"/>
      <c r="GC175" s="467"/>
      <c r="GD175" s="467"/>
      <c r="GE175" s="467"/>
      <c r="GF175" s="467"/>
      <c r="GG175" s="467"/>
      <c r="GH175" s="467"/>
      <c r="GI175" s="467"/>
      <c r="GJ175" s="467"/>
      <c r="GK175" s="467"/>
      <c r="GL175" s="467"/>
      <c r="GM175" s="467"/>
      <c r="GN175" s="467"/>
      <c r="GO175" s="467"/>
      <c r="GP175" s="467"/>
      <c r="GQ175" s="467"/>
      <c r="GR175" s="467"/>
      <c r="GS175" s="467"/>
      <c r="GT175" s="467"/>
      <c r="GU175" s="467"/>
      <c r="GV175" s="467"/>
      <c r="GW175" s="467"/>
      <c r="GX175" s="467"/>
      <c r="GY175" s="467"/>
      <c r="GZ175" s="467"/>
      <c r="HA175" s="467"/>
      <c r="HB175" s="467"/>
      <c r="HC175" s="467"/>
      <c r="HD175" s="467"/>
      <c r="HE175" s="467"/>
      <c r="HF175" s="467"/>
      <c r="HG175" s="467"/>
      <c r="HH175" s="467"/>
      <c r="HI175" s="467"/>
      <c r="HJ175" s="467"/>
      <c r="HK175" s="467"/>
      <c r="HL175" s="467"/>
      <c r="HM175" s="467"/>
      <c r="HN175" s="467"/>
      <c r="HO175" s="467"/>
      <c r="HP175" s="467"/>
      <c r="HQ175" s="467"/>
      <c r="HR175" s="467"/>
      <c r="HS175" s="467"/>
      <c r="HT175" s="467"/>
      <c r="HU175" s="467"/>
      <c r="HV175" s="467"/>
      <c r="HW175" s="467"/>
      <c r="HX175" s="467"/>
      <c r="HY175" s="467"/>
      <c r="HZ175" s="467"/>
      <c r="IA175" s="467"/>
      <c r="IB175" s="467"/>
      <c r="IC175" s="467"/>
      <c r="ID175" s="467"/>
      <c r="IE175" s="467"/>
      <c r="IF175" s="467"/>
      <c r="IG175" s="467"/>
      <c r="IH175" s="467"/>
      <c r="II175" s="467"/>
      <c r="IJ175" s="467"/>
      <c r="IK175" s="467"/>
      <c r="IL175" s="467"/>
      <c r="IM175" s="467"/>
      <c r="IN175" s="467"/>
      <c r="IO175" s="467"/>
      <c r="IP175" s="467"/>
      <c r="IQ175" s="467"/>
    </row>
    <row r="176" spans="11:251" s="464" customFormat="1" ht="12" customHeight="1" x14ac:dyDescent="0.15">
      <c r="K176" s="508"/>
      <c r="N176" s="470"/>
      <c r="O176" s="470"/>
      <c r="P176" s="470"/>
      <c r="Q176" s="470"/>
      <c r="R176" s="470"/>
      <c r="S176" s="470"/>
      <c r="T176" s="531"/>
      <c r="U176" s="532"/>
      <c r="V176" s="508"/>
      <c r="W176" s="530"/>
      <c r="X176" s="530"/>
      <c r="Y176" s="530"/>
      <c r="Z176" s="530"/>
      <c r="AA176" s="530"/>
      <c r="AB176" s="530"/>
      <c r="AC176" s="530"/>
      <c r="AD176" s="530"/>
      <c r="AE176" s="518"/>
      <c r="AK176" s="502"/>
      <c r="AL176" s="502"/>
      <c r="AM176" s="545"/>
      <c r="AN176" s="545"/>
      <c r="AO176" s="545"/>
      <c r="AP176" s="545"/>
      <c r="AQ176" s="545"/>
      <c r="AR176" s="545"/>
      <c r="AS176" s="545"/>
      <c r="AT176" s="514"/>
      <c r="BT176" s="467"/>
      <c r="BU176" s="467"/>
      <c r="BV176" s="467"/>
      <c r="BW176" s="467"/>
      <c r="BX176" s="467"/>
      <c r="BY176" s="467"/>
      <c r="BZ176" s="467"/>
      <c r="CA176" s="467"/>
      <c r="CB176" s="467"/>
      <c r="CC176" s="467"/>
      <c r="CD176" s="467"/>
      <c r="CE176" s="467"/>
      <c r="CF176" s="467"/>
      <c r="CG176" s="467"/>
      <c r="CH176" s="467"/>
      <c r="CI176" s="467"/>
      <c r="CJ176" s="467"/>
      <c r="CK176" s="467"/>
      <c r="CL176" s="467"/>
      <c r="CM176" s="467"/>
      <c r="CN176" s="467"/>
      <c r="CO176" s="467"/>
      <c r="CP176" s="467"/>
      <c r="CQ176" s="467"/>
      <c r="CR176" s="467"/>
      <c r="CS176" s="467"/>
      <c r="CT176" s="467"/>
      <c r="CU176" s="467"/>
      <c r="CV176" s="467"/>
      <c r="CW176" s="467"/>
      <c r="CX176" s="467"/>
      <c r="CY176" s="467"/>
      <c r="CZ176" s="467"/>
      <c r="DA176" s="467"/>
      <c r="DB176" s="467"/>
      <c r="DC176" s="467"/>
      <c r="DD176" s="467"/>
      <c r="DE176" s="467"/>
      <c r="DF176" s="467"/>
      <c r="DG176" s="467"/>
      <c r="DH176" s="467"/>
      <c r="DI176" s="467"/>
      <c r="DJ176" s="467"/>
      <c r="DK176" s="467"/>
      <c r="DL176" s="467"/>
      <c r="DM176" s="467"/>
      <c r="DN176" s="467"/>
      <c r="DO176" s="467"/>
      <c r="DP176" s="467"/>
      <c r="DQ176" s="467"/>
      <c r="DR176" s="467"/>
      <c r="DS176" s="467"/>
      <c r="DT176" s="467"/>
      <c r="DU176" s="467"/>
      <c r="DV176" s="467"/>
      <c r="DW176" s="467"/>
      <c r="DX176" s="467"/>
      <c r="DY176" s="467"/>
      <c r="DZ176" s="467"/>
      <c r="EA176" s="467"/>
      <c r="EB176" s="467"/>
      <c r="EC176" s="467"/>
      <c r="ED176" s="467"/>
      <c r="EE176" s="467"/>
      <c r="EF176" s="467"/>
      <c r="EG176" s="467"/>
      <c r="EH176" s="467"/>
      <c r="EI176" s="467"/>
      <c r="EJ176" s="467"/>
      <c r="EK176" s="467"/>
      <c r="EL176" s="467"/>
      <c r="EM176" s="467"/>
      <c r="EN176" s="467"/>
      <c r="EO176" s="467"/>
      <c r="EP176" s="467"/>
      <c r="EQ176" s="467"/>
      <c r="ER176" s="467"/>
      <c r="ES176" s="467"/>
      <c r="ET176" s="467"/>
      <c r="EU176" s="467"/>
      <c r="EV176" s="467"/>
      <c r="EW176" s="467"/>
      <c r="EX176" s="467"/>
      <c r="EY176" s="467"/>
      <c r="EZ176" s="467"/>
      <c r="FA176" s="467"/>
      <c r="FB176" s="467"/>
      <c r="FC176" s="467"/>
      <c r="FD176" s="467"/>
      <c r="FE176" s="467"/>
      <c r="FF176" s="467"/>
      <c r="FG176" s="467"/>
      <c r="FH176" s="467"/>
      <c r="FI176" s="467"/>
      <c r="FJ176" s="467"/>
      <c r="FK176" s="467"/>
      <c r="FL176" s="467"/>
      <c r="FM176" s="467"/>
      <c r="FN176" s="467"/>
      <c r="FO176" s="467"/>
      <c r="FP176" s="467"/>
      <c r="FQ176" s="467"/>
      <c r="FR176" s="467"/>
      <c r="FS176" s="467"/>
      <c r="FT176" s="467"/>
      <c r="FU176" s="467"/>
      <c r="FV176" s="467"/>
      <c r="FW176" s="467"/>
      <c r="FX176" s="467"/>
      <c r="FY176" s="467"/>
      <c r="FZ176" s="467"/>
      <c r="GA176" s="467"/>
      <c r="GB176" s="467"/>
      <c r="GC176" s="467"/>
      <c r="GD176" s="467"/>
      <c r="GE176" s="467"/>
      <c r="GF176" s="467"/>
      <c r="GG176" s="467"/>
      <c r="GH176" s="467"/>
      <c r="GI176" s="467"/>
      <c r="GJ176" s="467"/>
      <c r="GK176" s="467"/>
      <c r="GL176" s="467"/>
      <c r="GM176" s="467"/>
      <c r="GN176" s="467"/>
      <c r="GO176" s="467"/>
      <c r="GP176" s="467"/>
      <c r="GQ176" s="467"/>
      <c r="GR176" s="467"/>
      <c r="GS176" s="467"/>
      <c r="GT176" s="467"/>
      <c r="GU176" s="467"/>
      <c r="GV176" s="467"/>
      <c r="GW176" s="467"/>
      <c r="GX176" s="467"/>
      <c r="GY176" s="467"/>
      <c r="GZ176" s="467"/>
      <c r="HA176" s="467"/>
      <c r="HB176" s="467"/>
      <c r="HC176" s="467"/>
      <c r="HD176" s="467"/>
      <c r="HE176" s="467"/>
      <c r="HF176" s="467"/>
      <c r="HG176" s="467"/>
      <c r="HH176" s="467"/>
      <c r="HI176" s="467"/>
      <c r="HJ176" s="467"/>
      <c r="HK176" s="467"/>
      <c r="HL176" s="467"/>
      <c r="HM176" s="467"/>
      <c r="HN176" s="467"/>
      <c r="HO176" s="467"/>
      <c r="HP176" s="467"/>
      <c r="HQ176" s="467"/>
      <c r="HR176" s="467"/>
      <c r="HS176" s="467"/>
      <c r="HT176" s="467"/>
      <c r="HU176" s="467"/>
      <c r="HV176" s="467"/>
      <c r="HW176" s="467"/>
      <c r="HX176" s="467"/>
      <c r="HY176" s="467"/>
      <c r="HZ176" s="467"/>
      <c r="IA176" s="467"/>
      <c r="IB176" s="467"/>
      <c r="IC176" s="467"/>
      <c r="ID176" s="467"/>
      <c r="IE176" s="467"/>
      <c r="IF176" s="467"/>
      <c r="IG176" s="467"/>
      <c r="IH176" s="467"/>
      <c r="II176" s="467"/>
      <c r="IJ176" s="467"/>
      <c r="IK176" s="467"/>
      <c r="IL176" s="467"/>
      <c r="IM176" s="467"/>
      <c r="IN176" s="467"/>
      <c r="IO176" s="467"/>
      <c r="IP176" s="467"/>
      <c r="IQ176" s="467"/>
    </row>
    <row r="177" spans="11:251" s="464" customFormat="1" ht="12" customHeight="1" thickBot="1" x14ac:dyDescent="0.2">
      <c r="K177" s="508"/>
      <c r="N177" s="470"/>
      <c r="O177" s="470"/>
      <c r="P177" s="470"/>
      <c r="Q177" s="470"/>
      <c r="R177" s="470"/>
      <c r="S177" s="470"/>
      <c r="T177" s="531"/>
      <c r="U177" s="532"/>
      <c r="V177" s="508"/>
      <c r="W177" s="530"/>
      <c r="X177" s="530"/>
      <c r="Y177" s="530"/>
      <c r="Z177" s="530"/>
      <c r="AA177" s="530"/>
      <c r="AB177" s="530"/>
      <c r="AC177" s="530"/>
      <c r="AD177" s="530"/>
      <c r="AE177" s="518"/>
      <c r="AH177" s="504"/>
      <c r="AK177" s="514"/>
      <c r="AL177" s="514"/>
      <c r="AM177" s="514"/>
      <c r="AN177" s="514"/>
      <c r="AO177" s="514"/>
      <c r="AP177" s="514"/>
      <c r="AQ177" s="514"/>
      <c r="AR177" s="514"/>
      <c r="AS177" s="514"/>
      <c r="AT177" s="514"/>
      <c r="BT177" s="467"/>
      <c r="BU177" s="467"/>
      <c r="BV177" s="467"/>
      <c r="BW177" s="467"/>
      <c r="BX177" s="467"/>
      <c r="BY177" s="467"/>
      <c r="BZ177" s="467"/>
      <c r="CA177" s="467"/>
      <c r="CB177" s="467"/>
      <c r="CC177" s="467"/>
      <c r="CD177" s="467"/>
      <c r="CE177" s="467"/>
      <c r="CF177" s="467"/>
      <c r="CG177" s="467"/>
      <c r="CH177" s="467"/>
      <c r="CI177" s="467"/>
      <c r="CJ177" s="467"/>
      <c r="CK177" s="467"/>
      <c r="CL177" s="467"/>
      <c r="CM177" s="467"/>
      <c r="CN177" s="467"/>
      <c r="CO177" s="467"/>
      <c r="CP177" s="467"/>
      <c r="CQ177" s="467"/>
      <c r="CR177" s="467"/>
      <c r="CS177" s="467"/>
      <c r="CT177" s="467"/>
      <c r="CU177" s="467"/>
      <c r="CV177" s="467"/>
      <c r="CW177" s="467"/>
      <c r="CX177" s="467"/>
      <c r="CY177" s="467"/>
      <c r="CZ177" s="467"/>
      <c r="DA177" s="467"/>
      <c r="DB177" s="467"/>
      <c r="DC177" s="467"/>
      <c r="DD177" s="467"/>
      <c r="DE177" s="467"/>
      <c r="DF177" s="467"/>
      <c r="DG177" s="467"/>
      <c r="DH177" s="467"/>
      <c r="DI177" s="467"/>
      <c r="DJ177" s="467"/>
      <c r="DK177" s="467"/>
      <c r="DL177" s="467"/>
      <c r="DM177" s="467"/>
      <c r="DN177" s="467"/>
      <c r="DO177" s="467"/>
      <c r="DP177" s="467"/>
      <c r="DQ177" s="467"/>
      <c r="DR177" s="467"/>
      <c r="DS177" s="467"/>
      <c r="DT177" s="467"/>
      <c r="DU177" s="467"/>
      <c r="DV177" s="467"/>
      <c r="DW177" s="467"/>
      <c r="DX177" s="467"/>
      <c r="DY177" s="467"/>
      <c r="DZ177" s="467"/>
      <c r="EA177" s="467"/>
      <c r="EB177" s="467"/>
      <c r="EC177" s="467"/>
      <c r="ED177" s="467"/>
      <c r="EE177" s="467"/>
      <c r="EF177" s="467"/>
      <c r="EG177" s="467"/>
      <c r="EH177" s="467"/>
      <c r="EI177" s="467"/>
      <c r="EJ177" s="467"/>
      <c r="EK177" s="467"/>
      <c r="EL177" s="467"/>
      <c r="EM177" s="467"/>
      <c r="EN177" s="467"/>
      <c r="EO177" s="467"/>
      <c r="EP177" s="467"/>
      <c r="EQ177" s="467"/>
      <c r="ER177" s="467"/>
      <c r="ES177" s="467"/>
      <c r="ET177" s="467"/>
      <c r="EU177" s="467"/>
      <c r="EV177" s="467"/>
      <c r="EW177" s="467"/>
      <c r="EX177" s="467"/>
      <c r="EY177" s="467"/>
      <c r="EZ177" s="467"/>
      <c r="FA177" s="467"/>
      <c r="FB177" s="467"/>
      <c r="FC177" s="467"/>
      <c r="FD177" s="467"/>
      <c r="FE177" s="467"/>
      <c r="FF177" s="467"/>
      <c r="FG177" s="467"/>
      <c r="FH177" s="467"/>
      <c r="FI177" s="467"/>
      <c r="FJ177" s="467"/>
      <c r="FK177" s="467"/>
      <c r="FL177" s="467"/>
      <c r="FM177" s="467"/>
      <c r="FN177" s="467"/>
      <c r="FO177" s="467"/>
      <c r="FP177" s="467"/>
      <c r="FQ177" s="467"/>
      <c r="FR177" s="467"/>
      <c r="FS177" s="467"/>
      <c r="FT177" s="467"/>
      <c r="FU177" s="467"/>
      <c r="FV177" s="467"/>
      <c r="FW177" s="467"/>
      <c r="FX177" s="467"/>
      <c r="FY177" s="467"/>
      <c r="FZ177" s="467"/>
      <c r="GA177" s="467"/>
      <c r="GB177" s="467"/>
      <c r="GC177" s="467"/>
      <c r="GD177" s="467"/>
      <c r="GE177" s="467"/>
      <c r="GF177" s="467"/>
      <c r="GG177" s="467"/>
      <c r="GH177" s="467"/>
      <c r="GI177" s="467"/>
      <c r="GJ177" s="467"/>
      <c r="GK177" s="467"/>
      <c r="GL177" s="467"/>
      <c r="GM177" s="467"/>
      <c r="GN177" s="467"/>
      <c r="GO177" s="467"/>
      <c r="GP177" s="467"/>
      <c r="GQ177" s="467"/>
      <c r="GR177" s="467"/>
      <c r="GS177" s="467"/>
      <c r="GT177" s="467"/>
      <c r="GU177" s="467"/>
      <c r="GV177" s="467"/>
      <c r="GW177" s="467"/>
      <c r="GX177" s="467"/>
      <c r="GY177" s="467"/>
      <c r="GZ177" s="467"/>
      <c r="HA177" s="467"/>
      <c r="HB177" s="467"/>
      <c r="HC177" s="467"/>
      <c r="HD177" s="467"/>
      <c r="HE177" s="467"/>
      <c r="HF177" s="467"/>
      <c r="HG177" s="467"/>
      <c r="HH177" s="467"/>
      <c r="HI177" s="467"/>
      <c r="HJ177" s="467"/>
      <c r="HK177" s="467"/>
      <c r="HL177" s="467"/>
      <c r="HM177" s="467"/>
      <c r="HN177" s="467"/>
      <c r="HO177" s="467"/>
      <c r="HP177" s="467"/>
      <c r="HQ177" s="467"/>
      <c r="HR177" s="467"/>
      <c r="HS177" s="467"/>
      <c r="HT177" s="467"/>
      <c r="HU177" s="467"/>
      <c r="HV177" s="467"/>
      <c r="HW177" s="467"/>
      <c r="HX177" s="467"/>
      <c r="HY177" s="467"/>
      <c r="HZ177" s="467"/>
      <c r="IA177" s="467"/>
      <c r="IB177" s="467"/>
      <c r="IC177" s="467"/>
      <c r="ID177" s="467"/>
      <c r="IE177" s="467"/>
      <c r="IF177" s="467"/>
      <c r="IG177" s="467"/>
      <c r="IH177" s="467"/>
      <c r="II177" s="467"/>
      <c r="IJ177" s="467"/>
      <c r="IK177" s="467"/>
      <c r="IL177" s="467"/>
      <c r="IM177" s="467"/>
      <c r="IN177" s="467"/>
      <c r="IO177" s="467"/>
      <c r="IP177" s="467"/>
      <c r="IQ177" s="467"/>
    </row>
    <row r="178" spans="11:251" s="464" customFormat="1" ht="12" customHeight="1" x14ac:dyDescent="0.15">
      <c r="K178" s="508"/>
      <c r="N178" s="470"/>
      <c r="O178" s="470"/>
      <c r="P178" s="470"/>
      <c r="Q178" s="470"/>
      <c r="R178" s="470"/>
      <c r="S178" s="470"/>
      <c r="V178" s="508"/>
      <c r="W178" s="530"/>
      <c r="X178" s="477" t="s">
        <v>571</v>
      </c>
      <c r="Y178" s="478"/>
      <c r="Z178" s="478"/>
      <c r="AA178" s="478"/>
      <c r="AB178" s="478"/>
      <c r="AC178" s="478"/>
      <c r="AD178" s="478"/>
      <c r="AE178" s="479"/>
      <c r="AF178" s="483"/>
      <c r="AG178" s="483"/>
      <c r="AH178" s="483"/>
      <c r="AI178" s="483"/>
      <c r="AJ178" s="483"/>
      <c r="AK178" s="560" t="s">
        <v>597</v>
      </c>
      <c r="AL178" s="560"/>
      <c r="AM178" s="560"/>
      <c r="AN178" s="560"/>
      <c r="AO178" s="560"/>
      <c r="AP178" s="560"/>
      <c r="AQ178" s="560"/>
      <c r="AR178" s="560"/>
      <c r="AS178" s="514"/>
      <c r="AT178" s="514"/>
      <c r="BT178" s="467"/>
      <c r="BU178" s="467"/>
      <c r="BV178" s="467"/>
      <c r="BW178" s="467"/>
      <c r="BX178" s="467"/>
      <c r="BY178" s="467"/>
      <c r="BZ178" s="467"/>
      <c r="CA178" s="467"/>
      <c r="CB178" s="467"/>
      <c r="CC178" s="467"/>
      <c r="CD178" s="467"/>
      <c r="CE178" s="467"/>
      <c r="CF178" s="467"/>
      <c r="CG178" s="467"/>
      <c r="CH178" s="467"/>
      <c r="CI178" s="467"/>
      <c r="CJ178" s="467"/>
      <c r="CK178" s="467"/>
      <c r="CL178" s="467"/>
      <c r="CM178" s="467"/>
      <c r="CN178" s="467"/>
      <c r="CO178" s="467"/>
      <c r="CP178" s="467"/>
      <c r="CQ178" s="467"/>
      <c r="CR178" s="467"/>
      <c r="CS178" s="467"/>
      <c r="CT178" s="467"/>
      <c r="CU178" s="467"/>
      <c r="CV178" s="467"/>
      <c r="CW178" s="467"/>
      <c r="CX178" s="467"/>
      <c r="CY178" s="467"/>
      <c r="CZ178" s="467"/>
      <c r="DA178" s="467"/>
      <c r="DB178" s="467"/>
      <c r="DC178" s="467"/>
      <c r="DD178" s="467"/>
      <c r="DE178" s="467"/>
      <c r="DF178" s="467"/>
      <c r="DG178" s="467"/>
      <c r="DH178" s="467"/>
      <c r="DI178" s="467"/>
      <c r="DJ178" s="467"/>
      <c r="DK178" s="467"/>
      <c r="DL178" s="467"/>
      <c r="DM178" s="467"/>
      <c r="DN178" s="467"/>
      <c r="DO178" s="467"/>
      <c r="DP178" s="467"/>
      <c r="DQ178" s="467"/>
      <c r="DR178" s="467"/>
      <c r="DS178" s="467"/>
      <c r="DT178" s="467"/>
      <c r="DU178" s="467"/>
      <c r="DV178" s="467"/>
      <c r="DW178" s="467"/>
      <c r="DX178" s="467"/>
      <c r="DY178" s="467"/>
      <c r="DZ178" s="467"/>
      <c r="EA178" s="467"/>
      <c r="EB178" s="467"/>
      <c r="EC178" s="467"/>
      <c r="ED178" s="467"/>
      <c r="EE178" s="467"/>
      <c r="EF178" s="467"/>
      <c r="EG178" s="467"/>
      <c r="EH178" s="467"/>
      <c r="EI178" s="467"/>
      <c r="EJ178" s="467"/>
      <c r="EK178" s="467"/>
      <c r="EL178" s="467"/>
      <c r="EM178" s="467"/>
      <c r="EN178" s="467"/>
      <c r="EO178" s="467"/>
      <c r="EP178" s="467"/>
      <c r="EQ178" s="467"/>
      <c r="ER178" s="467"/>
      <c r="ES178" s="467"/>
      <c r="ET178" s="467"/>
      <c r="EU178" s="467"/>
      <c r="EV178" s="467"/>
      <c r="EW178" s="467"/>
      <c r="EX178" s="467"/>
      <c r="EY178" s="467"/>
      <c r="EZ178" s="467"/>
      <c r="FA178" s="467"/>
      <c r="FB178" s="467"/>
      <c r="FC178" s="467"/>
      <c r="FD178" s="467"/>
      <c r="FE178" s="467"/>
      <c r="FF178" s="467"/>
      <c r="FG178" s="467"/>
      <c r="FH178" s="467"/>
      <c r="FI178" s="467"/>
      <c r="FJ178" s="467"/>
      <c r="FK178" s="467"/>
      <c r="FL178" s="467"/>
      <c r="FM178" s="467"/>
      <c r="FN178" s="467"/>
      <c r="FO178" s="467"/>
      <c r="FP178" s="467"/>
      <c r="FQ178" s="467"/>
      <c r="FR178" s="467"/>
      <c r="FS178" s="467"/>
      <c r="FT178" s="467"/>
      <c r="FU178" s="467"/>
      <c r="FV178" s="467"/>
      <c r="FW178" s="467"/>
      <c r="FX178" s="467"/>
      <c r="FY178" s="467"/>
      <c r="FZ178" s="467"/>
      <c r="GA178" s="467"/>
      <c r="GB178" s="467"/>
      <c r="GC178" s="467"/>
      <c r="GD178" s="467"/>
      <c r="GE178" s="467"/>
      <c r="GF178" s="467"/>
      <c r="GG178" s="467"/>
      <c r="GH178" s="467"/>
      <c r="GI178" s="467"/>
      <c r="GJ178" s="467"/>
      <c r="GK178" s="467"/>
      <c r="GL178" s="467"/>
      <c r="GM178" s="467"/>
      <c r="GN178" s="467"/>
      <c r="GO178" s="467"/>
      <c r="GP178" s="467"/>
      <c r="GQ178" s="467"/>
      <c r="GR178" s="467"/>
      <c r="GS178" s="467"/>
      <c r="GT178" s="467"/>
      <c r="GU178" s="467"/>
      <c r="GV178" s="467"/>
      <c r="GW178" s="467"/>
      <c r="GX178" s="467"/>
      <c r="GY178" s="467"/>
      <c r="GZ178" s="467"/>
      <c r="HA178" s="467"/>
      <c r="HB178" s="467"/>
      <c r="HC178" s="467"/>
      <c r="HD178" s="467"/>
      <c r="HE178" s="467"/>
      <c r="HF178" s="467"/>
      <c r="HG178" s="467"/>
      <c r="HH178" s="467"/>
      <c r="HI178" s="467"/>
      <c r="HJ178" s="467"/>
      <c r="HK178" s="467"/>
      <c r="HL178" s="467"/>
      <c r="HM178" s="467"/>
      <c r="HN178" s="467"/>
      <c r="HO178" s="467"/>
      <c r="HP178" s="467"/>
      <c r="HQ178" s="467"/>
      <c r="HR178" s="467"/>
      <c r="HS178" s="467"/>
      <c r="HT178" s="467"/>
      <c r="HU178" s="467"/>
      <c r="HV178" s="467"/>
      <c r="HW178" s="467"/>
      <c r="HX178" s="467"/>
      <c r="HY178" s="467"/>
      <c r="HZ178" s="467"/>
      <c r="IA178" s="467"/>
      <c r="IB178" s="467"/>
      <c r="IC178" s="467"/>
      <c r="ID178" s="467"/>
      <c r="IE178" s="467"/>
      <c r="IF178" s="467"/>
      <c r="IG178" s="467"/>
      <c r="IH178" s="467"/>
      <c r="II178" s="467"/>
      <c r="IJ178" s="467"/>
      <c r="IK178" s="467"/>
      <c r="IL178" s="467"/>
      <c r="IM178" s="467"/>
      <c r="IN178" s="467"/>
      <c r="IO178" s="467"/>
      <c r="IP178" s="467"/>
      <c r="IQ178" s="467"/>
    </row>
    <row r="179" spans="11:251" s="464" customFormat="1" ht="12" customHeight="1" x14ac:dyDescent="0.15">
      <c r="K179" s="508"/>
      <c r="N179" s="470"/>
      <c r="O179" s="470"/>
      <c r="P179" s="470"/>
      <c r="Q179" s="470"/>
      <c r="R179" s="470"/>
      <c r="S179" s="470"/>
      <c r="V179" s="533"/>
      <c r="W179" s="544"/>
      <c r="X179" s="485"/>
      <c r="Y179" s="486"/>
      <c r="Z179" s="486"/>
      <c r="AA179" s="486"/>
      <c r="AB179" s="486"/>
      <c r="AC179" s="486"/>
      <c r="AD179" s="486"/>
      <c r="AE179" s="487"/>
      <c r="AF179" s="515"/>
      <c r="AG179" s="492"/>
      <c r="AH179" s="492"/>
      <c r="AI179" s="491"/>
      <c r="AJ179" s="492"/>
      <c r="AK179" s="560"/>
      <c r="AL179" s="560"/>
      <c r="AM179" s="560"/>
      <c r="AN179" s="560"/>
      <c r="AO179" s="560"/>
      <c r="AP179" s="560"/>
      <c r="AQ179" s="560"/>
      <c r="AR179" s="560"/>
      <c r="AS179" s="514"/>
      <c r="AT179" s="514"/>
      <c r="BT179" s="467"/>
      <c r="BU179" s="467"/>
      <c r="BV179" s="467"/>
      <c r="BW179" s="467"/>
      <c r="BX179" s="467"/>
      <c r="BY179" s="467"/>
      <c r="BZ179" s="467"/>
      <c r="CA179" s="467"/>
      <c r="CB179" s="467"/>
      <c r="CC179" s="467"/>
      <c r="CD179" s="467"/>
      <c r="CE179" s="467"/>
      <c r="CF179" s="467"/>
      <c r="CG179" s="467"/>
      <c r="CH179" s="467"/>
      <c r="CI179" s="467"/>
      <c r="CJ179" s="467"/>
      <c r="CK179" s="467"/>
      <c r="CL179" s="467"/>
      <c r="CM179" s="467"/>
      <c r="CN179" s="467"/>
      <c r="CO179" s="467"/>
      <c r="CP179" s="467"/>
      <c r="CQ179" s="467"/>
      <c r="CR179" s="467"/>
      <c r="CS179" s="467"/>
      <c r="CT179" s="467"/>
      <c r="CU179" s="467"/>
      <c r="CV179" s="467"/>
      <c r="CW179" s="467"/>
      <c r="CX179" s="467"/>
      <c r="CY179" s="467"/>
      <c r="CZ179" s="467"/>
      <c r="DA179" s="467"/>
      <c r="DB179" s="467"/>
      <c r="DC179" s="467"/>
      <c r="DD179" s="467"/>
      <c r="DE179" s="467"/>
      <c r="DF179" s="467"/>
      <c r="DG179" s="467"/>
      <c r="DH179" s="467"/>
      <c r="DI179" s="467"/>
      <c r="DJ179" s="467"/>
      <c r="DK179" s="467"/>
      <c r="DL179" s="467"/>
      <c r="DM179" s="467"/>
      <c r="DN179" s="467"/>
      <c r="DO179" s="467"/>
      <c r="DP179" s="467"/>
      <c r="DQ179" s="467"/>
      <c r="DR179" s="467"/>
      <c r="DS179" s="467"/>
      <c r="DT179" s="467"/>
      <c r="DU179" s="467"/>
      <c r="DV179" s="467"/>
      <c r="DW179" s="467"/>
      <c r="DX179" s="467"/>
      <c r="DY179" s="467"/>
      <c r="DZ179" s="467"/>
      <c r="EA179" s="467"/>
      <c r="EB179" s="467"/>
      <c r="EC179" s="467"/>
      <c r="ED179" s="467"/>
      <c r="EE179" s="467"/>
      <c r="EF179" s="467"/>
      <c r="EG179" s="467"/>
      <c r="EH179" s="467"/>
      <c r="EI179" s="467"/>
      <c r="EJ179" s="467"/>
      <c r="EK179" s="467"/>
      <c r="EL179" s="467"/>
      <c r="EM179" s="467"/>
      <c r="EN179" s="467"/>
      <c r="EO179" s="467"/>
      <c r="EP179" s="467"/>
      <c r="EQ179" s="467"/>
      <c r="ER179" s="467"/>
      <c r="ES179" s="467"/>
      <c r="ET179" s="467"/>
      <c r="EU179" s="467"/>
      <c r="EV179" s="467"/>
      <c r="EW179" s="467"/>
      <c r="EX179" s="467"/>
      <c r="EY179" s="467"/>
      <c r="EZ179" s="467"/>
      <c r="FA179" s="467"/>
      <c r="FB179" s="467"/>
      <c r="FC179" s="467"/>
      <c r="FD179" s="467"/>
      <c r="FE179" s="467"/>
      <c r="FF179" s="467"/>
      <c r="FG179" s="467"/>
      <c r="FH179" s="467"/>
      <c r="FI179" s="467"/>
      <c r="FJ179" s="467"/>
      <c r="FK179" s="467"/>
      <c r="FL179" s="467"/>
      <c r="FM179" s="467"/>
      <c r="FN179" s="467"/>
      <c r="FO179" s="467"/>
      <c r="FP179" s="467"/>
      <c r="FQ179" s="467"/>
      <c r="FR179" s="467"/>
      <c r="FS179" s="467"/>
      <c r="FT179" s="467"/>
      <c r="FU179" s="467"/>
      <c r="FV179" s="467"/>
      <c r="FW179" s="467"/>
      <c r="FX179" s="467"/>
      <c r="FY179" s="467"/>
      <c r="FZ179" s="467"/>
      <c r="GA179" s="467"/>
      <c r="GB179" s="467"/>
      <c r="GC179" s="467"/>
      <c r="GD179" s="467"/>
      <c r="GE179" s="467"/>
      <c r="GF179" s="467"/>
      <c r="GG179" s="467"/>
      <c r="GH179" s="467"/>
      <c r="GI179" s="467"/>
      <c r="GJ179" s="467"/>
      <c r="GK179" s="467"/>
      <c r="GL179" s="467"/>
      <c r="GM179" s="467"/>
      <c r="GN179" s="467"/>
      <c r="GO179" s="467"/>
      <c r="GP179" s="467"/>
      <c r="GQ179" s="467"/>
      <c r="GR179" s="467"/>
      <c r="GS179" s="467"/>
      <c r="GT179" s="467"/>
      <c r="GU179" s="467"/>
      <c r="GV179" s="467"/>
      <c r="GW179" s="467"/>
      <c r="GX179" s="467"/>
      <c r="GY179" s="467"/>
      <c r="GZ179" s="467"/>
      <c r="HA179" s="467"/>
      <c r="HB179" s="467"/>
      <c r="HC179" s="467"/>
      <c r="HD179" s="467"/>
      <c r="HE179" s="467"/>
      <c r="HF179" s="467"/>
      <c r="HG179" s="467"/>
      <c r="HH179" s="467"/>
      <c r="HI179" s="467"/>
      <c r="HJ179" s="467"/>
      <c r="HK179" s="467"/>
      <c r="HL179" s="467"/>
      <c r="HM179" s="467"/>
      <c r="HN179" s="467"/>
      <c r="HO179" s="467"/>
      <c r="HP179" s="467"/>
      <c r="HQ179" s="467"/>
      <c r="HR179" s="467"/>
      <c r="HS179" s="467"/>
      <c r="HT179" s="467"/>
      <c r="HU179" s="467"/>
      <c r="HV179" s="467"/>
      <c r="HW179" s="467"/>
      <c r="HX179" s="467"/>
      <c r="HY179" s="467"/>
      <c r="HZ179" s="467"/>
      <c r="IA179" s="467"/>
      <c r="IB179" s="467"/>
      <c r="IC179" s="467"/>
      <c r="ID179" s="467"/>
      <c r="IE179" s="467"/>
      <c r="IF179" s="467"/>
      <c r="IG179" s="467"/>
      <c r="IH179" s="467"/>
      <c r="II179" s="467"/>
      <c r="IJ179" s="467"/>
      <c r="IK179" s="467"/>
      <c r="IL179" s="467"/>
      <c r="IM179" s="467"/>
      <c r="IN179" s="467"/>
      <c r="IO179" s="467"/>
      <c r="IP179" s="467"/>
      <c r="IQ179" s="467"/>
    </row>
    <row r="180" spans="11:251" s="464" customFormat="1" ht="12" customHeight="1" thickBot="1" x14ac:dyDescent="0.2">
      <c r="K180" s="508"/>
      <c r="N180" s="470"/>
      <c r="O180" s="470"/>
      <c r="P180" s="470"/>
      <c r="Q180" s="470"/>
      <c r="R180" s="470"/>
      <c r="S180" s="470"/>
      <c r="V180" s="508"/>
      <c r="W180" s="530"/>
      <c r="X180" s="498"/>
      <c r="Y180" s="499"/>
      <c r="Z180" s="499"/>
      <c r="AA180" s="499"/>
      <c r="AB180" s="499"/>
      <c r="AC180" s="499"/>
      <c r="AD180" s="499"/>
      <c r="AE180" s="500"/>
      <c r="AG180" s="483"/>
      <c r="AH180" s="483"/>
      <c r="AI180" s="501"/>
      <c r="AJ180" s="483"/>
      <c r="AK180" s="560" t="s">
        <v>574</v>
      </c>
      <c r="AL180" s="560"/>
      <c r="AM180" s="560"/>
      <c r="AN180" s="560"/>
      <c r="AO180" s="560"/>
      <c r="AP180" s="560"/>
      <c r="AQ180" s="560"/>
      <c r="AR180" s="560"/>
      <c r="AS180" s="514"/>
      <c r="AT180" s="514"/>
      <c r="BT180" s="467"/>
      <c r="BU180" s="467"/>
      <c r="BV180" s="467"/>
      <c r="BW180" s="467"/>
      <c r="BX180" s="467"/>
      <c r="BY180" s="467"/>
      <c r="BZ180" s="467"/>
      <c r="CA180" s="467"/>
      <c r="CB180" s="467"/>
      <c r="CC180" s="467"/>
      <c r="CD180" s="467"/>
      <c r="CE180" s="467"/>
      <c r="CF180" s="467"/>
      <c r="CG180" s="467"/>
      <c r="CH180" s="467"/>
      <c r="CI180" s="467"/>
      <c r="CJ180" s="467"/>
      <c r="CK180" s="467"/>
      <c r="CL180" s="467"/>
      <c r="CM180" s="467"/>
      <c r="CN180" s="467"/>
      <c r="CO180" s="467"/>
      <c r="CP180" s="467"/>
      <c r="CQ180" s="467"/>
      <c r="CR180" s="467"/>
      <c r="CS180" s="467"/>
      <c r="CT180" s="467"/>
      <c r="CU180" s="467"/>
      <c r="CV180" s="467"/>
      <c r="CW180" s="467"/>
      <c r="CX180" s="467"/>
      <c r="CY180" s="467"/>
      <c r="CZ180" s="467"/>
      <c r="DA180" s="467"/>
      <c r="DB180" s="467"/>
      <c r="DC180" s="467"/>
      <c r="DD180" s="467"/>
      <c r="DE180" s="467"/>
      <c r="DF180" s="467"/>
      <c r="DG180" s="467"/>
      <c r="DH180" s="467"/>
      <c r="DI180" s="467"/>
      <c r="DJ180" s="467"/>
      <c r="DK180" s="467"/>
      <c r="DL180" s="467"/>
      <c r="DM180" s="467"/>
      <c r="DN180" s="467"/>
      <c r="DO180" s="467"/>
      <c r="DP180" s="467"/>
      <c r="DQ180" s="467"/>
      <c r="DR180" s="467"/>
      <c r="DS180" s="467"/>
      <c r="DT180" s="467"/>
      <c r="DU180" s="467"/>
      <c r="DV180" s="467"/>
      <c r="DW180" s="467"/>
      <c r="DX180" s="467"/>
      <c r="DY180" s="467"/>
      <c r="DZ180" s="467"/>
      <c r="EA180" s="467"/>
      <c r="EB180" s="467"/>
      <c r="EC180" s="467"/>
      <c r="ED180" s="467"/>
      <c r="EE180" s="467"/>
      <c r="EF180" s="467"/>
      <c r="EG180" s="467"/>
      <c r="EH180" s="467"/>
      <c r="EI180" s="467"/>
      <c r="EJ180" s="467"/>
      <c r="EK180" s="467"/>
      <c r="EL180" s="467"/>
      <c r="EM180" s="467"/>
      <c r="EN180" s="467"/>
      <c r="EO180" s="467"/>
      <c r="EP180" s="467"/>
      <c r="EQ180" s="467"/>
      <c r="ER180" s="467"/>
      <c r="ES180" s="467"/>
      <c r="ET180" s="467"/>
      <c r="EU180" s="467"/>
      <c r="EV180" s="467"/>
      <c r="EW180" s="467"/>
      <c r="EX180" s="467"/>
      <c r="EY180" s="467"/>
      <c r="EZ180" s="467"/>
      <c r="FA180" s="467"/>
      <c r="FB180" s="467"/>
      <c r="FC180" s="467"/>
      <c r="FD180" s="467"/>
      <c r="FE180" s="467"/>
      <c r="FF180" s="467"/>
      <c r="FG180" s="467"/>
      <c r="FH180" s="467"/>
      <c r="FI180" s="467"/>
      <c r="FJ180" s="467"/>
      <c r="FK180" s="467"/>
      <c r="FL180" s="467"/>
      <c r="FM180" s="467"/>
      <c r="FN180" s="467"/>
      <c r="FO180" s="467"/>
      <c r="FP180" s="467"/>
      <c r="FQ180" s="467"/>
      <c r="FR180" s="467"/>
      <c r="FS180" s="467"/>
      <c r="FT180" s="467"/>
      <c r="FU180" s="467"/>
      <c r="FV180" s="467"/>
      <c r="FW180" s="467"/>
      <c r="FX180" s="467"/>
      <c r="FY180" s="467"/>
      <c r="FZ180" s="467"/>
      <c r="GA180" s="467"/>
      <c r="GB180" s="467"/>
      <c r="GC180" s="467"/>
      <c r="GD180" s="467"/>
      <c r="GE180" s="467"/>
      <c r="GF180" s="467"/>
      <c r="GG180" s="467"/>
      <c r="GH180" s="467"/>
      <c r="GI180" s="467"/>
      <c r="GJ180" s="467"/>
      <c r="GK180" s="467"/>
      <c r="GL180" s="467"/>
      <c r="GM180" s="467"/>
      <c r="GN180" s="467"/>
      <c r="GO180" s="467"/>
      <c r="GP180" s="467"/>
      <c r="GQ180" s="467"/>
      <c r="GR180" s="467"/>
      <c r="GS180" s="467"/>
      <c r="GT180" s="467"/>
      <c r="GU180" s="467"/>
      <c r="GV180" s="467"/>
      <c r="GW180" s="467"/>
      <c r="GX180" s="467"/>
      <c r="GY180" s="467"/>
      <c r="GZ180" s="467"/>
      <c r="HA180" s="467"/>
      <c r="HB180" s="467"/>
      <c r="HC180" s="467"/>
      <c r="HD180" s="467"/>
      <c r="HE180" s="467"/>
      <c r="HF180" s="467"/>
      <c r="HG180" s="467"/>
      <c r="HH180" s="467"/>
      <c r="HI180" s="467"/>
      <c r="HJ180" s="467"/>
      <c r="HK180" s="467"/>
      <c r="HL180" s="467"/>
      <c r="HM180" s="467"/>
      <c r="HN180" s="467"/>
      <c r="HO180" s="467"/>
      <c r="HP180" s="467"/>
      <c r="HQ180" s="467"/>
      <c r="HR180" s="467"/>
      <c r="HS180" s="467"/>
      <c r="HT180" s="467"/>
      <c r="HU180" s="467"/>
      <c r="HV180" s="467"/>
      <c r="HW180" s="467"/>
      <c r="HX180" s="467"/>
      <c r="HY180" s="467"/>
      <c r="HZ180" s="467"/>
      <c r="IA180" s="467"/>
      <c r="IB180" s="467"/>
      <c r="IC180" s="467"/>
      <c r="ID180" s="467"/>
      <c r="IE180" s="467"/>
      <c r="IF180" s="467"/>
      <c r="IG180" s="467"/>
      <c r="IH180" s="467"/>
      <c r="II180" s="467"/>
      <c r="IJ180" s="467"/>
      <c r="IK180" s="467"/>
      <c r="IL180" s="467"/>
      <c r="IM180" s="467"/>
      <c r="IN180" s="467"/>
      <c r="IO180" s="467"/>
      <c r="IP180" s="467"/>
      <c r="IQ180" s="467"/>
    </row>
    <row r="181" spans="11:251" s="464" customFormat="1" ht="12" customHeight="1" x14ac:dyDescent="0.15">
      <c r="K181" s="508"/>
      <c r="N181" s="470"/>
      <c r="O181" s="470"/>
      <c r="P181" s="470"/>
      <c r="Q181" s="470"/>
      <c r="R181" s="470"/>
      <c r="S181" s="470"/>
      <c r="V181" s="508"/>
      <c r="W181" s="530"/>
      <c r="X181" s="518"/>
      <c r="Y181" s="518"/>
      <c r="Z181" s="518"/>
      <c r="AA181" s="518"/>
      <c r="AB181" s="518"/>
      <c r="AC181" s="518"/>
      <c r="AD181" s="518"/>
      <c r="AE181" s="518"/>
      <c r="AG181" s="483"/>
      <c r="AH181" s="483"/>
      <c r="AI181" s="491"/>
      <c r="AJ181" s="507"/>
      <c r="AK181" s="560"/>
      <c r="AL181" s="560"/>
      <c r="AM181" s="560"/>
      <c r="AN181" s="560"/>
      <c r="AO181" s="560"/>
      <c r="AP181" s="560"/>
      <c r="AQ181" s="560"/>
      <c r="AR181" s="560"/>
      <c r="AS181" s="514"/>
      <c r="AT181" s="514"/>
      <c r="BT181" s="467"/>
      <c r="BU181" s="467"/>
      <c r="BV181" s="467"/>
      <c r="BW181" s="467"/>
      <c r="BX181" s="467"/>
      <c r="BY181" s="467"/>
      <c r="BZ181" s="467"/>
      <c r="CA181" s="467"/>
      <c r="CB181" s="467"/>
      <c r="CC181" s="467"/>
      <c r="CD181" s="467"/>
      <c r="CE181" s="467"/>
      <c r="CF181" s="467"/>
      <c r="CG181" s="467"/>
      <c r="CH181" s="467"/>
      <c r="CI181" s="467"/>
      <c r="CJ181" s="467"/>
      <c r="CK181" s="467"/>
      <c r="CL181" s="467"/>
      <c r="CM181" s="467"/>
      <c r="CN181" s="467"/>
      <c r="CO181" s="467"/>
      <c r="CP181" s="467"/>
      <c r="CQ181" s="467"/>
      <c r="CR181" s="467"/>
      <c r="CS181" s="467"/>
      <c r="CT181" s="467"/>
      <c r="CU181" s="467"/>
      <c r="CV181" s="467"/>
      <c r="CW181" s="467"/>
      <c r="CX181" s="467"/>
      <c r="CY181" s="467"/>
      <c r="CZ181" s="467"/>
      <c r="DA181" s="467"/>
      <c r="DB181" s="467"/>
      <c r="DC181" s="467"/>
      <c r="DD181" s="467"/>
      <c r="DE181" s="467"/>
      <c r="DF181" s="467"/>
      <c r="DG181" s="467"/>
      <c r="DH181" s="467"/>
      <c r="DI181" s="467"/>
      <c r="DJ181" s="467"/>
      <c r="DK181" s="467"/>
      <c r="DL181" s="467"/>
      <c r="DM181" s="467"/>
      <c r="DN181" s="467"/>
      <c r="DO181" s="467"/>
      <c r="DP181" s="467"/>
      <c r="DQ181" s="467"/>
      <c r="DR181" s="467"/>
      <c r="DS181" s="467"/>
      <c r="DT181" s="467"/>
      <c r="DU181" s="467"/>
      <c r="DV181" s="467"/>
      <c r="DW181" s="467"/>
      <c r="DX181" s="467"/>
      <c r="DY181" s="467"/>
      <c r="DZ181" s="467"/>
      <c r="EA181" s="467"/>
      <c r="EB181" s="467"/>
      <c r="EC181" s="467"/>
      <c r="ED181" s="467"/>
      <c r="EE181" s="467"/>
      <c r="EF181" s="467"/>
      <c r="EG181" s="467"/>
      <c r="EH181" s="467"/>
      <c r="EI181" s="467"/>
      <c r="EJ181" s="467"/>
      <c r="EK181" s="467"/>
      <c r="EL181" s="467"/>
      <c r="EM181" s="467"/>
      <c r="EN181" s="467"/>
      <c r="EO181" s="467"/>
      <c r="EP181" s="467"/>
      <c r="EQ181" s="467"/>
      <c r="ER181" s="467"/>
      <c r="ES181" s="467"/>
      <c r="ET181" s="467"/>
      <c r="EU181" s="467"/>
      <c r="EV181" s="467"/>
      <c r="EW181" s="467"/>
      <c r="EX181" s="467"/>
      <c r="EY181" s="467"/>
      <c r="EZ181" s="467"/>
      <c r="FA181" s="467"/>
      <c r="FB181" s="467"/>
      <c r="FC181" s="467"/>
      <c r="FD181" s="467"/>
      <c r="FE181" s="467"/>
      <c r="FF181" s="467"/>
      <c r="FG181" s="467"/>
      <c r="FH181" s="467"/>
      <c r="FI181" s="467"/>
      <c r="FJ181" s="467"/>
      <c r="FK181" s="467"/>
      <c r="FL181" s="467"/>
      <c r="FM181" s="467"/>
      <c r="FN181" s="467"/>
      <c r="FO181" s="467"/>
      <c r="FP181" s="467"/>
      <c r="FQ181" s="467"/>
      <c r="FR181" s="467"/>
      <c r="FS181" s="467"/>
      <c r="FT181" s="467"/>
      <c r="FU181" s="467"/>
      <c r="FV181" s="467"/>
      <c r="FW181" s="467"/>
      <c r="FX181" s="467"/>
      <c r="FY181" s="467"/>
      <c r="FZ181" s="467"/>
      <c r="GA181" s="467"/>
      <c r="GB181" s="467"/>
      <c r="GC181" s="467"/>
      <c r="GD181" s="467"/>
      <c r="GE181" s="467"/>
      <c r="GF181" s="467"/>
      <c r="GG181" s="467"/>
      <c r="GH181" s="467"/>
      <c r="GI181" s="467"/>
      <c r="GJ181" s="467"/>
      <c r="GK181" s="467"/>
      <c r="GL181" s="467"/>
      <c r="GM181" s="467"/>
      <c r="GN181" s="467"/>
      <c r="GO181" s="467"/>
      <c r="GP181" s="467"/>
      <c r="GQ181" s="467"/>
      <c r="GR181" s="467"/>
      <c r="GS181" s="467"/>
      <c r="GT181" s="467"/>
      <c r="GU181" s="467"/>
      <c r="GV181" s="467"/>
      <c r="GW181" s="467"/>
      <c r="GX181" s="467"/>
      <c r="GY181" s="467"/>
      <c r="GZ181" s="467"/>
      <c r="HA181" s="467"/>
      <c r="HB181" s="467"/>
      <c r="HC181" s="467"/>
      <c r="HD181" s="467"/>
      <c r="HE181" s="467"/>
      <c r="HF181" s="467"/>
      <c r="HG181" s="467"/>
      <c r="HH181" s="467"/>
      <c r="HI181" s="467"/>
      <c r="HJ181" s="467"/>
      <c r="HK181" s="467"/>
      <c r="HL181" s="467"/>
      <c r="HM181" s="467"/>
      <c r="HN181" s="467"/>
      <c r="HO181" s="467"/>
      <c r="HP181" s="467"/>
      <c r="HQ181" s="467"/>
      <c r="HR181" s="467"/>
      <c r="HS181" s="467"/>
      <c r="HT181" s="467"/>
      <c r="HU181" s="467"/>
      <c r="HV181" s="467"/>
      <c r="HW181" s="467"/>
      <c r="HX181" s="467"/>
      <c r="HY181" s="467"/>
      <c r="HZ181" s="467"/>
      <c r="IA181" s="467"/>
      <c r="IB181" s="467"/>
      <c r="IC181" s="467"/>
      <c r="ID181" s="467"/>
      <c r="IE181" s="467"/>
      <c r="IF181" s="467"/>
      <c r="IG181" s="467"/>
      <c r="IH181" s="467"/>
      <c r="II181" s="467"/>
      <c r="IJ181" s="467"/>
      <c r="IK181" s="467"/>
      <c r="IL181" s="467"/>
      <c r="IM181" s="467"/>
      <c r="IN181" s="467"/>
      <c r="IO181" s="467"/>
      <c r="IP181" s="467"/>
      <c r="IQ181" s="467"/>
    </row>
    <row r="182" spans="11:251" s="464" customFormat="1" ht="12" customHeight="1" x14ac:dyDescent="0.15">
      <c r="K182" s="508"/>
      <c r="N182" s="470"/>
      <c r="O182" s="470"/>
      <c r="P182" s="470"/>
      <c r="Q182" s="470"/>
      <c r="R182" s="470"/>
      <c r="S182" s="470"/>
      <c r="V182" s="508"/>
      <c r="W182" s="530"/>
      <c r="X182" s="518"/>
      <c r="Y182" s="518"/>
      <c r="Z182" s="518"/>
      <c r="AA182" s="518"/>
      <c r="AB182" s="518"/>
      <c r="AC182" s="518"/>
      <c r="AD182" s="518"/>
      <c r="AE182" s="518"/>
      <c r="AG182" s="483"/>
      <c r="AH182" s="483"/>
      <c r="AI182" s="501"/>
      <c r="AJ182" s="483"/>
      <c r="AK182" s="560" t="s">
        <v>616</v>
      </c>
      <c r="AL182" s="560"/>
      <c r="AM182" s="560"/>
      <c r="AN182" s="560"/>
      <c r="AO182" s="560"/>
      <c r="AP182" s="560"/>
      <c r="AQ182" s="560"/>
      <c r="AR182" s="560"/>
      <c r="AS182" s="514"/>
      <c r="AT182" s="514"/>
      <c r="BT182" s="467"/>
      <c r="BU182" s="467"/>
      <c r="BV182" s="467"/>
      <c r="BW182" s="467"/>
      <c r="BX182" s="467"/>
      <c r="BY182" s="467"/>
      <c r="BZ182" s="467"/>
      <c r="CA182" s="467"/>
      <c r="CB182" s="467"/>
      <c r="CC182" s="467"/>
      <c r="CD182" s="467"/>
      <c r="CE182" s="467"/>
      <c r="CF182" s="467"/>
      <c r="CG182" s="467"/>
      <c r="CH182" s="467"/>
      <c r="CI182" s="467"/>
      <c r="CJ182" s="467"/>
      <c r="CK182" s="467"/>
      <c r="CL182" s="467"/>
      <c r="CM182" s="467"/>
      <c r="CN182" s="467"/>
      <c r="CO182" s="467"/>
      <c r="CP182" s="467"/>
      <c r="CQ182" s="467"/>
      <c r="CR182" s="467"/>
      <c r="CS182" s="467"/>
      <c r="CT182" s="467"/>
      <c r="CU182" s="467"/>
      <c r="CV182" s="467"/>
      <c r="CW182" s="467"/>
      <c r="CX182" s="467"/>
      <c r="CY182" s="467"/>
      <c r="CZ182" s="467"/>
      <c r="DA182" s="467"/>
      <c r="DB182" s="467"/>
      <c r="DC182" s="467"/>
      <c r="DD182" s="467"/>
      <c r="DE182" s="467"/>
      <c r="DF182" s="467"/>
      <c r="DG182" s="467"/>
      <c r="DH182" s="467"/>
      <c r="DI182" s="467"/>
      <c r="DJ182" s="467"/>
      <c r="DK182" s="467"/>
      <c r="DL182" s="467"/>
      <c r="DM182" s="467"/>
      <c r="DN182" s="467"/>
      <c r="DO182" s="467"/>
      <c r="DP182" s="467"/>
      <c r="DQ182" s="467"/>
      <c r="DR182" s="467"/>
      <c r="DS182" s="467"/>
      <c r="DT182" s="467"/>
      <c r="DU182" s="467"/>
      <c r="DV182" s="467"/>
      <c r="DW182" s="467"/>
      <c r="DX182" s="467"/>
      <c r="DY182" s="467"/>
      <c r="DZ182" s="467"/>
      <c r="EA182" s="467"/>
      <c r="EB182" s="467"/>
      <c r="EC182" s="467"/>
      <c r="ED182" s="467"/>
      <c r="EE182" s="467"/>
      <c r="EF182" s="467"/>
      <c r="EG182" s="467"/>
      <c r="EH182" s="467"/>
      <c r="EI182" s="467"/>
      <c r="EJ182" s="467"/>
      <c r="EK182" s="467"/>
      <c r="EL182" s="467"/>
      <c r="EM182" s="467"/>
      <c r="EN182" s="467"/>
      <c r="EO182" s="467"/>
      <c r="EP182" s="467"/>
      <c r="EQ182" s="467"/>
      <c r="ER182" s="467"/>
      <c r="ES182" s="467"/>
      <c r="ET182" s="467"/>
      <c r="EU182" s="467"/>
      <c r="EV182" s="467"/>
      <c r="EW182" s="467"/>
      <c r="EX182" s="467"/>
      <c r="EY182" s="467"/>
      <c r="EZ182" s="467"/>
      <c r="FA182" s="467"/>
      <c r="FB182" s="467"/>
      <c r="FC182" s="467"/>
      <c r="FD182" s="467"/>
      <c r="FE182" s="467"/>
      <c r="FF182" s="467"/>
      <c r="FG182" s="467"/>
      <c r="FH182" s="467"/>
      <c r="FI182" s="467"/>
      <c r="FJ182" s="467"/>
      <c r="FK182" s="467"/>
      <c r="FL182" s="467"/>
      <c r="FM182" s="467"/>
      <c r="FN182" s="467"/>
      <c r="FO182" s="467"/>
      <c r="FP182" s="467"/>
      <c r="FQ182" s="467"/>
      <c r="FR182" s="467"/>
      <c r="FS182" s="467"/>
      <c r="FT182" s="467"/>
      <c r="FU182" s="467"/>
      <c r="FV182" s="467"/>
      <c r="FW182" s="467"/>
      <c r="FX182" s="467"/>
      <c r="FY182" s="467"/>
      <c r="FZ182" s="467"/>
      <c r="GA182" s="467"/>
      <c r="GB182" s="467"/>
      <c r="GC182" s="467"/>
      <c r="GD182" s="467"/>
      <c r="GE182" s="467"/>
      <c r="GF182" s="467"/>
      <c r="GG182" s="467"/>
      <c r="GH182" s="467"/>
      <c r="GI182" s="467"/>
      <c r="GJ182" s="467"/>
      <c r="GK182" s="467"/>
      <c r="GL182" s="467"/>
      <c r="GM182" s="467"/>
      <c r="GN182" s="467"/>
      <c r="GO182" s="467"/>
      <c r="GP182" s="467"/>
      <c r="GQ182" s="467"/>
      <c r="GR182" s="467"/>
      <c r="GS182" s="467"/>
      <c r="GT182" s="467"/>
      <c r="GU182" s="467"/>
      <c r="GV182" s="467"/>
      <c r="GW182" s="467"/>
      <c r="GX182" s="467"/>
      <c r="GY182" s="467"/>
      <c r="GZ182" s="467"/>
      <c r="HA182" s="467"/>
      <c r="HB182" s="467"/>
      <c r="HC182" s="467"/>
      <c r="HD182" s="467"/>
      <c r="HE182" s="467"/>
      <c r="HF182" s="467"/>
      <c r="HG182" s="467"/>
      <c r="HH182" s="467"/>
      <c r="HI182" s="467"/>
      <c r="HJ182" s="467"/>
      <c r="HK182" s="467"/>
      <c r="HL182" s="467"/>
      <c r="HM182" s="467"/>
      <c r="HN182" s="467"/>
      <c r="HO182" s="467"/>
      <c r="HP182" s="467"/>
      <c r="HQ182" s="467"/>
      <c r="HR182" s="467"/>
      <c r="HS182" s="467"/>
      <c r="HT182" s="467"/>
      <c r="HU182" s="467"/>
      <c r="HV182" s="467"/>
      <c r="HW182" s="467"/>
      <c r="HX182" s="467"/>
      <c r="HY182" s="467"/>
      <c r="HZ182" s="467"/>
      <c r="IA182" s="467"/>
      <c r="IB182" s="467"/>
      <c r="IC182" s="467"/>
      <c r="ID182" s="467"/>
      <c r="IE182" s="467"/>
      <c r="IF182" s="467"/>
      <c r="IG182" s="467"/>
      <c r="IH182" s="467"/>
      <c r="II182" s="467"/>
      <c r="IJ182" s="467"/>
      <c r="IK182" s="467"/>
      <c r="IL182" s="467"/>
      <c r="IM182" s="467"/>
      <c r="IN182" s="467"/>
      <c r="IO182" s="467"/>
      <c r="IP182" s="467"/>
      <c r="IQ182" s="467"/>
    </row>
    <row r="183" spans="11:251" s="464" customFormat="1" ht="12" customHeight="1" x14ac:dyDescent="0.15">
      <c r="K183" s="508"/>
      <c r="N183" s="470"/>
      <c r="O183" s="470"/>
      <c r="P183" s="470"/>
      <c r="Q183" s="470"/>
      <c r="R183" s="470"/>
      <c r="S183" s="470"/>
      <c r="V183" s="508"/>
      <c r="W183" s="530"/>
      <c r="X183" s="518"/>
      <c r="Y183" s="518"/>
      <c r="Z183" s="518"/>
      <c r="AA183" s="518"/>
      <c r="AB183" s="518"/>
      <c r="AC183" s="518"/>
      <c r="AD183" s="518"/>
      <c r="AE183" s="518"/>
      <c r="AG183" s="483"/>
      <c r="AH183" s="483"/>
      <c r="AI183" s="491"/>
      <c r="AJ183" s="507"/>
      <c r="AK183" s="560"/>
      <c r="AL183" s="560"/>
      <c r="AM183" s="560"/>
      <c r="AN183" s="560"/>
      <c r="AO183" s="560"/>
      <c r="AP183" s="560"/>
      <c r="AQ183" s="560"/>
      <c r="AR183" s="560"/>
      <c r="AS183" s="514"/>
      <c r="AT183" s="514"/>
      <c r="BT183" s="467"/>
      <c r="BU183" s="467"/>
      <c r="BV183" s="467"/>
      <c r="BW183" s="467"/>
      <c r="BX183" s="467"/>
      <c r="BY183" s="467"/>
      <c r="BZ183" s="467"/>
      <c r="CA183" s="467"/>
      <c r="CB183" s="467"/>
      <c r="CC183" s="467"/>
      <c r="CD183" s="467"/>
      <c r="CE183" s="467"/>
      <c r="CF183" s="467"/>
      <c r="CG183" s="467"/>
      <c r="CH183" s="467"/>
      <c r="CI183" s="467"/>
      <c r="CJ183" s="467"/>
      <c r="CK183" s="467"/>
      <c r="CL183" s="467"/>
      <c r="CM183" s="467"/>
      <c r="CN183" s="467"/>
      <c r="CO183" s="467"/>
      <c r="CP183" s="467"/>
      <c r="CQ183" s="467"/>
      <c r="CR183" s="467"/>
      <c r="CS183" s="467"/>
      <c r="CT183" s="467"/>
      <c r="CU183" s="467"/>
      <c r="CV183" s="467"/>
      <c r="CW183" s="467"/>
      <c r="CX183" s="467"/>
      <c r="CY183" s="467"/>
      <c r="CZ183" s="467"/>
      <c r="DA183" s="467"/>
      <c r="DB183" s="467"/>
      <c r="DC183" s="467"/>
      <c r="DD183" s="467"/>
      <c r="DE183" s="467"/>
      <c r="DF183" s="467"/>
      <c r="DG183" s="467"/>
      <c r="DH183" s="467"/>
      <c r="DI183" s="467"/>
      <c r="DJ183" s="467"/>
      <c r="DK183" s="467"/>
      <c r="DL183" s="467"/>
      <c r="DM183" s="467"/>
      <c r="DN183" s="467"/>
      <c r="DO183" s="467"/>
      <c r="DP183" s="467"/>
      <c r="DQ183" s="467"/>
      <c r="DR183" s="467"/>
      <c r="DS183" s="467"/>
      <c r="DT183" s="467"/>
      <c r="DU183" s="467"/>
      <c r="DV183" s="467"/>
      <c r="DW183" s="467"/>
      <c r="DX183" s="467"/>
      <c r="DY183" s="467"/>
      <c r="DZ183" s="467"/>
      <c r="EA183" s="467"/>
      <c r="EB183" s="467"/>
      <c r="EC183" s="467"/>
      <c r="ED183" s="467"/>
      <c r="EE183" s="467"/>
      <c r="EF183" s="467"/>
      <c r="EG183" s="467"/>
      <c r="EH183" s="467"/>
      <c r="EI183" s="467"/>
      <c r="EJ183" s="467"/>
      <c r="EK183" s="467"/>
      <c r="EL183" s="467"/>
      <c r="EM183" s="467"/>
      <c r="EN183" s="467"/>
      <c r="EO183" s="467"/>
      <c r="EP183" s="467"/>
      <c r="EQ183" s="467"/>
      <c r="ER183" s="467"/>
      <c r="ES183" s="467"/>
      <c r="ET183" s="467"/>
      <c r="EU183" s="467"/>
      <c r="EV183" s="467"/>
      <c r="EW183" s="467"/>
      <c r="EX183" s="467"/>
      <c r="EY183" s="467"/>
      <c r="EZ183" s="467"/>
      <c r="FA183" s="467"/>
      <c r="FB183" s="467"/>
      <c r="FC183" s="467"/>
      <c r="FD183" s="467"/>
      <c r="FE183" s="467"/>
      <c r="FF183" s="467"/>
      <c r="FG183" s="467"/>
      <c r="FH183" s="467"/>
      <c r="FI183" s="467"/>
      <c r="FJ183" s="467"/>
      <c r="FK183" s="467"/>
      <c r="FL183" s="467"/>
      <c r="FM183" s="467"/>
      <c r="FN183" s="467"/>
      <c r="FO183" s="467"/>
      <c r="FP183" s="467"/>
      <c r="FQ183" s="467"/>
      <c r="FR183" s="467"/>
      <c r="FS183" s="467"/>
      <c r="FT183" s="467"/>
      <c r="FU183" s="467"/>
      <c r="FV183" s="467"/>
      <c r="FW183" s="467"/>
      <c r="FX183" s="467"/>
      <c r="FY183" s="467"/>
      <c r="FZ183" s="467"/>
      <c r="GA183" s="467"/>
      <c r="GB183" s="467"/>
      <c r="GC183" s="467"/>
      <c r="GD183" s="467"/>
      <c r="GE183" s="467"/>
      <c r="GF183" s="467"/>
      <c r="GG183" s="467"/>
      <c r="GH183" s="467"/>
      <c r="GI183" s="467"/>
      <c r="GJ183" s="467"/>
      <c r="GK183" s="467"/>
      <c r="GL183" s="467"/>
      <c r="GM183" s="467"/>
      <c r="GN183" s="467"/>
      <c r="GO183" s="467"/>
      <c r="GP183" s="467"/>
      <c r="GQ183" s="467"/>
      <c r="GR183" s="467"/>
      <c r="GS183" s="467"/>
      <c r="GT183" s="467"/>
      <c r="GU183" s="467"/>
      <c r="GV183" s="467"/>
      <c r="GW183" s="467"/>
      <c r="GX183" s="467"/>
      <c r="GY183" s="467"/>
      <c r="GZ183" s="467"/>
      <c r="HA183" s="467"/>
      <c r="HB183" s="467"/>
      <c r="HC183" s="467"/>
      <c r="HD183" s="467"/>
      <c r="HE183" s="467"/>
      <c r="HF183" s="467"/>
      <c r="HG183" s="467"/>
      <c r="HH183" s="467"/>
      <c r="HI183" s="467"/>
      <c r="HJ183" s="467"/>
      <c r="HK183" s="467"/>
      <c r="HL183" s="467"/>
      <c r="HM183" s="467"/>
      <c r="HN183" s="467"/>
      <c r="HO183" s="467"/>
      <c r="HP183" s="467"/>
      <c r="HQ183" s="467"/>
      <c r="HR183" s="467"/>
      <c r="HS183" s="467"/>
      <c r="HT183" s="467"/>
      <c r="HU183" s="467"/>
      <c r="HV183" s="467"/>
      <c r="HW183" s="467"/>
      <c r="HX183" s="467"/>
      <c r="HY183" s="467"/>
      <c r="HZ183" s="467"/>
      <c r="IA183" s="467"/>
      <c r="IB183" s="467"/>
      <c r="IC183" s="467"/>
      <c r="ID183" s="467"/>
      <c r="IE183" s="467"/>
      <c r="IF183" s="467"/>
      <c r="IG183" s="467"/>
      <c r="IH183" s="467"/>
      <c r="II183" s="467"/>
      <c r="IJ183" s="467"/>
      <c r="IK183" s="467"/>
      <c r="IL183" s="467"/>
      <c r="IM183" s="467"/>
      <c r="IN183" s="467"/>
      <c r="IO183" s="467"/>
      <c r="IP183" s="467"/>
      <c r="IQ183" s="467"/>
    </row>
    <row r="184" spans="11:251" s="464" customFormat="1" ht="12" customHeight="1" x14ac:dyDescent="0.15">
      <c r="K184" s="508"/>
      <c r="N184" s="470"/>
      <c r="O184" s="470"/>
      <c r="P184" s="470"/>
      <c r="Q184" s="470"/>
      <c r="R184" s="470"/>
      <c r="S184" s="470"/>
      <c r="V184" s="508"/>
      <c r="W184" s="530"/>
      <c r="X184" s="518"/>
      <c r="Y184" s="518"/>
      <c r="Z184" s="518"/>
      <c r="AA184" s="518"/>
      <c r="AB184" s="518"/>
      <c r="AC184" s="518"/>
      <c r="AD184" s="518"/>
      <c r="AE184" s="518"/>
      <c r="AG184" s="483"/>
      <c r="AH184" s="483"/>
      <c r="AI184" s="501"/>
      <c r="AJ184" s="483"/>
      <c r="AK184" s="560" t="s">
        <v>624</v>
      </c>
      <c r="AL184" s="560"/>
      <c r="AM184" s="560"/>
      <c r="AN184" s="560"/>
      <c r="AO184" s="560"/>
      <c r="AP184" s="560"/>
      <c r="AQ184" s="560"/>
      <c r="AR184" s="560"/>
      <c r="AS184" s="514"/>
      <c r="AT184" s="514"/>
      <c r="BT184" s="467"/>
      <c r="BU184" s="467"/>
      <c r="BV184" s="467"/>
      <c r="BW184" s="467"/>
      <c r="BX184" s="467"/>
      <c r="BY184" s="467"/>
      <c r="BZ184" s="467"/>
      <c r="CA184" s="467"/>
      <c r="CB184" s="467"/>
      <c r="CC184" s="467"/>
      <c r="CD184" s="467"/>
      <c r="CE184" s="467"/>
      <c r="CF184" s="467"/>
      <c r="CG184" s="467"/>
      <c r="CH184" s="467"/>
      <c r="CI184" s="467"/>
      <c r="CJ184" s="467"/>
      <c r="CK184" s="467"/>
      <c r="CL184" s="467"/>
      <c r="CM184" s="467"/>
      <c r="CN184" s="467"/>
      <c r="CO184" s="467"/>
      <c r="CP184" s="467"/>
      <c r="CQ184" s="467"/>
      <c r="CR184" s="467"/>
      <c r="CS184" s="467"/>
      <c r="CT184" s="467"/>
      <c r="CU184" s="467"/>
      <c r="CV184" s="467"/>
      <c r="CW184" s="467"/>
      <c r="CX184" s="467"/>
      <c r="CY184" s="467"/>
      <c r="CZ184" s="467"/>
      <c r="DA184" s="467"/>
      <c r="DB184" s="467"/>
      <c r="DC184" s="467"/>
      <c r="DD184" s="467"/>
      <c r="DE184" s="467"/>
      <c r="DF184" s="467"/>
      <c r="DG184" s="467"/>
      <c r="DH184" s="467"/>
      <c r="DI184" s="467"/>
      <c r="DJ184" s="467"/>
      <c r="DK184" s="467"/>
      <c r="DL184" s="467"/>
      <c r="DM184" s="467"/>
      <c r="DN184" s="467"/>
      <c r="DO184" s="467"/>
      <c r="DP184" s="467"/>
      <c r="DQ184" s="467"/>
      <c r="DR184" s="467"/>
      <c r="DS184" s="467"/>
      <c r="DT184" s="467"/>
      <c r="DU184" s="467"/>
      <c r="DV184" s="467"/>
      <c r="DW184" s="467"/>
      <c r="DX184" s="467"/>
      <c r="DY184" s="467"/>
      <c r="DZ184" s="467"/>
      <c r="EA184" s="467"/>
      <c r="EB184" s="467"/>
      <c r="EC184" s="467"/>
      <c r="ED184" s="467"/>
      <c r="EE184" s="467"/>
      <c r="EF184" s="467"/>
      <c r="EG184" s="467"/>
      <c r="EH184" s="467"/>
      <c r="EI184" s="467"/>
      <c r="EJ184" s="467"/>
      <c r="EK184" s="467"/>
      <c r="EL184" s="467"/>
      <c r="EM184" s="467"/>
      <c r="EN184" s="467"/>
      <c r="EO184" s="467"/>
      <c r="EP184" s="467"/>
      <c r="EQ184" s="467"/>
      <c r="ER184" s="467"/>
      <c r="ES184" s="467"/>
      <c r="ET184" s="467"/>
      <c r="EU184" s="467"/>
      <c r="EV184" s="467"/>
      <c r="EW184" s="467"/>
      <c r="EX184" s="467"/>
      <c r="EY184" s="467"/>
      <c r="EZ184" s="467"/>
      <c r="FA184" s="467"/>
      <c r="FB184" s="467"/>
      <c r="FC184" s="467"/>
      <c r="FD184" s="467"/>
      <c r="FE184" s="467"/>
      <c r="FF184" s="467"/>
      <c r="FG184" s="467"/>
      <c r="FH184" s="467"/>
      <c r="FI184" s="467"/>
      <c r="FJ184" s="467"/>
      <c r="FK184" s="467"/>
      <c r="FL184" s="467"/>
      <c r="FM184" s="467"/>
      <c r="FN184" s="467"/>
      <c r="FO184" s="467"/>
      <c r="FP184" s="467"/>
      <c r="FQ184" s="467"/>
      <c r="FR184" s="467"/>
      <c r="FS184" s="467"/>
      <c r="FT184" s="467"/>
      <c r="FU184" s="467"/>
      <c r="FV184" s="467"/>
      <c r="FW184" s="467"/>
      <c r="FX184" s="467"/>
      <c r="FY184" s="467"/>
      <c r="FZ184" s="467"/>
      <c r="GA184" s="467"/>
      <c r="GB184" s="467"/>
      <c r="GC184" s="467"/>
      <c r="GD184" s="467"/>
      <c r="GE184" s="467"/>
      <c r="GF184" s="467"/>
      <c r="GG184" s="467"/>
      <c r="GH184" s="467"/>
      <c r="GI184" s="467"/>
      <c r="GJ184" s="467"/>
      <c r="GK184" s="467"/>
      <c r="GL184" s="467"/>
      <c r="GM184" s="467"/>
      <c r="GN184" s="467"/>
      <c r="GO184" s="467"/>
      <c r="GP184" s="467"/>
      <c r="GQ184" s="467"/>
      <c r="GR184" s="467"/>
      <c r="GS184" s="467"/>
      <c r="GT184" s="467"/>
      <c r="GU184" s="467"/>
      <c r="GV184" s="467"/>
      <c r="GW184" s="467"/>
      <c r="GX184" s="467"/>
      <c r="GY184" s="467"/>
      <c r="GZ184" s="467"/>
      <c r="HA184" s="467"/>
      <c r="HB184" s="467"/>
      <c r="HC184" s="467"/>
      <c r="HD184" s="467"/>
      <c r="HE184" s="467"/>
      <c r="HF184" s="467"/>
      <c r="HG184" s="467"/>
      <c r="HH184" s="467"/>
      <c r="HI184" s="467"/>
      <c r="HJ184" s="467"/>
      <c r="HK184" s="467"/>
      <c r="HL184" s="467"/>
      <c r="HM184" s="467"/>
      <c r="HN184" s="467"/>
      <c r="HO184" s="467"/>
      <c r="HP184" s="467"/>
      <c r="HQ184" s="467"/>
      <c r="HR184" s="467"/>
      <c r="HS184" s="467"/>
      <c r="HT184" s="467"/>
      <c r="HU184" s="467"/>
      <c r="HV184" s="467"/>
      <c r="HW184" s="467"/>
      <c r="HX184" s="467"/>
      <c r="HY184" s="467"/>
      <c r="HZ184" s="467"/>
      <c r="IA184" s="467"/>
      <c r="IB184" s="467"/>
      <c r="IC184" s="467"/>
      <c r="ID184" s="467"/>
      <c r="IE184" s="467"/>
      <c r="IF184" s="467"/>
      <c r="IG184" s="467"/>
      <c r="IH184" s="467"/>
      <c r="II184" s="467"/>
      <c r="IJ184" s="467"/>
      <c r="IK184" s="467"/>
      <c r="IL184" s="467"/>
      <c r="IM184" s="467"/>
      <c r="IN184" s="467"/>
      <c r="IO184" s="467"/>
      <c r="IP184" s="467"/>
      <c r="IQ184" s="467"/>
    </row>
    <row r="185" spans="11:251" s="464" customFormat="1" ht="12" customHeight="1" x14ac:dyDescent="0.15">
      <c r="K185" s="508"/>
      <c r="N185" s="470"/>
      <c r="O185" s="470"/>
      <c r="P185" s="470"/>
      <c r="Q185" s="470"/>
      <c r="R185" s="470"/>
      <c r="S185" s="470"/>
      <c r="V185" s="508"/>
      <c r="W185" s="530"/>
      <c r="X185" s="518"/>
      <c r="Y185" s="518"/>
      <c r="Z185" s="518"/>
      <c r="AA185" s="518"/>
      <c r="AB185" s="518"/>
      <c r="AC185" s="518"/>
      <c r="AD185" s="518"/>
      <c r="AE185" s="518"/>
      <c r="AG185" s="483"/>
      <c r="AH185" s="483"/>
      <c r="AI185" s="491"/>
      <c r="AJ185" s="507"/>
      <c r="AK185" s="560"/>
      <c r="AL185" s="560"/>
      <c r="AM185" s="560"/>
      <c r="AN185" s="560"/>
      <c r="AO185" s="560"/>
      <c r="AP185" s="560"/>
      <c r="AQ185" s="560"/>
      <c r="AR185" s="560"/>
      <c r="AS185" s="514"/>
      <c r="AT185" s="514"/>
      <c r="BT185" s="467"/>
      <c r="BU185" s="467"/>
      <c r="BV185" s="467"/>
      <c r="BW185" s="467"/>
      <c r="BX185" s="467"/>
      <c r="BY185" s="467"/>
      <c r="BZ185" s="467"/>
      <c r="CA185" s="467"/>
      <c r="CB185" s="467"/>
      <c r="CC185" s="467"/>
      <c r="CD185" s="467"/>
      <c r="CE185" s="467"/>
      <c r="CF185" s="467"/>
      <c r="CG185" s="467"/>
      <c r="CH185" s="467"/>
      <c r="CI185" s="467"/>
      <c r="CJ185" s="467"/>
      <c r="CK185" s="467"/>
      <c r="CL185" s="467"/>
      <c r="CM185" s="467"/>
      <c r="CN185" s="467"/>
      <c r="CO185" s="467"/>
      <c r="CP185" s="467"/>
      <c r="CQ185" s="467"/>
      <c r="CR185" s="467"/>
      <c r="CS185" s="467"/>
      <c r="CT185" s="467"/>
      <c r="CU185" s="467"/>
      <c r="CV185" s="467"/>
      <c r="CW185" s="467"/>
      <c r="CX185" s="467"/>
      <c r="CY185" s="467"/>
      <c r="CZ185" s="467"/>
      <c r="DA185" s="467"/>
      <c r="DB185" s="467"/>
      <c r="DC185" s="467"/>
      <c r="DD185" s="467"/>
      <c r="DE185" s="467"/>
      <c r="DF185" s="467"/>
      <c r="DG185" s="467"/>
      <c r="DH185" s="467"/>
      <c r="DI185" s="467"/>
      <c r="DJ185" s="467"/>
      <c r="DK185" s="467"/>
      <c r="DL185" s="467"/>
      <c r="DM185" s="467"/>
      <c r="DN185" s="467"/>
      <c r="DO185" s="467"/>
      <c r="DP185" s="467"/>
      <c r="DQ185" s="467"/>
      <c r="DR185" s="467"/>
      <c r="DS185" s="467"/>
      <c r="DT185" s="467"/>
      <c r="DU185" s="467"/>
      <c r="DV185" s="467"/>
      <c r="DW185" s="467"/>
      <c r="DX185" s="467"/>
      <c r="DY185" s="467"/>
      <c r="DZ185" s="467"/>
      <c r="EA185" s="467"/>
      <c r="EB185" s="467"/>
      <c r="EC185" s="467"/>
      <c r="ED185" s="467"/>
      <c r="EE185" s="467"/>
      <c r="EF185" s="467"/>
      <c r="EG185" s="467"/>
      <c r="EH185" s="467"/>
      <c r="EI185" s="467"/>
      <c r="EJ185" s="467"/>
      <c r="EK185" s="467"/>
      <c r="EL185" s="467"/>
      <c r="EM185" s="467"/>
      <c r="EN185" s="467"/>
      <c r="EO185" s="467"/>
      <c r="EP185" s="467"/>
      <c r="EQ185" s="467"/>
      <c r="ER185" s="467"/>
      <c r="ES185" s="467"/>
      <c r="ET185" s="467"/>
      <c r="EU185" s="467"/>
      <c r="EV185" s="467"/>
      <c r="EW185" s="467"/>
      <c r="EX185" s="467"/>
      <c r="EY185" s="467"/>
      <c r="EZ185" s="467"/>
      <c r="FA185" s="467"/>
      <c r="FB185" s="467"/>
      <c r="FC185" s="467"/>
      <c r="FD185" s="467"/>
      <c r="FE185" s="467"/>
      <c r="FF185" s="467"/>
      <c r="FG185" s="467"/>
      <c r="FH185" s="467"/>
      <c r="FI185" s="467"/>
      <c r="FJ185" s="467"/>
      <c r="FK185" s="467"/>
      <c r="FL185" s="467"/>
      <c r="FM185" s="467"/>
      <c r="FN185" s="467"/>
      <c r="FO185" s="467"/>
      <c r="FP185" s="467"/>
      <c r="FQ185" s="467"/>
      <c r="FR185" s="467"/>
      <c r="FS185" s="467"/>
      <c r="FT185" s="467"/>
      <c r="FU185" s="467"/>
      <c r="FV185" s="467"/>
      <c r="FW185" s="467"/>
      <c r="FX185" s="467"/>
      <c r="FY185" s="467"/>
      <c r="FZ185" s="467"/>
      <c r="GA185" s="467"/>
      <c r="GB185" s="467"/>
      <c r="GC185" s="467"/>
      <c r="GD185" s="467"/>
      <c r="GE185" s="467"/>
      <c r="GF185" s="467"/>
      <c r="GG185" s="467"/>
      <c r="GH185" s="467"/>
      <c r="GI185" s="467"/>
      <c r="GJ185" s="467"/>
      <c r="GK185" s="467"/>
      <c r="GL185" s="467"/>
      <c r="GM185" s="467"/>
      <c r="GN185" s="467"/>
      <c r="GO185" s="467"/>
      <c r="GP185" s="467"/>
      <c r="GQ185" s="467"/>
      <c r="GR185" s="467"/>
      <c r="GS185" s="467"/>
      <c r="GT185" s="467"/>
      <c r="GU185" s="467"/>
      <c r="GV185" s="467"/>
      <c r="GW185" s="467"/>
      <c r="GX185" s="467"/>
      <c r="GY185" s="467"/>
      <c r="GZ185" s="467"/>
      <c r="HA185" s="467"/>
      <c r="HB185" s="467"/>
      <c r="HC185" s="467"/>
      <c r="HD185" s="467"/>
      <c r="HE185" s="467"/>
      <c r="HF185" s="467"/>
      <c r="HG185" s="467"/>
      <c r="HH185" s="467"/>
      <c r="HI185" s="467"/>
      <c r="HJ185" s="467"/>
      <c r="HK185" s="467"/>
      <c r="HL185" s="467"/>
      <c r="HM185" s="467"/>
      <c r="HN185" s="467"/>
      <c r="HO185" s="467"/>
      <c r="HP185" s="467"/>
      <c r="HQ185" s="467"/>
      <c r="HR185" s="467"/>
      <c r="HS185" s="467"/>
      <c r="HT185" s="467"/>
      <c r="HU185" s="467"/>
      <c r="HV185" s="467"/>
      <c r="HW185" s="467"/>
      <c r="HX185" s="467"/>
      <c r="HY185" s="467"/>
      <c r="HZ185" s="467"/>
      <c r="IA185" s="467"/>
      <c r="IB185" s="467"/>
      <c r="IC185" s="467"/>
      <c r="ID185" s="467"/>
      <c r="IE185" s="467"/>
      <c r="IF185" s="467"/>
      <c r="IG185" s="467"/>
      <c r="IH185" s="467"/>
      <c r="II185" s="467"/>
      <c r="IJ185" s="467"/>
      <c r="IK185" s="467"/>
      <c r="IL185" s="467"/>
      <c r="IM185" s="467"/>
      <c r="IN185" s="467"/>
      <c r="IO185" s="467"/>
      <c r="IP185" s="467"/>
      <c r="IQ185" s="467"/>
    </row>
    <row r="186" spans="11:251" s="464" customFormat="1" ht="12" customHeight="1" x14ac:dyDescent="0.15">
      <c r="K186" s="508"/>
      <c r="N186" s="470"/>
      <c r="O186" s="470"/>
      <c r="P186" s="470"/>
      <c r="Q186" s="470"/>
      <c r="R186" s="470"/>
      <c r="S186" s="470"/>
      <c r="V186" s="508"/>
      <c r="W186" s="530"/>
      <c r="X186" s="518"/>
      <c r="Y186" s="518"/>
      <c r="Z186" s="518"/>
      <c r="AA186" s="518"/>
      <c r="AB186" s="518"/>
      <c r="AC186" s="518"/>
      <c r="AD186" s="518"/>
      <c r="AE186" s="518"/>
      <c r="AG186" s="483"/>
      <c r="AH186" s="483"/>
      <c r="AI186" s="501"/>
      <c r="AJ186" s="483"/>
      <c r="AK186" s="560" t="s">
        <v>638</v>
      </c>
      <c r="AL186" s="560"/>
      <c r="AM186" s="560"/>
      <c r="AN186" s="560"/>
      <c r="AO186" s="560"/>
      <c r="AP186" s="560"/>
      <c r="AQ186" s="560"/>
      <c r="AR186" s="560"/>
      <c r="AS186" s="514"/>
      <c r="AT186" s="514"/>
      <c r="BT186" s="467"/>
      <c r="BU186" s="467"/>
      <c r="BV186" s="467"/>
      <c r="BW186" s="467"/>
      <c r="BX186" s="467"/>
      <c r="BY186" s="467"/>
      <c r="BZ186" s="467"/>
      <c r="CA186" s="467"/>
      <c r="CB186" s="467"/>
      <c r="CC186" s="467"/>
      <c r="CD186" s="467"/>
      <c r="CE186" s="467"/>
      <c r="CF186" s="467"/>
      <c r="CG186" s="467"/>
      <c r="CH186" s="467"/>
      <c r="CI186" s="467"/>
      <c r="CJ186" s="467"/>
      <c r="CK186" s="467"/>
      <c r="CL186" s="467"/>
      <c r="CM186" s="467"/>
      <c r="CN186" s="467"/>
      <c r="CO186" s="467"/>
      <c r="CP186" s="467"/>
      <c r="CQ186" s="467"/>
      <c r="CR186" s="467"/>
      <c r="CS186" s="467"/>
      <c r="CT186" s="467"/>
      <c r="CU186" s="467"/>
      <c r="CV186" s="467"/>
      <c r="CW186" s="467"/>
      <c r="CX186" s="467"/>
      <c r="CY186" s="467"/>
      <c r="CZ186" s="467"/>
      <c r="DA186" s="467"/>
      <c r="DB186" s="467"/>
      <c r="DC186" s="467"/>
      <c r="DD186" s="467"/>
      <c r="DE186" s="467"/>
      <c r="DF186" s="467"/>
      <c r="DG186" s="467"/>
      <c r="DH186" s="467"/>
      <c r="DI186" s="467"/>
      <c r="DJ186" s="467"/>
      <c r="DK186" s="467"/>
      <c r="DL186" s="467"/>
      <c r="DM186" s="467"/>
      <c r="DN186" s="467"/>
      <c r="DO186" s="467"/>
      <c r="DP186" s="467"/>
      <c r="DQ186" s="467"/>
      <c r="DR186" s="467"/>
      <c r="DS186" s="467"/>
      <c r="DT186" s="467"/>
      <c r="DU186" s="467"/>
      <c r="DV186" s="467"/>
      <c r="DW186" s="467"/>
      <c r="DX186" s="467"/>
      <c r="DY186" s="467"/>
      <c r="DZ186" s="467"/>
      <c r="EA186" s="467"/>
      <c r="EB186" s="467"/>
      <c r="EC186" s="467"/>
      <c r="ED186" s="467"/>
      <c r="EE186" s="467"/>
      <c r="EF186" s="467"/>
      <c r="EG186" s="467"/>
      <c r="EH186" s="467"/>
      <c r="EI186" s="467"/>
      <c r="EJ186" s="467"/>
      <c r="EK186" s="467"/>
      <c r="EL186" s="467"/>
      <c r="EM186" s="467"/>
      <c r="EN186" s="467"/>
      <c r="EO186" s="467"/>
      <c r="EP186" s="467"/>
      <c r="EQ186" s="467"/>
      <c r="ER186" s="467"/>
      <c r="ES186" s="467"/>
      <c r="ET186" s="467"/>
      <c r="EU186" s="467"/>
      <c r="EV186" s="467"/>
      <c r="EW186" s="467"/>
      <c r="EX186" s="467"/>
      <c r="EY186" s="467"/>
      <c r="EZ186" s="467"/>
      <c r="FA186" s="467"/>
      <c r="FB186" s="467"/>
      <c r="FC186" s="467"/>
      <c r="FD186" s="467"/>
      <c r="FE186" s="467"/>
      <c r="FF186" s="467"/>
      <c r="FG186" s="467"/>
      <c r="FH186" s="467"/>
      <c r="FI186" s="467"/>
      <c r="FJ186" s="467"/>
      <c r="FK186" s="467"/>
      <c r="FL186" s="467"/>
      <c r="FM186" s="467"/>
      <c r="FN186" s="467"/>
      <c r="FO186" s="467"/>
      <c r="FP186" s="467"/>
      <c r="FQ186" s="467"/>
      <c r="FR186" s="467"/>
      <c r="FS186" s="467"/>
      <c r="FT186" s="467"/>
      <c r="FU186" s="467"/>
      <c r="FV186" s="467"/>
      <c r="FW186" s="467"/>
      <c r="FX186" s="467"/>
      <c r="FY186" s="467"/>
      <c r="FZ186" s="467"/>
      <c r="GA186" s="467"/>
      <c r="GB186" s="467"/>
      <c r="GC186" s="467"/>
      <c r="GD186" s="467"/>
      <c r="GE186" s="467"/>
      <c r="GF186" s="467"/>
      <c r="GG186" s="467"/>
      <c r="GH186" s="467"/>
      <c r="GI186" s="467"/>
      <c r="GJ186" s="467"/>
      <c r="GK186" s="467"/>
      <c r="GL186" s="467"/>
      <c r="GM186" s="467"/>
      <c r="GN186" s="467"/>
      <c r="GO186" s="467"/>
      <c r="GP186" s="467"/>
      <c r="GQ186" s="467"/>
      <c r="GR186" s="467"/>
      <c r="GS186" s="467"/>
      <c r="GT186" s="467"/>
      <c r="GU186" s="467"/>
      <c r="GV186" s="467"/>
      <c r="GW186" s="467"/>
      <c r="GX186" s="467"/>
      <c r="GY186" s="467"/>
      <c r="GZ186" s="467"/>
      <c r="HA186" s="467"/>
      <c r="HB186" s="467"/>
      <c r="HC186" s="467"/>
      <c r="HD186" s="467"/>
      <c r="HE186" s="467"/>
      <c r="HF186" s="467"/>
      <c r="HG186" s="467"/>
      <c r="HH186" s="467"/>
      <c r="HI186" s="467"/>
      <c r="HJ186" s="467"/>
      <c r="HK186" s="467"/>
      <c r="HL186" s="467"/>
      <c r="HM186" s="467"/>
      <c r="HN186" s="467"/>
      <c r="HO186" s="467"/>
      <c r="HP186" s="467"/>
      <c r="HQ186" s="467"/>
      <c r="HR186" s="467"/>
      <c r="HS186" s="467"/>
      <c r="HT186" s="467"/>
      <c r="HU186" s="467"/>
      <c r="HV186" s="467"/>
      <c r="HW186" s="467"/>
      <c r="HX186" s="467"/>
      <c r="HY186" s="467"/>
      <c r="HZ186" s="467"/>
      <c r="IA186" s="467"/>
      <c r="IB186" s="467"/>
      <c r="IC186" s="467"/>
      <c r="ID186" s="467"/>
      <c r="IE186" s="467"/>
      <c r="IF186" s="467"/>
      <c r="IG186" s="467"/>
      <c r="IH186" s="467"/>
      <c r="II186" s="467"/>
      <c r="IJ186" s="467"/>
      <c r="IK186" s="467"/>
      <c r="IL186" s="467"/>
      <c r="IM186" s="467"/>
      <c r="IN186" s="467"/>
      <c r="IO186" s="467"/>
      <c r="IP186" s="467"/>
      <c r="IQ186" s="467"/>
    </row>
    <row r="187" spans="11:251" s="464" customFormat="1" ht="12" customHeight="1" x14ac:dyDescent="0.15">
      <c r="K187" s="508"/>
      <c r="N187" s="470"/>
      <c r="O187" s="470"/>
      <c r="P187" s="470"/>
      <c r="Q187" s="470"/>
      <c r="R187" s="470"/>
      <c r="S187" s="470"/>
      <c r="V187" s="508"/>
      <c r="W187" s="530"/>
      <c r="X187" s="518"/>
      <c r="Y187" s="518"/>
      <c r="Z187" s="518"/>
      <c r="AA187" s="518"/>
      <c r="AB187" s="518"/>
      <c r="AC187" s="518"/>
      <c r="AD187" s="518"/>
      <c r="AE187" s="518"/>
      <c r="AG187" s="483"/>
      <c r="AH187" s="483"/>
      <c r="AI187" s="491"/>
      <c r="AJ187" s="507"/>
      <c r="AK187" s="560"/>
      <c r="AL187" s="560"/>
      <c r="AM187" s="560"/>
      <c r="AN187" s="560"/>
      <c r="AO187" s="560"/>
      <c r="AP187" s="560"/>
      <c r="AQ187" s="560"/>
      <c r="AR187" s="560"/>
      <c r="AS187" s="514"/>
      <c r="AT187" s="514"/>
      <c r="BT187" s="467"/>
      <c r="BU187" s="467"/>
      <c r="BV187" s="467"/>
      <c r="BW187" s="467"/>
      <c r="BX187" s="467"/>
      <c r="BY187" s="467"/>
      <c r="BZ187" s="467"/>
      <c r="CA187" s="467"/>
      <c r="CB187" s="467"/>
      <c r="CC187" s="467"/>
      <c r="CD187" s="467"/>
      <c r="CE187" s="467"/>
      <c r="CF187" s="467"/>
      <c r="CG187" s="467"/>
      <c r="CH187" s="467"/>
      <c r="CI187" s="467"/>
      <c r="CJ187" s="467"/>
      <c r="CK187" s="467"/>
      <c r="CL187" s="467"/>
      <c r="CM187" s="467"/>
      <c r="CN187" s="467"/>
      <c r="CO187" s="467"/>
      <c r="CP187" s="467"/>
      <c r="CQ187" s="467"/>
      <c r="CR187" s="467"/>
      <c r="CS187" s="467"/>
      <c r="CT187" s="467"/>
      <c r="CU187" s="467"/>
      <c r="CV187" s="467"/>
      <c r="CW187" s="467"/>
      <c r="CX187" s="467"/>
      <c r="CY187" s="467"/>
      <c r="CZ187" s="467"/>
      <c r="DA187" s="467"/>
      <c r="DB187" s="467"/>
      <c r="DC187" s="467"/>
      <c r="DD187" s="467"/>
      <c r="DE187" s="467"/>
      <c r="DF187" s="467"/>
      <c r="DG187" s="467"/>
      <c r="DH187" s="467"/>
      <c r="DI187" s="467"/>
      <c r="DJ187" s="467"/>
      <c r="DK187" s="467"/>
      <c r="DL187" s="467"/>
      <c r="DM187" s="467"/>
      <c r="DN187" s="467"/>
      <c r="DO187" s="467"/>
      <c r="DP187" s="467"/>
      <c r="DQ187" s="467"/>
      <c r="DR187" s="467"/>
      <c r="DS187" s="467"/>
      <c r="DT187" s="467"/>
      <c r="DU187" s="467"/>
      <c r="DV187" s="467"/>
      <c r="DW187" s="467"/>
      <c r="DX187" s="467"/>
      <c r="DY187" s="467"/>
      <c r="DZ187" s="467"/>
      <c r="EA187" s="467"/>
      <c r="EB187" s="467"/>
      <c r="EC187" s="467"/>
      <c r="ED187" s="467"/>
      <c r="EE187" s="467"/>
      <c r="EF187" s="467"/>
      <c r="EG187" s="467"/>
      <c r="EH187" s="467"/>
      <c r="EI187" s="467"/>
      <c r="EJ187" s="467"/>
      <c r="EK187" s="467"/>
      <c r="EL187" s="467"/>
      <c r="EM187" s="467"/>
      <c r="EN187" s="467"/>
      <c r="EO187" s="467"/>
      <c r="EP187" s="467"/>
      <c r="EQ187" s="467"/>
      <c r="ER187" s="467"/>
      <c r="ES187" s="467"/>
      <c r="ET187" s="467"/>
      <c r="EU187" s="467"/>
      <c r="EV187" s="467"/>
      <c r="EW187" s="467"/>
      <c r="EX187" s="467"/>
      <c r="EY187" s="467"/>
      <c r="EZ187" s="467"/>
      <c r="FA187" s="467"/>
      <c r="FB187" s="467"/>
      <c r="FC187" s="467"/>
      <c r="FD187" s="467"/>
      <c r="FE187" s="467"/>
      <c r="FF187" s="467"/>
      <c r="FG187" s="467"/>
      <c r="FH187" s="467"/>
      <c r="FI187" s="467"/>
      <c r="FJ187" s="467"/>
      <c r="FK187" s="467"/>
      <c r="FL187" s="467"/>
      <c r="FM187" s="467"/>
      <c r="FN187" s="467"/>
      <c r="FO187" s="467"/>
      <c r="FP187" s="467"/>
      <c r="FQ187" s="467"/>
      <c r="FR187" s="467"/>
      <c r="FS187" s="467"/>
      <c r="FT187" s="467"/>
      <c r="FU187" s="467"/>
      <c r="FV187" s="467"/>
      <c r="FW187" s="467"/>
      <c r="FX187" s="467"/>
      <c r="FY187" s="467"/>
      <c r="FZ187" s="467"/>
      <c r="GA187" s="467"/>
      <c r="GB187" s="467"/>
      <c r="GC187" s="467"/>
      <c r="GD187" s="467"/>
      <c r="GE187" s="467"/>
      <c r="GF187" s="467"/>
      <c r="GG187" s="467"/>
      <c r="GH187" s="467"/>
      <c r="GI187" s="467"/>
      <c r="GJ187" s="467"/>
      <c r="GK187" s="467"/>
      <c r="GL187" s="467"/>
      <c r="GM187" s="467"/>
      <c r="GN187" s="467"/>
      <c r="GO187" s="467"/>
      <c r="GP187" s="467"/>
      <c r="GQ187" s="467"/>
      <c r="GR187" s="467"/>
      <c r="GS187" s="467"/>
      <c r="GT187" s="467"/>
      <c r="GU187" s="467"/>
      <c r="GV187" s="467"/>
      <c r="GW187" s="467"/>
      <c r="GX187" s="467"/>
      <c r="GY187" s="467"/>
      <c r="GZ187" s="467"/>
      <c r="HA187" s="467"/>
      <c r="HB187" s="467"/>
      <c r="HC187" s="467"/>
      <c r="HD187" s="467"/>
      <c r="HE187" s="467"/>
      <c r="HF187" s="467"/>
      <c r="HG187" s="467"/>
      <c r="HH187" s="467"/>
      <c r="HI187" s="467"/>
      <c r="HJ187" s="467"/>
      <c r="HK187" s="467"/>
      <c r="HL187" s="467"/>
      <c r="HM187" s="467"/>
      <c r="HN187" s="467"/>
      <c r="HO187" s="467"/>
      <c r="HP187" s="467"/>
      <c r="HQ187" s="467"/>
      <c r="HR187" s="467"/>
      <c r="HS187" s="467"/>
      <c r="HT187" s="467"/>
      <c r="HU187" s="467"/>
      <c r="HV187" s="467"/>
      <c r="HW187" s="467"/>
      <c r="HX187" s="467"/>
      <c r="HY187" s="467"/>
      <c r="HZ187" s="467"/>
      <c r="IA187" s="467"/>
      <c r="IB187" s="467"/>
      <c r="IC187" s="467"/>
      <c r="ID187" s="467"/>
      <c r="IE187" s="467"/>
      <c r="IF187" s="467"/>
      <c r="IG187" s="467"/>
      <c r="IH187" s="467"/>
      <c r="II187" s="467"/>
      <c r="IJ187" s="467"/>
      <c r="IK187" s="467"/>
      <c r="IL187" s="467"/>
      <c r="IM187" s="467"/>
      <c r="IN187" s="467"/>
      <c r="IO187" s="467"/>
      <c r="IP187" s="467"/>
      <c r="IQ187" s="467"/>
    </row>
    <row r="188" spans="11:251" s="464" customFormat="1" ht="12" customHeight="1" x14ac:dyDescent="0.15">
      <c r="K188" s="508"/>
      <c r="N188" s="470"/>
      <c r="O188" s="470"/>
      <c r="P188" s="470"/>
      <c r="Q188" s="470"/>
      <c r="R188" s="470"/>
      <c r="S188" s="470"/>
      <c r="V188" s="508"/>
      <c r="W188" s="530"/>
      <c r="X188" s="518"/>
      <c r="Y188" s="518"/>
      <c r="Z188" s="518"/>
      <c r="AA188" s="518"/>
      <c r="AB188" s="518"/>
      <c r="AC188" s="518"/>
      <c r="AD188" s="518"/>
      <c r="AE188" s="518"/>
      <c r="AG188" s="483"/>
      <c r="AH188" s="483"/>
      <c r="AI188" s="509"/>
      <c r="AJ188" s="522"/>
      <c r="AK188" s="560" t="s">
        <v>646</v>
      </c>
      <c r="AL188" s="560"/>
      <c r="AM188" s="560"/>
      <c r="AN188" s="560"/>
      <c r="AO188" s="560"/>
      <c r="AP188" s="560"/>
      <c r="AQ188" s="560"/>
      <c r="AR188" s="560"/>
      <c r="AS188" s="514"/>
      <c r="AT188" s="514"/>
      <c r="BT188" s="467"/>
      <c r="BU188" s="467"/>
      <c r="BV188" s="467"/>
      <c r="BW188" s="467"/>
      <c r="BX188" s="467"/>
      <c r="BY188" s="467"/>
      <c r="BZ188" s="467"/>
      <c r="CA188" s="467"/>
      <c r="CB188" s="467"/>
      <c r="CC188" s="467"/>
      <c r="CD188" s="467"/>
      <c r="CE188" s="467"/>
      <c r="CF188" s="467"/>
      <c r="CG188" s="467"/>
      <c r="CH188" s="467"/>
      <c r="CI188" s="467"/>
      <c r="CJ188" s="467"/>
      <c r="CK188" s="467"/>
      <c r="CL188" s="467"/>
      <c r="CM188" s="467"/>
      <c r="CN188" s="467"/>
      <c r="CO188" s="467"/>
      <c r="CP188" s="467"/>
      <c r="CQ188" s="467"/>
      <c r="CR188" s="467"/>
      <c r="CS188" s="467"/>
      <c r="CT188" s="467"/>
      <c r="CU188" s="467"/>
      <c r="CV188" s="467"/>
      <c r="CW188" s="467"/>
      <c r="CX188" s="467"/>
      <c r="CY188" s="467"/>
      <c r="CZ188" s="467"/>
      <c r="DA188" s="467"/>
      <c r="DB188" s="467"/>
      <c r="DC188" s="467"/>
      <c r="DD188" s="467"/>
      <c r="DE188" s="467"/>
      <c r="DF188" s="467"/>
      <c r="DG188" s="467"/>
      <c r="DH188" s="467"/>
      <c r="DI188" s="467"/>
      <c r="DJ188" s="467"/>
      <c r="DK188" s="467"/>
      <c r="DL188" s="467"/>
      <c r="DM188" s="467"/>
      <c r="DN188" s="467"/>
      <c r="DO188" s="467"/>
      <c r="DP188" s="467"/>
      <c r="DQ188" s="467"/>
      <c r="DR188" s="467"/>
      <c r="DS188" s="467"/>
      <c r="DT188" s="467"/>
      <c r="DU188" s="467"/>
      <c r="DV188" s="467"/>
      <c r="DW188" s="467"/>
      <c r="DX188" s="467"/>
      <c r="DY188" s="467"/>
      <c r="DZ188" s="467"/>
      <c r="EA188" s="467"/>
      <c r="EB188" s="467"/>
      <c r="EC188" s="467"/>
      <c r="ED188" s="467"/>
      <c r="EE188" s="467"/>
      <c r="EF188" s="467"/>
      <c r="EG188" s="467"/>
      <c r="EH188" s="467"/>
      <c r="EI188" s="467"/>
      <c r="EJ188" s="467"/>
      <c r="EK188" s="467"/>
      <c r="EL188" s="467"/>
      <c r="EM188" s="467"/>
      <c r="EN188" s="467"/>
      <c r="EO188" s="467"/>
      <c r="EP188" s="467"/>
      <c r="EQ188" s="467"/>
      <c r="ER188" s="467"/>
      <c r="ES188" s="467"/>
      <c r="ET188" s="467"/>
      <c r="EU188" s="467"/>
      <c r="EV188" s="467"/>
      <c r="EW188" s="467"/>
      <c r="EX188" s="467"/>
      <c r="EY188" s="467"/>
      <c r="EZ188" s="467"/>
      <c r="FA188" s="467"/>
      <c r="FB188" s="467"/>
      <c r="FC188" s="467"/>
      <c r="FD188" s="467"/>
      <c r="FE188" s="467"/>
      <c r="FF188" s="467"/>
      <c r="FG188" s="467"/>
      <c r="FH188" s="467"/>
      <c r="FI188" s="467"/>
      <c r="FJ188" s="467"/>
      <c r="FK188" s="467"/>
      <c r="FL188" s="467"/>
      <c r="FM188" s="467"/>
      <c r="FN188" s="467"/>
      <c r="FO188" s="467"/>
      <c r="FP188" s="467"/>
      <c r="FQ188" s="467"/>
      <c r="FR188" s="467"/>
      <c r="FS188" s="467"/>
      <c r="FT188" s="467"/>
      <c r="FU188" s="467"/>
      <c r="FV188" s="467"/>
      <c r="FW188" s="467"/>
      <c r="FX188" s="467"/>
      <c r="FY188" s="467"/>
      <c r="FZ188" s="467"/>
      <c r="GA188" s="467"/>
      <c r="GB188" s="467"/>
      <c r="GC188" s="467"/>
      <c r="GD188" s="467"/>
      <c r="GE188" s="467"/>
      <c r="GF188" s="467"/>
      <c r="GG188" s="467"/>
      <c r="GH188" s="467"/>
      <c r="GI188" s="467"/>
      <c r="GJ188" s="467"/>
      <c r="GK188" s="467"/>
      <c r="GL188" s="467"/>
      <c r="GM188" s="467"/>
      <c r="GN188" s="467"/>
      <c r="GO188" s="467"/>
      <c r="GP188" s="467"/>
      <c r="GQ188" s="467"/>
      <c r="GR188" s="467"/>
      <c r="GS188" s="467"/>
      <c r="GT188" s="467"/>
      <c r="GU188" s="467"/>
      <c r="GV188" s="467"/>
      <c r="GW188" s="467"/>
      <c r="GX188" s="467"/>
      <c r="GY188" s="467"/>
      <c r="GZ188" s="467"/>
      <c r="HA188" s="467"/>
      <c r="HB188" s="467"/>
      <c r="HC188" s="467"/>
      <c r="HD188" s="467"/>
      <c r="HE188" s="467"/>
      <c r="HF188" s="467"/>
      <c r="HG188" s="467"/>
      <c r="HH188" s="467"/>
      <c r="HI188" s="467"/>
      <c r="HJ188" s="467"/>
      <c r="HK188" s="467"/>
      <c r="HL188" s="467"/>
      <c r="HM188" s="467"/>
      <c r="HN188" s="467"/>
      <c r="HO188" s="467"/>
      <c r="HP188" s="467"/>
      <c r="HQ188" s="467"/>
      <c r="HR188" s="467"/>
      <c r="HS188" s="467"/>
      <c r="HT188" s="467"/>
      <c r="HU188" s="467"/>
      <c r="HV188" s="467"/>
      <c r="HW188" s="467"/>
      <c r="HX188" s="467"/>
      <c r="HY188" s="467"/>
      <c r="HZ188" s="467"/>
      <c r="IA188" s="467"/>
      <c r="IB188" s="467"/>
      <c r="IC188" s="467"/>
      <c r="ID188" s="467"/>
      <c r="IE188" s="467"/>
      <c r="IF188" s="467"/>
      <c r="IG188" s="467"/>
      <c r="IH188" s="467"/>
      <c r="II188" s="467"/>
      <c r="IJ188" s="467"/>
      <c r="IK188" s="467"/>
      <c r="IL188" s="467"/>
      <c r="IM188" s="467"/>
      <c r="IN188" s="467"/>
      <c r="IO188" s="467"/>
      <c r="IP188" s="467"/>
      <c r="IQ188" s="467"/>
    </row>
    <row r="189" spans="11:251" s="464" customFormat="1" ht="12" customHeight="1" x14ac:dyDescent="0.15">
      <c r="K189" s="508"/>
      <c r="N189" s="470"/>
      <c r="O189" s="470"/>
      <c r="P189" s="470"/>
      <c r="Q189" s="470"/>
      <c r="R189" s="470"/>
      <c r="S189" s="470"/>
      <c r="V189" s="508"/>
      <c r="W189" s="530"/>
      <c r="X189" s="518"/>
      <c r="Y189" s="518"/>
      <c r="Z189" s="518"/>
      <c r="AA189" s="518"/>
      <c r="AB189" s="518"/>
      <c r="AC189" s="518"/>
      <c r="AD189" s="518"/>
      <c r="AE189" s="518"/>
      <c r="AG189" s="483"/>
      <c r="AH189" s="483"/>
      <c r="AI189" s="483"/>
      <c r="AJ189" s="483"/>
      <c r="AK189" s="560"/>
      <c r="AL189" s="560"/>
      <c r="AM189" s="560"/>
      <c r="AN189" s="560"/>
      <c r="AO189" s="560"/>
      <c r="AP189" s="560"/>
      <c r="AQ189" s="560"/>
      <c r="AR189" s="560"/>
      <c r="AS189" s="514"/>
      <c r="AT189" s="514"/>
      <c r="BT189" s="467"/>
      <c r="BU189" s="467"/>
      <c r="BV189" s="467"/>
      <c r="BW189" s="467"/>
      <c r="BX189" s="467"/>
      <c r="BY189" s="467"/>
      <c r="BZ189" s="467"/>
      <c r="CA189" s="467"/>
      <c r="CB189" s="467"/>
      <c r="CC189" s="467"/>
      <c r="CD189" s="467"/>
      <c r="CE189" s="467"/>
      <c r="CF189" s="467"/>
      <c r="CG189" s="467"/>
      <c r="CH189" s="467"/>
      <c r="CI189" s="467"/>
      <c r="CJ189" s="467"/>
      <c r="CK189" s="467"/>
      <c r="CL189" s="467"/>
      <c r="CM189" s="467"/>
      <c r="CN189" s="467"/>
      <c r="CO189" s="467"/>
      <c r="CP189" s="467"/>
      <c r="CQ189" s="467"/>
      <c r="CR189" s="467"/>
      <c r="CS189" s="467"/>
      <c r="CT189" s="467"/>
      <c r="CU189" s="467"/>
      <c r="CV189" s="467"/>
      <c r="CW189" s="467"/>
      <c r="CX189" s="467"/>
      <c r="CY189" s="467"/>
      <c r="CZ189" s="467"/>
      <c r="DA189" s="467"/>
      <c r="DB189" s="467"/>
      <c r="DC189" s="467"/>
      <c r="DD189" s="467"/>
      <c r="DE189" s="467"/>
      <c r="DF189" s="467"/>
      <c r="DG189" s="467"/>
      <c r="DH189" s="467"/>
      <c r="DI189" s="467"/>
      <c r="DJ189" s="467"/>
      <c r="DK189" s="467"/>
      <c r="DL189" s="467"/>
      <c r="DM189" s="467"/>
      <c r="DN189" s="467"/>
      <c r="DO189" s="467"/>
      <c r="DP189" s="467"/>
      <c r="DQ189" s="467"/>
      <c r="DR189" s="467"/>
      <c r="DS189" s="467"/>
      <c r="DT189" s="467"/>
      <c r="DU189" s="467"/>
      <c r="DV189" s="467"/>
      <c r="DW189" s="467"/>
      <c r="DX189" s="467"/>
      <c r="DY189" s="467"/>
      <c r="DZ189" s="467"/>
      <c r="EA189" s="467"/>
      <c r="EB189" s="467"/>
      <c r="EC189" s="467"/>
      <c r="ED189" s="467"/>
      <c r="EE189" s="467"/>
      <c r="EF189" s="467"/>
      <c r="EG189" s="467"/>
      <c r="EH189" s="467"/>
      <c r="EI189" s="467"/>
      <c r="EJ189" s="467"/>
      <c r="EK189" s="467"/>
      <c r="EL189" s="467"/>
      <c r="EM189" s="467"/>
      <c r="EN189" s="467"/>
      <c r="EO189" s="467"/>
      <c r="EP189" s="467"/>
      <c r="EQ189" s="467"/>
      <c r="ER189" s="467"/>
      <c r="ES189" s="467"/>
      <c r="ET189" s="467"/>
      <c r="EU189" s="467"/>
      <c r="EV189" s="467"/>
      <c r="EW189" s="467"/>
      <c r="EX189" s="467"/>
      <c r="EY189" s="467"/>
      <c r="EZ189" s="467"/>
      <c r="FA189" s="467"/>
      <c r="FB189" s="467"/>
      <c r="FC189" s="467"/>
      <c r="FD189" s="467"/>
      <c r="FE189" s="467"/>
      <c r="FF189" s="467"/>
      <c r="FG189" s="467"/>
      <c r="FH189" s="467"/>
      <c r="FI189" s="467"/>
      <c r="FJ189" s="467"/>
      <c r="FK189" s="467"/>
      <c r="FL189" s="467"/>
      <c r="FM189" s="467"/>
      <c r="FN189" s="467"/>
      <c r="FO189" s="467"/>
      <c r="FP189" s="467"/>
      <c r="FQ189" s="467"/>
      <c r="FR189" s="467"/>
      <c r="FS189" s="467"/>
      <c r="FT189" s="467"/>
      <c r="FU189" s="467"/>
      <c r="FV189" s="467"/>
      <c r="FW189" s="467"/>
      <c r="FX189" s="467"/>
      <c r="FY189" s="467"/>
      <c r="FZ189" s="467"/>
      <c r="GA189" s="467"/>
      <c r="GB189" s="467"/>
      <c r="GC189" s="467"/>
      <c r="GD189" s="467"/>
      <c r="GE189" s="467"/>
      <c r="GF189" s="467"/>
      <c r="GG189" s="467"/>
      <c r="GH189" s="467"/>
      <c r="GI189" s="467"/>
      <c r="GJ189" s="467"/>
      <c r="GK189" s="467"/>
      <c r="GL189" s="467"/>
      <c r="GM189" s="467"/>
      <c r="GN189" s="467"/>
      <c r="GO189" s="467"/>
      <c r="GP189" s="467"/>
      <c r="GQ189" s="467"/>
      <c r="GR189" s="467"/>
      <c r="GS189" s="467"/>
      <c r="GT189" s="467"/>
      <c r="GU189" s="467"/>
      <c r="GV189" s="467"/>
      <c r="GW189" s="467"/>
      <c r="GX189" s="467"/>
      <c r="GY189" s="467"/>
      <c r="GZ189" s="467"/>
      <c r="HA189" s="467"/>
      <c r="HB189" s="467"/>
      <c r="HC189" s="467"/>
      <c r="HD189" s="467"/>
      <c r="HE189" s="467"/>
      <c r="HF189" s="467"/>
      <c r="HG189" s="467"/>
      <c r="HH189" s="467"/>
      <c r="HI189" s="467"/>
      <c r="HJ189" s="467"/>
      <c r="HK189" s="467"/>
      <c r="HL189" s="467"/>
      <c r="HM189" s="467"/>
      <c r="HN189" s="467"/>
      <c r="HO189" s="467"/>
      <c r="HP189" s="467"/>
      <c r="HQ189" s="467"/>
      <c r="HR189" s="467"/>
      <c r="HS189" s="467"/>
      <c r="HT189" s="467"/>
      <c r="HU189" s="467"/>
      <c r="HV189" s="467"/>
      <c r="HW189" s="467"/>
      <c r="HX189" s="467"/>
      <c r="HY189" s="467"/>
      <c r="HZ189" s="467"/>
      <c r="IA189" s="467"/>
      <c r="IB189" s="467"/>
      <c r="IC189" s="467"/>
      <c r="ID189" s="467"/>
      <c r="IE189" s="467"/>
      <c r="IF189" s="467"/>
      <c r="IG189" s="467"/>
      <c r="IH189" s="467"/>
      <c r="II189" s="467"/>
      <c r="IJ189" s="467"/>
      <c r="IK189" s="467"/>
      <c r="IL189" s="467"/>
      <c r="IM189" s="467"/>
      <c r="IN189" s="467"/>
      <c r="IO189" s="467"/>
      <c r="IP189" s="467"/>
      <c r="IQ189" s="467"/>
    </row>
    <row r="190" spans="11:251" s="464" customFormat="1" ht="12" customHeight="1" x14ac:dyDescent="0.15">
      <c r="K190" s="508"/>
      <c r="N190" s="470"/>
      <c r="O190" s="470"/>
      <c r="P190" s="470"/>
      <c r="Q190" s="470"/>
      <c r="R190" s="470"/>
      <c r="S190" s="470"/>
      <c r="V190" s="508"/>
      <c r="W190" s="530"/>
      <c r="X190" s="518"/>
      <c r="Y190" s="518"/>
      <c r="Z190" s="518"/>
      <c r="AA190" s="518"/>
      <c r="AB190" s="518"/>
      <c r="AC190" s="518"/>
      <c r="AD190" s="518"/>
      <c r="AE190" s="518"/>
      <c r="AG190" s="483"/>
      <c r="AH190" s="483"/>
      <c r="AI190" s="483"/>
      <c r="AJ190" s="483"/>
      <c r="AK190" s="514"/>
      <c r="AL190" s="514"/>
      <c r="AM190" s="514"/>
      <c r="AN190" s="514"/>
      <c r="AO190" s="514"/>
      <c r="AP190" s="514"/>
      <c r="AQ190" s="514"/>
      <c r="AR190" s="514"/>
      <c r="AS190" s="514"/>
      <c r="AT190" s="514"/>
      <c r="BT190" s="467"/>
      <c r="BU190" s="467"/>
      <c r="BV190" s="467"/>
      <c r="BW190" s="467"/>
      <c r="BX190" s="467"/>
      <c r="BY190" s="467"/>
      <c r="BZ190" s="467"/>
      <c r="CA190" s="467"/>
      <c r="CB190" s="467"/>
      <c r="CC190" s="467"/>
      <c r="CD190" s="467"/>
      <c r="CE190" s="467"/>
      <c r="CF190" s="467"/>
      <c r="CG190" s="467"/>
      <c r="CH190" s="467"/>
      <c r="CI190" s="467"/>
      <c r="CJ190" s="467"/>
      <c r="CK190" s="467"/>
      <c r="CL190" s="467"/>
      <c r="CM190" s="467"/>
      <c r="CN190" s="467"/>
      <c r="CO190" s="467"/>
      <c r="CP190" s="467"/>
      <c r="CQ190" s="467"/>
      <c r="CR190" s="467"/>
      <c r="CS190" s="467"/>
      <c r="CT190" s="467"/>
      <c r="CU190" s="467"/>
      <c r="CV190" s="467"/>
      <c r="CW190" s="467"/>
      <c r="CX190" s="467"/>
      <c r="CY190" s="467"/>
      <c r="CZ190" s="467"/>
      <c r="DA190" s="467"/>
      <c r="DB190" s="467"/>
      <c r="DC190" s="467"/>
      <c r="DD190" s="467"/>
      <c r="DE190" s="467"/>
      <c r="DF190" s="467"/>
      <c r="DG190" s="467"/>
      <c r="DH190" s="467"/>
      <c r="DI190" s="467"/>
      <c r="DJ190" s="467"/>
      <c r="DK190" s="467"/>
      <c r="DL190" s="467"/>
      <c r="DM190" s="467"/>
      <c r="DN190" s="467"/>
      <c r="DO190" s="467"/>
      <c r="DP190" s="467"/>
      <c r="DQ190" s="467"/>
      <c r="DR190" s="467"/>
      <c r="DS190" s="467"/>
      <c r="DT190" s="467"/>
      <c r="DU190" s="467"/>
      <c r="DV190" s="467"/>
      <c r="DW190" s="467"/>
      <c r="DX190" s="467"/>
      <c r="DY190" s="467"/>
      <c r="DZ190" s="467"/>
      <c r="EA190" s="467"/>
      <c r="EB190" s="467"/>
      <c r="EC190" s="467"/>
      <c r="ED190" s="467"/>
      <c r="EE190" s="467"/>
      <c r="EF190" s="467"/>
      <c r="EG190" s="467"/>
      <c r="EH190" s="467"/>
      <c r="EI190" s="467"/>
      <c r="EJ190" s="467"/>
      <c r="EK190" s="467"/>
      <c r="EL190" s="467"/>
      <c r="EM190" s="467"/>
      <c r="EN190" s="467"/>
      <c r="EO190" s="467"/>
      <c r="EP190" s="467"/>
      <c r="EQ190" s="467"/>
      <c r="ER190" s="467"/>
      <c r="ES190" s="467"/>
      <c r="ET190" s="467"/>
      <c r="EU190" s="467"/>
      <c r="EV190" s="467"/>
      <c r="EW190" s="467"/>
      <c r="EX190" s="467"/>
      <c r="EY190" s="467"/>
      <c r="EZ190" s="467"/>
      <c r="FA190" s="467"/>
      <c r="FB190" s="467"/>
      <c r="FC190" s="467"/>
      <c r="FD190" s="467"/>
      <c r="FE190" s="467"/>
      <c r="FF190" s="467"/>
      <c r="FG190" s="467"/>
      <c r="FH190" s="467"/>
      <c r="FI190" s="467"/>
      <c r="FJ190" s="467"/>
      <c r="FK190" s="467"/>
      <c r="FL190" s="467"/>
      <c r="FM190" s="467"/>
      <c r="FN190" s="467"/>
      <c r="FO190" s="467"/>
      <c r="FP190" s="467"/>
      <c r="FQ190" s="467"/>
      <c r="FR190" s="467"/>
      <c r="FS190" s="467"/>
      <c r="FT190" s="467"/>
      <c r="FU190" s="467"/>
      <c r="FV190" s="467"/>
      <c r="FW190" s="467"/>
      <c r="FX190" s="467"/>
      <c r="FY190" s="467"/>
      <c r="FZ190" s="467"/>
      <c r="GA190" s="467"/>
      <c r="GB190" s="467"/>
      <c r="GC190" s="467"/>
      <c r="GD190" s="467"/>
      <c r="GE190" s="467"/>
      <c r="GF190" s="467"/>
      <c r="GG190" s="467"/>
      <c r="GH190" s="467"/>
      <c r="GI190" s="467"/>
      <c r="GJ190" s="467"/>
      <c r="GK190" s="467"/>
      <c r="GL190" s="467"/>
      <c r="GM190" s="467"/>
      <c r="GN190" s="467"/>
      <c r="GO190" s="467"/>
      <c r="GP190" s="467"/>
      <c r="GQ190" s="467"/>
      <c r="GR190" s="467"/>
      <c r="GS190" s="467"/>
      <c r="GT190" s="467"/>
      <c r="GU190" s="467"/>
      <c r="GV190" s="467"/>
      <c r="GW190" s="467"/>
      <c r="GX190" s="467"/>
      <c r="GY190" s="467"/>
      <c r="GZ190" s="467"/>
      <c r="HA190" s="467"/>
      <c r="HB190" s="467"/>
      <c r="HC190" s="467"/>
      <c r="HD190" s="467"/>
      <c r="HE190" s="467"/>
      <c r="HF190" s="467"/>
      <c r="HG190" s="467"/>
      <c r="HH190" s="467"/>
      <c r="HI190" s="467"/>
      <c r="HJ190" s="467"/>
      <c r="HK190" s="467"/>
      <c r="HL190" s="467"/>
      <c r="HM190" s="467"/>
      <c r="HN190" s="467"/>
      <c r="HO190" s="467"/>
      <c r="HP190" s="467"/>
      <c r="HQ190" s="467"/>
      <c r="HR190" s="467"/>
      <c r="HS190" s="467"/>
      <c r="HT190" s="467"/>
      <c r="HU190" s="467"/>
      <c r="HV190" s="467"/>
      <c r="HW190" s="467"/>
      <c r="HX190" s="467"/>
      <c r="HY190" s="467"/>
      <c r="HZ190" s="467"/>
      <c r="IA190" s="467"/>
      <c r="IB190" s="467"/>
      <c r="IC190" s="467"/>
      <c r="ID190" s="467"/>
      <c r="IE190" s="467"/>
      <c r="IF190" s="467"/>
      <c r="IG190" s="467"/>
      <c r="IH190" s="467"/>
      <c r="II190" s="467"/>
      <c r="IJ190" s="467"/>
      <c r="IK190" s="467"/>
      <c r="IL190" s="467"/>
      <c r="IM190" s="467"/>
      <c r="IN190" s="467"/>
      <c r="IO190" s="467"/>
      <c r="IP190" s="467"/>
      <c r="IQ190" s="467"/>
    </row>
    <row r="191" spans="11:251" s="464" customFormat="1" ht="12" customHeight="1" thickBot="1" x14ac:dyDescent="0.2">
      <c r="K191" s="508"/>
      <c r="N191" s="470"/>
      <c r="O191" s="470"/>
      <c r="P191" s="470"/>
      <c r="Q191" s="470"/>
      <c r="R191" s="470"/>
      <c r="S191" s="470"/>
      <c r="V191" s="508"/>
      <c r="W191" s="530"/>
      <c r="X191" s="518"/>
      <c r="Y191" s="518"/>
      <c r="Z191" s="518"/>
      <c r="AA191" s="518"/>
      <c r="AB191" s="518"/>
      <c r="AC191" s="518"/>
      <c r="AD191" s="518"/>
      <c r="AE191" s="518"/>
      <c r="AK191" s="514"/>
      <c r="AL191" s="514"/>
      <c r="AM191" s="514"/>
      <c r="AN191" s="514"/>
      <c r="AO191" s="514"/>
      <c r="AP191" s="514"/>
      <c r="AQ191" s="514"/>
      <c r="AR191" s="514"/>
      <c r="AS191" s="514"/>
      <c r="AT191" s="514"/>
      <c r="BT191" s="467"/>
      <c r="BU191" s="467"/>
      <c r="BV191" s="467"/>
      <c r="BW191" s="467"/>
      <c r="BX191" s="467"/>
      <c r="BY191" s="467"/>
      <c r="BZ191" s="467"/>
      <c r="CA191" s="467"/>
      <c r="CB191" s="467"/>
      <c r="CC191" s="467"/>
      <c r="CD191" s="467"/>
      <c r="CE191" s="467"/>
      <c r="CF191" s="467"/>
      <c r="CG191" s="467"/>
      <c r="CH191" s="467"/>
      <c r="CI191" s="467"/>
      <c r="CJ191" s="467"/>
      <c r="CK191" s="467"/>
      <c r="CL191" s="467"/>
      <c r="CM191" s="467"/>
      <c r="CN191" s="467"/>
      <c r="CO191" s="467"/>
      <c r="CP191" s="467"/>
      <c r="CQ191" s="467"/>
      <c r="CR191" s="467"/>
      <c r="CS191" s="467"/>
      <c r="CT191" s="467"/>
      <c r="CU191" s="467"/>
      <c r="CV191" s="467"/>
      <c r="CW191" s="467"/>
      <c r="CX191" s="467"/>
      <c r="CY191" s="467"/>
      <c r="CZ191" s="467"/>
      <c r="DA191" s="467"/>
      <c r="DB191" s="467"/>
      <c r="DC191" s="467"/>
      <c r="DD191" s="467"/>
      <c r="DE191" s="467"/>
      <c r="DF191" s="467"/>
      <c r="DG191" s="467"/>
      <c r="DH191" s="467"/>
      <c r="DI191" s="467"/>
      <c r="DJ191" s="467"/>
      <c r="DK191" s="467"/>
      <c r="DL191" s="467"/>
      <c r="DM191" s="467"/>
      <c r="DN191" s="467"/>
      <c r="DO191" s="467"/>
      <c r="DP191" s="467"/>
      <c r="DQ191" s="467"/>
      <c r="DR191" s="467"/>
      <c r="DS191" s="467"/>
      <c r="DT191" s="467"/>
      <c r="DU191" s="467"/>
      <c r="DV191" s="467"/>
      <c r="DW191" s="467"/>
      <c r="DX191" s="467"/>
      <c r="DY191" s="467"/>
      <c r="DZ191" s="467"/>
      <c r="EA191" s="467"/>
      <c r="EB191" s="467"/>
      <c r="EC191" s="467"/>
      <c r="ED191" s="467"/>
      <c r="EE191" s="467"/>
      <c r="EF191" s="467"/>
      <c r="EG191" s="467"/>
      <c r="EH191" s="467"/>
      <c r="EI191" s="467"/>
      <c r="EJ191" s="467"/>
      <c r="EK191" s="467"/>
      <c r="EL191" s="467"/>
      <c r="EM191" s="467"/>
      <c r="EN191" s="467"/>
      <c r="EO191" s="467"/>
      <c r="EP191" s="467"/>
      <c r="EQ191" s="467"/>
      <c r="ER191" s="467"/>
      <c r="ES191" s="467"/>
      <c r="ET191" s="467"/>
      <c r="EU191" s="467"/>
      <c r="EV191" s="467"/>
      <c r="EW191" s="467"/>
      <c r="EX191" s="467"/>
      <c r="EY191" s="467"/>
      <c r="EZ191" s="467"/>
      <c r="FA191" s="467"/>
      <c r="FB191" s="467"/>
      <c r="FC191" s="467"/>
      <c r="FD191" s="467"/>
      <c r="FE191" s="467"/>
      <c r="FF191" s="467"/>
      <c r="FG191" s="467"/>
      <c r="FH191" s="467"/>
      <c r="FI191" s="467"/>
      <c r="FJ191" s="467"/>
      <c r="FK191" s="467"/>
      <c r="FL191" s="467"/>
      <c r="FM191" s="467"/>
      <c r="FN191" s="467"/>
      <c r="FO191" s="467"/>
      <c r="FP191" s="467"/>
      <c r="FQ191" s="467"/>
      <c r="FR191" s="467"/>
      <c r="FS191" s="467"/>
      <c r="FT191" s="467"/>
      <c r="FU191" s="467"/>
      <c r="FV191" s="467"/>
      <c r="FW191" s="467"/>
      <c r="FX191" s="467"/>
      <c r="FY191" s="467"/>
      <c r="FZ191" s="467"/>
      <c r="GA191" s="467"/>
      <c r="GB191" s="467"/>
      <c r="GC191" s="467"/>
      <c r="GD191" s="467"/>
      <c r="GE191" s="467"/>
      <c r="GF191" s="467"/>
      <c r="GG191" s="467"/>
      <c r="GH191" s="467"/>
      <c r="GI191" s="467"/>
      <c r="GJ191" s="467"/>
      <c r="GK191" s="467"/>
      <c r="GL191" s="467"/>
      <c r="GM191" s="467"/>
      <c r="GN191" s="467"/>
      <c r="GO191" s="467"/>
      <c r="GP191" s="467"/>
      <c r="GQ191" s="467"/>
      <c r="GR191" s="467"/>
      <c r="GS191" s="467"/>
      <c r="GT191" s="467"/>
      <c r="GU191" s="467"/>
      <c r="GV191" s="467"/>
      <c r="GW191" s="467"/>
      <c r="GX191" s="467"/>
      <c r="GY191" s="467"/>
      <c r="GZ191" s="467"/>
      <c r="HA191" s="467"/>
      <c r="HB191" s="467"/>
      <c r="HC191" s="467"/>
      <c r="HD191" s="467"/>
      <c r="HE191" s="467"/>
      <c r="HF191" s="467"/>
      <c r="HG191" s="467"/>
      <c r="HH191" s="467"/>
      <c r="HI191" s="467"/>
      <c r="HJ191" s="467"/>
      <c r="HK191" s="467"/>
      <c r="HL191" s="467"/>
      <c r="HM191" s="467"/>
      <c r="HN191" s="467"/>
      <c r="HO191" s="467"/>
      <c r="HP191" s="467"/>
      <c r="HQ191" s="467"/>
      <c r="HR191" s="467"/>
      <c r="HS191" s="467"/>
      <c r="HT191" s="467"/>
      <c r="HU191" s="467"/>
      <c r="HV191" s="467"/>
      <c r="HW191" s="467"/>
      <c r="HX191" s="467"/>
      <c r="HY191" s="467"/>
      <c r="HZ191" s="467"/>
      <c r="IA191" s="467"/>
      <c r="IB191" s="467"/>
      <c r="IC191" s="467"/>
      <c r="ID191" s="467"/>
      <c r="IE191" s="467"/>
      <c r="IF191" s="467"/>
      <c r="IG191" s="467"/>
      <c r="IH191" s="467"/>
      <c r="II191" s="467"/>
      <c r="IJ191" s="467"/>
      <c r="IK191" s="467"/>
      <c r="IL191" s="467"/>
      <c r="IM191" s="467"/>
      <c r="IN191" s="467"/>
      <c r="IO191" s="467"/>
      <c r="IP191" s="467"/>
      <c r="IQ191" s="467"/>
    </row>
    <row r="192" spans="11:251" s="464" customFormat="1" ht="12" customHeight="1" x14ac:dyDescent="0.15">
      <c r="K192" s="508"/>
      <c r="N192" s="470"/>
      <c r="O192" s="470"/>
      <c r="P192" s="470"/>
      <c r="Q192" s="470"/>
      <c r="R192" s="470"/>
      <c r="S192" s="470"/>
      <c r="V192" s="508"/>
      <c r="W192" s="530"/>
      <c r="X192" s="477" t="s">
        <v>591</v>
      </c>
      <c r="Y192" s="478"/>
      <c r="Z192" s="478"/>
      <c r="AA192" s="478"/>
      <c r="AB192" s="478"/>
      <c r="AC192" s="478"/>
      <c r="AD192" s="478"/>
      <c r="AE192" s="479"/>
      <c r="AF192" s="483"/>
      <c r="AG192" s="513"/>
      <c r="AH192" s="483"/>
      <c r="AI192" s="483"/>
      <c r="AJ192" s="483"/>
      <c r="AK192" s="560" t="s">
        <v>598</v>
      </c>
      <c r="AL192" s="560"/>
      <c r="AM192" s="560"/>
      <c r="AN192" s="560"/>
      <c r="AO192" s="560"/>
      <c r="AP192" s="560"/>
      <c r="AQ192" s="560"/>
      <c r="AR192" s="560"/>
      <c r="AS192" s="514"/>
      <c r="AT192" s="514"/>
      <c r="BT192" s="467"/>
      <c r="BU192" s="467"/>
      <c r="BV192" s="467"/>
      <c r="BW192" s="467"/>
      <c r="BX192" s="467"/>
      <c r="BY192" s="467"/>
      <c r="BZ192" s="467"/>
      <c r="CA192" s="467"/>
      <c r="CB192" s="467"/>
      <c r="CC192" s="467"/>
      <c r="CD192" s="467"/>
      <c r="CE192" s="467"/>
      <c r="CF192" s="467"/>
      <c r="CG192" s="467"/>
      <c r="CH192" s="467"/>
      <c r="CI192" s="467"/>
      <c r="CJ192" s="467"/>
      <c r="CK192" s="467"/>
      <c r="CL192" s="467"/>
      <c r="CM192" s="467"/>
      <c r="CN192" s="467"/>
      <c r="CO192" s="467"/>
      <c r="CP192" s="467"/>
      <c r="CQ192" s="467"/>
      <c r="CR192" s="467"/>
      <c r="CS192" s="467"/>
      <c r="CT192" s="467"/>
      <c r="CU192" s="467"/>
      <c r="CV192" s="467"/>
      <c r="CW192" s="467"/>
      <c r="CX192" s="467"/>
      <c r="CY192" s="467"/>
      <c r="CZ192" s="467"/>
      <c r="DA192" s="467"/>
      <c r="DB192" s="467"/>
      <c r="DC192" s="467"/>
      <c r="DD192" s="467"/>
      <c r="DE192" s="467"/>
      <c r="DF192" s="467"/>
      <c r="DG192" s="467"/>
      <c r="DH192" s="467"/>
      <c r="DI192" s="467"/>
      <c r="DJ192" s="467"/>
      <c r="DK192" s="467"/>
      <c r="DL192" s="467"/>
      <c r="DM192" s="467"/>
      <c r="DN192" s="467"/>
      <c r="DO192" s="467"/>
      <c r="DP192" s="467"/>
      <c r="DQ192" s="467"/>
      <c r="DR192" s="467"/>
      <c r="DS192" s="467"/>
      <c r="DT192" s="467"/>
      <c r="DU192" s="467"/>
      <c r="DV192" s="467"/>
      <c r="DW192" s="467"/>
      <c r="DX192" s="467"/>
      <c r="DY192" s="467"/>
      <c r="DZ192" s="467"/>
      <c r="EA192" s="467"/>
      <c r="EB192" s="467"/>
      <c r="EC192" s="467"/>
      <c r="ED192" s="467"/>
      <c r="EE192" s="467"/>
      <c r="EF192" s="467"/>
      <c r="EG192" s="467"/>
      <c r="EH192" s="467"/>
      <c r="EI192" s="467"/>
      <c r="EJ192" s="467"/>
      <c r="EK192" s="467"/>
      <c r="EL192" s="467"/>
      <c r="EM192" s="467"/>
      <c r="EN192" s="467"/>
      <c r="EO192" s="467"/>
      <c r="EP192" s="467"/>
      <c r="EQ192" s="467"/>
      <c r="ER192" s="467"/>
      <c r="ES192" s="467"/>
      <c r="ET192" s="467"/>
      <c r="EU192" s="467"/>
      <c r="EV192" s="467"/>
      <c r="EW192" s="467"/>
      <c r="EX192" s="467"/>
      <c r="EY192" s="467"/>
      <c r="EZ192" s="467"/>
      <c r="FA192" s="467"/>
      <c r="FB192" s="467"/>
      <c r="FC192" s="467"/>
      <c r="FD192" s="467"/>
      <c r="FE192" s="467"/>
      <c r="FF192" s="467"/>
      <c r="FG192" s="467"/>
      <c r="FH192" s="467"/>
      <c r="FI192" s="467"/>
      <c r="FJ192" s="467"/>
      <c r="FK192" s="467"/>
      <c r="FL192" s="467"/>
      <c r="FM192" s="467"/>
      <c r="FN192" s="467"/>
      <c r="FO192" s="467"/>
      <c r="FP192" s="467"/>
      <c r="FQ192" s="467"/>
      <c r="FR192" s="467"/>
      <c r="FS192" s="467"/>
      <c r="FT192" s="467"/>
      <c r="FU192" s="467"/>
      <c r="FV192" s="467"/>
      <c r="FW192" s="467"/>
      <c r="FX192" s="467"/>
      <c r="FY192" s="467"/>
      <c r="FZ192" s="467"/>
      <c r="GA192" s="467"/>
      <c r="GB192" s="467"/>
      <c r="GC192" s="467"/>
      <c r="GD192" s="467"/>
      <c r="GE192" s="467"/>
      <c r="GF192" s="467"/>
      <c r="GG192" s="467"/>
      <c r="GH192" s="467"/>
      <c r="GI192" s="467"/>
      <c r="GJ192" s="467"/>
      <c r="GK192" s="467"/>
      <c r="GL192" s="467"/>
      <c r="GM192" s="467"/>
      <c r="GN192" s="467"/>
      <c r="GO192" s="467"/>
      <c r="GP192" s="467"/>
      <c r="GQ192" s="467"/>
      <c r="GR192" s="467"/>
      <c r="GS192" s="467"/>
      <c r="GT192" s="467"/>
      <c r="GU192" s="467"/>
      <c r="GV192" s="467"/>
      <c r="GW192" s="467"/>
      <c r="GX192" s="467"/>
      <c r="GY192" s="467"/>
      <c r="GZ192" s="467"/>
      <c r="HA192" s="467"/>
      <c r="HB192" s="467"/>
      <c r="HC192" s="467"/>
      <c r="HD192" s="467"/>
      <c r="HE192" s="467"/>
      <c r="HF192" s="467"/>
      <c r="HG192" s="467"/>
      <c r="HH192" s="467"/>
      <c r="HI192" s="467"/>
      <c r="HJ192" s="467"/>
      <c r="HK192" s="467"/>
      <c r="HL192" s="467"/>
      <c r="HM192" s="467"/>
      <c r="HN192" s="467"/>
      <c r="HO192" s="467"/>
      <c r="HP192" s="467"/>
      <c r="HQ192" s="467"/>
      <c r="HR192" s="467"/>
      <c r="HS192" s="467"/>
      <c r="HT192" s="467"/>
      <c r="HU192" s="467"/>
      <c r="HV192" s="467"/>
      <c r="HW192" s="467"/>
      <c r="HX192" s="467"/>
      <c r="HY192" s="467"/>
      <c r="HZ192" s="467"/>
      <c r="IA192" s="467"/>
      <c r="IB192" s="467"/>
      <c r="IC192" s="467"/>
      <c r="ID192" s="467"/>
      <c r="IE192" s="467"/>
      <c r="IF192" s="467"/>
      <c r="IG192" s="467"/>
      <c r="IH192" s="467"/>
      <c r="II192" s="467"/>
      <c r="IJ192" s="467"/>
      <c r="IK192" s="467"/>
      <c r="IL192" s="467"/>
      <c r="IM192" s="467"/>
      <c r="IN192" s="467"/>
      <c r="IO192" s="467"/>
      <c r="IP192" s="467"/>
      <c r="IQ192" s="467"/>
    </row>
    <row r="193" spans="11:251" s="464" customFormat="1" ht="12" customHeight="1" x14ac:dyDescent="0.15">
      <c r="K193" s="508"/>
      <c r="N193" s="470"/>
      <c r="O193" s="470"/>
      <c r="P193" s="470"/>
      <c r="Q193" s="470"/>
      <c r="R193" s="470"/>
      <c r="S193" s="470"/>
      <c r="V193" s="533"/>
      <c r="W193" s="544"/>
      <c r="X193" s="485"/>
      <c r="Y193" s="486"/>
      <c r="Z193" s="486"/>
      <c r="AA193" s="486"/>
      <c r="AB193" s="486"/>
      <c r="AC193" s="486"/>
      <c r="AD193" s="486"/>
      <c r="AE193" s="487"/>
      <c r="AF193" s="515"/>
      <c r="AG193" s="519"/>
      <c r="AH193" s="492"/>
      <c r="AI193" s="491"/>
      <c r="AJ193" s="507"/>
      <c r="AK193" s="560"/>
      <c r="AL193" s="560"/>
      <c r="AM193" s="560"/>
      <c r="AN193" s="560"/>
      <c r="AO193" s="560"/>
      <c r="AP193" s="560"/>
      <c r="AQ193" s="560"/>
      <c r="AR193" s="560"/>
      <c r="AS193" s="514"/>
      <c r="AT193" s="514"/>
      <c r="BT193" s="467"/>
      <c r="BU193" s="467"/>
      <c r="BV193" s="467"/>
      <c r="BW193" s="467"/>
      <c r="BX193" s="467"/>
      <c r="BY193" s="467"/>
      <c r="BZ193" s="467"/>
      <c r="CA193" s="467"/>
      <c r="CB193" s="467"/>
      <c r="CC193" s="467"/>
      <c r="CD193" s="467"/>
      <c r="CE193" s="467"/>
      <c r="CF193" s="467"/>
      <c r="CG193" s="467"/>
      <c r="CH193" s="467"/>
      <c r="CI193" s="467"/>
      <c r="CJ193" s="467"/>
      <c r="CK193" s="467"/>
      <c r="CL193" s="467"/>
      <c r="CM193" s="467"/>
      <c r="CN193" s="467"/>
      <c r="CO193" s="467"/>
      <c r="CP193" s="467"/>
      <c r="CQ193" s="467"/>
      <c r="CR193" s="467"/>
      <c r="CS193" s="467"/>
      <c r="CT193" s="467"/>
      <c r="CU193" s="467"/>
      <c r="CV193" s="467"/>
      <c r="CW193" s="467"/>
      <c r="CX193" s="467"/>
      <c r="CY193" s="467"/>
      <c r="CZ193" s="467"/>
      <c r="DA193" s="467"/>
      <c r="DB193" s="467"/>
      <c r="DC193" s="467"/>
      <c r="DD193" s="467"/>
      <c r="DE193" s="467"/>
      <c r="DF193" s="467"/>
      <c r="DG193" s="467"/>
      <c r="DH193" s="467"/>
      <c r="DI193" s="467"/>
      <c r="DJ193" s="467"/>
      <c r="DK193" s="467"/>
      <c r="DL193" s="467"/>
      <c r="DM193" s="467"/>
      <c r="DN193" s="467"/>
      <c r="DO193" s="467"/>
      <c r="DP193" s="467"/>
      <c r="DQ193" s="467"/>
      <c r="DR193" s="467"/>
      <c r="DS193" s="467"/>
      <c r="DT193" s="467"/>
      <c r="DU193" s="467"/>
      <c r="DV193" s="467"/>
      <c r="DW193" s="467"/>
      <c r="DX193" s="467"/>
      <c r="DY193" s="467"/>
      <c r="DZ193" s="467"/>
      <c r="EA193" s="467"/>
      <c r="EB193" s="467"/>
      <c r="EC193" s="467"/>
      <c r="ED193" s="467"/>
      <c r="EE193" s="467"/>
      <c r="EF193" s="467"/>
      <c r="EG193" s="467"/>
      <c r="EH193" s="467"/>
      <c r="EI193" s="467"/>
      <c r="EJ193" s="467"/>
      <c r="EK193" s="467"/>
      <c r="EL193" s="467"/>
      <c r="EM193" s="467"/>
      <c r="EN193" s="467"/>
      <c r="EO193" s="467"/>
      <c r="EP193" s="467"/>
      <c r="EQ193" s="467"/>
      <c r="ER193" s="467"/>
      <c r="ES193" s="467"/>
      <c r="ET193" s="467"/>
      <c r="EU193" s="467"/>
      <c r="EV193" s="467"/>
      <c r="EW193" s="467"/>
      <c r="EX193" s="467"/>
      <c r="EY193" s="467"/>
      <c r="EZ193" s="467"/>
      <c r="FA193" s="467"/>
      <c r="FB193" s="467"/>
      <c r="FC193" s="467"/>
      <c r="FD193" s="467"/>
      <c r="FE193" s="467"/>
      <c r="FF193" s="467"/>
      <c r="FG193" s="467"/>
      <c r="FH193" s="467"/>
      <c r="FI193" s="467"/>
      <c r="FJ193" s="467"/>
      <c r="FK193" s="467"/>
      <c r="FL193" s="467"/>
      <c r="FM193" s="467"/>
      <c r="FN193" s="467"/>
      <c r="FO193" s="467"/>
      <c r="FP193" s="467"/>
      <c r="FQ193" s="467"/>
      <c r="FR193" s="467"/>
      <c r="FS193" s="467"/>
      <c r="FT193" s="467"/>
      <c r="FU193" s="467"/>
      <c r="FV193" s="467"/>
      <c r="FW193" s="467"/>
      <c r="FX193" s="467"/>
      <c r="FY193" s="467"/>
      <c r="FZ193" s="467"/>
      <c r="GA193" s="467"/>
      <c r="GB193" s="467"/>
      <c r="GC193" s="467"/>
      <c r="GD193" s="467"/>
      <c r="GE193" s="467"/>
      <c r="GF193" s="467"/>
      <c r="GG193" s="467"/>
      <c r="GH193" s="467"/>
      <c r="GI193" s="467"/>
      <c r="GJ193" s="467"/>
      <c r="GK193" s="467"/>
      <c r="GL193" s="467"/>
      <c r="GM193" s="467"/>
      <c r="GN193" s="467"/>
      <c r="GO193" s="467"/>
      <c r="GP193" s="467"/>
      <c r="GQ193" s="467"/>
      <c r="GR193" s="467"/>
      <c r="GS193" s="467"/>
      <c r="GT193" s="467"/>
      <c r="GU193" s="467"/>
      <c r="GV193" s="467"/>
      <c r="GW193" s="467"/>
      <c r="GX193" s="467"/>
      <c r="GY193" s="467"/>
      <c r="GZ193" s="467"/>
      <c r="HA193" s="467"/>
      <c r="HB193" s="467"/>
      <c r="HC193" s="467"/>
      <c r="HD193" s="467"/>
      <c r="HE193" s="467"/>
      <c r="HF193" s="467"/>
      <c r="HG193" s="467"/>
      <c r="HH193" s="467"/>
      <c r="HI193" s="467"/>
      <c r="HJ193" s="467"/>
      <c r="HK193" s="467"/>
      <c r="HL193" s="467"/>
      <c r="HM193" s="467"/>
      <c r="HN193" s="467"/>
      <c r="HO193" s="467"/>
      <c r="HP193" s="467"/>
      <c r="HQ193" s="467"/>
      <c r="HR193" s="467"/>
      <c r="HS193" s="467"/>
      <c r="HT193" s="467"/>
      <c r="HU193" s="467"/>
      <c r="HV193" s="467"/>
      <c r="HW193" s="467"/>
      <c r="HX193" s="467"/>
      <c r="HY193" s="467"/>
      <c r="HZ193" s="467"/>
      <c r="IA193" s="467"/>
      <c r="IB193" s="467"/>
      <c r="IC193" s="467"/>
      <c r="ID193" s="467"/>
      <c r="IE193" s="467"/>
      <c r="IF193" s="467"/>
      <c r="IG193" s="467"/>
      <c r="IH193" s="467"/>
      <c r="II193" s="467"/>
      <c r="IJ193" s="467"/>
      <c r="IK193" s="467"/>
      <c r="IL193" s="467"/>
      <c r="IM193" s="467"/>
      <c r="IN193" s="467"/>
      <c r="IO193" s="467"/>
      <c r="IP193" s="467"/>
      <c r="IQ193" s="467"/>
    </row>
    <row r="194" spans="11:251" s="464" customFormat="1" ht="12" customHeight="1" thickBot="1" x14ac:dyDescent="0.2">
      <c r="K194" s="508"/>
      <c r="N194" s="470"/>
      <c r="O194" s="470"/>
      <c r="P194" s="470"/>
      <c r="Q194" s="470"/>
      <c r="R194" s="470"/>
      <c r="S194" s="470"/>
      <c r="V194" s="508"/>
      <c r="W194" s="530"/>
      <c r="X194" s="498"/>
      <c r="Y194" s="499"/>
      <c r="Z194" s="499"/>
      <c r="AA194" s="499"/>
      <c r="AB194" s="499"/>
      <c r="AC194" s="499"/>
      <c r="AD194" s="499"/>
      <c r="AE194" s="500"/>
      <c r="AH194" s="483"/>
      <c r="AI194" s="501"/>
      <c r="AJ194" s="483"/>
      <c r="AK194" s="546"/>
      <c r="AL194" s="540"/>
      <c r="AM194" s="547" t="s">
        <v>853</v>
      </c>
      <c r="AN194" s="547"/>
      <c r="AO194" s="547"/>
      <c r="AP194" s="547"/>
      <c r="AQ194" s="547"/>
      <c r="AR194" s="547"/>
      <c r="AS194" s="547"/>
      <c r="AT194" s="547"/>
      <c r="AU194" s="547"/>
      <c r="BT194" s="467"/>
      <c r="BU194" s="467"/>
      <c r="BV194" s="467"/>
      <c r="BW194" s="467"/>
      <c r="BX194" s="467"/>
      <c r="BY194" s="467"/>
      <c r="BZ194" s="467"/>
      <c r="CA194" s="467"/>
      <c r="CB194" s="467"/>
      <c r="CC194" s="467"/>
      <c r="CD194" s="467"/>
      <c r="CE194" s="467"/>
      <c r="CF194" s="467"/>
      <c r="CG194" s="467"/>
      <c r="CH194" s="467"/>
      <c r="CI194" s="467"/>
      <c r="CJ194" s="467"/>
      <c r="CK194" s="467"/>
      <c r="CL194" s="467"/>
      <c r="CM194" s="467"/>
      <c r="CN194" s="467"/>
      <c r="CO194" s="467"/>
      <c r="CP194" s="467"/>
      <c r="CQ194" s="467"/>
      <c r="CR194" s="467"/>
      <c r="CS194" s="467"/>
      <c r="CT194" s="467"/>
      <c r="CU194" s="467"/>
      <c r="CV194" s="467"/>
      <c r="CW194" s="467"/>
      <c r="CX194" s="467"/>
      <c r="CY194" s="467"/>
      <c r="CZ194" s="467"/>
      <c r="DA194" s="467"/>
      <c r="DB194" s="467"/>
      <c r="DC194" s="467"/>
      <c r="DD194" s="467"/>
      <c r="DE194" s="467"/>
      <c r="DF194" s="467"/>
      <c r="DG194" s="467"/>
      <c r="DH194" s="467"/>
      <c r="DI194" s="467"/>
      <c r="DJ194" s="467"/>
      <c r="DK194" s="467"/>
      <c r="DL194" s="467"/>
      <c r="DM194" s="467"/>
      <c r="DN194" s="467"/>
      <c r="DO194" s="467"/>
      <c r="DP194" s="467"/>
      <c r="DQ194" s="467"/>
      <c r="DR194" s="467"/>
      <c r="DS194" s="467"/>
      <c r="DT194" s="467"/>
      <c r="DU194" s="467"/>
      <c r="DV194" s="467"/>
      <c r="DW194" s="467"/>
      <c r="DX194" s="467"/>
      <c r="DY194" s="467"/>
      <c r="DZ194" s="467"/>
      <c r="EA194" s="467"/>
      <c r="EB194" s="467"/>
      <c r="EC194" s="467"/>
      <c r="ED194" s="467"/>
      <c r="EE194" s="467"/>
      <c r="EF194" s="467"/>
      <c r="EG194" s="467"/>
      <c r="EH194" s="467"/>
      <c r="EI194" s="467"/>
      <c r="EJ194" s="467"/>
      <c r="EK194" s="467"/>
      <c r="EL194" s="467"/>
      <c r="EM194" s="467"/>
      <c r="EN194" s="467"/>
      <c r="EO194" s="467"/>
      <c r="EP194" s="467"/>
      <c r="EQ194" s="467"/>
      <c r="ER194" s="467"/>
      <c r="ES194" s="467"/>
      <c r="ET194" s="467"/>
      <c r="EU194" s="467"/>
      <c r="EV194" s="467"/>
      <c r="EW194" s="467"/>
      <c r="EX194" s="467"/>
      <c r="EY194" s="467"/>
      <c r="EZ194" s="467"/>
      <c r="FA194" s="467"/>
      <c r="FB194" s="467"/>
      <c r="FC194" s="467"/>
      <c r="FD194" s="467"/>
      <c r="FE194" s="467"/>
      <c r="FF194" s="467"/>
      <c r="FG194" s="467"/>
      <c r="FH194" s="467"/>
      <c r="FI194" s="467"/>
      <c r="FJ194" s="467"/>
      <c r="FK194" s="467"/>
      <c r="FL194" s="467"/>
      <c r="FM194" s="467"/>
      <c r="FN194" s="467"/>
      <c r="FO194" s="467"/>
      <c r="FP194" s="467"/>
      <c r="FQ194" s="467"/>
      <c r="FR194" s="467"/>
      <c r="FS194" s="467"/>
      <c r="FT194" s="467"/>
      <c r="FU194" s="467"/>
      <c r="FV194" s="467"/>
      <c r="FW194" s="467"/>
      <c r="FX194" s="467"/>
      <c r="FY194" s="467"/>
      <c r="FZ194" s="467"/>
      <c r="GA194" s="467"/>
      <c r="GB194" s="467"/>
      <c r="GC194" s="467"/>
      <c r="GD194" s="467"/>
      <c r="GE194" s="467"/>
      <c r="GF194" s="467"/>
      <c r="GG194" s="467"/>
      <c r="GH194" s="467"/>
      <c r="GI194" s="467"/>
      <c r="GJ194" s="467"/>
      <c r="GK194" s="467"/>
      <c r="GL194" s="467"/>
      <c r="GM194" s="467"/>
      <c r="GN194" s="467"/>
      <c r="GO194" s="467"/>
      <c r="GP194" s="467"/>
      <c r="GQ194" s="467"/>
      <c r="GR194" s="467"/>
      <c r="GS194" s="467"/>
      <c r="GT194" s="467"/>
      <c r="GU194" s="467"/>
      <c r="GV194" s="467"/>
      <c r="GW194" s="467"/>
      <c r="GX194" s="467"/>
      <c r="GY194" s="467"/>
      <c r="GZ194" s="467"/>
      <c r="HA194" s="467"/>
      <c r="HB194" s="467"/>
      <c r="HC194" s="467"/>
      <c r="HD194" s="467"/>
      <c r="HE194" s="467"/>
      <c r="HF194" s="467"/>
      <c r="HG194" s="467"/>
      <c r="HH194" s="467"/>
      <c r="HI194" s="467"/>
      <c r="HJ194" s="467"/>
      <c r="HK194" s="467"/>
      <c r="HL194" s="467"/>
      <c r="HM194" s="467"/>
      <c r="HN194" s="467"/>
      <c r="HO194" s="467"/>
      <c r="HP194" s="467"/>
      <c r="HQ194" s="467"/>
      <c r="HR194" s="467"/>
      <c r="HS194" s="467"/>
      <c r="HT194" s="467"/>
      <c r="HU194" s="467"/>
      <c r="HV194" s="467"/>
      <c r="HW194" s="467"/>
      <c r="HX194" s="467"/>
      <c r="HY194" s="467"/>
      <c r="HZ194" s="467"/>
      <c r="IA194" s="467"/>
      <c r="IB194" s="467"/>
      <c r="IC194" s="467"/>
      <c r="ID194" s="467"/>
      <c r="IE194" s="467"/>
      <c r="IF194" s="467"/>
      <c r="IG194" s="467"/>
      <c r="IH194" s="467"/>
      <c r="II194" s="467"/>
      <c r="IJ194" s="467"/>
      <c r="IK194" s="467"/>
      <c r="IL194" s="467"/>
      <c r="IM194" s="467"/>
      <c r="IN194" s="467"/>
      <c r="IO194" s="467"/>
      <c r="IP194" s="467"/>
      <c r="IQ194" s="467"/>
    </row>
    <row r="195" spans="11:251" s="464" customFormat="1" ht="12" customHeight="1" x14ac:dyDescent="0.15">
      <c r="K195" s="508"/>
      <c r="N195" s="470"/>
      <c r="O195" s="470"/>
      <c r="P195" s="470"/>
      <c r="Q195" s="470"/>
      <c r="R195" s="470"/>
      <c r="S195" s="470"/>
      <c r="V195" s="508"/>
      <c r="W195" s="530"/>
      <c r="X195" s="518"/>
      <c r="Y195" s="518"/>
      <c r="Z195" s="518"/>
      <c r="AA195" s="518"/>
      <c r="AB195" s="518"/>
      <c r="AC195" s="518"/>
      <c r="AD195" s="518"/>
      <c r="AE195" s="518"/>
      <c r="AH195" s="483"/>
      <c r="AI195" s="501"/>
      <c r="AJ195" s="483"/>
      <c r="AK195" s="514"/>
      <c r="AL195" s="514"/>
      <c r="AM195" s="547"/>
      <c r="AN195" s="547"/>
      <c r="AO195" s="547"/>
      <c r="AP195" s="547"/>
      <c r="AQ195" s="547"/>
      <c r="AR195" s="547"/>
      <c r="AS195" s="547"/>
      <c r="AT195" s="547"/>
      <c r="AU195" s="547"/>
      <c r="BT195" s="467"/>
      <c r="BU195" s="467"/>
      <c r="BV195" s="467"/>
      <c r="BW195" s="467"/>
      <c r="BX195" s="467"/>
      <c r="BY195" s="467"/>
      <c r="BZ195" s="467"/>
      <c r="CA195" s="467"/>
      <c r="CB195" s="467"/>
      <c r="CC195" s="467"/>
      <c r="CD195" s="467"/>
      <c r="CE195" s="467"/>
      <c r="CF195" s="467"/>
      <c r="CG195" s="467"/>
      <c r="CH195" s="467"/>
      <c r="CI195" s="467"/>
      <c r="CJ195" s="467"/>
      <c r="CK195" s="467"/>
      <c r="CL195" s="467"/>
      <c r="CM195" s="467"/>
      <c r="CN195" s="467"/>
      <c r="CO195" s="467"/>
      <c r="CP195" s="467"/>
      <c r="CQ195" s="467"/>
      <c r="CR195" s="467"/>
      <c r="CS195" s="467"/>
      <c r="CT195" s="467"/>
      <c r="CU195" s="467"/>
      <c r="CV195" s="467"/>
      <c r="CW195" s="467"/>
      <c r="CX195" s="467"/>
      <c r="CY195" s="467"/>
      <c r="CZ195" s="467"/>
      <c r="DA195" s="467"/>
      <c r="DB195" s="467"/>
      <c r="DC195" s="467"/>
      <c r="DD195" s="467"/>
      <c r="DE195" s="467"/>
      <c r="DF195" s="467"/>
      <c r="DG195" s="467"/>
      <c r="DH195" s="467"/>
      <c r="DI195" s="467"/>
      <c r="DJ195" s="467"/>
      <c r="DK195" s="467"/>
      <c r="DL195" s="467"/>
      <c r="DM195" s="467"/>
      <c r="DN195" s="467"/>
      <c r="DO195" s="467"/>
      <c r="DP195" s="467"/>
      <c r="DQ195" s="467"/>
      <c r="DR195" s="467"/>
      <c r="DS195" s="467"/>
      <c r="DT195" s="467"/>
      <c r="DU195" s="467"/>
      <c r="DV195" s="467"/>
      <c r="DW195" s="467"/>
      <c r="DX195" s="467"/>
      <c r="DY195" s="467"/>
      <c r="DZ195" s="467"/>
      <c r="EA195" s="467"/>
      <c r="EB195" s="467"/>
      <c r="EC195" s="467"/>
      <c r="ED195" s="467"/>
      <c r="EE195" s="467"/>
      <c r="EF195" s="467"/>
      <c r="EG195" s="467"/>
      <c r="EH195" s="467"/>
      <c r="EI195" s="467"/>
      <c r="EJ195" s="467"/>
      <c r="EK195" s="467"/>
      <c r="EL195" s="467"/>
      <c r="EM195" s="467"/>
      <c r="EN195" s="467"/>
      <c r="EO195" s="467"/>
      <c r="EP195" s="467"/>
      <c r="EQ195" s="467"/>
      <c r="ER195" s="467"/>
      <c r="ES195" s="467"/>
      <c r="ET195" s="467"/>
      <c r="EU195" s="467"/>
      <c r="EV195" s="467"/>
      <c r="EW195" s="467"/>
      <c r="EX195" s="467"/>
      <c r="EY195" s="467"/>
      <c r="EZ195" s="467"/>
      <c r="FA195" s="467"/>
      <c r="FB195" s="467"/>
      <c r="FC195" s="467"/>
      <c r="FD195" s="467"/>
      <c r="FE195" s="467"/>
      <c r="FF195" s="467"/>
      <c r="FG195" s="467"/>
      <c r="FH195" s="467"/>
      <c r="FI195" s="467"/>
      <c r="FJ195" s="467"/>
      <c r="FK195" s="467"/>
      <c r="FL195" s="467"/>
      <c r="FM195" s="467"/>
      <c r="FN195" s="467"/>
      <c r="FO195" s="467"/>
      <c r="FP195" s="467"/>
      <c r="FQ195" s="467"/>
      <c r="FR195" s="467"/>
      <c r="FS195" s="467"/>
      <c r="FT195" s="467"/>
      <c r="FU195" s="467"/>
      <c r="FV195" s="467"/>
      <c r="FW195" s="467"/>
      <c r="FX195" s="467"/>
      <c r="FY195" s="467"/>
      <c r="FZ195" s="467"/>
      <c r="GA195" s="467"/>
      <c r="GB195" s="467"/>
      <c r="GC195" s="467"/>
      <c r="GD195" s="467"/>
      <c r="GE195" s="467"/>
      <c r="GF195" s="467"/>
      <c r="GG195" s="467"/>
      <c r="GH195" s="467"/>
      <c r="GI195" s="467"/>
      <c r="GJ195" s="467"/>
      <c r="GK195" s="467"/>
      <c r="GL195" s="467"/>
      <c r="GM195" s="467"/>
      <c r="GN195" s="467"/>
      <c r="GO195" s="467"/>
      <c r="GP195" s="467"/>
      <c r="GQ195" s="467"/>
      <c r="GR195" s="467"/>
      <c r="GS195" s="467"/>
      <c r="GT195" s="467"/>
      <c r="GU195" s="467"/>
      <c r="GV195" s="467"/>
      <c r="GW195" s="467"/>
      <c r="GX195" s="467"/>
      <c r="GY195" s="467"/>
      <c r="GZ195" s="467"/>
      <c r="HA195" s="467"/>
      <c r="HB195" s="467"/>
      <c r="HC195" s="467"/>
      <c r="HD195" s="467"/>
      <c r="HE195" s="467"/>
      <c r="HF195" s="467"/>
      <c r="HG195" s="467"/>
      <c r="HH195" s="467"/>
      <c r="HI195" s="467"/>
      <c r="HJ195" s="467"/>
      <c r="HK195" s="467"/>
      <c r="HL195" s="467"/>
      <c r="HM195" s="467"/>
      <c r="HN195" s="467"/>
      <c r="HO195" s="467"/>
      <c r="HP195" s="467"/>
      <c r="HQ195" s="467"/>
      <c r="HR195" s="467"/>
      <c r="HS195" s="467"/>
      <c r="HT195" s="467"/>
      <c r="HU195" s="467"/>
      <c r="HV195" s="467"/>
      <c r="HW195" s="467"/>
      <c r="HX195" s="467"/>
      <c r="HY195" s="467"/>
      <c r="HZ195" s="467"/>
      <c r="IA195" s="467"/>
      <c r="IB195" s="467"/>
      <c r="IC195" s="467"/>
      <c r="ID195" s="467"/>
      <c r="IE195" s="467"/>
      <c r="IF195" s="467"/>
      <c r="IG195" s="467"/>
      <c r="IH195" s="467"/>
      <c r="II195" s="467"/>
      <c r="IJ195" s="467"/>
      <c r="IK195" s="467"/>
      <c r="IL195" s="467"/>
      <c r="IM195" s="467"/>
      <c r="IN195" s="467"/>
      <c r="IO195" s="467"/>
      <c r="IP195" s="467"/>
      <c r="IQ195" s="467"/>
    </row>
    <row r="196" spans="11:251" s="464" customFormat="1" ht="12" customHeight="1" x14ac:dyDescent="0.15">
      <c r="K196" s="508"/>
      <c r="N196" s="470"/>
      <c r="O196" s="470"/>
      <c r="P196" s="470"/>
      <c r="Q196" s="470"/>
      <c r="R196" s="470"/>
      <c r="S196" s="470"/>
      <c r="V196" s="508"/>
      <c r="W196" s="530"/>
      <c r="X196" s="518"/>
      <c r="Y196" s="518"/>
      <c r="Z196" s="518"/>
      <c r="AA196" s="518"/>
      <c r="AB196" s="518"/>
      <c r="AC196" s="518"/>
      <c r="AD196" s="518"/>
      <c r="AE196" s="518"/>
      <c r="AH196" s="483"/>
      <c r="AI196" s="501"/>
      <c r="AJ196" s="483"/>
      <c r="AK196" s="560" t="s">
        <v>606</v>
      </c>
      <c r="AL196" s="560"/>
      <c r="AM196" s="560"/>
      <c r="AN196" s="560"/>
      <c r="AO196" s="560"/>
      <c r="AP196" s="560"/>
      <c r="AQ196" s="560"/>
      <c r="AR196" s="560"/>
      <c r="AS196" s="514"/>
      <c r="AT196" s="514"/>
      <c r="BT196" s="467"/>
      <c r="BU196" s="467"/>
      <c r="BV196" s="467"/>
      <c r="BW196" s="467"/>
      <c r="BX196" s="467"/>
      <c r="BY196" s="467"/>
      <c r="BZ196" s="467"/>
      <c r="CA196" s="467"/>
      <c r="CB196" s="467"/>
      <c r="CC196" s="467"/>
      <c r="CD196" s="467"/>
      <c r="CE196" s="467"/>
      <c r="CF196" s="467"/>
      <c r="CG196" s="467"/>
      <c r="CH196" s="467"/>
      <c r="CI196" s="467"/>
      <c r="CJ196" s="467"/>
      <c r="CK196" s="467"/>
      <c r="CL196" s="467"/>
      <c r="CM196" s="467"/>
      <c r="CN196" s="467"/>
      <c r="CO196" s="467"/>
      <c r="CP196" s="467"/>
      <c r="CQ196" s="467"/>
      <c r="CR196" s="467"/>
      <c r="CS196" s="467"/>
      <c r="CT196" s="467"/>
      <c r="CU196" s="467"/>
      <c r="CV196" s="467"/>
      <c r="CW196" s="467"/>
      <c r="CX196" s="467"/>
      <c r="CY196" s="467"/>
      <c r="CZ196" s="467"/>
      <c r="DA196" s="467"/>
      <c r="DB196" s="467"/>
      <c r="DC196" s="467"/>
      <c r="DD196" s="467"/>
      <c r="DE196" s="467"/>
      <c r="DF196" s="467"/>
      <c r="DG196" s="467"/>
      <c r="DH196" s="467"/>
      <c r="DI196" s="467"/>
      <c r="DJ196" s="467"/>
      <c r="DK196" s="467"/>
      <c r="DL196" s="467"/>
      <c r="DM196" s="467"/>
      <c r="DN196" s="467"/>
      <c r="DO196" s="467"/>
      <c r="DP196" s="467"/>
      <c r="DQ196" s="467"/>
      <c r="DR196" s="467"/>
      <c r="DS196" s="467"/>
      <c r="DT196" s="467"/>
      <c r="DU196" s="467"/>
      <c r="DV196" s="467"/>
      <c r="DW196" s="467"/>
      <c r="DX196" s="467"/>
      <c r="DY196" s="467"/>
      <c r="DZ196" s="467"/>
      <c r="EA196" s="467"/>
      <c r="EB196" s="467"/>
      <c r="EC196" s="467"/>
      <c r="ED196" s="467"/>
      <c r="EE196" s="467"/>
      <c r="EF196" s="467"/>
      <c r="EG196" s="467"/>
      <c r="EH196" s="467"/>
      <c r="EI196" s="467"/>
      <c r="EJ196" s="467"/>
      <c r="EK196" s="467"/>
      <c r="EL196" s="467"/>
      <c r="EM196" s="467"/>
      <c r="EN196" s="467"/>
      <c r="EO196" s="467"/>
      <c r="EP196" s="467"/>
      <c r="EQ196" s="467"/>
      <c r="ER196" s="467"/>
      <c r="ES196" s="467"/>
      <c r="ET196" s="467"/>
      <c r="EU196" s="467"/>
      <c r="EV196" s="467"/>
      <c r="EW196" s="467"/>
      <c r="EX196" s="467"/>
      <c r="EY196" s="467"/>
      <c r="EZ196" s="467"/>
      <c r="FA196" s="467"/>
      <c r="FB196" s="467"/>
      <c r="FC196" s="467"/>
      <c r="FD196" s="467"/>
      <c r="FE196" s="467"/>
      <c r="FF196" s="467"/>
      <c r="FG196" s="467"/>
      <c r="FH196" s="467"/>
      <c r="FI196" s="467"/>
      <c r="FJ196" s="467"/>
      <c r="FK196" s="467"/>
      <c r="FL196" s="467"/>
      <c r="FM196" s="467"/>
      <c r="FN196" s="467"/>
      <c r="FO196" s="467"/>
      <c r="FP196" s="467"/>
      <c r="FQ196" s="467"/>
      <c r="FR196" s="467"/>
      <c r="FS196" s="467"/>
      <c r="FT196" s="467"/>
      <c r="FU196" s="467"/>
      <c r="FV196" s="467"/>
      <c r="FW196" s="467"/>
      <c r="FX196" s="467"/>
      <c r="FY196" s="467"/>
      <c r="FZ196" s="467"/>
      <c r="GA196" s="467"/>
      <c r="GB196" s="467"/>
      <c r="GC196" s="467"/>
      <c r="GD196" s="467"/>
      <c r="GE196" s="467"/>
      <c r="GF196" s="467"/>
      <c r="GG196" s="467"/>
      <c r="GH196" s="467"/>
      <c r="GI196" s="467"/>
      <c r="GJ196" s="467"/>
      <c r="GK196" s="467"/>
      <c r="GL196" s="467"/>
      <c r="GM196" s="467"/>
      <c r="GN196" s="467"/>
      <c r="GO196" s="467"/>
      <c r="GP196" s="467"/>
      <c r="GQ196" s="467"/>
      <c r="GR196" s="467"/>
      <c r="GS196" s="467"/>
      <c r="GT196" s="467"/>
      <c r="GU196" s="467"/>
      <c r="GV196" s="467"/>
      <c r="GW196" s="467"/>
      <c r="GX196" s="467"/>
      <c r="GY196" s="467"/>
      <c r="GZ196" s="467"/>
      <c r="HA196" s="467"/>
      <c r="HB196" s="467"/>
      <c r="HC196" s="467"/>
      <c r="HD196" s="467"/>
      <c r="HE196" s="467"/>
      <c r="HF196" s="467"/>
      <c r="HG196" s="467"/>
      <c r="HH196" s="467"/>
      <c r="HI196" s="467"/>
      <c r="HJ196" s="467"/>
      <c r="HK196" s="467"/>
      <c r="HL196" s="467"/>
      <c r="HM196" s="467"/>
      <c r="HN196" s="467"/>
      <c r="HO196" s="467"/>
      <c r="HP196" s="467"/>
      <c r="HQ196" s="467"/>
      <c r="HR196" s="467"/>
      <c r="HS196" s="467"/>
      <c r="HT196" s="467"/>
      <c r="HU196" s="467"/>
      <c r="HV196" s="467"/>
      <c r="HW196" s="467"/>
      <c r="HX196" s="467"/>
      <c r="HY196" s="467"/>
      <c r="HZ196" s="467"/>
      <c r="IA196" s="467"/>
      <c r="IB196" s="467"/>
      <c r="IC196" s="467"/>
      <c r="ID196" s="467"/>
      <c r="IE196" s="467"/>
      <c r="IF196" s="467"/>
      <c r="IG196" s="467"/>
      <c r="IH196" s="467"/>
      <c r="II196" s="467"/>
      <c r="IJ196" s="467"/>
      <c r="IK196" s="467"/>
      <c r="IL196" s="467"/>
      <c r="IM196" s="467"/>
      <c r="IN196" s="467"/>
      <c r="IO196" s="467"/>
      <c r="IP196" s="467"/>
      <c r="IQ196" s="467"/>
    </row>
    <row r="197" spans="11:251" s="464" customFormat="1" ht="12" customHeight="1" x14ac:dyDescent="0.15">
      <c r="K197" s="508"/>
      <c r="N197" s="470"/>
      <c r="O197" s="470"/>
      <c r="P197" s="470"/>
      <c r="Q197" s="470"/>
      <c r="R197" s="470"/>
      <c r="S197" s="470"/>
      <c r="V197" s="508"/>
      <c r="W197" s="530"/>
      <c r="X197" s="518"/>
      <c r="Y197" s="518"/>
      <c r="Z197" s="518"/>
      <c r="AA197" s="518"/>
      <c r="AB197" s="518"/>
      <c r="AC197" s="518"/>
      <c r="AD197" s="518"/>
      <c r="AE197" s="518"/>
      <c r="AH197" s="483"/>
      <c r="AI197" s="491"/>
      <c r="AJ197" s="507"/>
      <c r="AK197" s="560"/>
      <c r="AL197" s="560"/>
      <c r="AM197" s="560"/>
      <c r="AN197" s="560"/>
      <c r="AO197" s="560"/>
      <c r="AP197" s="560"/>
      <c r="AQ197" s="560"/>
      <c r="AR197" s="560"/>
      <c r="AS197" s="514"/>
      <c r="AT197" s="514"/>
      <c r="BT197" s="467"/>
      <c r="BU197" s="467"/>
      <c r="BV197" s="467"/>
      <c r="BW197" s="467"/>
      <c r="BX197" s="467"/>
      <c r="BY197" s="467"/>
      <c r="BZ197" s="467"/>
      <c r="CA197" s="467"/>
      <c r="CB197" s="467"/>
      <c r="CC197" s="467"/>
      <c r="CD197" s="467"/>
      <c r="CE197" s="467"/>
      <c r="CF197" s="467"/>
      <c r="CG197" s="467"/>
      <c r="CH197" s="467"/>
      <c r="CI197" s="467"/>
      <c r="CJ197" s="467"/>
      <c r="CK197" s="467"/>
      <c r="CL197" s="467"/>
      <c r="CM197" s="467"/>
      <c r="CN197" s="467"/>
      <c r="CO197" s="467"/>
      <c r="CP197" s="467"/>
      <c r="CQ197" s="467"/>
      <c r="CR197" s="467"/>
      <c r="CS197" s="467"/>
      <c r="CT197" s="467"/>
      <c r="CU197" s="467"/>
      <c r="CV197" s="467"/>
      <c r="CW197" s="467"/>
      <c r="CX197" s="467"/>
      <c r="CY197" s="467"/>
      <c r="CZ197" s="467"/>
      <c r="DA197" s="467"/>
      <c r="DB197" s="467"/>
      <c r="DC197" s="467"/>
      <c r="DD197" s="467"/>
      <c r="DE197" s="467"/>
      <c r="DF197" s="467"/>
      <c r="DG197" s="467"/>
      <c r="DH197" s="467"/>
      <c r="DI197" s="467"/>
      <c r="DJ197" s="467"/>
      <c r="DK197" s="467"/>
      <c r="DL197" s="467"/>
      <c r="DM197" s="467"/>
      <c r="DN197" s="467"/>
      <c r="DO197" s="467"/>
      <c r="DP197" s="467"/>
      <c r="DQ197" s="467"/>
      <c r="DR197" s="467"/>
      <c r="DS197" s="467"/>
      <c r="DT197" s="467"/>
      <c r="DU197" s="467"/>
      <c r="DV197" s="467"/>
      <c r="DW197" s="467"/>
      <c r="DX197" s="467"/>
      <c r="DY197" s="467"/>
      <c r="DZ197" s="467"/>
      <c r="EA197" s="467"/>
      <c r="EB197" s="467"/>
      <c r="EC197" s="467"/>
      <c r="ED197" s="467"/>
      <c r="EE197" s="467"/>
      <c r="EF197" s="467"/>
      <c r="EG197" s="467"/>
      <c r="EH197" s="467"/>
      <c r="EI197" s="467"/>
      <c r="EJ197" s="467"/>
      <c r="EK197" s="467"/>
      <c r="EL197" s="467"/>
      <c r="EM197" s="467"/>
      <c r="EN197" s="467"/>
      <c r="EO197" s="467"/>
      <c r="EP197" s="467"/>
      <c r="EQ197" s="467"/>
      <c r="ER197" s="467"/>
      <c r="ES197" s="467"/>
      <c r="ET197" s="467"/>
      <c r="EU197" s="467"/>
      <c r="EV197" s="467"/>
      <c r="EW197" s="467"/>
      <c r="EX197" s="467"/>
      <c r="EY197" s="467"/>
      <c r="EZ197" s="467"/>
      <c r="FA197" s="467"/>
      <c r="FB197" s="467"/>
      <c r="FC197" s="467"/>
      <c r="FD197" s="467"/>
      <c r="FE197" s="467"/>
      <c r="FF197" s="467"/>
      <c r="FG197" s="467"/>
      <c r="FH197" s="467"/>
      <c r="FI197" s="467"/>
      <c r="FJ197" s="467"/>
      <c r="FK197" s="467"/>
      <c r="FL197" s="467"/>
      <c r="FM197" s="467"/>
      <c r="FN197" s="467"/>
      <c r="FO197" s="467"/>
      <c r="FP197" s="467"/>
      <c r="FQ197" s="467"/>
      <c r="FR197" s="467"/>
      <c r="FS197" s="467"/>
      <c r="FT197" s="467"/>
      <c r="FU197" s="467"/>
      <c r="FV197" s="467"/>
      <c r="FW197" s="467"/>
      <c r="FX197" s="467"/>
      <c r="FY197" s="467"/>
      <c r="FZ197" s="467"/>
      <c r="GA197" s="467"/>
      <c r="GB197" s="467"/>
      <c r="GC197" s="467"/>
      <c r="GD197" s="467"/>
      <c r="GE197" s="467"/>
      <c r="GF197" s="467"/>
      <c r="GG197" s="467"/>
      <c r="GH197" s="467"/>
      <c r="GI197" s="467"/>
      <c r="GJ197" s="467"/>
      <c r="GK197" s="467"/>
      <c r="GL197" s="467"/>
      <c r="GM197" s="467"/>
      <c r="GN197" s="467"/>
      <c r="GO197" s="467"/>
      <c r="GP197" s="467"/>
      <c r="GQ197" s="467"/>
      <c r="GR197" s="467"/>
      <c r="GS197" s="467"/>
      <c r="GT197" s="467"/>
      <c r="GU197" s="467"/>
      <c r="GV197" s="467"/>
      <c r="GW197" s="467"/>
      <c r="GX197" s="467"/>
      <c r="GY197" s="467"/>
      <c r="GZ197" s="467"/>
      <c r="HA197" s="467"/>
      <c r="HB197" s="467"/>
      <c r="HC197" s="467"/>
      <c r="HD197" s="467"/>
      <c r="HE197" s="467"/>
      <c r="HF197" s="467"/>
      <c r="HG197" s="467"/>
      <c r="HH197" s="467"/>
      <c r="HI197" s="467"/>
      <c r="HJ197" s="467"/>
      <c r="HK197" s="467"/>
      <c r="HL197" s="467"/>
      <c r="HM197" s="467"/>
      <c r="HN197" s="467"/>
      <c r="HO197" s="467"/>
      <c r="HP197" s="467"/>
      <c r="HQ197" s="467"/>
      <c r="HR197" s="467"/>
      <c r="HS197" s="467"/>
      <c r="HT197" s="467"/>
      <c r="HU197" s="467"/>
      <c r="HV197" s="467"/>
      <c r="HW197" s="467"/>
      <c r="HX197" s="467"/>
      <c r="HY197" s="467"/>
      <c r="HZ197" s="467"/>
      <c r="IA197" s="467"/>
      <c r="IB197" s="467"/>
      <c r="IC197" s="467"/>
      <c r="ID197" s="467"/>
      <c r="IE197" s="467"/>
      <c r="IF197" s="467"/>
      <c r="IG197" s="467"/>
      <c r="IH197" s="467"/>
      <c r="II197" s="467"/>
      <c r="IJ197" s="467"/>
      <c r="IK197" s="467"/>
      <c r="IL197" s="467"/>
      <c r="IM197" s="467"/>
      <c r="IN197" s="467"/>
      <c r="IO197" s="467"/>
      <c r="IP197" s="467"/>
      <c r="IQ197" s="467"/>
    </row>
    <row r="198" spans="11:251" s="464" customFormat="1" ht="12" customHeight="1" x14ac:dyDescent="0.15">
      <c r="K198" s="508"/>
      <c r="N198" s="470"/>
      <c r="O198" s="470"/>
      <c r="P198" s="470"/>
      <c r="Q198" s="470"/>
      <c r="R198" s="470"/>
      <c r="S198" s="470"/>
      <c r="V198" s="508"/>
      <c r="W198" s="530"/>
      <c r="X198" s="518"/>
      <c r="Y198" s="518"/>
      <c r="Z198" s="518"/>
      <c r="AA198" s="518"/>
      <c r="AB198" s="518"/>
      <c r="AC198" s="518"/>
      <c r="AD198" s="518"/>
      <c r="AE198" s="518"/>
      <c r="AH198" s="483"/>
      <c r="AI198" s="501"/>
      <c r="AJ198" s="483"/>
      <c r="AK198" s="514"/>
      <c r="AL198" s="540"/>
      <c r="AM198" s="547" t="s">
        <v>615</v>
      </c>
      <c r="AN198" s="547"/>
      <c r="AO198" s="547"/>
      <c r="AP198" s="547"/>
      <c r="AQ198" s="547"/>
      <c r="AR198" s="547"/>
      <c r="AS198" s="547"/>
      <c r="AT198" s="547"/>
      <c r="BT198" s="467"/>
      <c r="BU198" s="467"/>
      <c r="BV198" s="467"/>
      <c r="BW198" s="467"/>
      <c r="BX198" s="467"/>
      <c r="BY198" s="467"/>
      <c r="BZ198" s="467"/>
      <c r="CA198" s="467"/>
      <c r="CB198" s="467"/>
      <c r="CC198" s="467"/>
      <c r="CD198" s="467"/>
      <c r="CE198" s="467"/>
      <c r="CF198" s="467"/>
      <c r="CG198" s="467"/>
      <c r="CH198" s="467"/>
      <c r="CI198" s="467"/>
      <c r="CJ198" s="467"/>
      <c r="CK198" s="467"/>
      <c r="CL198" s="467"/>
      <c r="CM198" s="467"/>
      <c r="CN198" s="467"/>
      <c r="CO198" s="467"/>
      <c r="CP198" s="467"/>
      <c r="CQ198" s="467"/>
      <c r="CR198" s="467"/>
      <c r="CS198" s="467"/>
      <c r="CT198" s="467"/>
      <c r="CU198" s="467"/>
      <c r="CV198" s="467"/>
      <c r="CW198" s="467"/>
      <c r="CX198" s="467"/>
      <c r="CY198" s="467"/>
      <c r="CZ198" s="467"/>
      <c r="DA198" s="467"/>
      <c r="DB198" s="467"/>
      <c r="DC198" s="467"/>
      <c r="DD198" s="467"/>
      <c r="DE198" s="467"/>
      <c r="DF198" s="467"/>
      <c r="DG198" s="467"/>
      <c r="DH198" s="467"/>
      <c r="DI198" s="467"/>
      <c r="DJ198" s="467"/>
      <c r="DK198" s="467"/>
      <c r="DL198" s="467"/>
      <c r="DM198" s="467"/>
      <c r="DN198" s="467"/>
      <c r="DO198" s="467"/>
      <c r="DP198" s="467"/>
      <c r="DQ198" s="467"/>
      <c r="DR198" s="467"/>
      <c r="DS198" s="467"/>
      <c r="DT198" s="467"/>
      <c r="DU198" s="467"/>
      <c r="DV198" s="467"/>
      <c r="DW198" s="467"/>
      <c r="DX198" s="467"/>
      <c r="DY198" s="467"/>
      <c r="DZ198" s="467"/>
      <c r="EA198" s="467"/>
      <c r="EB198" s="467"/>
      <c r="EC198" s="467"/>
      <c r="ED198" s="467"/>
      <c r="EE198" s="467"/>
      <c r="EF198" s="467"/>
      <c r="EG198" s="467"/>
      <c r="EH198" s="467"/>
      <c r="EI198" s="467"/>
      <c r="EJ198" s="467"/>
      <c r="EK198" s="467"/>
      <c r="EL198" s="467"/>
      <c r="EM198" s="467"/>
      <c r="EN198" s="467"/>
      <c r="EO198" s="467"/>
      <c r="EP198" s="467"/>
      <c r="EQ198" s="467"/>
      <c r="ER198" s="467"/>
      <c r="ES198" s="467"/>
      <c r="ET198" s="467"/>
      <c r="EU198" s="467"/>
      <c r="EV198" s="467"/>
      <c r="EW198" s="467"/>
      <c r="EX198" s="467"/>
      <c r="EY198" s="467"/>
      <c r="EZ198" s="467"/>
      <c r="FA198" s="467"/>
      <c r="FB198" s="467"/>
      <c r="FC198" s="467"/>
      <c r="FD198" s="467"/>
      <c r="FE198" s="467"/>
      <c r="FF198" s="467"/>
      <c r="FG198" s="467"/>
      <c r="FH198" s="467"/>
      <c r="FI198" s="467"/>
      <c r="FJ198" s="467"/>
      <c r="FK198" s="467"/>
      <c r="FL198" s="467"/>
      <c r="FM198" s="467"/>
      <c r="FN198" s="467"/>
      <c r="FO198" s="467"/>
      <c r="FP198" s="467"/>
      <c r="FQ198" s="467"/>
      <c r="FR198" s="467"/>
      <c r="FS198" s="467"/>
      <c r="FT198" s="467"/>
      <c r="FU198" s="467"/>
      <c r="FV198" s="467"/>
      <c r="FW198" s="467"/>
      <c r="FX198" s="467"/>
      <c r="FY198" s="467"/>
      <c r="FZ198" s="467"/>
      <c r="GA198" s="467"/>
      <c r="GB198" s="467"/>
      <c r="GC198" s="467"/>
      <c r="GD198" s="467"/>
      <c r="GE198" s="467"/>
      <c r="GF198" s="467"/>
      <c r="GG198" s="467"/>
      <c r="GH198" s="467"/>
      <c r="GI198" s="467"/>
      <c r="GJ198" s="467"/>
      <c r="GK198" s="467"/>
      <c r="GL198" s="467"/>
      <c r="GM198" s="467"/>
      <c r="GN198" s="467"/>
      <c r="GO198" s="467"/>
      <c r="GP198" s="467"/>
      <c r="GQ198" s="467"/>
      <c r="GR198" s="467"/>
      <c r="GS198" s="467"/>
      <c r="GT198" s="467"/>
      <c r="GU198" s="467"/>
      <c r="GV198" s="467"/>
      <c r="GW198" s="467"/>
      <c r="GX198" s="467"/>
      <c r="GY198" s="467"/>
      <c r="GZ198" s="467"/>
      <c r="HA198" s="467"/>
      <c r="HB198" s="467"/>
      <c r="HC198" s="467"/>
      <c r="HD198" s="467"/>
      <c r="HE198" s="467"/>
      <c r="HF198" s="467"/>
      <c r="HG198" s="467"/>
      <c r="HH198" s="467"/>
      <c r="HI198" s="467"/>
      <c r="HJ198" s="467"/>
      <c r="HK198" s="467"/>
      <c r="HL198" s="467"/>
      <c r="HM198" s="467"/>
      <c r="HN198" s="467"/>
      <c r="HO198" s="467"/>
      <c r="HP198" s="467"/>
      <c r="HQ198" s="467"/>
      <c r="HR198" s="467"/>
      <c r="HS198" s="467"/>
      <c r="HT198" s="467"/>
      <c r="HU198" s="467"/>
      <c r="HV198" s="467"/>
      <c r="HW198" s="467"/>
      <c r="HX198" s="467"/>
      <c r="HY198" s="467"/>
      <c r="HZ198" s="467"/>
      <c r="IA198" s="467"/>
      <c r="IB198" s="467"/>
      <c r="IC198" s="467"/>
      <c r="ID198" s="467"/>
      <c r="IE198" s="467"/>
      <c r="IF198" s="467"/>
      <c r="IG198" s="467"/>
      <c r="IH198" s="467"/>
      <c r="II198" s="467"/>
      <c r="IJ198" s="467"/>
      <c r="IK198" s="467"/>
      <c r="IL198" s="467"/>
      <c r="IM198" s="467"/>
      <c r="IN198" s="467"/>
      <c r="IO198" s="467"/>
      <c r="IP198" s="467"/>
      <c r="IQ198" s="467"/>
    </row>
    <row r="199" spans="11:251" s="464" customFormat="1" ht="12" customHeight="1" x14ac:dyDescent="0.15">
      <c r="K199" s="508"/>
      <c r="N199" s="470"/>
      <c r="O199" s="470"/>
      <c r="P199" s="470"/>
      <c r="Q199" s="470"/>
      <c r="R199" s="470"/>
      <c r="S199" s="470"/>
      <c r="V199" s="508"/>
      <c r="W199" s="530"/>
      <c r="X199" s="518"/>
      <c r="Y199" s="518"/>
      <c r="Z199" s="518"/>
      <c r="AA199" s="518"/>
      <c r="AB199" s="518"/>
      <c r="AC199" s="518"/>
      <c r="AD199" s="518"/>
      <c r="AE199" s="518"/>
      <c r="AH199" s="483"/>
      <c r="AI199" s="501"/>
      <c r="AJ199" s="483"/>
      <c r="AK199" s="514"/>
      <c r="AL199" s="514"/>
      <c r="AM199" s="547"/>
      <c r="AN199" s="547"/>
      <c r="AO199" s="547"/>
      <c r="AP199" s="547"/>
      <c r="AQ199" s="547"/>
      <c r="AR199" s="547"/>
      <c r="AS199" s="547"/>
      <c r="AT199" s="547"/>
      <c r="BT199" s="467"/>
      <c r="BU199" s="467"/>
      <c r="BV199" s="467"/>
      <c r="BW199" s="467"/>
      <c r="BX199" s="467"/>
      <c r="BY199" s="467"/>
      <c r="BZ199" s="467"/>
      <c r="CA199" s="467"/>
      <c r="CB199" s="467"/>
      <c r="CC199" s="467"/>
      <c r="CD199" s="467"/>
      <c r="CE199" s="467"/>
      <c r="CF199" s="467"/>
      <c r="CG199" s="467"/>
      <c r="CH199" s="467"/>
      <c r="CI199" s="467"/>
      <c r="CJ199" s="467"/>
      <c r="CK199" s="467"/>
      <c r="CL199" s="467"/>
      <c r="CM199" s="467"/>
      <c r="CN199" s="467"/>
      <c r="CO199" s="467"/>
      <c r="CP199" s="467"/>
      <c r="CQ199" s="467"/>
      <c r="CR199" s="467"/>
      <c r="CS199" s="467"/>
      <c r="CT199" s="467"/>
      <c r="CU199" s="467"/>
      <c r="CV199" s="467"/>
      <c r="CW199" s="467"/>
      <c r="CX199" s="467"/>
      <c r="CY199" s="467"/>
      <c r="CZ199" s="467"/>
      <c r="DA199" s="467"/>
      <c r="DB199" s="467"/>
      <c r="DC199" s="467"/>
      <c r="DD199" s="467"/>
      <c r="DE199" s="467"/>
      <c r="DF199" s="467"/>
      <c r="DG199" s="467"/>
      <c r="DH199" s="467"/>
      <c r="DI199" s="467"/>
      <c r="DJ199" s="467"/>
      <c r="DK199" s="467"/>
      <c r="DL199" s="467"/>
      <c r="DM199" s="467"/>
      <c r="DN199" s="467"/>
      <c r="DO199" s="467"/>
      <c r="DP199" s="467"/>
      <c r="DQ199" s="467"/>
      <c r="DR199" s="467"/>
      <c r="DS199" s="467"/>
      <c r="DT199" s="467"/>
      <c r="DU199" s="467"/>
      <c r="DV199" s="467"/>
      <c r="DW199" s="467"/>
      <c r="DX199" s="467"/>
      <c r="DY199" s="467"/>
      <c r="DZ199" s="467"/>
      <c r="EA199" s="467"/>
      <c r="EB199" s="467"/>
      <c r="EC199" s="467"/>
      <c r="ED199" s="467"/>
      <c r="EE199" s="467"/>
      <c r="EF199" s="467"/>
      <c r="EG199" s="467"/>
      <c r="EH199" s="467"/>
      <c r="EI199" s="467"/>
      <c r="EJ199" s="467"/>
      <c r="EK199" s="467"/>
      <c r="EL199" s="467"/>
      <c r="EM199" s="467"/>
      <c r="EN199" s="467"/>
      <c r="EO199" s="467"/>
      <c r="EP199" s="467"/>
      <c r="EQ199" s="467"/>
      <c r="ER199" s="467"/>
      <c r="ES199" s="467"/>
      <c r="ET199" s="467"/>
      <c r="EU199" s="467"/>
      <c r="EV199" s="467"/>
      <c r="EW199" s="467"/>
      <c r="EX199" s="467"/>
      <c r="EY199" s="467"/>
      <c r="EZ199" s="467"/>
      <c r="FA199" s="467"/>
      <c r="FB199" s="467"/>
      <c r="FC199" s="467"/>
      <c r="FD199" s="467"/>
      <c r="FE199" s="467"/>
      <c r="FF199" s="467"/>
      <c r="FG199" s="467"/>
      <c r="FH199" s="467"/>
      <c r="FI199" s="467"/>
      <c r="FJ199" s="467"/>
      <c r="FK199" s="467"/>
      <c r="FL199" s="467"/>
      <c r="FM199" s="467"/>
      <c r="FN199" s="467"/>
      <c r="FO199" s="467"/>
      <c r="FP199" s="467"/>
      <c r="FQ199" s="467"/>
      <c r="FR199" s="467"/>
      <c r="FS199" s="467"/>
      <c r="FT199" s="467"/>
      <c r="FU199" s="467"/>
      <c r="FV199" s="467"/>
      <c r="FW199" s="467"/>
      <c r="FX199" s="467"/>
      <c r="FY199" s="467"/>
      <c r="FZ199" s="467"/>
      <c r="GA199" s="467"/>
      <c r="GB199" s="467"/>
      <c r="GC199" s="467"/>
      <c r="GD199" s="467"/>
      <c r="GE199" s="467"/>
      <c r="GF199" s="467"/>
      <c r="GG199" s="467"/>
      <c r="GH199" s="467"/>
      <c r="GI199" s="467"/>
      <c r="GJ199" s="467"/>
      <c r="GK199" s="467"/>
      <c r="GL199" s="467"/>
      <c r="GM199" s="467"/>
      <c r="GN199" s="467"/>
      <c r="GO199" s="467"/>
      <c r="GP199" s="467"/>
      <c r="GQ199" s="467"/>
      <c r="GR199" s="467"/>
      <c r="GS199" s="467"/>
      <c r="GT199" s="467"/>
      <c r="GU199" s="467"/>
      <c r="GV199" s="467"/>
      <c r="GW199" s="467"/>
      <c r="GX199" s="467"/>
      <c r="GY199" s="467"/>
      <c r="GZ199" s="467"/>
      <c r="HA199" s="467"/>
      <c r="HB199" s="467"/>
      <c r="HC199" s="467"/>
      <c r="HD199" s="467"/>
      <c r="HE199" s="467"/>
      <c r="HF199" s="467"/>
      <c r="HG199" s="467"/>
      <c r="HH199" s="467"/>
      <c r="HI199" s="467"/>
      <c r="HJ199" s="467"/>
      <c r="HK199" s="467"/>
      <c r="HL199" s="467"/>
      <c r="HM199" s="467"/>
      <c r="HN199" s="467"/>
      <c r="HO199" s="467"/>
      <c r="HP199" s="467"/>
      <c r="HQ199" s="467"/>
      <c r="HR199" s="467"/>
      <c r="HS199" s="467"/>
      <c r="HT199" s="467"/>
      <c r="HU199" s="467"/>
      <c r="HV199" s="467"/>
      <c r="HW199" s="467"/>
      <c r="HX199" s="467"/>
      <c r="HY199" s="467"/>
      <c r="HZ199" s="467"/>
      <c r="IA199" s="467"/>
      <c r="IB199" s="467"/>
      <c r="IC199" s="467"/>
      <c r="ID199" s="467"/>
      <c r="IE199" s="467"/>
      <c r="IF199" s="467"/>
      <c r="IG199" s="467"/>
      <c r="IH199" s="467"/>
      <c r="II199" s="467"/>
      <c r="IJ199" s="467"/>
      <c r="IK199" s="467"/>
      <c r="IL199" s="467"/>
      <c r="IM199" s="467"/>
      <c r="IN199" s="467"/>
      <c r="IO199" s="467"/>
      <c r="IP199" s="467"/>
      <c r="IQ199" s="467"/>
    </row>
    <row r="200" spans="11:251" s="464" customFormat="1" ht="12" customHeight="1" x14ac:dyDescent="0.15">
      <c r="K200" s="508"/>
      <c r="N200" s="470"/>
      <c r="O200" s="470"/>
      <c r="P200" s="470"/>
      <c r="Q200" s="470"/>
      <c r="R200" s="470"/>
      <c r="S200" s="470"/>
      <c r="V200" s="508"/>
      <c r="W200" s="530"/>
      <c r="X200" s="530"/>
      <c r="Y200" s="530"/>
      <c r="Z200" s="530"/>
      <c r="AA200" s="530"/>
      <c r="AB200" s="518"/>
      <c r="AC200" s="518"/>
      <c r="AD200" s="518"/>
      <c r="AE200" s="518"/>
      <c r="AH200" s="483"/>
      <c r="AI200" s="501"/>
      <c r="AJ200" s="483"/>
      <c r="AK200" s="560" t="s">
        <v>622</v>
      </c>
      <c r="AL200" s="560"/>
      <c r="AM200" s="560"/>
      <c r="AN200" s="560"/>
      <c r="AO200" s="560"/>
      <c r="AP200" s="560"/>
      <c r="AQ200" s="560"/>
      <c r="AR200" s="560"/>
      <c r="AS200" s="514"/>
      <c r="AT200" s="514"/>
      <c r="BT200" s="467"/>
      <c r="BU200" s="467"/>
      <c r="BV200" s="467"/>
      <c r="BW200" s="467"/>
      <c r="BX200" s="467"/>
      <c r="BY200" s="467"/>
      <c r="BZ200" s="467"/>
      <c r="CA200" s="467"/>
      <c r="CB200" s="467"/>
      <c r="CC200" s="467"/>
      <c r="CD200" s="467"/>
      <c r="CE200" s="467"/>
      <c r="CF200" s="467"/>
      <c r="CG200" s="467"/>
      <c r="CH200" s="467"/>
      <c r="CI200" s="467"/>
      <c r="CJ200" s="467"/>
      <c r="CK200" s="467"/>
      <c r="CL200" s="467"/>
      <c r="CM200" s="467"/>
      <c r="CN200" s="467"/>
      <c r="CO200" s="467"/>
      <c r="CP200" s="467"/>
      <c r="CQ200" s="467"/>
      <c r="CR200" s="467"/>
      <c r="CS200" s="467"/>
      <c r="CT200" s="467"/>
      <c r="CU200" s="467"/>
      <c r="CV200" s="467"/>
      <c r="CW200" s="467"/>
      <c r="CX200" s="467"/>
      <c r="CY200" s="467"/>
      <c r="CZ200" s="467"/>
      <c r="DA200" s="467"/>
      <c r="DB200" s="467"/>
      <c r="DC200" s="467"/>
      <c r="DD200" s="467"/>
      <c r="DE200" s="467"/>
      <c r="DF200" s="467"/>
      <c r="DG200" s="467"/>
      <c r="DH200" s="467"/>
      <c r="DI200" s="467"/>
      <c r="DJ200" s="467"/>
      <c r="DK200" s="467"/>
      <c r="DL200" s="467"/>
      <c r="DM200" s="467"/>
      <c r="DN200" s="467"/>
      <c r="DO200" s="467"/>
      <c r="DP200" s="467"/>
      <c r="DQ200" s="467"/>
      <c r="DR200" s="467"/>
      <c r="DS200" s="467"/>
      <c r="DT200" s="467"/>
      <c r="DU200" s="467"/>
      <c r="DV200" s="467"/>
      <c r="DW200" s="467"/>
      <c r="DX200" s="467"/>
      <c r="DY200" s="467"/>
      <c r="DZ200" s="467"/>
      <c r="EA200" s="467"/>
      <c r="EB200" s="467"/>
      <c r="EC200" s="467"/>
      <c r="ED200" s="467"/>
      <c r="EE200" s="467"/>
      <c r="EF200" s="467"/>
      <c r="EG200" s="467"/>
      <c r="EH200" s="467"/>
      <c r="EI200" s="467"/>
      <c r="EJ200" s="467"/>
      <c r="EK200" s="467"/>
      <c r="EL200" s="467"/>
      <c r="EM200" s="467"/>
      <c r="EN200" s="467"/>
      <c r="EO200" s="467"/>
      <c r="EP200" s="467"/>
      <c r="EQ200" s="467"/>
      <c r="ER200" s="467"/>
      <c r="ES200" s="467"/>
      <c r="ET200" s="467"/>
      <c r="EU200" s="467"/>
      <c r="EV200" s="467"/>
      <c r="EW200" s="467"/>
      <c r="EX200" s="467"/>
      <c r="EY200" s="467"/>
      <c r="EZ200" s="467"/>
      <c r="FA200" s="467"/>
      <c r="FB200" s="467"/>
      <c r="FC200" s="467"/>
      <c r="FD200" s="467"/>
      <c r="FE200" s="467"/>
      <c r="FF200" s="467"/>
      <c r="FG200" s="467"/>
      <c r="FH200" s="467"/>
      <c r="FI200" s="467"/>
      <c r="FJ200" s="467"/>
      <c r="FK200" s="467"/>
      <c r="FL200" s="467"/>
      <c r="FM200" s="467"/>
      <c r="FN200" s="467"/>
      <c r="FO200" s="467"/>
      <c r="FP200" s="467"/>
      <c r="FQ200" s="467"/>
      <c r="FR200" s="467"/>
      <c r="FS200" s="467"/>
      <c r="FT200" s="467"/>
      <c r="FU200" s="467"/>
      <c r="FV200" s="467"/>
      <c r="FW200" s="467"/>
      <c r="FX200" s="467"/>
      <c r="FY200" s="467"/>
      <c r="FZ200" s="467"/>
      <c r="GA200" s="467"/>
      <c r="GB200" s="467"/>
      <c r="GC200" s="467"/>
      <c r="GD200" s="467"/>
      <c r="GE200" s="467"/>
      <c r="GF200" s="467"/>
      <c r="GG200" s="467"/>
      <c r="GH200" s="467"/>
      <c r="GI200" s="467"/>
      <c r="GJ200" s="467"/>
      <c r="GK200" s="467"/>
      <c r="GL200" s="467"/>
      <c r="GM200" s="467"/>
      <c r="GN200" s="467"/>
      <c r="GO200" s="467"/>
      <c r="GP200" s="467"/>
      <c r="GQ200" s="467"/>
      <c r="GR200" s="467"/>
      <c r="GS200" s="467"/>
      <c r="GT200" s="467"/>
      <c r="GU200" s="467"/>
      <c r="GV200" s="467"/>
      <c r="GW200" s="467"/>
      <c r="GX200" s="467"/>
      <c r="GY200" s="467"/>
      <c r="GZ200" s="467"/>
      <c r="HA200" s="467"/>
      <c r="HB200" s="467"/>
      <c r="HC200" s="467"/>
      <c r="HD200" s="467"/>
      <c r="HE200" s="467"/>
      <c r="HF200" s="467"/>
      <c r="HG200" s="467"/>
      <c r="HH200" s="467"/>
      <c r="HI200" s="467"/>
      <c r="HJ200" s="467"/>
      <c r="HK200" s="467"/>
      <c r="HL200" s="467"/>
      <c r="HM200" s="467"/>
      <c r="HN200" s="467"/>
      <c r="HO200" s="467"/>
      <c r="HP200" s="467"/>
      <c r="HQ200" s="467"/>
      <c r="HR200" s="467"/>
      <c r="HS200" s="467"/>
      <c r="HT200" s="467"/>
      <c r="HU200" s="467"/>
      <c r="HV200" s="467"/>
      <c r="HW200" s="467"/>
      <c r="HX200" s="467"/>
      <c r="HY200" s="467"/>
      <c r="HZ200" s="467"/>
      <c r="IA200" s="467"/>
      <c r="IB200" s="467"/>
      <c r="IC200" s="467"/>
      <c r="ID200" s="467"/>
      <c r="IE200" s="467"/>
      <c r="IF200" s="467"/>
      <c r="IG200" s="467"/>
      <c r="IH200" s="467"/>
      <c r="II200" s="467"/>
      <c r="IJ200" s="467"/>
      <c r="IK200" s="467"/>
      <c r="IL200" s="467"/>
      <c r="IM200" s="467"/>
      <c r="IN200" s="467"/>
      <c r="IO200" s="467"/>
      <c r="IP200" s="467"/>
      <c r="IQ200" s="467"/>
    </row>
    <row r="201" spans="11:251" s="464" customFormat="1" ht="12" customHeight="1" x14ac:dyDescent="0.15">
      <c r="K201" s="508"/>
      <c r="N201" s="470"/>
      <c r="O201" s="470"/>
      <c r="P201" s="470"/>
      <c r="Q201" s="470"/>
      <c r="R201" s="470"/>
      <c r="S201" s="470"/>
      <c r="V201" s="508"/>
      <c r="W201" s="530"/>
      <c r="X201" s="530"/>
      <c r="Y201" s="530"/>
      <c r="Z201" s="530"/>
      <c r="AA201" s="530"/>
      <c r="AB201" s="518"/>
      <c r="AC201" s="518"/>
      <c r="AD201" s="518"/>
      <c r="AE201" s="518"/>
      <c r="AH201" s="483"/>
      <c r="AI201" s="491"/>
      <c r="AJ201" s="507"/>
      <c r="AK201" s="560"/>
      <c r="AL201" s="560"/>
      <c r="AM201" s="560"/>
      <c r="AN201" s="560"/>
      <c r="AO201" s="560"/>
      <c r="AP201" s="560"/>
      <c r="AQ201" s="560"/>
      <c r="AR201" s="560"/>
      <c r="AS201" s="514"/>
      <c r="AT201" s="514"/>
      <c r="BT201" s="467"/>
      <c r="BU201" s="467"/>
      <c r="BV201" s="467"/>
      <c r="BW201" s="467"/>
      <c r="BX201" s="467"/>
      <c r="BY201" s="467"/>
      <c r="BZ201" s="467"/>
      <c r="CA201" s="467"/>
      <c r="CB201" s="467"/>
      <c r="CC201" s="467"/>
      <c r="CD201" s="467"/>
      <c r="CE201" s="467"/>
      <c r="CF201" s="467"/>
      <c r="CG201" s="467"/>
      <c r="CH201" s="467"/>
      <c r="CI201" s="467"/>
      <c r="CJ201" s="467"/>
      <c r="CK201" s="467"/>
      <c r="CL201" s="467"/>
      <c r="CM201" s="467"/>
      <c r="CN201" s="467"/>
      <c r="CO201" s="467"/>
      <c r="CP201" s="467"/>
      <c r="CQ201" s="467"/>
      <c r="CR201" s="467"/>
      <c r="CS201" s="467"/>
      <c r="CT201" s="467"/>
      <c r="CU201" s="467"/>
      <c r="CV201" s="467"/>
      <c r="CW201" s="467"/>
      <c r="CX201" s="467"/>
      <c r="CY201" s="467"/>
      <c r="CZ201" s="467"/>
      <c r="DA201" s="467"/>
      <c r="DB201" s="467"/>
      <c r="DC201" s="467"/>
      <c r="DD201" s="467"/>
      <c r="DE201" s="467"/>
      <c r="DF201" s="467"/>
      <c r="DG201" s="467"/>
      <c r="DH201" s="467"/>
      <c r="DI201" s="467"/>
      <c r="DJ201" s="467"/>
      <c r="DK201" s="467"/>
      <c r="DL201" s="467"/>
      <c r="DM201" s="467"/>
      <c r="DN201" s="467"/>
      <c r="DO201" s="467"/>
      <c r="DP201" s="467"/>
      <c r="DQ201" s="467"/>
      <c r="DR201" s="467"/>
      <c r="DS201" s="467"/>
      <c r="DT201" s="467"/>
      <c r="DU201" s="467"/>
      <c r="DV201" s="467"/>
      <c r="DW201" s="467"/>
      <c r="DX201" s="467"/>
      <c r="DY201" s="467"/>
      <c r="DZ201" s="467"/>
      <c r="EA201" s="467"/>
      <c r="EB201" s="467"/>
      <c r="EC201" s="467"/>
      <c r="ED201" s="467"/>
      <c r="EE201" s="467"/>
      <c r="EF201" s="467"/>
      <c r="EG201" s="467"/>
      <c r="EH201" s="467"/>
      <c r="EI201" s="467"/>
      <c r="EJ201" s="467"/>
      <c r="EK201" s="467"/>
      <c r="EL201" s="467"/>
      <c r="EM201" s="467"/>
      <c r="EN201" s="467"/>
      <c r="EO201" s="467"/>
      <c r="EP201" s="467"/>
      <c r="EQ201" s="467"/>
      <c r="ER201" s="467"/>
      <c r="ES201" s="467"/>
      <c r="ET201" s="467"/>
      <c r="EU201" s="467"/>
      <c r="EV201" s="467"/>
      <c r="EW201" s="467"/>
      <c r="EX201" s="467"/>
      <c r="EY201" s="467"/>
      <c r="EZ201" s="467"/>
      <c r="FA201" s="467"/>
      <c r="FB201" s="467"/>
      <c r="FC201" s="467"/>
      <c r="FD201" s="467"/>
      <c r="FE201" s="467"/>
      <c r="FF201" s="467"/>
      <c r="FG201" s="467"/>
      <c r="FH201" s="467"/>
      <c r="FI201" s="467"/>
      <c r="FJ201" s="467"/>
      <c r="FK201" s="467"/>
      <c r="FL201" s="467"/>
      <c r="FM201" s="467"/>
      <c r="FN201" s="467"/>
      <c r="FO201" s="467"/>
      <c r="FP201" s="467"/>
      <c r="FQ201" s="467"/>
      <c r="FR201" s="467"/>
      <c r="FS201" s="467"/>
      <c r="FT201" s="467"/>
      <c r="FU201" s="467"/>
      <c r="FV201" s="467"/>
      <c r="FW201" s="467"/>
      <c r="FX201" s="467"/>
      <c r="FY201" s="467"/>
      <c r="FZ201" s="467"/>
      <c r="GA201" s="467"/>
      <c r="GB201" s="467"/>
      <c r="GC201" s="467"/>
      <c r="GD201" s="467"/>
      <c r="GE201" s="467"/>
      <c r="GF201" s="467"/>
      <c r="GG201" s="467"/>
      <c r="GH201" s="467"/>
      <c r="GI201" s="467"/>
      <c r="GJ201" s="467"/>
      <c r="GK201" s="467"/>
      <c r="GL201" s="467"/>
      <c r="GM201" s="467"/>
      <c r="GN201" s="467"/>
      <c r="GO201" s="467"/>
      <c r="GP201" s="467"/>
      <c r="GQ201" s="467"/>
      <c r="GR201" s="467"/>
      <c r="GS201" s="467"/>
      <c r="GT201" s="467"/>
      <c r="GU201" s="467"/>
      <c r="GV201" s="467"/>
      <c r="GW201" s="467"/>
      <c r="GX201" s="467"/>
      <c r="GY201" s="467"/>
      <c r="GZ201" s="467"/>
      <c r="HA201" s="467"/>
      <c r="HB201" s="467"/>
      <c r="HC201" s="467"/>
      <c r="HD201" s="467"/>
      <c r="HE201" s="467"/>
      <c r="HF201" s="467"/>
      <c r="HG201" s="467"/>
      <c r="HH201" s="467"/>
      <c r="HI201" s="467"/>
      <c r="HJ201" s="467"/>
      <c r="HK201" s="467"/>
      <c r="HL201" s="467"/>
      <c r="HM201" s="467"/>
      <c r="HN201" s="467"/>
      <c r="HO201" s="467"/>
      <c r="HP201" s="467"/>
      <c r="HQ201" s="467"/>
      <c r="HR201" s="467"/>
      <c r="HS201" s="467"/>
      <c r="HT201" s="467"/>
      <c r="HU201" s="467"/>
      <c r="HV201" s="467"/>
      <c r="HW201" s="467"/>
      <c r="HX201" s="467"/>
      <c r="HY201" s="467"/>
      <c r="HZ201" s="467"/>
      <c r="IA201" s="467"/>
      <c r="IB201" s="467"/>
      <c r="IC201" s="467"/>
      <c r="ID201" s="467"/>
      <c r="IE201" s="467"/>
      <c r="IF201" s="467"/>
      <c r="IG201" s="467"/>
      <c r="IH201" s="467"/>
      <c r="II201" s="467"/>
      <c r="IJ201" s="467"/>
      <c r="IK201" s="467"/>
      <c r="IL201" s="467"/>
      <c r="IM201" s="467"/>
      <c r="IN201" s="467"/>
      <c r="IO201" s="467"/>
      <c r="IP201" s="467"/>
      <c r="IQ201" s="467"/>
    </row>
    <row r="202" spans="11:251" s="464" customFormat="1" ht="12" customHeight="1" x14ac:dyDescent="0.15">
      <c r="K202" s="508"/>
      <c r="N202" s="470"/>
      <c r="O202" s="470"/>
      <c r="P202" s="470"/>
      <c r="Q202" s="470"/>
      <c r="R202" s="470"/>
      <c r="S202" s="470"/>
      <c r="V202" s="508"/>
      <c r="W202" s="530"/>
      <c r="X202" s="530"/>
      <c r="Y202" s="530"/>
      <c r="Z202" s="530"/>
      <c r="AA202" s="530"/>
      <c r="AB202" s="518"/>
      <c r="AC202" s="518"/>
      <c r="AD202" s="518"/>
      <c r="AE202" s="518"/>
      <c r="AH202" s="483"/>
      <c r="AI202" s="501"/>
      <c r="AJ202" s="483"/>
      <c r="AK202" s="560" t="s">
        <v>631</v>
      </c>
      <c r="AL202" s="560"/>
      <c r="AM202" s="560"/>
      <c r="AN202" s="560"/>
      <c r="AO202" s="560"/>
      <c r="AP202" s="560"/>
      <c r="AQ202" s="560"/>
      <c r="AR202" s="560"/>
      <c r="AS202" s="514"/>
      <c r="AT202" s="514"/>
      <c r="BT202" s="467"/>
      <c r="BU202" s="467"/>
      <c r="BV202" s="467"/>
      <c r="BW202" s="467"/>
      <c r="BX202" s="467"/>
      <c r="BY202" s="467"/>
      <c r="BZ202" s="467"/>
      <c r="CA202" s="467"/>
      <c r="CB202" s="467"/>
      <c r="CC202" s="467"/>
      <c r="CD202" s="467"/>
      <c r="CE202" s="467"/>
      <c r="CF202" s="467"/>
      <c r="CG202" s="467"/>
      <c r="CH202" s="467"/>
      <c r="CI202" s="467"/>
      <c r="CJ202" s="467"/>
      <c r="CK202" s="467"/>
      <c r="CL202" s="467"/>
      <c r="CM202" s="467"/>
      <c r="CN202" s="467"/>
      <c r="CO202" s="467"/>
      <c r="CP202" s="467"/>
      <c r="CQ202" s="467"/>
      <c r="CR202" s="467"/>
      <c r="CS202" s="467"/>
      <c r="CT202" s="467"/>
      <c r="CU202" s="467"/>
      <c r="CV202" s="467"/>
      <c r="CW202" s="467"/>
      <c r="CX202" s="467"/>
      <c r="CY202" s="467"/>
      <c r="CZ202" s="467"/>
      <c r="DA202" s="467"/>
      <c r="DB202" s="467"/>
      <c r="DC202" s="467"/>
      <c r="DD202" s="467"/>
      <c r="DE202" s="467"/>
      <c r="DF202" s="467"/>
      <c r="DG202" s="467"/>
      <c r="DH202" s="467"/>
      <c r="DI202" s="467"/>
      <c r="DJ202" s="467"/>
      <c r="DK202" s="467"/>
      <c r="DL202" s="467"/>
      <c r="DM202" s="467"/>
      <c r="DN202" s="467"/>
      <c r="DO202" s="467"/>
      <c r="DP202" s="467"/>
      <c r="DQ202" s="467"/>
      <c r="DR202" s="467"/>
      <c r="DS202" s="467"/>
      <c r="DT202" s="467"/>
      <c r="DU202" s="467"/>
      <c r="DV202" s="467"/>
      <c r="DW202" s="467"/>
      <c r="DX202" s="467"/>
      <c r="DY202" s="467"/>
      <c r="DZ202" s="467"/>
      <c r="EA202" s="467"/>
      <c r="EB202" s="467"/>
      <c r="EC202" s="467"/>
      <c r="ED202" s="467"/>
      <c r="EE202" s="467"/>
      <c r="EF202" s="467"/>
      <c r="EG202" s="467"/>
      <c r="EH202" s="467"/>
      <c r="EI202" s="467"/>
      <c r="EJ202" s="467"/>
      <c r="EK202" s="467"/>
      <c r="EL202" s="467"/>
      <c r="EM202" s="467"/>
      <c r="EN202" s="467"/>
      <c r="EO202" s="467"/>
      <c r="EP202" s="467"/>
      <c r="EQ202" s="467"/>
      <c r="ER202" s="467"/>
      <c r="ES202" s="467"/>
      <c r="ET202" s="467"/>
      <c r="EU202" s="467"/>
      <c r="EV202" s="467"/>
      <c r="EW202" s="467"/>
      <c r="EX202" s="467"/>
      <c r="EY202" s="467"/>
      <c r="EZ202" s="467"/>
      <c r="FA202" s="467"/>
      <c r="FB202" s="467"/>
      <c r="FC202" s="467"/>
      <c r="FD202" s="467"/>
      <c r="FE202" s="467"/>
      <c r="FF202" s="467"/>
      <c r="FG202" s="467"/>
      <c r="FH202" s="467"/>
      <c r="FI202" s="467"/>
      <c r="FJ202" s="467"/>
      <c r="FK202" s="467"/>
      <c r="FL202" s="467"/>
      <c r="FM202" s="467"/>
      <c r="FN202" s="467"/>
      <c r="FO202" s="467"/>
      <c r="FP202" s="467"/>
      <c r="FQ202" s="467"/>
      <c r="FR202" s="467"/>
      <c r="FS202" s="467"/>
      <c r="FT202" s="467"/>
      <c r="FU202" s="467"/>
      <c r="FV202" s="467"/>
      <c r="FW202" s="467"/>
      <c r="FX202" s="467"/>
      <c r="FY202" s="467"/>
      <c r="FZ202" s="467"/>
      <c r="GA202" s="467"/>
      <c r="GB202" s="467"/>
      <c r="GC202" s="467"/>
      <c r="GD202" s="467"/>
      <c r="GE202" s="467"/>
      <c r="GF202" s="467"/>
      <c r="GG202" s="467"/>
      <c r="GH202" s="467"/>
      <c r="GI202" s="467"/>
      <c r="GJ202" s="467"/>
      <c r="GK202" s="467"/>
      <c r="GL202" s="467"/>
      <c r="GM202" s="467"/>
      <c r="GN202" s="467"/>
      <c r="GO202" s="467"/>
      <c r="GP202" s="467"/>
      <c r="GQ202" s="467"/>
      <c r="GR202" s="467"/>
      <c r="GS202" s="467"/>
      <c r="GT202" s="467"/>
      <c r="GU202" s="467"/>
      <c r="GV202" s="467"/>
      <c r="GW202" s="467"/>
      <c r="GX202" s="467"/>
      <c r="GY202" s="467"/>
      <c r="GZ202" s="467"/>
      <c r="HA202" s="467"/>
      <c r="HB202" s="467"/>
      <c r="HC202" s="467"/>
      <c r="HD202" s="467"/>
      <c r="HE202" s="467"/>
      <c r="HF202" s="467"/>
      <c r="HG202" s="467"/>
      <c r="HH202" s="467"/>
      <c r="HI202" s="467"/>
      <c r="HJ202" s="467"/>
      <c r="HK202" s="467"/>
      <c r="HL202" s="467"/>
      <c r="HM202" s="467"/>
      <c r="HN202" s="467"/>
      <c r="HO202" s="467"/>
      <c r="HP202" s="467"/>
      <c r="HQ202" s="467"/>
      <c r="HR202" s="467"/>
      <c r="HS202" s="467"/>
      <c r="HT202" s="467"/>
      <c r="HU202" s="467"/>
      <c r="HV202" s="467"/>
      <c r="HW202" s="467"/>
      <c r="HX202" s="467"/>
      <c r="HY202" s="467"/>
      <c r="HZ202" s="467"/>
      <c r="IA202" s="467"/>
      <c r="IB202" s="467"/>
      <c r="IC202" s="467"/>
      <c r="ID202" s="467"/>
      <c r="IE202" s="467"/>
      <c r="IF202" s="467"/>
      <c r="IG202" s="467"/>
      <c r="IH202" s="467"/>
      <c r="II202" s="467"/>
      <c r="IJ202" s="467"/>
      <c r="IK202" s="467"/>
      <c r="IL202" s="467"/>
      <c r="IM202" s="467"/>
      <c r="IN202" s="467"/>
      <c r="IO202" s="467"/>
      <c r="IP202" s="467"/>
      <c r="IQ202" s="467"/>
    </row>
    <row r="203" spans="11:251" s="464" customFormat="1" ht="12" customHeight="1" x14ac:dyDescent="0.15">
      <c r="K203" s="508"/>
      <c r="N203" s="470"/>
      <c r="O203" s="470"/>
      <c r="P203" s="470"/>
      <c r="Q203" s="470"/>
      <c r="R203" s="470"/>
      <c r="S203" s="470"/>
      <c r="V203" s="508"/>
      <c r="W203" s="530"/>
      <c r="X203" s="530"/>
      <c r="Y203" s="530"/>
      <c r="Z203" s="530"/>
      <c r="AA203" s="530"/>
      <c r="AB203" s="518"/>
      <c r="AC203" s="518"/>
      <c r="AD203" s="518"/>
      <c r="AE203" s="518"/>
      <c r="AH203" s="483"/>
      <c r="AI203" s="491"/>
      <c r="AJ203" s="507"/>
      <c r="AK203" s="560"/>
      <c r="AL203" s="560"/>
      <c r="AM203" s="560"/>
      <c r="AN203" s="560"/>
      <c r="AO203" s="560"/>
      <c r="AP203" s="560"/>
      <c r="AQ203" s="560"/>
      <c r="AR203" s="560"/>
      <c r="AS203" s="514"/>
      <c r="AT203" s="514"/>
      <c r="BT203" s="467"/>
      <c r="BU203" s="467"/>
      <c r="BV203" s="467"/>
      <c r="BW203" s="467"/>
      <c r="BX203" s="467"/>
      <c r="BY203" s="467"/>
      <c r="BZ203" s="467"/>
      <c r="CA203" s="467"/>
      <c r="CB203" s="467"/>
      <c r="CC203" s="467"/>
      <c r="CD203" s="467"/>
      <c r="CE203" s="467"/>
      <c r="CF203" s="467"/>
      <c r="CG203" s="467"/>
      <c r="CH203" s="467"/>
      <c r="CI203" s="467"/>
      <c r="CJ203" s="467"/>
      <c r="CK203" s="467"/>
      <c r="CL203" s="467"/>
      <c r="CM203" s="467"/>
      <c r="CN203" s="467"/>
      <c r="CO203" s="467"/>
      <c r="CP203" s="467"/>
      <c r="CQ203" s="467"/>
      <c r="CR203" s="467"/>
      <c r="CS203" s="467"/>
      <c r="CT203" s="467"/>
      <c r="CU203" s="467"/>
      <c r="CV203" s="467"/>
      <c r="CW203" s="467"/>
      <c r="CX203" s="467"/>
      <c r="CY203" s="467"/>
      <c r="CZ203" s="467"/>
      <c r="DA203" s="467"/>
      <c r="DB203" s="467"/>
      <c r="DC203" s="467"/>
      <c r="DD203" s="467"/>
      <c r="DE203" s="467"/>
      <c r="DF203" s="467"/>
      <c r="DG203" s="467"/>
      <c r="DH203" s="467"/>
      <c r="DI203" s="467"/>
      <c r="DJ203" s="467"/>
      <c r="DK203" s="467"/>
      <c r="DL203" s="467"/>
      <c r="DM203" s="467"/>
      <c r="DN203" s="467"/>
      <c r="DO203" s="467"/>
      <c r="DP203" s="467"/>
      <c r="DQ203" s="467"/>
      <c r="DR203" s="467"/>
      <c r="DS203" s="467"/>
      <c r="DT203" s="467"/>
      <c r="DU203" s="467"/>
      <c r="DV203" s="467"/>
      <c r="DW203" s="467"/>
      <c r="DX203" s="467"/>
      <c r="DY203" s="467"/>
      <c r="DZ203" s="467"/>
      <c r="EA203" s="467"/>
      <c r="EB203" s="467"/>
      <c r="EC203" s="467"/>
      <c r="ED203" s="467"/>
      <c r="EE203" s="467"/>
      <c r="EF203" s="467"/>
      <c r="EG203" s="467"/>
      <c r="EH203" s="467"/>
      <c r="EI203" s="467"/>
      <c r="EJ203" s="467"/>
      <c r="EK203" s="467"/>
      <c r="EL203" s="467"/>
      <c r="EM203" s="467"/>
      <c r="EN203" s="467"/>
      <c r="EO203" s="467"/>
      <c r="EP203" s="467"/>
      <c r="EQ203" s="467"/>
      <c r="ER203" s="467"/>
      <c r="ES203" s="467"/>
      <c r="ET203" s="467"/>
      <c r="EU203" s="467"/>
      <c r="EV203" s="467"/>
      <c r="EW203" s="467"/>
      <c r="EX203" s="467"/>
      <c r="EY203" s="467"/>
      <c r="EZ203" s="467"/>
      <c r="FA203" s="467"/>
      <c r="FB203" s="467"/>
      <c r="FC203" s="467"/>
      <c r="FD203" s="467"/>
      <c r="FE203" s="467"/>
      <c r="FF203" s="467"/>
      <c r="FG203" s="467"/>
      <c r="FH203" s="467"/>
      <c r="FI203" s="467"/>
      <c r="FJ203" s="467"/>
      <c r="FK203" s="467"/>
      <c r="FL203" s="467"/>
      <c r="FM203" s="467"/>
      <c r="FN203" s="467"/>
      <c r="FO203" s="467"/>
      <c r="FP203" s="467"/>
      <c r="FQ203" s="467"/>
      <c r="FR203" s="467"/>
      <c r="FS203" s="467"/>
      <c r="FT203" s="467"/>
      <c r="FU203" s="467"/>
      <c r="FV203" s="467"/>
      <c r="FW203" s="467"/>
      <c r="FX203" s="467"/>
      <c r="FY203" s="467"/>
      <c r="FZ203" s="467"/>
      <c r="GA203" s="467"/>
      <c r="GB203" s="467"/>
      <c r="GC203" s="467"/>
      <c r="GD203" s="467"/>
      <c r="GE203" s="467"/>
      <c r="GF203" s="467"/>
      <c r="GG203" s="467"/>
      <c r="GH203" s="467"/>
      <c r="GI203" s="467"/>
      <c r="GJ203" s="467"/>
      <c r="GK203" s="467"/>
      <c r="GL203" s="467"/>
      <c r="GM203" s="467"/>
      <c r="GN203" s="467"/>
      <c r="GO203" s="467"/>
      <c r="GP203" s="467"/>
      <c r="GQ203" s="467"/>
      <c r="GR203" s="467"/>
      <c r="GS203" s="467"/>
      <c r="GT203" s="467"/>
      <c r="GU203" s="467"/>
      <c r="GV203" s="467"/>
      <c r="GW203" s="467"/>
      <c r="GX203" s="467"/>
      <c r="GY203" s="467"/>
      <c r="GZ203" s="467"/>
      <c r="HA203" s="467"/>
      <c r="HB203" s="467"/>
      <c r="HC203" s="467"/>
      <c r="HD203" s="467"/>
      <c r="HE203" s="467"/>
      <c r="HF203" s="467"/>
      <c r="HG203" s="467"/>
      <c r="HH203" s="467"/>
      <c r="HI203" s="467"/>
      <c r="HJ203" s="467"/>
      <c r="HK203" s="467"/>
      <c r="HL203" s="467"/>
      <c r="HM203" s="467"/>
      <c r="HN203" s="467"/>
      <c r="HO203" s="467"/>
      <c r="HP203" s="467"/>
      <c r="HQ203" s="467"/>
      <c r="HR203" s="467"/>
      <c r="HS203" s="467"/>
      <c r="HT203" s="467"/>
      <c r="HU203" s="467"/>
      <c r="HV203" s="467"/>
      <c r="HW203" s="467"/>
      <c r="HX203" s="467"/>
      <c r="HY203" s="467"/>
      <c r="HZ203" s="467"/>
      <c r="IA203" s="467"/>
      <c r="IB203" s="467"/>
      <c r="IC203" s="467"/>
      <c r="ID203" s="467"/>
      <c r="IE203" s="467"/>
      <c r="IF203" s="467"/>
      <c r="IG203" s="467"/>
      <c r="IH203" s="467"/>
      <c r="II203" s="467"/>
      <c r="IJ203" s="467"/>
      <c r="IK203" s="467"/>
      <c r="IL203" s="467"/>
      <c r="IM203" s="467"/>
      <c r="IN203" s="467"/>
      <c r="IO203" s="467"/>
      <c r="IP203" s="467"/>
      <c r="IQ203" s="467"/>
    </row>
    <row r="204" spans="11:251" s="464" customFormat="1" ht="12" customHeight="1" x14ac:dyDescent="0.15">
      <c r="K204" s="508"/>
      <c r="N204" s="470"/>
      <c r="O204" s="470"/>
      <c r="P204" s="470"/>
      <c r="Q204" s="470"/>
      <c r="R204" s="470"/>
      <c r="S204" s="470"/>
      <c r="V204" s="508"/>
      <c r="W204" s="530"/>
      <c r="X204" s="530"/>
      <c r="Y204" s="530"/>
      <c r="Z204" s="530"/>
      <c r="AA204" s="530"/>
      <c r="AB204" s="518"/>
      <c r="AC204" s="518"/>
      <c r="AD204" s="518"/>
      <c r="AE204" s="518"/>
      <c r="AH204" s="483"/>
      <c r="AI204" s="509"/>
      <c r="AJ204" s="522"/>
      <c r="AK204" s="560" t="s">
        <v>644</v>
      </c>
      <c r="AL204" s="560"/>
      <c r="AM204" s="560"/>
      <c r="AN204" s="560"/>
      <c r="AO204" s="560"/>
      <c r="AP204" s="560"/>
      <c r="AQ204" s="560"/>
      <c r="AR204" s="560"/>
      <c r="AS204" s="514"/>
      <c r="AT204" s="514"/>
      <c r="BT204" s="467"/>
      <c r="BU204" s="467"/>
      <c r="BV204" s="467"/>
      <c r="BW204" s="467"/>
      <c r="BX204" s="467"/>
      <c r="BY204" s="467"/>
      <c r="BZ204" s="467"/>
      <c r="CA204" s="467"/>
      <c r="CB204" s="467"/>
      <c r="CC204" s="467"/>
      <c r="CD204" s="467"/>
      <c r="CE204" s="467"/>
      <c r="CF204" s="467"/>
      <c r="CG204" s="467"/>
      <c r="CH204" s="467"/>
      <c r="CI204" s="467"/>
      <c r="CJ204" s="467"/>
      <c r="CK204" s="467"/>
      <c r="CL204" s="467"/>
      <c r="CM204" s="467"/>
      <c r="CN204" s="467"/>
      <c r="CO204" s="467"/>
      <c r="CP204" s="467"/>
      <c r="CQ204" s="467"/>
      <c r="CR204" s="467"/>
      <c r="CS204" s="467"/>
      <c r="CT204" s="467"/>
      <c r="CU204" s="467"/>
      <c r="CV204" s="467"/>
      <c r="CW204" s="467"/>
      <c r="CX204" s="467"/>
      <c r="CY204" s="467"/>
      <c r="CZ204" s="467"/>
      <c r="DA204" s="467"/>
      <c r="DB204" s="467"/>
      <c r="DC204" s="467"/>
      <c r="DD204" s="467"/>
      <c r="DE204" s="467"/>
      <c r="DF204" s="467"/>
      <c r="DG204" s="467"/>
      <c r="DH204" s="467"/>
      <c r="DI204" s="467"/>
      <c r="DJ204" s="467"/>
      <c r="DK204" s="467"/>
      <c r="DL204" s="467"/>
      <c r="DM204" s="467"/>
      <c r="DN204" s="467"/>
      <c r="DO204" s="467"/>
      <c r="DP204" s="467"/>
      <c r="DQ204" s="467"/>
      <c r="DR204" s="467"/>
      <c r="DS204" s="467"/>
      <c r="DT204" s="467"/>
      <c r="DU204" s="467"/>
      <c r="DV204" s="467"/>
      <c r="DW204" s="467"/>
      <c r="DX204" s="467"/>
      <c r="DY204" s="467"/>
      <c r="DZ204" s="467"/>
      <c r="EA204" s="467"/>
      <c r="EB204" s="467"/>
      <c r="EC204" s="467"/>
      <c r="ED204" s="467"/>
      <c r="EE204" s="467"/>
      <c r="EF204" s="467"/>
      <c r="EG204" s="467"/>
      <c r="EH204" s="467"/>
      <c r="EI204" s="467"/>
      <c r="EJ204" s="467"/>
      <c r="EK204" s="467"/>
      <c r="EL204" s="467"/>
      <c r="EM204" s="467"/>
      <c r="EN204" s="467"/>
      <c r="EO204" s="467"/>
      <c r="EP204" s="467"/>
      <c r="EQ204" s="467"/>
      <c r="ER204" s="467"/>
      <c r="ES204" s="467"/>
      <c r="ET204" s="467"/>
      <c r="EU204" s="467"/>
      <c r="EV204" s="467"/>
      <c r="EW204" s="467"/>
      <c r="EX204" s="467"/>
      <c r="EY204" s="467"/>
      <c r="EZ204" s="467"/>
      <c r="FA204" s="467"/>
      <c r="FB204" s="467"/>
      <c r="FC204" s="467"/>
      <c r="FD204" s="467"/>
      <c r="FE204" s="467"/>
      <c r="FF204" s="467"/>
      <c r="FG204" s="467"/>
      <c r="FH204" s="467"/>
      <c r="FI204" s="467"/>
      <c r="FJ204" s="467"/>
      <c r="FK204" s="467"/>
      <c r="FL204" s="467"/>
      <c r="FM204" s="467"/>
      <c r="FN204" s="467"/>
      <c r="FO204" s="467"/>
      <c r="FP204" s="467"/>
      <c r="FQ204" s="467"/>
      <c r="FR204" s="467"/>
      <c r="FS204" s="467"/>
      <c r="FT204" s="467"/>
      <c r="FU204" s="467"/>
      <c r="FV204" s="467"/>
      <c r="FW204" s="467"/>
      <c r="FX204" s="467"/>
      <c r="FY204" s="467"/>
      <c r="FZ204" s="467"/>
      <c r="GA204" s="467"/>
      <c r="GB204" s="467"/>
      <c r="GC204" s="467"/>
      <c r="GD204" s="467"/>
      <c r="GE204" s="467"/>
      <c r="GF204" s="467"/>
      <c r="GG204" s="467"/>
      <c r="GH204" s="467"/>
      <c r="GI204" s="467"/>
      <c r="GJ204" s="467"/>
      <c r="GK204" s="467"/>
      <c r="GL204" s="467"/>
      <c r="GM204" s="467"/>
      <c r="GN204" s="467"/>
      <c r="GO204" s="467"/>
      <c r="GP204" s="467"/>
      <c r="GQ204" s="467"/>
      <c r="GR204" s="467"/>
      <c r="GS204" s="467"/>
      <c r="GT204" s="467"/>
      <c r="GU204" s="467"/>
      <c r="GV204" s="467"/>
      <c r="GW204" s="467"/>
      <c r="GX204" s="467"/>
      <c r="GY204" s="467"/>
      <c r="GZ204" s="467"/>
      <c r="HA204" s="467"/>
      <c r="HB204" s="467"/>
      <c r="HC204" s="467"/>
      <c r="HD204" s="467"/>
      <c r="HE204" s="467"/>
      <c r="HF204" s="467"/>
      <c r="HG204" s="467"/>
      <c r="HH204" s="467"/>
      <c r="HI204" s="467"/>
      <c r="HJ204" s="467"/>
      <c r="HK204" s="467"/>
      <c r="HL204" s="467"/>
      <c r="HM204" s="467"/>
      <c r="HN204" s="467"/>
      <c r="HO204" s="467"/>
      <c r="HP204" s="467"/>
      <c r="HQ204" s="467"/>
      <c r="HR204" s="467"/>
      <c r="HS204" s="467"/>
      <c r="HT204" s="467"/>
      <c r="HU204" s="467"/>
      <c r="HV204" s="467"/>
      <c r="HW204" s="467"/>
      <c r="HX204" s="467"/>
      <c r="HY204" s="467"/>
      <c r="HZ204" s="467"/>
      <c r="IA204" s="467"/>
      <c r="IB204" s="467"/>
      <c r="IC204" s="467"/>
      <c r="ID204" s="467"/>
      <c r="IE204" s="467"/>
      <c r="IF204" s="467"/>
      <c r="IG204" s="467"/>
      <c r="IH204" s="467"/>
      <c r="II204" s="467"/>
      <c r="IJ204" s="467"/>
      <c r="IK204" s="467"/>
      <c r="IL204" s="467"/>
      <c r="IM204" s="467"/>
      <c r="IN204" s="467"/>
      <c r="IO204" s="467"/>
      <c r="IP204" s="467"/>
      <c r="IQ204" s="467"/>
    </row>
    <row r="205" spans="11:251" s="464" customFormat="1" ht="12" customHeight="1" x14ac:dyDescent="0.15">
      <c r="K205" s="508"/>
      <c r="N205" s="470"/>
      <c r="O205" s="470"/>
      <c r="P205" s="470"/>
      <c r="Q205" s="470"/>
      <c r="R205" s="470"/>
      <c r="S205" s="470"/>
      <c r="V205" s="508"/>
      <c r="W205" s="530"/>
      <c r="X205" s="530"/>
      <c r="Y205" s="530"/>
      <c r="Z205" s="530"/>
      <c r="AA205" s="530"/>
      <c r="AB205" s="518"/>
      <c r="AC205" s="518"/>
      <c r="AD205" s="518"/>
      <c r="AE205" s="518"/>
      <c r="AH205" s="483"/>
      <c r="AI205" s="483"/>
      <c r="AJ205" s="483"/>
      <c r="AK205" s="560"/>
      <c r="AL205" s="560"/>
      <c r="AM205" s="560"/>
      <c r="AN205" s="560"/>
      <c r="AO205" s="560"/>
      <c r="AP205" s="560"/>
      <c r="AQ205" s="560"/>
      <c r="AR205" s="560"/>
      <c r="AS205" s="514"/>
      <c r="AT205" s="514"/>
      <c r="BT205" s="467"/>
      <c r="BU205" s="467"/>
      <c r="BV205" s="467"/>
      <c r="BW205" s="467"/>
      <c r="BX205" s="467"/>
      <c r="BY205" s="467"/>
      <c r="BZ205" s="467"/>
      <c r="CA205" s="467"/>
      <c r="CB205" s="467"/>
      <c r="CC205" s="467"/>
      <c r="CD205" s="467"/>
      <c r="CE205" s="467"/>
      <c r="CF205" s="467"/>
      <c r="CG205" s="467"/>
      <c r="CH205" s="467"/>
      <c r="CI205" s="467"/>
      <c r="CJ205" s="467"/>
      <c r="CK205" s="467"/>
      <c r="CL205" s="467"/>
      <c r="CM205" s="467"/>
      <c r="CN205" s="467"/>
      <c r="CO205" s="467"/>
      <c r="CP205" s="467"/>
      <c r="CQ205" s="467"/>
      <c r="CR205" s="467"/>
      <c r="CS205" s="467"/>
      <c r="CT205" s="467"/>
      <c r="CU205" s="467"/>
      <c r="CV205" s="467"/>
      <c r="CW205" s="467"/>
      <c r="CX205" s="467"/>
      <c r="CY205" s="467"/>
      <c r="CZ205" s="467"/>
      <c r="DA205" s="467"/>
      <c r="DB205" s="467"/>
      <c r="DC205" s="467"/>
      <c r="DD205" s="467"/>
      <c r="DE205" s="467"/>
      <c r="DF205" s="467"/>
      <c r="DG205" s="467"/>
      <c r="DH205" s="467"/>
      <c r="DI205" s="467"/>
      <c r="DJ205" s="467"/>
      <c r="DK205" s="467"/>
      <c r="DL205" s="467"/>
      <c r="DM205" s="467"/>
      <c r="DN205" s="467"/>
      <c r="DO205" s="467"/>
      <c r="DP205" s="467"/>
      <c r="DQ205" s="467"/>
      <c r="DR205" s="467"/>
      <c r="DS205" s="467"/>
      <c r="DT205" s="467"/>
      <c r="DU205" s="467"/>
      <c r="DV205" s="467"/>
      <c r="DW205" s="467"/>
      <c r="DX205" s="467"/>
      <c r="DY205" s="467"/>
      <c r="DZ205" s="467"/>
      <c r="EA205" s="467"/>
      <c r="EB205" s="467"/>
      <c r="EC205" s="467"/>
      <c r="ED205" s="467"/>
      <c r="EE205" s="467"/>
      <c r="EF205" s="467"/>
      <c r="EG205" s="467"/>
      <c r="EH205" s="467"/>
      <c r="EI205" s="467"/>
      <c r="EJ205" s="467"/>
      <c r="EK205" s="467"/>
      <c r="EL205" s="467"/>
      <c r="EM205" s="467"/>
      <c r="EN205" s="467"/>
      <c r="EO205" s="467"/>
      <c r="EP205" s="467"/>
      <c r="EQ205" s="467"/>
      <c r="ER205" s="467"/>
      <c r="ES205" s="467"/>
      <c r="ET205" s="467"/>
      <c r="EU205" s="467"/>
      <c r="EV205" s="467"/>
      <c r="EW205" s="467"/>
      <c r="EX205" s="467"/>
      <c r="EY205" s="467"/>
      <c r="EZ205" s="467"/>
      <c r="FA205" s="467"/>
      <c r="FB205" s="467"/>
      <c r="FC205" s="467"/>
      <c r="FD205" s="467"/>
      <c r="FE205" s="467"/>
      <c r="FF205" s="467"/>
      <c r="FG205" s="467"/>
      <c r="FH205" s="467"/>
      <c r="FI205" s="467"/>
      <c r="FJ205" s="467"/>
      <c r="FK205" s="467"/>
      <c r="FL205" s="467"/>
      <c r="FM205" s="467"/>
      <c r="FN205" s="467"/>
      <c r="FO205" s="467"/>
      <c r="FP205" s="467"/>
      <c r="FQ205" s="467"/>
      <c r="FR205" s="467"/>
      <c r="FS205" s="467"/>
      <c r="FT205" s="467"/>
      <c r="FU205" s="467"/>
      <c r="FV205" s="467"/>
      <c r="FW205" s="467"/>
      <c r="FX205" s="467"/>
      <c r="FY205" s="467"/>
      <c r="FZ205" s="467"/>
      <c r="GA205" s="467"/>
      <c r="GB205" s="467"/>
      <c r="GC205" s="467"/>
      <c r="GD205" s="467"/>
      <c r="GE205" s="467"/>
      <c r="GF205" s="467"/>
      <c r="GG205" s="467"/>
      <c r="GH205" s="467"/>
      <c r="GI205" s="467"/>
      <c r="GJ205" s="467"/>
      <c r="GK205" s="467"/>
      <c r="GL205" s="467"/>
      <c r="GM205" s="467"/>
      <c r="GN205" s="467"/>
      <c r="GO205" s="467"/>
      <c r="GP205" s="467"/>
      <c r="GQ205" s="467"/>
      <c r="GR205" s="467"/>
      <c r="GS205" s="467"/>
      <c r="GT205" s="467"/>
      <c r="GU205" s="467"/>
      <c r="GV205" s="467"/>
      <c r="GW205" s="467"/>
      <c r="GX205" s="467"/>
      <c r="GY205" s="467"/>
      <c r="GZ205" s="467"/>
      <c r="HA205" s="467"/>
      <c r="HB205" s="467"/>
      <c r="HC205" s="467"/>
      <c r="HD205" s="467"/>
      <c r="HE205" s="467"/>
      <c r="HF205" s="467"/>
      <c r="HG205" s="467"/>
      <c r="HH205" s="467"/>
      <c r="HI205" s="467"/>
      <c r="HJ205" s="467"/>
      <c r="HK205" s="467"/>
      <c r="HL205" s="467"/>
      <c r="HM205" s="467"/>
      <c r="HN205" s="467"/>
      <c r="HO205" s="467"/>
      <c r="HP205" s="467"/>
      <c r="HQ205" s="467"/>
      <c r="HR205" s="467"/>
      <c r="HS205" s="467"/>
      <c r="HT205" s="467"/>
      <c r="HU205" s="467"/>
      <c r="HV205" s="467"/>
      <c r="HW205" s="467"/>
      <c r="HX205" s="467"/>
      <c r="HY205" s="467"/>
      <c r="HZ205" s="467"/>
      <c r="IA205" s="467"/>
      <c r="IB205" s="467"/>
      <c r="IC205" s="467"/>
      <c r="ID205" s="467"/>
      <c r="IE205" s="467"/>
      <c r="IF205" s="467"/>
      <c r="IG205" s="467"/>
      <c r="IH205" s="467"/>
      <c r="II205" s="467"/>
      <c r="IJ205" s="467"/>
      <c r="IK205" s="467"/>
      <c r="IL205" s="467"/>
      <c r="IM205" s="467"/>
      <c r="IN205" s="467"/>
      <c r="IO205" s="467"/>
      <c r="IP205" s="467"/>
      <c r="IQ205" s="467"/>
    </row>
    <row r="206" spans="11:251" s="464" customFormat="1" ht="12" customHeight="1" x14ac:dyDescent="0.15">
      <c r="K206" s="508"/>
      <c r="N206" s="470"/>
      <c r="O206" s="470"/>
      <c r="P206" s="470"/>
      <c r="Q206" s="470"/>
      <c r="R206" s="470"/>
      <c r="S206" s="470"/>
      <c r="V206" s="508"/>
      <c r="W206" s="530"/>
      <c r="X206" s="530"/>
      <c r="Y206" s="530"/>
      <c r="Z206" s="530"/>
      <c r="AA206" s="530"/>
      <c r="AB206" s="518"/>
      <c r="AC206" s="518"/>
      <c r="AD206" s="518"/>
      <c r="AE206" s="518"/>
      <c r="AH206" s="483"/>
      <c r="AI206" s="483"/>
      <c r="AJ206" s="483"/>
      <c r="AK206" s="546"/>
      <c r="AL206" s="546"/>
      <c r="AM206" s="546"/>
      <c r="AN206" s="546"/>
      <c r="AO206" s="546"/>
      <c r="AP206" s="546"/>
      <c r="AQ206" s="502"/>
      <c r="AR206" s="514"/>
      <c r="AS206" s="514"/>
      <c r="AT206" s="514"/>
      <c r="BT206" s="467"/>
      <c r="BU206" s="467"/>
      <c r="BV206" s="467"/>
      <c r="BW206" s="467"/>
      <c r="BX206" s="467"/>
      <c r="BY206" s="467"/>
      <c r="BZ206" s="467"/>
      <c r="CA206" s="467"/>
      <c r="CB206" s="467"/>
      <c r="CC206" s="467"/>
      <c r="CD206" s="467"/>
      <c r="CE206" s="467"/>
      <c r="CF206" s="467"/>
      <c r="CG206" s="467"/>
      <c r="CH206" s="467"/>
      <c r="CI206" s="467"/>
      <c r="CJ206" s="467"/>
      <c r="CK206" s="467"/>
      <c r="CL206" s="467"/>
      <c r="CM206" s="467"/>
      <c r="CN206" s="467"/>
      <c r="CO206" s="467"/>
      <c r="CP206" s="467"/>
      <c r="CQ206" s="467"/>
      <c r="CR206" s="467"/>
      <c r="CS206" s="467"/>
      <c r="CT206" s="467"/>
      <c r="CU206" s="467"/>
      <c r="CV206" s="467"/>
      <c r="CW206" s="467"/>
      <c r="CX206" s="467"/>
      <c r="CY206" s="467"/>
      <c r="CZ206" s="467"/>
      <c r="DA206" s="467"/>
      <c r="DB206" s="467"/>
      <c r="DC206" s="467"/>
      <c r="DD206" s="467"/>
      <c r="DE206" s="467"/>
      <c r="DF206" s="467"/>
      <c r="DG206" s="467"/>
      <c r="DH206" s="467"/>
      <c r="DI206" s="467"/>
      <c r="DJ206" s="467"/>
      <c r="DK206" s="467"/>
      <c r="DL206" s="467"/>
      <c r="DM206" s="467"/>
      <c r="DN206" s="467"/>
      <c r="DO206" s="467"/>
      <c r="DP206" s="467"/>
      <c r="DQ206" s="467"/>
      <c r="DR206" s="467"/>
      <c r="DS206" s="467"/>
      <c r="DT206" s="467"/>
      <c r="DU206" s="467"/>
      <c r="DV206" s="467"/>
      <c r="DW206" s="467"/>
      <c r="DX206" s="467"/>
      <c r="DY206" s="467"/>
      <c r="DZ206" s="467"/>
      <c r="EA206" s="467"/>
      <c r="EB206" s="467"/>
      <c r="EC206" s="467"/>
      <c r="ED206" s="467"/>
      <c r="EE206" s="467"/>
      <c r="EF206" s="467"/>
      <c r="EG206" s="467"/>
      <c r="EH206" s="467"/>
      <c r="EI206" s="467"/>
      <c r="EJ206" s="467"/>
      <c r="EK206" s="467"/>
      <c r="EL206" s="467"/>
      <c r="EM206" s="467"/>
      <c r="EN206" s="467"/>
      <c r="EO206" s="467"/>
      <c r="EP206" s="467"/>
      <c r="EQ206" s="467"/>
      <c r="ER206" s="467"/>
      <c r="ES206" s="467"/>
      <c r="ET206" s="467"/>
      <c r="EU206" s="467"/>
      <c r="EV206" s="467"/>
      <c r="EW206" s="467"/>
      <c r="EX206" s="467"/>
      <c r="EY206" s="467"/>
      <c r="EZ206" s="467"/>
      <c r="FA206" s="467"/>
      <c r="FB206" s="467"/>
      <c r="FC206" s="467"/>
      <c r="FD206" s="467"/>
      <c r="FE206" s="467"/>
      <c r="FF206" s="467"/>
      <c r="FG206" s="467"/>
      <c r="FH206" s="467"/>
      <c r="FI206" s="467"/>
      <c r="FJ206" s="467"/>
      <c r="FK206" s="467"/>
      <c r="FL206" s="467"/>
      <c r="FM206" s="467"/>
      <c r="FN206" s="467"/>
      <c r="FO206" s="467"/>
      <c r="FP206" s="467"/>
      <c r="FQ206" s="467"/>
      <c r="FR206" s="467"/>
      <c r="FS206" s="467"/>
      <c r="FT206" s="467"/>
      <c r="FU206" s="467"/>
      <c r="FV206" s="467"/>
      <c r="FW206" s="467"/>
      <c r="FX206" s="467"/>
      <c r="FY206" s="467"/>
      <c r="FZ206" s="467"/>
      <c r="GA206" s="467"/>
      <c r="GB206" s="467"/>
      <c r="GC206" s="467"/>
      <c r="GD206" s="467"/>
      <c r="GE206" s="467"/>
      <c r="GF206" s="467"/>
      <c r="GG206" s="467"/>
      <c r="GH206" s="467"/>
      <c r="GI206" s="467"/>
      <c r="GJ206" s="467"/>
      <c r="GK206" s="467"/>
      <c r="GL206" s="467"/>
      <c r="GM206" s="467"/>
      <c r="GN206" s="467"/>
      <c r="GO206" s="467"/>
      <c r="GP206" s="467"/>
      <c r="GQ206" s="467"/>
      <c r="GR206" s="467"/>
      <c r="GS206" s="467"/>
      <c r="GT206" s="467"/>
      <c r="GU206" s="467"/>
      <c r="GV206" s="467"/>
      <c r="GW206" s="467"/>
      <c r="GX206" s="467"/>
      <c r="GY206" s="467"/>
      <c r="GZ206" s="467"/>
      <c r="HA206" s="467"/>
      <c r="HB206" s="467"/>
      <c r="HC206" s="467"/>
      <c r="HD206" s="467"/>
      <c r="HE206" s="467"/>
      <c r="HF206" s="467"/>
      <c r="HG206" s="467"/>
      <c r="HH206" s="467"/>
      <c r="HI206" s="467"/>
      <c r="HJ206" s="467"/>
      <c r="HK206" s="467"/>
      <c r="HL206" s="467"/>
      <c r="HM206" s="467"/>
      <c r="HN206" s="467"/>
      <c r="HO206" s="467"/>
      <c r="HP206" s="467"/>
      <c r="HQ206" s="467"/>
      <c r="HR206" s="467"/>
      <c r="HS206" s="467"/>
      <c r="HT206" s="467"/>
      <c r="HU206" s="467"/>
      <c r="HV206" s="467"/>
      <c r="HW206" s="467"/>
      <c r="HX206" s="467"/>
      <c r="HY206" s="467"/>
      <c r="HZ206" s="467"/>
      <c r="IA206" s="467"/>
      <c r="IB206" s="467"/>
      <c r="IC206" s="467"/>
      <c r="ID206" s="467"/>
      <c r="IE206" s="467"/>
      <c r="IF206" s="467"/>
      <c r="IG206" s="467"/>
      <c r="IH206" s="467"/>
      <c r="II206" s="467"/>
      <c r="IJ206" s="467"/>
      <c r="IK206" s="467"/>
      <c r="IL206" s="467"/>
      <c r="IM206" s="467"/>
      <c r="IN206" s="467"/>
      <c r="IO206" s="467"/>
      <c r="IP206" s="467"/>
      <c r="IQ206" s="467"/>
    </row>
    <row r="207" spans="11:251" s="464" customFormat="1" ht="12" customHeight="1" thickBot="1" x14ac:dyDescent="0.2">
      <c r="K207" s="508"/>
      <c r="N207" s="470"/>
      <c r="O207" s="470"/>
      <c r="P207" s="470"/>
      <c r="Q207" s="470"/>
      <c r="R207" s="470"/>
      <c r="S207" s="470"/>
      <c r="V207" s="508"/>
      <c r="W207" s="530"/>
      <c r="X207" s="530"/>
      <c r="Y207" s="530"/>
      <c r="Z207" s="530"/>
      <c r="AA207" s="530"/>
      <c r="AB207" s="518"/>
      <c r="AC207" s="518"/>
      <c r="AD207" s="518"/>
      <c r="AE207" s="518"/>
      <c r="AK207" s="514"/>
      <c r="AL207" s="514"/>
      <c r="AM207" s="514"/>
      <c r="AN207" s="514"/>
      <c r="AO207" s="514"/>
      <c r="AP207" s="514"/>
      <c r="AQ207" s="514"/>
      <c r="AR207" s="514"/>
      <c r="AS207" s="514"/>
      <c r="AT207" s="514"/>
      <c r="BT207" s="467"/>
      <c r="BU207" s="467"/>
      <c r="BV207" s="467"/>
      <c r="BW207" s="467"/>
      <c r="BX207" s="467"/>
      <c r="BY207" s="467"/>
      <c r="BZ207" s="467"/>
      <c r="CA207" s="467"/>
      <c r="CB207" s="467"/>
      <c r="CC207" s="467"/>
      <c r="CD207" s="467"/>
      <c r="CE207" s="467"/>
      <c r="CF207" s="467"/>
      <c r="CG207" s="467"/>
      <c r="CH207" s="467"/>
      <c r="CI207" s="467"/>
      <c r="CJ207" s="467"/>
      <c r="CK207" s="467"/>
      <c r="CL207" s="467"/>
      <c r="CM207" s="467"/>
      <c r="CN207" s="467"/>
      <c r="CO207" s="467"/>
      <c r="CP207" s="467"/>
      <c r="CQ207" s="467"/>
      <c r="CR207" s="467"/>
      <c r="CS207" s="467"/>
      <c r="CT207" s="467"/>
      <c r="CU207" s="467"/>
      <c r="CV207" s="467"/>
      <c r="CW207" s="467"/>
      <c r="CX207" s="467"/>
      <c r="CY207" s="467"/>
      <c r="CZ207" s="467"/>
      <c r="DA207" s="467"/>
      <c r="DB207" s="467"/>
      <c r="DC207" s="467"/>
      <c r="DD207" s="467"/>
      <c r="DE207" s="467"/>
      <c r="DF207" s="467"/>
      <c r="DG207" s="467"/>
      <c r="DH207" s="467"/>
      <c r="DI207" s="467"/>
      <c r="DJ207" s="467"/>
      <c r="DK207" s="467"/>
      <c r="DL207" s="467"/>
      <c r="DM207" s="467"/>
      <c r="DN207" s="467"/>
      <c r="DO207" s="467"/>
      <c r="DP207" s="467"/>
      <c r="DQ207" s="467"/>
      <c r="DR207" s="467"/>
      <c r="DS207" s="467"/>
      <c r="DT207" s="467"/>
      <c r="DU207" s="467"/>
      <c r="DV207" s="467"/>
      <c r="DW207" s="467"/>
      <c r="DX207" s="467"/>
      <c r="DY207" s="467"/>
      <c r="DZ207" s="467"/>
      <c r="EA207" s="467"/>
      <c r="EB207" s="467"/>
      <c r="EC207" s="467"/>
      <c r="ED207" s="467"/>
      <c r="EE207" s="467"/>
      <c r="EF207" s="467"/>
      <c r="EG207" s="467"/>
      <c r="EH207" s="467"/>
      <c r="EI207" s="467"/>
      <c r="EJ207" s="467"/>
      <c r="EK207" s="467"/>
      <c r="EL207" s="467"/>
      <c r="EM207" s="467"/>
      <c r="EN207" s="467"/>
      <c r="EO207" s="467"/>
      <c r="EP207" s="467"/>
      <c r="EQ207" s="467"/>
      <c r="ER207" s="467"/>
      <c r="ES207" s="467"/>
      <c r="ET207" s="467"/>
      <c r="EU207" s="467"/>
      <c r="EV207" s="467"/>
      <c r="EW207" s="467"/>
      <c r="EX207" s="467"/>
      <c r="EY207" s="467"/>
      <c r="EZ207" s="467"/>
      <c r="FA207" s="467"/>
      <c r="FB207" s="467"/>
      <c r="FC207" s="467"/>
      <c r="FD207" s="467"/>
      <c r="FE207" s="467"/>
      <c r="FF207" s="467"/>
      <c r="FG207" s="467"/>
      <c r="FH207" s="467"/>
      <c r="FI207" s="467"/>
      <c r="FJ207" s="467"/>
      <c r="FK207" s="467"/>
      <c r="FL207" s="467"/>
      <c r="FM207" s="467"/>
      <c r="FN207" s="467"/>
      <c r="FO207" s="467"/>
      <c r="FP207" s="467"/>
      <c r="FQ207" s="467"/>
      <c r="FR207" s="467"/>
      <c r="FS207" s="467"/>
      <c r="FT207" s="467"/>
      <c r="FU207" s="467"/>
      <c r="FV207" s="467"/>
      <c r="FW207" s="467"/>
      <c r="FX207" s="467"/>
      <c r="FY207" s="467"/>
      <c r="FZ207" s="467"/>
      <c r="GA207" s="467"/>
      <c r="GB207" s="467"/>
      <c r="GC207" s="467"/>
      <c r="GD207" s="467"/>
      <c r="GE207" s="467"/>
      <c r="GF207" s="467"/>
      <c r="GG207" s="467"/>
      <c r="GH207" s="467"/>
      <c r="GI207" s="467"/>
      <c r="GJ207" s="467"/>
      <c r="GK207" s="467"/>
      <c r="GL207" s="467"/>
      <c r="GM207" s="467"/>
      <c r="GN207" s="467"/>
      <c r="GO207" s="467"/>
      <c r="GP207" s="467"/>
      <c r="GQ207" s="467"/>
      <c r="GR207" s="467"/>
      <c r="GS207" s="467"/>
      <c r="GT207" s="467"/>
      <c r="GU207" s="467"/>
      <c r="GV207" s="467"/>
      <c r="GW207" s="467"/>
      <c r="GX207" s="467"/>
      <c r="GY207" s="467"/>
      <c r="GZ207" s="467"/>
      <c r="HA207" s="467"/>
      <c r="HB207" s="467"/>
      <c r="HC207" s="467"/>
      <c r="HD207" s="467"/>
      <c r="HE207" s="467"/>
      <c r="HF207" s="467"/>
      <c r="HG207" s="467"/>
      <c r="HH207" s="467"/>
      <c r="HI207" s="467"/>
      <c r="HJ207" s="467"/>
      <c r="HK207" s="467"/>
      <c r="HL207" s="467"/>
      <c r="HM207" s="467"/>
      <c r="HN207" s="467"/>
      <c r="HO207" s="467"/>
      <c r="HP207" s="467"/>
      <c r="HQ207" s="467"/>
      <c r="HR207" s="467"/>
      <c r="HS207" s="467"/>
      <c r="HT207" s="467"/>
      <c r="HU207" s="467"/>
      <c r="HV207" s="467"/>
      <c r="HW207" s="467"/>
      <c r="HX207" s="467"/>
      <c r="HY207" s="467"/>
      <c r="HZ207" s="467"/>
      <c r="IA207" s="467"/>
      <c r="IB207" s="467"/>
      <c r="IC207" s="467"/>
      <c r="ID207" s="467"/>
      <c r="IE207" s="467"/>
      <c r="IF207" s="467"/>
      <c r="IG207" s="467"/>
      <c r="IH207" s="467"/>
      <c r="II207" s="467"/>
      <c r="IJ207" s="467"/>
      <c r="IK207" s="467"/>
      <c r="IL207" s="467"/>
      <c r="IM207" s="467"/>
      <c r="IN207" s="467"/>
      <c r="IO207" s="467"/>
      <c r="IP207" s="467"/>
      <c r="IQ207" s="467"/>
    </row>
    <row r="208" spans="11:251" s="464" customFormat="1" ht="12" customHeight="1" x14ac:dyDescent="0.15">
      <c r="K208" s="541"/>
      <c r="L208" s="524"/>
      <c r="M208" s="524"/>
      <c r="N208" s="522"/>
      <c r="O208" s="522"/>
      <c r="P208" s="470"/>
      <c r="Q208" s="470"/>
      <c r="R208" s="470"/>
      <c r="S208" s="470"/>
      <c r="U208" s="548"/>
      <c r="V208" s="533"/>
      <c r="W208" s="549"/>
      <c r="X208" s="477" t="s">
        <v>593</v>
      </c>
      <c r="Y208" s="478"/>
      <c r="Z208" s="478"/>
      <c r="AA208" s="478"/>
      <c r="AB208" s="478"/>
      <c r="AC208" s="478"/>
      <c r="AD208" s="478"/>
      <c r="AE208" s="479"/>
      <c r="AF208" s="481"/>
      <c r="AG208" s="482"/>
      <c r="AK208" s="560" t="s">
        <v>483</v>
      </c>
      <c r="AL208" s="560"/>
      <c r="AM208" s="560"/>
      <c r="AN208" s="560"/>
      <c r="AO208" s="560"/>
      <c r="AP208" s="560"/>
      <c r="AQ208" s="560"/>
      <c r="AR208" s="560"/>
      <c r="AS208" s="514"/>
      <c r="AT208" s="514"/>
      <c r="BT208" s="467"/>
      <c r="BU208" s="467"/>
      <c r="BV208" s="467"/>
      <c r="BW208" s="467"/>
      <c r="BX208" s="467"/>
      <c r="BY208" s="467"/>
      <c r="BZ208" s="467"/>
      <c r="CA208" s="467"/>
      <c r="CB208" s="467"/>
      <c r="CC208" s="467"/>
      <c r="CD208" s="467"/>
      <c r="CE208" s="467"/>
      <c r="CF208" s="467"/>
      <c r="CG208" s="467"/>
      <c r="CH208" s="467"/>
      <c r="CI208" s="467"/>
      <c r="CJ208" s="467"/>
      <c r="CK208" s="467"/>
      <c r="CL208" s="467"/>
      <c r="CM208" s="467"/>
      <c r="CN208" s="467"/>
      <c r="CO208" s="467"/>
      <c r="CP208" s="467"/>
      <c r="CQ208" s="467"/>
      <c r="CR208" s="467"/>
      <c r="CS208" s="467"/>
      <c r="CT208" s="467"/>
      <c r="CU208" s="467"/>
      <c r="CV208" s="467"/>
      <c r="CW208" s="467"/>
      <c r="CX208" s="467"/>
      <c r="CY208" s="467"/>
      <c r="CZ208" s="467"/>
      <c r="DA208" s="467"/>
      <c r="DB208" s="467"/>
      <c r="DC208" s="467"/>
      <c r="DD208" s="467"/>
      <c r="DE208" s="467"/>
      <c r="DF208" s="467"/>
      <c r="DG208" s="467"/>
      <c r="DH208" s="467"/>
      <c r="DI208" s="467"/>
      <c r="DJ208" s="467"/>
      <c r="DK208" s="467"/>
      <c r="DL208" s="467"/>
      <c r="DM208" s="467"/>
      <c r="DN208" s="467"/>
      <c r="DO208" s="467"/>
      <c r="DP208" s="467"/>
      <c r="DQ208" s="467"/>
      <c r="DR208" s="467"/>
      <c r="DS208" s="467"/>
      <c r="DT208" s="467"/>
      <c r="DU208" s="467"/>
      <c r="DV208" s="467"/>
      <c r="DW208" s="467"/>
      <c r="DX208" s="467"/>
      <c r="DY208" s="467"/>
      <c r="DZ208" s="467"/>
      <c r="EA208" s="467"/>
      <c r="EB208" s="467"/>
      <c r="EC208" s="467"/>
      <c r="ED208" s="467"/>
      <c r="EE208" s="467"/>
      <c r="EF208" s="467"/>
      <c r="EG208" s="467"/>
      <c r="EH208" s="467"/>
      <c r="EI208" s="467"/>
      <c r="EJ208" s="467"/>
      <c r="EK208" s="467"/>
      <c r="EL208" s="467"/>
      <c r="EM208" s="467"/>
      <c r="EN208" s="467"/>
      <c r="EO208" s="467"/>
      <c r="EP208" s="467"/>
      <c r="EQ208" s="467"/>
      <c r="ER208" s="467"/>
      <c r="ES208" s="467"/>
      <c r="ET208" s="467"/>
      <c r="EU208" s="467"/>
      <c r="EV208" s="467"/>
      <c r="EW208" s="467"/>
      <c r="EX208" s="467"/>
      <c r="EY208" s="467"/>
      <c r="EZ208" s="467"/>
      <c r="FA208" s="467"/>
      <c r="FB208" s="467"/>
      <c r="FC208" s="467"/>
      <c r="FD208" s="467"/>
      <c r="FE208" s="467"/>
      <c r="FF208" s="467"/>
      <c r="FG208" s="467"/>
      <c r="FH208" s="467"/>
      <c r="FI208" s="467"/>
      <c r="FJ208" s="467"/>
      <c r="FK208" s="467"/>
      <c r="FL208" s="467"/>
      <c r="FM208" s="467"/>
      <c r="FN208" s="467"/>
      <c r="FO208" s="467"/>
      <c r="FP208" s="467"/>
      <c r="FQ208" s="467"/>
      <c r="FR208" s="467"/>
      <c r="FS208" s="467"/>
      <c r="FT208" s="467"/>
      <c r="FU208" s="467"/>
      <c r="FV208" s="467"/>
      <c r="FW208" s="467"/>
      <c r="FX208" s="467"/>
      <c r="FY208" s="467"/>
      <c r="FZ208" s="467"/>
      <c r="GA208" s="467"/>
      <c r="GB208" s="467"/>
      <c r="GC208" s="467"/>
      <c r="GD208" s="467"/>
      <c r="GE208" s="467"/>
      <c r="GF208" s="467"/>
      <c r="GG208" s="467"/>
      <c r="GH208" s="467"/>
      <c r="GI208" s="467"/>
      <c r="GJ208" s="467"/>
      <c r="GK208" s="467"/>
      <c r="GL208" s="467"/>
      <c r="GM208" s="467"/>
      <c r="GN208" s="467"/>
      <c r="GO208" s="467"/>
      <c r="GP208" s="467"/>
      <c r="GQ208" s="467"/>
      <c r="GR208" s="467"/>
      <c r="GS208" s="467"/>
      <c r="GT208" s="467"/>
      <c r="GU208" s="467"/>
      <c r="GV208" s="467"/>
      <c r="GW208" s="467"/>
      <c r="GX208" s="467"/>
      <c r="GY208" s="467"/>
      <c r="GZ208" s="467"/>
      <c r="HA208" s="467"/>
      <c r="HB208" s="467"/>
      <c r="HC208" s="467"/>
      <c r="HD208" s="467"/>
      <c r="HE208" s="467"/>
      <c r="HF208" s="467"/>
      <c r="HG208" s="467"/>
      <c r="HH208" s="467"/>
      <c r="HI208" s="467"/>
      <c r="HJ208" s="467"/>
      <c r="HK208" s="467"/>
      <c r="HL208" s="467"/>
      <c r="HM208" s="467"/>
      <c r="HN208" s="467"/>
      <c r="HO208" s="467"/>
      <c r="HP208" s="467"/>
      <c r="HQ208" s="467"/>
      <c r="HR208" s="467"/>
      <c r="HS208" s="467"/>
      <c r="HT208" s="467"/>
      <c r="HU208" s="467"/>
      <c r="HV208" s="467"/>
      <c r="HW208" s="467"/>
      <c r="HX208" s="467"/>
      <c r="HY208" s="467"/>
      <c r="HZ208" s="467"/>
      <c r="IA208" s="467"/>
      <c r="IB208" s="467"/>
      <c r="IC208" s="467"/>
      <c r="ID208" s="467"/>
      <c r="IE208" s="467"/>
      <c r="IF208" s="467"/>
      <c r="IG208" s="467"/>
      <c r="IH208" s="467"/>
      <c r="II208" s="467"/>
      <c r="IJ208" s="467"/>
      <c r="IK208" s="467"/>
      <c r="IL208" s="467"/>
      <c r="IM208" s="467"/>
      <c r="IN208" s="467"/>
      <c r="IO208" s="467"/>
      <c r="IP208" s="467"/>
      <c r="IQ208" s="467"/>
    </row>
    <row r="209" spans="14:251" s="464" customFormat="1" ht="12" customHeight="1" x14ac:dyDescent="0.15">
      <c r="N209" s="531"/>
      <c r="O209" s="480"/>
      <c r="P209" s="534"/>
      <c r="Q209" s="534"/>
      <c r="R209" s="534"/>
      <c r="S209" s="534"/>
      <c r="T209" s="550"/>
      <c r="U209" s="532"/>
      <c r="V209" s="508"/>
      <c r="W209" s="551"/>
      <c r="X209" s="485"/>
      <c r="Y209" s="486"/>
      <c r="Z209" s="486"/>
      <c r="AA209" s="486"/>
      <c r="AB209" s="486"/>
      <c r="AC209" s="486"/>
      <c r="AD209" s="486"/>
      <c r="AE209" s="487"/>
      <c r="AF209" s="493"/>
      <c r="AG209" s="494"/>
      <c r="AH209" s="534"/>
      <c r="AI209" s="534"/>
      <c r="AJ209" s="552"/>
      <c r="AK209" s="560"/>
      <c r="AL209" s="560"/>
      <c r="AM209" s="560"/>
      <c r="AN209" s="560"/>
      <c r="AO209" s="560"/>
      <c r="AP209" s="560"/>
      <c r="AQ209" s="560"/>
      <c r="AR209" s="560"/>
      <c r="AS209" s="514"/>
      <c r="AT209" s="514"/>
      <c r="BT209" s="467"/>
      <c r="BU209" s="467"/>
      <c r="BV209" s="467"/>
      <c r="BW209" s="467"/>
      <c r="BX209" s="467"/>
      <c r="BY209" s="467"/>
      <c r="BZ209" s="467"/>
      <c r="CA209" s="467"/>
      <c r="CB209" s="467"/>
      <c r="CC209" s="467"/>
      <c r="CD209" s="467"/>
      <c r="CE209" s="467"/>
      <c r="CF209" s="467"/>
      <c r="CG209" s="467"/>
      <c r="CH209" s="467"/>
      <c r="CI209" s="467"/>
      <c r="CJ209" s="467"/>
      <c r="CK209" s="467"/>
      <c r="CL209" s="467"/>
      <c r="CM209" s="467"/>
      <c r="CN209" s="467"/>
      <c r="CO209" s="467"/>
      <c r="CP209" s="467"/>
      <c r="CQ209" s="467"/>
      <c r="CR209" s="467"/>
      <c r="CS209" s="467"/>
      <c r="CT209" s="467"/>
      <c r="CU209" s="467"/>
      <c r="CV209" s="467"/>
      <c r="CW209" s="467"/>
      <c r="CX209" s="467"/>
      <c r="CY209" s="467"/>
      <c r="CZ209" s="467"/>
      <c r="DA209" s="467"/>
      <c r="DB209" s="467"/>
      <c r="DC209" s="467"/>
      <c r="DD209" s="467"/>
      <c r="DE209" s="467"/>
      <c r="DF209" s="467"/>
      <c r="DG209" s="467"/>
      <c r="DH209" s="467"/>
      <c r="DI209" s="467"/>
      <c r="DJ209" s="467"/>
      <c r="DK209" s="467"/>
      <c r="DL209" s="467"/>
      <c r="DM209" s="467"/>
      <c r="DN209" s="467"/>
      <c r="DO209" s="467"/>
      <c r="DP209" s="467"/>
      <c r="DQ209" s="467"/>
      <c r="DR209" s="467"/>
      <c r="DS209" s="467"/>
      <c r="DT209" s="467"/>
      <c r="DU209" s="467"/>
      <c r="DV209" s="467"/>
      <c r="DW209" s="467"/>
      <c r="DX209" s="467"/>
      <c r="DY209" s="467"/>
      <c r="DZ209" s="467"/>
      <c r="EA209" s="467"/>
      <c r="EB209" s="467"/>
      <c r="EC209" s="467"/>
      <c r="ED209" s="467"/>
      <c r="EE209" s="467"/>
      <c r="EF209" s="467"/>
      <c r="EG209" s="467"/>
      <c r="EH209" s="467"/>
      <c r="EI209" s="467"/>
      <c r="EJ209" s="467"/>
      <c r="EK209" s="467"/>
      <c r="EL209" s="467"/>
      <c r="EM209" s="467"/>
      <c r="EN209" s="467"/>
      <c r="EO209" s="467"/>
      <c r="EP209" s="467"/>
      <c r="EQ209" s="467"/>
      <c r="ER209" s="467"/>
      <c r="ES209" s="467"/>
      <c r="ET209" s="467"/>
      <c r="EU209" s="467"/>
      <c r="EV209" s="467"/>
      <c r="EW209" s="467"/>
      <c r="EX209" s="467"/>
      <c r="EY209" s="467"/>
      <c r="EZ209" s="467"/>
      <c r="FA209" s="467"/>
      <c r="FB209" s="467"/>
      <c r="FC209" s="467"/>
      <c r="FD209" s="467"/>
      <c r="FE209" s="467"/>
      <c r="FF209" s="467"/>
      <c r="FG209" s="467"/>
      <c r="FH209" s="467"/>
      <c r="FI209" s="467"/>
      <c r="FJ209" s="467"/>
      <c r="FK209" s="467"/>
      <c r="FL209" s="467"/>
      <c r="FM209" s="467"/>
      <c r="FN209" s="467"/>
      <c r="FO209" s="467"/>
      <c r="FP209" s="467"/>
      <c r="FQ209" s="467"/>
      <c r="FR209" s="467"/>
      <c r="FS209" s="467"/>
      <c r="FT209" s="467"/>
      <c r="FU209" s="467"/>
      <c r="FV209" s="467"/>
      <c r="FW209" s="467"/>
      <c r="FX209" s="467"/>
      <c r="FY209" s="467"/>
      <c r="FZ209" s="467"/>
      <c r="GA209" s="467"/>
      <c r="GB209" s="467"/>
      <c r="GC209" s="467"/>
      <c r="GD209" s="467"/>
      <c r="GE209" s="467"/>
      <c r="GF209" s="467"/>
      <c r="GG209" s="467"/>
      <c r="GH209" s="467"/>
      <c r="GI209" s="467"/>
      <c r="GJ209" s="467"/>
      <c r="GK209" s="467"/>
      <c r="GL209" s="467"/>
      <c r="GM209" s="467"/>
      <c r="GN209" s="467"/>
      <c r="GO209" s="467"/>
      <c r="GP209" s="467"/>
      <c r="GQ209" s="467"/>
      <c r="GR209" s="467"/>
      <c r="GS209" s="467"/>
      <c r="GT209" s="467"/>
      <c r="GU209" s="467"/>
      <c r="GV209" s="467"/>
      <c r="GW209" s="467"/>
      <c r="GX209" s="467"/>
      <c r="GY209" s="467"/>
      <c r="GZ209" s="467"/>
      <c r="HA209" s="467"/>
      <c r="HB209" s="467"/>
      <c r="HC209" s="467"/>
      <c r="HD209" s="467"/>
      <c r="HE209" s="467"/>
      <c r="HF209" s="467"/>
      <c r="HG209" s="467"/>
      <c r="HH209" s="467"/>
      <c r="HI209" s="467"/>
      <c r="HJ209" s="467"/>
      <c r="HK209" s="467"/>
      <c r="HL209" s="467"/>
      <c r="HM209" s="467"/>
      <c r="HN209" s="467"/>
      <c r="HO209" s="467"/>
      <c r="HP209" s="467"/>
      <c r="HQ209" s="467"/>
      <c r="HR209" s="467"/>
      <c r="HS209" s="467"/>
      <c r="HT209" s="467"/>
      <c r="HU209" s="467"/>
      <c r="HV209" s="467"/>
      <c r="HW209" s="467"/>
      <c r="HX209" s="467"/>
      <c r="HY209" s="467"/>
      <c r="HZ209" s="467"/>
      <c r="IA209" s="467"/>
      <c r="IB209" s="467"/>
      <c r="IC209" s="467"/>
      <c r="ID209" s="467"/>
      <c r="IE209" s="467"/>
      <c r="IF209" s="467"/>
      <c r="IG209" s="467"/>
      <c r="IH209" s="467"/>
      <c r="II209" s="467"/>
      <c r="IJ209" s="467"/>
      <c r="IK209" s="467"/>
      <c r="IL209" s="467"/>
      <c r="IM209" s="467"/>
      <c r="IN209" s="467"/>
      <c r="IO209" s="467"/>
      <c r="IP209" s="467"/>
      <c r="IQ209" s="467"/>
    </row>
    <row r="210" spans="14:251" s="464" customFormat="1" ht="12" customHeight="1" thickBot="1" x14ac:dyDescent="0.2">
      <c r="N210" s="531"/>
      <c r="O210" s="480"/>
      <c r="P210" s="504"/>
      <c r="Q210" s="504"/>
      <c r="T210" s="480"/>
      <c r="U210" s="532"/>
      <c r="V210" s="508"/>
      <c r="W210" s="553"/>
      <c r="X210" s="498"/>
      <c r="Y210" s="499"/>
      <c r="Z210" s="499"/>
      <c r="AA210" s="499"/>
      <c r="AB210" s="499"/>
      <c r="AC210" s="499"/>
      <c r="AD210" s="499"/>
      <c r="AE210" s="500"/>
      <c r="AF210" s="481"/>
      <c r="AG210" s="482"/>
      <c r="BT210" s="467"/>
      <c r="BU210" s="467"/>
      <c r="BV210" s="467"/>
      <c r="BW210" s="467"/>
      <c r="BX210" s="467"/>
      <c r="BY210" s="467"/>
      <c r="BZ210" s="467"/>
      <c r="CA210" s="467"/>
      <c r="CB210" s="467"/>
      <c r="CC210" s="467"/>
      <c r="CD210" s="467"/>
      <c r="CE210" s="467"/>
      <c r="CF210" s="467"/>
      <c r="CG210" s="467"/>
      <c r="CH210" s="467"/>
      <c r="CI210" s="467"/>
      <c r="CJ210" s="467"/>
      <c r="CK210" s="467"/>
      <c r="CL210" s="467"/>
      <c r="CM210" s="467"/>
      <c r="CN210" s="467"/>
      <c r="CO210" s="467"/>
      <c r="CP210" s="467"/>
      <c r="CQ210" s="467"/>
      <c r="CR210" s="467"/>
      <c r="CS210" s="467"/>
      <c r="CT210" s="467"/>
      <c r="CU210" s="467"/>
      <c r="CV210" s="467"/>
      <c r="CW210" s="467"/>
      <c r="CX210" s="467"/>
      <c r="CY210" s="467"/>
      <c r="CZ210" s="467"/>
      <c r="DA210" s="467"/>
      <c r="DB210" s="467"/>
      <c r="DC210" s="467"/>
      <c r="DD210" s="467"/>
      <c r="DE210" s="467"/>
      <c r="DF210" s="467"/>
      <c r="DG210" s="467"/>
      <c r="DH210" s="467"/>
      <c r="DI210" s="467"/>
      <c r="DJ210" s="467"/>
      <c r="DK210" s="467"/>
      <c r="DL210" s="467"/>
      <c r="DM210" s="467"/>
      <c r="DN210" s="467"/>
      <c r="DO210" s="467"/>
      <c r="DP210" s="467"/>
      <c r="DQ210" s="467"/>
      <c r="DR210" s="467"/>
      <c r="DS210" s="467"/>
      <c r="DT210" s="467"/>
      <c r="DU210" s="467"/>
      <c r="DV210" s="467"/>
      <c r="DW210" s="467"/>
      <c r="DX210" s="467"/>
      <c r="DY210" s="467"/>
      <c r="DZ210" s="467"/>
      <c r="EA210" s="467"/>
      <c r="EB210" s="467"/>
      <c r="EC210" s="467"/>
      <c r="ED210" s="467"/>
      <c r="EE210" s="467"/>
      <c r="EF210" s="467"/>
      <c r="EG210" s="467"/>
      <c r="EH210" s="467"/>
      <c r="EI210" s="467"/>
      <c r="EJ210" s="467"/>
      <c r="EK210" s="467"/>
      <c r="EL210" s="467"/>
      <c r="EM210" s="467"/>
      <c r="EN210" s="467"/>
      <c r="EO210" s="467"/>
      <c r="EP210" s="467"/>
      <c r="EQ210" s="467"/>
      <c r="ER210" s="467"/>
      <c r="ES210" s="467"/>
      <c r="ET210" s="467"/>
      <c r="EU210" s="467"/>
      <c r="EV210" s="467"/>
      <c r="EW210" s="467"/>
      <c r="EX210" s="467"/>
      <c r="EY210" s="467"/>
      <c r="EZ210" s="467"/>
      <c r="FA210" s="467"/>
      <c r="FB210" s="467"/>
      <c r="FC210" s="467"/>
      <c r="FD210" s="467"/>
      <c r="FE210" s="467"/>
      <c r="FF210" s="467"/>
      <c r="FG210" s="467"/>
      <c r="FH210" s="467"/>
      <c r="FI210" s="467"/>
      <c r="FJ210" s="467"/>
      <c r="FK210" s="467"/>
      <c r="FL210" s="467"/>
      <c r="FM210" s="467"/>
      <c r="FN210" s="467"/>
      <c r="FO210" s="467"/>
      <c r="FP210" s="467"/>
      <c r="FQ210" s="467"/>
      <c r="FR210" s="467"/>
      <c r="FS210" s="467"/>
      <c r="FT210" s="467"/>
      <c r="FU210" s="467"/>
      <c r="FV210" s="467"/>
      <c r="FW210" s="467"/>
      <c r="FX210" s="467"/>
      <c r="FY210" s="467"/>
      <c r="FZ210" s="467"/>
      <c r="GA210" s="467"/>
      <c r="GB210" s="467"/>
      <c r="GC210" s="467"/>
      <c r="GD210" s="467"/>
      <c r="GE210" s="467"/>
      <c r="GF210" s="467"/>
      <c r="GG210" s="467"/>
      <c r="GH210" s="467"/>
      <c r="GI210" s="467"/>
      <c r="GJ210" s="467"/>
      <c r="GK210" s="467"/>
      <c r="GL210" s="467"/>
      <c r="GM210" s="467"/>
      <c r="GN210" s="467"/>
      <c r="GO210" s="467"/>
      <c r="GP210" s="467"/>
      <c r="GQ210" s="467"/>
      <c r="GR210" s="467"/>
      <c r="GS210" s="467"/>
      <c r="GT210" s="467"/>
      <c r="GU210" s="467"/>
      <c r="GV210" s="467"/>
      <c r="GW210" s="467"/>
      <c r="GX210" s="467"/>
      <c r="GY210" s="467"/>
      <c r="GZ210" s="467"/>
      <c r="HA210" s="467"/>
      <c r="HB210" s="467"/>
      <c r="HC210" s="467"/>
      <c r="HD210" s="467"/>
      <c r="HE210" s="467"/>
      <c r="HF210" s="467"/>
      <c r="HG210" s="467"/>
      <c r="HH210" s="467"/>
      <c r="HI210" s="467"/>
      <c r="HJ210" s="467"/>
      <c r="HK210" s="467"/>
      <c r="HL210" s="467"/>
      <c r="HM210" s="467"/>
      <c r="HN210" s="467"/>
      <c r="HO210" s="467"/>
      <c r="HP210" s="467"/>
      <c r="HQ210" s="467"/>
      <c r="HR210" s="467"/>
      <c r="HS210" s="467"/>
      <c r="HT210" s="467"/>
      <c r="HU210" s="467"/>
      <c r="HV210" s="467"/>
      <c r="HW210" s="467"/>
      <c r="HX210" s="467"/>
      <c r="HY210" s="467"/>
      <c r="HZ210" s="467"/>
      <c r="IA210" s="467"/>
      <c r="IB210" s="467"/>
      <c r="IC210" s="467"/>
      <c r="ID210" s="467"/>
      <c r="IE210" s="467"/>
      <c r="IF210" s="467"/>
      <c r="IG210" s="467"/>
      <c r="IH210" s="467"/>
      <c r="II210" s="467"/>
      <c r="IJ210" s="467"/>
      <c r="IK210" s="467"/>
      <c r="IL210" s="467"/>
      <c r="IM210" s="467"/>
      <c r="IN210" s="467"/>
      <c r="IO210" s="467"/>
      <c r="IP210" s="467"/>
      <c r="IQ210" s="467"/>
    </row>
    <row r="211" spans="14:251" s="464" customFormat="1" ht="12" customHeight="1" x14ac:dyDescent="0.15">
      <c r="N211" s="531"/>
      <c r="O211" s="480"/>
      <c r="P211" s="504"/>
      <c r="Q211" s="504"/>
      <c r="T211" s="480"/>
      <c r="U211" s="532"/>
      <c r="V211" s="501"/>
      <c r="W211" s="518"/>
      <c r="X211" s="554"/>
      <c r="Y211" s="554"/>
      <c r="Z211" s="554"/>
      <c r="AA211" s="554"/>
      <c r="AB211" s="554"/>
      <c r="AC211" s="554"/>
      <c r="AD211" s="554"/>
      <c r="AE211" s="554"/>
      <c r="AF211" s="482"/>
      <c r="AG211" s="482"/>
      <c r="BT211" s="467"/>
      <c r="BU211" s="467"/>
      <c r="BV211" s="467"/>
      <c r="BW211" s="467"/>
      <c r="BX211" s="467"/>
      <c r="BY211" s="467"/>
      <c r="BZ211" s="467"/>
      <c r="CA211" s="467"/>
      <c r="CB211" s="467"/>
      <c r="CC211" s="467"/>
      <c r="CD211" s="467"/>
      <c r="CE211" s="467"/>
      <c r="CF211" s="467"/>
      <c r="CG211" s="467"/>
      <c r="CH211" s="467"/>
      <c r="CI211" s="467"/>
      <c r="CJ211" s="467"/>
      <c r="CK211" s="467"/>
      <c r="CL211" s="467"/>
      <c r="CM211" s="467"/>
      <c r="CN211" s="467"/>
      <c r="CO211" s="467"/>
      <c r="CP211" s="467"/>
      <c r="CQ211" s="467"/>
      <c r="CR211" s="467"/>
      <c r="CS211" s="467"/>
      <c r="CT211" s="467"/>
      <c r="CU211" s="467"/>
      <c r="CV211" s="467"/>
      <c r="CW211" s="467"/>
      <c r="CX211" s="467"/>
      <c r="CY211" s="467"/>
      <c r="CZ211" s="467"/>
      <c r="DA211" s="467"/>
      <c r="DB211" s="467"/>
      <c r="DC211" s="467"/>
      <c r="DD211" s="467"/>
      <c r="DE211" s="467"/>
      <c r="DF211" s="467"/>
      <c r="DG211" s="467"/>
      <c r="DH211" s="467"/>
      <c r="DI211" s="467"/>
      <c r="DJ211" s="467"/>
      <c r="DK211" s="467"/>
      <c r="DL211" s="467"/>
      <c r="DM211" s="467"/>
      <c r="DN211" s="467"/>
      <c r="DO211" s="467"/>
      <c r="DP211" s="467"/>
      <c r="DQ211" s="467"/>
      <c r="DR211" s="467"/>
      <c r="DS211" s="467"/>
      <c r="DT211" s="467"/>
      <c r="DU211" s="467"/>
      <c r="DV211" s="467"/>
      <c r="DW211" s="467"/>
      <c r="DX211" s="467"/>
      <c r="DY211" s="467"/>
      <c r="DZ211" s="467"/>
      <c r="EA211" s="467"/>
      <c r="EB211" s="467"/>
      <c r="EC211" s="467"/>
      <c r="ED211" s="467"/>
      <c r="EE211" s="467"/>
      <c r="EF211" s="467"/>
      <c r="EG211" s="467"/>
      <c r="EH211" s="467"/>
      <c r="EI211" s="467"/>
      <c r="EJ211" s="467"/>
      <c r="EK211" s="467"/>
      <c r="EL211" s="467"/>
      <c r="EM211" s="467"/>
      <c r="EN211" s="467"/>
      <c r="EO211" s="467"/>
      <c r="EP211" s="467"/>
      <c r="EQ211" s="467"/>
      <c r="ER211" s="467"/>
      <c r="ES211" s="467"/>
      <c r="ET211" s="467"/>
      <c r="EU211" s="467"/>
      <c r="EV211" s="467"/>
      <c r="EW211" s="467"/>
      <c r="EX211" s="467"/>
      <c r="EY211" s="467"/>
      <c r="EZ211" s="467"/>
      <c r="FA211" s="467"/>
      <c r="FB211" s="467"/>
      <c r="FC211" s="467"/>
      <c r="FD211" s="467"/>
      <c r="FE211" s="467"/>
      <c r="FF211" s="467"/>
      <c r="FG211" s="467"/>
      <c r="FH211" s="467"/>
      <c r="FI211" s="467"/>
      <c r="FJ211" s="467"/>
      <c r="FK211" s="467"/>
      <c r="FL211" s="467"/>
      <c r="FM211" s="467"/>
      <c r="FN211" s="467"/>
      <c r="FO211" s="467"/>
      <c r="FP211" s="467"/>
      <c r="FQ211" s="467"/>
      <c r="FR211" s="467"/>
      <c r="FS211" s="467"/>
      <c r="FT211" s="467"/>
      <c r="FU211" s="467"/>
      <c r="FV211" s="467"/>
      <c r="FW211" s="467"/>
      <c r="FX211" s="467"/>
      <c r="FY211" s="467"/>
      <c r="FZ211" s="467"/>
      <c r="GA211" s="467"/>
      <c r="GB211" s="467"/>
      <c r="GC211" s="467"/>
      <c r="GD211" s="467"/>
      <c r="GE211" s="467"/>
      <c r="GF211" s="467"/>
      <c r="GG211" s="467"/>
      <c r="GH211" s="467"/>
      <c r="GI211" s="467"/>
      <c r="GJ211" s="467"/>
      <c r="GK211" s="467"/>
      <c r="GL211" s="467"/>
      <c r="GM211" s="467"/>
      <c r="GN211" s="467"/>
      <c r="GO211" s="467"/>
      <c r="GP211" s="467"/>
      <c r="GQ211" s="467"/>
      <c r="GR211" s="467"/>
      <c r="GS211" s="467"/>
      <c r="GT211" s="467"/>
      <c r="GU211" s="467"/>
      <c r="GV211" s="467"/>
      <c r="GW211" s="467"/>
      <c r="GX211" s="467"/>
      <c r="GY211" s="467"/>
      <c r="GZ211" s="467"/>
      <c r="HA211" s="467"/>
      <c r="HB211" s="467"/>
      <c r="HC211" s="467"/>
      <c r="HD211" s="467"/>
      <c r="HE211" s="467"/>
      <c r="HF211" s="467"/>
      <c r="HG211" s="467"/>
      <c r="HH211" s="467"/>
      <c r="HI211" s="467"/>
      <c r="HJ211" s="467"/>
      <c r="HK211" s="467"/>
      <c r="HL211" s="467"/>
      <c r="HM211" s="467"/>
      <c r="HN211" s="467"/>
      <c r="HO211" s="467"/>
      <c r="HP211" s="467"/>
      <c r="HQ211" s="467"/>
      <c r="HR211" s="467"/>
      <c r="HS211" s="467"/>
      <c r="HT211" s="467"/>
      <c r="HU211" s="467"/>
      <c r="HV211" s="467"/>
      <c r="HW211" s="467"/>
      <c r="HX211" s="467"/>
      <c r="HY211" s="467"/>
      <c r="HZ211" s="467"/>
      <c r="IA211" s="467"/>
      <c r="IB211" s="467"/>
      <c r="IC211" s="467"/>
      <c r="ID211" s="467"/>
      <c r="IE211" s="467"/>
      <c r="IF211" s="467"/>
      <c r="IG211" s="467"/>
      <c r="IH211" s="467"/>
      <c r="II211" s="467"/>
      <c r="IJ211" s="467"/>
      <c r="IK211" s="467"/>
      <c r="IL211" s="467"/>
      <c r="IM211" s="467"/>
      <c r="IN211" s="467"/>
      <c r="IO211" s="467"/>
      <c r="IP211" s="467"/>
      <c r="IQ211" s="467"/>
    </row>
    <row r="212" spans="14:251" s="464" customFormat="1" ht="12" customHeight="1" thickBot="1" x14ac:dyDescent="0.2">
      <c r="N212" s="531"/>
      <c r="O212" s="480"/>
      <c r="P212" s="504"/>
      <c r="Q212" s="504"/>
      <c r="T212" s="480"/>
      <c r="U212" s="532"/>
      <c r="V212" s="508"/>
      <c r="W212" s="530"/>
      <c r="X212" s="530"/>
      <c r="Y212" s="530"/>
      <c r="Z212" s="530"/>
      <c r="AA212" s="518"/>
      <c r="AB212" s="518"/>
      <c r="AC212" s="518"/>
      <c r="AD212" s="518"/>
      <c r="AE212" s="518"/>
      <c r="BT212" s="467"/>
      <c r="BU212" s="467"/>
      <c r="BV212" s="467"/>
      <c r="BW212" s="467"/>
      <c r="BX212" s="467"/>
      <c r="BY212" s="467"/>
      <c r="BZ212" s="467"/>
      <c r="CA212" s="467"/>
      <c r="CB212" s="467"/>
      <c r="CC212" s="467"/>
      <c r="CD212" s="467"/>
      <c r="CE212" s="467"/>
      <c r="CF212" s="467"/>
      <c r="CG212" s="467"/>
      <c r="CH212" s="467"/>
      <c r="CI212" s="467"/>
      <c r="CJ212" s="467"/>
      <c r="CK212" s="467"/>
      <c r="CL212" s="467"/>
      <c r="CM212" s="467"/>
      <c r="CN212" s="467"/>
      <c r="CO212" s="467"/>
      <c r="CP212" s="467"/>
      <c r="CQ212" s="467"/>
      <c r="CR212" s="467"/>
      <c r="CS212" s="467"/>
      <c r="CT212" s="467"/>
      <c r="CU212" s="467"/>
      <c r="CV212" s="467"/>
      <c r="CW212" s="467"/>
      <c r="CX212" s="467"/>
      <c r="CY212" s="467"/>
      <c r="CZ212" s="467"/>
      <c r="DA212" s="467"/>
      <c r="DB212" s="467"/>
      <c r="DC212" s="467"/>
      <c r="DD212" s="467"/>
      <c r="DE212" s="467"/>
      <c r="DF212" s="467"/>
      <c r="DG212" s="467"/>
      <c r="DH212" s="467"/>
      <c r="DI212" s="467"/>
      <c r="DJ212" s="467"/>
      <c r="DK212" s="467"/>
      <c r="DL212" s="467"/>
      <c r="DM212" s="467"/>
      <c r="DN212" s="467"/>
      <c r="DO212" s="467"/>
      <c r="DP212" s="467"/>
      <c r="DQ212" s="467"/>
      <c r="DR212" s="467"/>
      <c r="DS212" s="467"/>
      <c r="DT212" s="467"/>
      <c r="DU212" s="467"/>
      <c r="DV212" s="467"/>
      <c r="DW212" s="467"/>
      <c r="DX212" s="467"/>
      <c r="DY212" s="467"/>
      <c r="DZ212" s="467"/>
      <c r="EA212" s="467"/>
      <c r="EB212" s="467"/>
      <c r="EC212" s="467"/>
      <c r="ED212" s="467"/>
      <c r="EE212" s="467"/>
      <c r="EF212" s="467"/>
      <c r="EG212" s="467"/>
      <c r="EH212" s="467"/>
      <c r="EI212" s="467"/>
      <c r="EJ212" s="467"/>
      <c r="EK212" s="467"/>
      <c r="EL212" s="467"/>
      <c r="EM212" s="467"/>
      <c r="EN212" s="467"/>
      <c r="EO212" s="467"/>
      <c r="EP212" s="467"/>
      <c r="EQ212" s="467"/>
      <c r="ER212" s="467"/>
      <c r="ES212" s="467"/>
      <c r="ET212" s="467"/>
      <c r="EU212" s="467"/>
      <c r="EV212" s="467"/>
      <c r="EW212" s="467"/>
      <c r="EX212" s="467"/>
      <c r="EY212" s="467"/>
      <c r="EZ212" s="467"/>
      <c r="FA212" s="467"/>
      <c r="FB212" s="467"/>
      <c r="FC212" s="467"/>
      <c r="FD212" s="467"/>
      <c r="FE212" s="467"/>
      <c r="FF212" s="467"/>
      <c r="FG212" s="467"/>
      <c r="FH212" s="467"/>
      <c r="FI212" s="467"/>
      <c r="FJ212" s="467"/>
      <c r="FK212" s="467"/>
      <c r="FL212" s="467"/>
      <c r="FM212" s="467"/>
      <c r="FN212" s="467"/>
      <c r="FO212" s="467"/>
      <c r="FP212" s="467"/>
      <c r="FQ212" s="467"/>
      <c r="FR212" s="467"/>
      <c r="FS212" s="467"/>
      <c r="FT212" s="467"/>
      <c r="FU212" s="467"/>
      <c r="FV212" s="467"/>
      <c r="FW212" s="467"/>
      <c r="FX212" s="467"/>
      <c r="FY212" s="467"/>
      <c r="FZ212" s="467"/>
      <c r="GA212" s="467"/>
      <c r="GB212" s="467"/>
      <c r="GC212" s="467"/>
      <c r="GD212" s="467"/>
      <c r="GE212" s="467"/>
      <c r="GF212" s="467"/>
      <c r="GG212" s="467"/>
      <c r="GH212" s="467"/>
      <c r="GI212" s="467"/>
      <c r="GJ212" s="467"/>
      <c r="GK212" s="467"/>
      <c r="GL212" s="467"/>
      <c r="GM212" s="467"/>
      <c r="GN212" s="467"/>
      <c r="GO212" s="467"/>
      <c r="GP212" s="467"/>
      <c r="GQ212" s="467"/>
      <c r="GR212" s="467"/>
      <c r="GS212" s="467"/>
      <c r="GT212" s="467"/>
      <c r="GU212" s="467"/>
      <c r="GV212" s="467"/>
      <c r="GW212" s="467"/>
      <c r="GX212" s="467"/>
      <c r="GY212" s="467"/>
      <c r="GZ212" s="467"/>
      <c r="HA212" s="467"/>
      <c r="HB212" s="467"/>
      <c r="HC212" s="467"/>
      <c r="HD212" s="467"/>
      <c r="HE212" s="467"/>
      <c r="HF212" s="467"/>
      <c r="HG212" s="467"/>
      <c r="HH212" s="467"/>
      <c r="HI212" s="467"/>
      <c r="HJ212" s="467"/>
      <c r="HK212" s="467"/>
      <c r="HL212" s="467"/>
      <c r="HM212" s="467"/>
      <c r="HN212" s="467"/>
      <c r="HO212" s="467"/>
      <c r="HP212" s="467"/>
      <c r="HQ212" s="467"/>
      <c r="HR212" s="467"/>
      <c r="HS212" s="467"/>
      <c r="HT212" s="467"/>
      <c r="HU212" s="467"/>
      <c r="HV212" s="467"/>
      <c r="HW212" s="467"/>
      <c r="HX212" s="467"/>
      <c r="HY212" s="467"/>
      <c r="HZ212" s="467"/>
      <c r="IA212" s="467"/>
      <c r="IB212" s="467"/>
      <c r="IC212" s="467"/>
      <c r="ID212" s="467"/>
      <c r="IE212" s="467"/>
      <c r="IF212" s="467"/>
      <c r="IG212" s="467"/>
      <c r="IH212" s="467"/>
      <c r="II212" s="467"/>
      <c r="IJ212" s="467"/>
      <c r="IK212" s="467"/>
      <c r="IL212" s="467"/>
      <c r="IM212" s="467"/>
      <c r="IN212" s="467"/>
      <c r="IO212" s="467"/>
      <c r="IP212" s="467"/>
      <c r="IQ212" s="467"/>
    </row>
    <row r="213" spans="14:251" s="464" customFormat="1" ht="12" customHeight="1" x14ac:dyDescent="0.15">
      <c r="N213" s="531"/>
      <c r="O213" s="480"/>
      <c r="P213" s="504"/>
      <c r="Q213" s="504"/>
      <c r="T213" s="480"/>
      <c r="U213" s="532"/>
      <c r="V213" s="508"/>
      <c r="W213" s="530"/>
      <c r="X213" s="477" t="s">
        <v>592</v>
      </c>
      <c r="Y213" s="478"/>
      <c r="Z213" s="478"/>
      <c r="AA213" s="478"/>
      <c r="AB213" s="478"/>
      <c r="AC213" s="478"/>
      <c r="AD213" s="478"/>
      <c r="AE213" s="479"/>
      <c r="AF213" s="483"/>
      <c r="AG213" s="513"/>
      <c r="AH213" s="483"/>
      <c r="BT213" s="467"/>
      <c r="BU213" s="467"/>
      <c r="BV213" s="467"/>
      <c r="BW213" s="467"/>
      <c r="BX213" s="467"/>
      <c r="BY213" s="467"/>
      <c r="BZ213" s="467"/>
      <c r="CA213" s="467"/>
      <c r="CB213" s="467"/>
      <c r="CC213" s="467"/>
      <c r="CD213" s="467"/>
      <c r="CE213" s="467"/>
      <c r="CF213" s="467"/>
      <c r="CG213" s="467"/>
      <c r="CH213" s="467"/>
      <c r="CI213" s="467"/>
      <c r="CJ213" s="467"/>
      <c r="CK213" s="467"/>
      <c r="CL213" s="467"/>
      <c r="CM213" s="467"/>
      <c r="CN213" s="467"/>
      <c r="CO213" s="467"/>
      <c r="CP213" s="467"/>
      <c r="CQ213" s="467"/>
      <c r="CR213" s="467"/>
      <c r="CS213" s="467"/>
      <c r="CT213" s="467"/>
      <c r="CU213" s="467"/>
      <c r="CV213" s="467"/>
      <c r="CW213" s="467"/>
      <c r="CX213" s="467"/>
      <c r="CY213" s="467"/>
      <c r="CZ213" s="467"/>
      <c r="DA213" s="467"/>
      <c r="DB213" s="467"/>
      <c r="DC213" s="467"/>
      <c r="DD213" s="467"/>
      <c r="DE213" s="467"/>
      <c r="DF213" s="467"/>
      <c r="DG213" s="467"/>
      <c r="DH213" s="467"/>
      <c r="DI213" s="467"/>
      <c r="DJ213" s="467"/>
      <c r="DK213" s="467"/>
      <c r="DL213" s="467"/>
      <c r="DM213" s="467"/>
      <c r="DN213" s="467"/>
      <c r="DO213" s="467"/>
      <c r="DP213" s="467"/>
      <c r="DQ213" s="467"/>
      <c r="DR213" s="467"/>
      <c r="DS213" s="467"/>
      <c r="DT213" s="467"/>
      <c r="DU213" s="467"/>
      <c r="DV213" s="467"/>
      <c r="DW213" s="467"/>
      <c r="DX213" s="467"/>
      <c r="DY213" s="467"/>
      <c r="DZ213" s="467"/>
      <c r="EA213" s="467"/>
      <c r="EB213" s="467"/>
      <c r="EC213" s="467"/>
      <c r="ED213" s="467"/>
      <c r="EE213" s="467"/>
      <c r="EF213" s="467"/>
      <c r="EG213" s="467"/>
      <c r="EH213" s="467"/>
      <c r="EI213" s="467"/>
      <c r="EJ213" s="467"/>
      <c r="EK213" s="467"/>
      <c r="EL213" s="467"/>
      <c r="EM213" s="467"/>
      <c r="EN213" s="467"/>
      <c r="EO213" s="467"/>
      <c r="EP213" s="467"/>
      <c r="EQ213" s="467"/>
      <c r="ER213" s="467"/>
      <c r="ES213" s="467"/>
      <c r="ET213" s="467"/>
      <c r="EU213" s="467"/>
      <c r="EV213" s="467"/>
      <c r="EW213" s="467"/>
      <c r="EX213" s="467"/>
      <c r="EY213" s="467"/>
      <c r="EZ213" s="467"/>
      <c r="FA213" s="467"/>
      <c r="FB213" s="467"/>
      <c r="FC213" s="467"/>
      <c r="FD213" s="467"/>
      <c r="FE213" s="467"/>
      <c r="FF213" s="467"/>
      <c r="FG213" s="467"/>
      <c r="FH213" s="467"/>
      <c r="FI213" s="467"/>
      <c r="FJ213" s="467"/>
      <c r="FK213" s="467"/>
      <c r="FL213" s="467"/>
      <c r="FM213" s="467"/>
      <c r="FN213" s="467"/>
      <c r="FO213" s="467"/>
      <c r="FP213" s="467"/>
      <c r="FQ213" s="467"/>
      <c r="FR213" s="467"/>
      <c r="FS213" s="467"/>
      <c r="FT213" s="467"/>
      <c r="FU213" s="467"/>
      <c r="FV213" s="467"/>
      <c r="FW213" s="467"/>
      <c r="FX213" s="467"/>
      <c r="FY213" s="467"/>
      <c r="FZ213" s="467"/>
      <c r="GA213" s="467"/>
      <c r="GB213" s="467"/>
      <c r="GC213" s="467"/>
      <c r="GD213" s="467"/>
      <c r="GE213" s="467"/>
      <c r="GF213" s="467"/>
      <c r="GG213" s="467"/>
      <c r="GH213" s="467"/>
      <c r="GI213" s="467"/>
      <c r="GJ213" s="467"/>
      <c r="GK213" s="467"/>
      <c r="GL213" s="467"/>
      <c r="GM213" s="467"/>
      <c r="GN213" s="467"/>
      <c r="GO213" s="467"/>
      <c r="GP213" s="467"/>
      <c r="GQ213" s="467"/>
      <c r="GR213" s="467"/>
      <c r="GS213" s="467"/>
      <c r="GT213" s="467"/>
      <c r="GU213" s="467"/>
      <c r="GV213" s="467"/>
      <c r="GW213" s="467"/>
      <c r="GX213" s="467"/>
      <c r="GY213" s="467"/>
      <c r="GZ213" s="467"/>
      <c r="HA213" s="467"/>
      <c r="HB213" s="467"/>
      <c r="HC213" s="467"/>
      <c r="HD213" s="467"/>
      <c r="HE213" s="467"/>
      <c r="HF213" s="467"/>
      <c r="HG213" s="467"/>
      <c r="HH213" s="467"/>
      <c r="HI213" s="467"/>
      <c r="HJ213" s="467"/>
      <c r="HK213" s="467"/>
      <c r="HL213" s="467"/>
      <c r="HM213" s="467"/>
      <c r="HN213" s="467"/>
      <c r="HO213" s="467"/>
      <c r="HP213" s="467"/>
      <c r="HQ213" s="467"/>
      <c r="HR213" s="467"/>
      <c r="HS213" s="467"/>
      <c r="HT213" s="467"/>
      <c r="HU213" s="467"/>
      <c r="HV213" s="467"/>
      <c r="HW213" s="467"/>
      <c r="HX213" s="467"/>
      <c r="HY213" s="467"/>
      <c r="HZ213" s="467"/>
      <c r="IA213" s="467"/>
      <c r="IB213" s="467"/>
      <c r="IC213" s="467"/>
      <c r="ID213" s="467"/>
      <c r="IE213" s="467"/>
      <c r="IF213" s="467"/>
      <c r="IG213" s="467"/>
      <c r="IH213" s="467"/>
      <c r="II213" s="467"/>
      <c r="IJ213" s="467"/>
      <c r="IK213" s="467"/>
      <c r="IL213" s="467"/>
      <c r="IM213" s="467"/>
      <c r="IN213" s="467"/>
      <c r="IO213" s="467"/>
      <c r="IP213" s="467"/>
      <c r="IQ213" s="467"/>
    </row>
    <row r="214" spans="14:251" s="464" customFormat="1" ht="12" customHeight="1" x14ac:dyDescent="0.15">
      <c r="N214" s="531"/>
      <c r="O214" s="480"/>
      <c r="P214" s="504"/>
      <c r="Q214" s="504"/>
      <c r="T214" s="480"/>
      <c r="U214" s="480"/>
      <c r="V214" s="492"/>
      <c r="W214" s="544"/>
      <c r="X214" s="485"/>
      <c r="Y214" s="486"/>
      <c r="Z214" s="486"/>
      <c r="AA214" s="486"/>
      <c r="AB214" s="486"/>
      <c r="AC214" s="486"/>
      <c r="AD214" s="486"/>
      <c r="AE214" s="487"/>
      <c r="AF214" s="483"/>
      <c r="AG214" s="513"/>
      <c r="AH214" s="483"/>
      <c r="AI214" s="504"/>
      <c r="AJ214" s="504"/>
      <c r="AK214" s="504"/>
      <c r="BT214" s="467"/>
      <c r="BU214" s="467"/>
      <c r="BV214" s="467"/>
      <c r="BW214" s="467"/>
      <c r="BX214" s="467"/>
      <c r="BY214" s="467"/>
      <c r="BZ214" s="467"/>
      <c r="CA214" s="467"/>
      <c r="CB214" s="467"/>
      <c r="CC214" s="467"/>
      <c r="CD214" s="467"/>
      <c r="CE214" s="467"/>
      <c r="CF214" s="467"/>
      <c r="CG214" s="467"/>
      <c r="CH214" s="467"/>
      <c r="CI214" s="467"/>
      <c r="CJ214" s="467"/>
      <c r="CK214" s="467"/>
      <c r="CL214" s="467"/>
      <c r="CM214" s="467"/>
      <c r="CN214" s="467"/>
      <c r="CO214" s="467"/>
      <c r="CP214" s="467"/>
      <c r="CQ214" s="467"/>
      <c r="CR214" s="467"/>
      <c r="CS214" s="467"/>
      <c r="CT214" s="467"/>
      <c r="CU214" s="467"/>
      <c r="CV214" s="467"/>
      <c r="CW214" s="467"/>
      <c r="CX214" s="467"/>
      <c r="CY214" s="467"/>
      <c r="CZ214" s="467"/>
      <c r="DA214" s="467"/>
      <c r="DB214" s="467"/>
      <c r="DC214" s="467"/>
      <c r="DD214" s="467"/>
      <c r="DE214" s="467"/>
      <c r="DF214" s="467"/>
      <c r="DG214" s="467"/>
      <c r="DH214" s="467"/>
      <c r="DI214" s="467"/>
      <c r="DJ214" s="467"/>
      <c r="DK214" s="467"/>
      <c r="DL214" s="467"/>
      <c r="DM214" s="467"/>
      <c r="DN214" s="467"/>
      <c r="DO214" s="467"/>
      <c r="DP214" s="467"/>
      <c r="DQ214" s="467"/>
      <c r="DR214" s="467"/>
      <c r="DS214" s="467"/>
      <c r="DT214" s="467"/>
      <c r="DU214" s="467"/>
      <c r="DV214" s="467"/>
      <c r="DW214" s="467"/>
      <c r="DX214" s="467"/>
      <c r="DY214" s="467"/>
      <c r="DZ214" s="467"/>
      <c r="EA214" s="467"/>
      <c r="EB214" s="467"/>
      <c r="EC214" s="467"/>
      <c r="ED214" s="467"/>
      <c r="EE214" s="467"/>
      <c r="EF214" s="467"/>
      <c r="EG214" s="467"/>
      <c r="EH214" s="467"/>
      <c r="EI214" s="467"/>
      <c r="EJ214" s="467"/>
      <c r="EK214" s="467"/>
      <c r="EL214" s="467"/>
      <c r="EM214" s="467"/>
      <c r="EN214" s="467"/>
      <c r="EO214" s="467"/>
      <c r="EP214" s="467"/>
      <c r="EQ214" s="467"/>
      <c r="ER214" s="467"/>
      <c r="ES214" s="467"/>
      <c r="ET214" s="467"/>
      <c r="EU214" s="467"/>
      <c r="EV214" s="467"/>
      <c r="EW214" s="467"/>
      <c r="EX214" s="467"/>
      <c r="EY214" s="467"/>
      <c r="EZ214" s="467"/>
      <c r="FA214" s="467"/>
      <c r="FB214" s="467"/>
      <c r="FC214" s="467"/>
      <c r="FD214" s="467"/>
      <c r="FE214" s="467"/>
      <c r="FF214" s="467"/>
      <c r="FG214" s="467"/>
      <c r="FH214" s="467"/>
      <c r="FI214" s="467"/>
      <c r="FJ214" s="467"/>
      <c r="FK214" s="467"/>
      <c r="FL214" s="467"/>
      <c r="FM214" s="467"/>
      <c r="FN214" s="467"/>
      <c r="FO214" s="467"/>
      <c r="FP214" s="467"/>
      <c r="FQ214" s="467"/>
      <c r="FR214" s="467"/>
      <c r="FS214" s="467"/>
      <c r="FT214" s="467"/>
      <c r="FU214" s="467"/>
      <c r="FV214" s="467"/>
      <c r="FW214" s="467"/>
      <c r="FX214" s="467"/>
      <c r="FY214" s="467"/>
      <c r="FZ214" s="467"/>
      <c r="GA214" s="467"/>
      <c r="GB214" s="467"/>
      <c r="GC214" s="467"/>
      <c r="GD214" s="467"/>
      <c r="GE214" s="467"/>
      <c r="GF214" s="467"/>
      <c r="GG214" s="467"/>
      <c r="GH214" s="467"/>
      <c r="GI214" s="467"/>
      <c r="GJ214" s="467"/>
      <c r="GK214" s="467"/>
      <c r="GL214" s="467"/>
      <c r="GM214" s="467"/>
      <c r="GN214" s="467"/>
      <c r="GO214" s="467"/>
      <c r="GP214" s="467"/>
      <c r="GQ214" s="467"/>
      <c r="GR214" s="467"/>
      <c r="GS214" s="467"/>
      <c r="GT214" s="467"/>
      <c r="GU214" s="467"/>
      <c r="GV214" s="467"/>
      <c r="GW214" s="467"/>
      <c r="GX214" s="467"/>
      <c r="GY214" s="467"/>
      <c r="GZ214" s="467"/>
      <c r="HA214" s="467"/>
      <c r="HB214" s="467"/>
      <c r="HC214" s="467"/>
      <c r="HD214" s="467"/>
      <c r="HE214" s="467"/>
      <c r="HF214" s="467"/>
      <c r="HG214" s="467"/>
      <c r="HH214" s="467"/>
      <c r="HI214" s="467"/>
      <c r="HJ214" s="467"/>
      <c r="HK214" s="467"/>
      <c r="HL214" s="467"/>
      <c r="HM214" s="467"/>
      <c r="HN214" s="467"/>
      <c r="HO214" s="467"/>
      <c r="HP214" s="467"/>
      <c r="HQ214" s="467"/>
      <c r="HR214" s="467"/>
      <c r="HS214" s="467"/>
      <c r="HT214" s="467"/>
      <c r="HU214" s="467"/>
      <c r="HV214" s="467"/>
      <c r="HW214" s="467"/>
      <c r="HX214" s="467"/>
      <c r="HY214" s="467"/>
      <c r="HZ214" s="467"/>
      <c r="IA214" s="467"/>
      <c r="IB214" s="467"/>
      <c r="IC214" s="467"/>
      <c r="ID214" s="467"/>
      <c r="IE214" s="467"/>
      <c r="IF214" s="467"/>
      <c r="IG214" s="467"/>
      <c r="IH214" s="467"/>
      <c r="II214" s="467"/>
      <c r="IJ214" s="467"/>
      <c r="IK214" s="467"/>
      <c r="IL214" s="467"/>
      <c r="IM214" s="467"/>
      <c r="IN214" s="467"/>
      <c r="IO214" s="467"/>
      <c r="IP214" s="467"/>
      <c r="IQ214" s="467"/>
    </row>
    <row r="215" spans="14:251" s="464" customFormat="1" ht="12" customHeight="1" thickBot="1" x14ac:dyDescent="0.2">
      <c r="N215" s="531"/>
      <c r="O215" s="480"/>
      <c r="P215" s="504"/>
      <c r="Q215" s="504"/>
      <c r="T215" s="480"/>
      <c r="U215" s="480"/>
      <c r="V215" s="504"/>
      <c r="W215" s="530"/>
      <c r="X215" s="498"/>
      <c r="Y215" s="499"/>
      <c r="Z215" s="499"/>
      <c r="AA215" s="499"/>
      <c r="AB215" s="499"/>
      <c r="AC215" s="499"/>
      <c r="AD215" s="499"/>
      <c r="AE215" s="500"/>
      <c r="AF215" s="483"/>
      <c r="AG215" s="513"/>
      <c r="AH215" s="483"/>
      <c r="AI215" s="504"/>
      <c r="AJ215" s="504"/>
      <c r="AK215" s="504"/>
      <c r="BT215" s="467"/>
      <c r="BU215" s="467"/>
      <c r="BV215" s="467"/>
      <c r="BW215" s="467"/>
      <c r="BX215" s="467"/>
      <c r="BY215" s="467"/>
      <c r="BZ215" s="467"/>
      <c r="CA215" s="467"/>
      <c r="CB215" s="467"/>
      <c r="CC215" s="467"/>
      <c r="CD215" s="467"/>
      <c r="CE215" s="467"/>
      <c r="CF215" s="467"/>
      <c r="CG215" s="467"/>
      <c r="CH215" s="467"/>
      <c r="CI215" s="467"/>
      <c r="CJ215" s="467"/>
      <c r="CK215" s="467"/>
      <c r="CL215" s="467"/>
      <c r="CM215" s="467"/>
      <c r="CN215" s="467"/>
      <c r="CO215" s="467"/>
      <c r="CP215" s="467"/>
      <c r="CQ215" s="467"/>
      <c r="CR215" s="467"/>
      <c r="CS215" s="467"/>
      <c r="CT215" s="467"/>
      <c r="CU215" s="467"/>
      <c r="CV215" s="467"/>
      <c r="CW215" s="467"/>
      <c r="CX215" s="467"/>
      <c r="CY215" s="467"/>
      <c r="CZ215" s="467"/>
      <c r="DA215" s="467"/>
      <c r="DB215" s="467"/>
      <c r="DC215" s="467"/>
      <c r="DD215" s="467"/>
      <c r="DE215" s="467"/>
      <c r="DF215" s="467"/>
      <c r="DG215" s="467"/>
      <c r="DH215" s="467"/>
      <c r="DI215" s="467"/>
      <c r="DJ215" s="467"/>
      <c r="DK215" s="467"/>
      <c r="DL215" s="467"/>
      <c r="DM215" s="467"/>
      <c r="DN215" s="467"/>
      <c r="DO215" s="467"/>
      <c r="DP215" s="467"/>
      <c r="DQ215" s="467"/>
      <c r="DR215" s="467"/>
      <c r="DS215" s="467"/>
      <c r="DT215" s="467"/>
      <c r="DU215" s="467"/>
      <c r="DV215" s="467"/>
      <c r="DW215" s="467"/>
      <c r="DX215" s="467"/>
      <c r="DY215" s="467"/>
      <c r="DZ215" s="467"/>
      <c r="EA215" s="467"/>
      <c r="EB215" s="467"/>
      <c r="EC215" s="467"/>
      <c r="ED215" s="467"/>
      <c r="EE215" s="467"/>
      <c r="EF215" s="467"/>
      <c r="EG215" s="467"/>
      <c r="EH215" s="467"/>
      <c r="EI215" s="467"/>
      <c r="EJ215" s="467"/>
      <c r="EK215" s="467"/>
      <c r="EL215" s="467"/>
      <c r="EM215" s="467"/>
      <c r="EN215" s="467"/>
      <c r="EO215" s="467"/>
      <c r="EP215" s="467"/>
      <c r="EQ215" s="467"/>
      <c r="ER215" s="467"/>
      <c r="ES215" s="467"/>
      <c r="ET215" s="467"/>
      <c r="EU215" s="467"/>
      <c r="EV215" s="467"/>
      <c r="EW215" s="467"/>
      <c r="EX215" s="467"/>
      <c r="EY215" s="467"/>
      <c r="EZ215" s="467"/>
      <c r="FA215" s="467"/>
      <c r="FB215" s="467"/>
      <c r="FC215" s="467"/>
      <c r="FD215" s="467"/>
      <c r="FE215" s="467"/>
      <c r="FF215" s="467"/>
      <c r="FG215" s="467"/>
      <c r="FH215" s="467"/>
      <c r="FI215" s="467"/>
      <c r="FJ215" s="467"/>
      <c r="FK215" s="467"/>
      <c r="FL215" s="467"/>
      <c r="FM215" s="467"/>
      <c r="FN215" s="467"/>
      <c r="FO215" s="467"/>
      <c r="FP215" s="467"/>
      <c r="FQ215" s="467"/>
      <c r="FR215" s="467"/>
      <c r="FS215" s="467"/>
      <c r="FT215" s="467"/>
      <c r="FU215" s="467"/>
      <c r="FV215" s="467"/>
      <c r="FW215" s="467"/>
      <c r="FX215" s="467"/>
      <c r="FY215" s="467"/>
      <c r="FZ215" s="467"/>
      <c r="GA215" s="467"/>
      <c r="GB215" s="467"/>
      <c r="GC215" s="467"/>
      <c r="GD215" s="467"/>
      <c r="GE215" s="467"/>
      <c r="GF215" s="467"/>
      <c r="GG215" s="467"/>
      <c r="GH215" s="467"/>
      <c r="GI215" s="467"/>
      <c r="GJ215" s="467"/>
      <c r="GK215" s="467"/>
      <c r="GL215" s="467"/>
      <c r="GM215" s="467"/>
      <c r="GN215" s="467"/>
      <c r="GO215" s="467"/>
      <c r="GP215" s="467"/>
      <c r="GQ215" s="467"/>
      <c r="GR215" s="467"/>
      <c r="GS215" s="467"/>
      <c r="GT215" s="467"/>
      <c r="GU215" s="467"/>
      <c r="GV215" s="467"/>
      <c r="GW215" s="467"/>
      <c r="GX215" s="467"/>
      <c r="GY215" s="467"/>
      <c r="GZ215" s="467"/>
      <c r="HA215" s="467"/>
      <c r="HB215" s="467"/>
      <c r="HC215" s="467"/>
      <c r="HD215" s="467"/>
      <c r="HE215" s="467"/>
      <c r="HF215" s="467"/>
      <c r="HG215" s="467"/>
      <c r="HH215" s="467"/>
      <c r="HI215" s="467"/>
      <c r="HJ215" s="467"/>
      <c r="HK215" s="467"/>
      <c r="HL215" s="467"/>
      <c r="HM215" s="467"/>
      <c r="HN215" s="467"/>
      <c r="HO215" s="467"/>
      <c r="HP215" s="467"/>
      <c r="HQ215" s="467"/>
      <c r="HR215" s="467"/>
      <c r="HS215" s="467"/>
      <c r="HT215" s="467"/>
      <c r="HU215" s="467"/>
      <c r="HV215" s="467"/>
      <c r="HW215" s="467"/>
      <c r="HX215" s="467"/>
      <c r="HY215" s="467"/>
      <c r="HZ215" s="467"/>
      <c r="IA215" s="467"/>
      <c r="IB215" s="467"/>
      <c r="IC215" s="467"/>
      <c r="ID215" s="467"/>
      <c r="IE215" s="467"/>
      <c r="IF215" s="467"/>
      <c r="IG215" s="467"/>
      <c r="IH215" s="467"/>
      <c r="II215" s="467"/>
      <c r="IJ215" s="467"/>
      <c r="IK215" s="467"/>
      <c r="IL215" s="467"/>
      <c r="IM215" s="467"/>
      <c r="IN215" s="467"/>
      <c r="IO215" s="467"/>
      <c r="IP215" s="467"/>
      <c r="IQ215" s="467"/>
    </row>
    <row r="216" spans="14:251" s="464" customFormat="1" ht="12" customHeight="1" x14ac:dyDescent="0.15">
      <c r="N216" s="531"/>
      <c r="O216" s="480"/>
      <c r="P216" s="504"/>
      <c r="Q216" s="504"/>
      <c r="T216" s="480"/>
      <c r="U216" s="480"/>
      <c r="V216" s="504"/>
      <c r="W216" s="530"/>
      <c r="X216" s="530"/>
      <c r="Y216" s="530"/>
      <c r="Z216" s="530"/>
      <c r="AA216" s="530"/>
      <c r="AB216" s="555"/>
      <c r="AC216" s="530"/>
      <c r="AD216" s="530"/>
      <c r="AE216" s="530"/>
      <c r="AG216" s="504"/>
      <c r="AH216" s="504"/>
      <c r="AI216" s="504"/>
      <c r="AJ216" s="504"/>
      <c r="AK216" s="504"/>
      <c r="BT216" s="467"/>
      <c r="BU216" s="467"/>
      <c r="BV216" s="467"/>
      <c r="BW216" s="467"/>
      <c r="BX216" s="467"/>
      <c r="BY216" s="467"/>
      <c r="BZ216" s="467"/>
      <c r="CA216" s="467"/>
      <c r="CB216" s="467"/>
      <c r="CC216" s="467"/>
      <c r="CD216" s="467"/>
      <c r="CE216" s="467"/>
      <c r="CF216" s="467"/>
      <c r="CG216" s="467"/>
      <c r="CH216" s="467"/>
      <c r="CI216" s="467"/>
      <c r="CJ216" s="467"/>
      <c r="CK216" s="467"/>
      <c r="CL216" s="467"/>
      <c r="CM216" s="467"/>
      <c r="CN216" s="467"/>
      <c r="CO216" s="467"/>
      <c r="CP216" s="467"/>
      <c r="CQ216" s="467"/>
      <c r="CR216" s="467"/>
      <c r="CS216" s="467"/>
      <c r="CT216" s="467"/>
      <c r="CU216" s="467"/>
      <c r="CV216" s="467"/>
      <c r="CW216" s="467"/>
      <c r="CX216" s="467"/>
      <c r="CY216" s="467"/>
      <c r="CZ216" s="467"/>
      <c r="DA216" s="467"/>
      <c r="DB216" s="467"/>
      <c r="DC216" s="467"/>
      <c r="DD216" s="467"/>
      <c r="DE216" s="467"/>
      <c r="DF216" s="467"/>
      <c r="DG216" s="467"/>
      <c r="DH216" s="467"/>
      <c r="DI216" s="467"/>
      <c r="DJ216" s="467"/>
      <c r="DK216" s="467"/>
      <c r="DL216" s="467"/>
      <c r="DM216" s="467"/>
      <c r="DN216" s="467"/>
      <c r="DO216" s="467"/>
      <c r="DP216" s="467"/>
      <c r="DQ216" s="467"/>
      <c r="DR216" s="467"/>
      <c r="DS216" s="467"/>
      <c r="DT216" s="467"/>
      <c r="DU216" s="467"/>
      <c r="DV216" s="467"/>
      <c r="DW216" s="467"/>
      <c r="DX216" s="467"/>
      <c r="DY216" s="467"/>
      <c r="DZ216" s="467"/>
      <c r="EA216" s="467"/>
      <c r="EB216" s="467"/>
      <c r="EC216" s="467"/>
      <c r="ED216" s="467"/>
      <c r="EE216" s="467"/>
      <c r="EF216" s="467"/>
      <c r="EG216" s="467"/>
      <c r="EH216" s="467"/>
      <c r="EI216" s="467"/>
      <c r="EJ216" s="467"/>
      <c r="EK216" s="467"/>
      <c r="EL216" s="467"/>
      <c r="EM216" s="467"/>
      <c r="EN216" s="467"/>
      <c r="EO216" s="467"/>
      <c r="EP216" s="467"/>
      <c r="EQ216" s="467"/>
      <c r="ER216" s="467"/>
      <c r="ES216" s="467"/>
      <c r="ET216" s="467"/>
      <c r="EU216" s="467"/>
      <c r="EV216" s="467"/>
      <c r="EW216" s="467"/>
      <c r="EX216" s="467"/>
      <c r="EY216" s="467"/>
      <c r="EZ216" s="467"/>
      <c r="FA216" s="467"/>
      <c r="FB216" s="467"/>
      <c r="FC216" s="467"/>
      <c r="FD216" s="467"/>
      <c r="FE216" s="467"/>
      <c r="FF216" s="467"/>
      <c r="FG216" s="467"/>
      <c r="FH216" s="467"/>
      <c r="FI216" s="467"/>
      <c r="FJ216" s="467"/>
      <c r="FK216" s="467"/>
      <c r="FL216" s="467"/>
      <c r="FM216" s="467"/>
      <c r="FN216" s="467"/>
      <c r="FO216" s="467"/>
      <c r="FP216" s="467"/>
      <c r="FQ216" s="467"/>
      <c r="FR216" s="467"/>
      <c r="FS216" s="467"/>
      <c r="FT216" s="467"/>
      <c r="FU216" s="467"/>
      <c r="FV216" s="467"/>
      <c r="FW216" s="467"/>
      <c r="FX216" s="467"/>
      <c r="FY216" s="467"/>
      <c r="FZ216" s="467"/>
      <c r="GA216" s="467"/>
      <c r="GB216" s="467"/>
      <c r="GC216" s="467"/>
      <c r="GD216" s="467"/>
      <c r="GE216" s="467"/>
      <c r="GF216" s="467"/>
      <c r="GG216" s="467"/>
      <c r="GH216" s="467"/>
      <c r="GI216" s="467"/>
      <c r="GJ216" s="467"/>
      <c r="GK216" s="467"/>
      <c r="GL216" s="467"/>
      <c r="GM216" s="467"/>
      <c r="GN216" s="467"/>
      <c r="GO216" s="467"/>
      <c r="GP216" s="467"/>
      <c r="GQ216" s="467"/>
      <c r="GR216" s="467"/>
      <c r="GS216" s="467"/>
      <c r="GT216" s="467"/>
      <c r="GU216" s="467"/>
      <c r="GV216" s="467"/>
      <c r="GW216" s="467"/>
      <c r="GX216" s="467"/>
      <c r="GY216" s="467"/>
      <c r="GZ216" s="467"/>
      <c r="HA216" s="467"/>
      <c r="HB216" s="467"/>
      <c r="HC216" s="467"/>
      <c r="HD216" s="467"/>
      <c r="HE216" s="467"/>
      <c r="HF216" s="467"/>
      <c r="HG216" s="467"/>
      <c r="HH216" s="467"/>
      <c r="HI216" s="467"/>
      <c r="HJ216" s="467"/>
      <c r="HK216" s="467"/>
      <c r="HL216" s="467"/>
      <c r="HM216" s="467"/>
      <c r="HN216" s="467"/>
      <c r="HO216" s="467"/>
      <c r="HP216" s="467"/>
      <c r="HQ216" s="467"/>
      <c r="HR216" s="467"/>
      <c r="HS216" s="467"/>
      <c r="HT216" s="467"/>
      <c r="HU216" s="467"/>
      <c r="HV216" s="467"/>
      <c r="HW216" s="467"/>
      <c r="HX216" s="467"/>
      <c r="HY216" s="467"/>
      <c r="HZ216" s="467"/>
      <c r="IA216" s="467"/>
      <c r="IB216" s="467"/>
      <c r="IC216" s="467"/>
      <c r="ID216" s="467"/>
      <c r="IE216" s="467"/>
      <c r="IF216" s="467"/>
      <c r="IG216" s="467"/>
      <c r="IH216" s="467"/>
      <c r="II216" s="467"/>
      <c r="IJ216" s="467"/>
      <c r="IK216" s="467"/>
      <c r="IL216" s="467"/>
      <c r="IM216" s="467"/>
      <c r="IN216" s="467"/>
      <c r="IO216" s="467"/>
      <c r="IP216" s="467"/>
      <c r="IQ216" s="467"/>
    </row>
    <row r="217" spans="14:251" s="464" customFormat="1" ht="12" customHeight="1" thickBot="1" x14ac:dyDescent="0.2">
      <c r="N217" s="531"/>
      <c r="O217" s="480"/>
      <c r="P217" s="504"/>
      <c r="Q217" s="504"/>
      <c r="T217" s="480"/>
      <c r="U217" s="480"/>
      <c r="V217" s="504"/>
      <c r="W217" s="556"/>
      <c r="X217" s="544"/>
      <c r="Y217" s="544"/>
      <c r="Z217" s="544"/>
      <c r="AA217" s="557"/>
      <c r="AB217" s="558"/>
      <c r="AC217" s="530"/>
      <c r="AD217" s="530"/>
      <c r="AE217" s="530"/>
      <c r="AG217" s="504"/>
      <c r="AH217" s="504"/>
      <c r="AI217" s="504"/>
      <c r="AJ217" s="504"/>
      <c r="AK217" s="504"/>
      <c r="BT217" s="467"/>
      <c r="BU217" s="467"/>
      <c r="BV217" s="467"/>
      <c r="BW217" s="467"/>
      <c r="BX217" s="467"/>
      <c r="BY217" s="467"/>
      <c r="BZ217" s="467"/>
      <c r="CA217" s="467"/>
      <c r="CB217" s="467"/>
      <c r="CC217" s="467"/>
      <c r="CD217" s="467"/>
      <c r="CE217" s="467"/>
      <c r="CF217" s="467"/>
      <c r="CG217" s="467"/>
      <c r="CH217" s="467"/>
      <c r="CI217" s="467"/>
      <c r="CJ217" s="467"/>
      <c r="CK217" s="467"/>
      <c r="CL217" s="467"/>
      <c r="CM217" s="467"/>
      <c r="CN217" s="467"/>
      <c r="CO217" s="467"/>
      <c r="CP217" s="467"/>
      <c r="CQ217" s="467"/>
      <c r="CR217" s="467"/>
      <c r="CS217" s="467"/>
      <c r="CT217" s="467"/>
      <c r="CU217" s="467"/>
      <c r="CV217" s="467"/>
      <c r="CW217" s="467"/>
      <c r="CX217" s="467"/>
      <c r="CY217" s="467"/>
      <c r="CZ217" s="467"/>
      <c r="DA217" s="467"/>
      <c r="DB217" s="467"/>
      <c r="DC217" s="467"/>
      <c r="DD217" s="467"/>
      <c r="DE217" s="467"/>
      <c r="DF217" s="467"/>
      <c r="DG217" s="467"/>
      <c r="DH217" s="467"/>
      <c r="DI217" s="467"/>
      <c r="DJ217" s="467"/>
      <c r="DK217" s="467"/>
      <c r="DL217" s="467"/>
      <c r="DM217" s="467"/>
      <c r="DN217" s="467"/>
      <c r="DO217" s="467"/>
      <c r="DP217" s="467"/>
      <c r="DQ217" s="467"/>
      <c r="DR217" s="467"/>
      <c r="DS217" s="467"/>
      <c r="DT217" s="467"/>
      <c r="DU217" s="467"/>
      <c r="DV217" s="467"/>
      <c r="DW217" s="467"/>
      <c r="DX217" s="467"/>
      <c r="DY217" s="467"/>
      <c r="DZ217" s="467"/>
      <c r="EA217" s="467"/>
      <c r="EB217" s="467"/>
      <c r="EC217" s="467"/>
      <c r="ED217" s="467"/>
      <c r="EE217" s="467"/>
      <c r="EF217" s="467"/>
      <c r="EG217" s="467"/>
      <c r="EH217" s="467"/>
      <c r="EI217" s="467"/>
      <c r="EJ217" s="467"/>
      <c r="EK217" s="467"/>
      <c r="EL217" s="467"/>
      <c r="EM217" s="467"/>
      <c r="EN217" s="467"/>
      <c r="EO217" s="467"/>
      <c r="EP217" s="467"/>
      <c r="EQ217" s="467"/>
      <c r="ER217" s="467"/>
      <c r="ES217" s="467"/>
      <c r="ET217" s="467"/>
      <c r="EU217" s="467"/>
      <c r="EV217" s="467"/>
      <c r="EW217" s="467"/>
      <c r="EX217" s="467"/>
      <c r="EY217" s="467"/>
      <c r="EZ217" s="467"/>
      <c r="FA217" s="467"/>
      <c r="FB217" s="467"/>
      <c r="FC217" s="467"/>
      <c r="FD217" s="467"/>
      <c r="FE217" s="467"/>
      <c r="FF217" s="467"/>
      <c r="FG217" s="467"/>
      <c r="FH217" s="467"/>
      <c r="FI217" s="467"/>
      <c r="FJ217" s="467"/>
      <c r="FK217" s="467"/>
      <c r="FL217" s="467"/>
      <c r="FM217" s="467"/>
      <c r="FN217" s="467"/>
      <c r="FO217" s="467"/>
      <c r="FP217" s="467"/>
      <c r="FQ217" s="467"/>
      <c r="FR217" s="467"/>
      <c r="FS217" s="467"/>
      <c r="FT217" s="467"/>
      <c r="FU217" s="467"/>
      <c r="FV217" s="467"/>
      <c r="FW217" s="467"/>
      <c r="FX217" s="467"/>
      <c r="FY217" s="467"/>
      <c r="FZ217" s="467"/>
      <c r="GA217" s="467"/>
      <c r="GB217" s="467"/>
      <c r="GC217" s="467"/>
      <c r="GD217" s="467"/>
      <c r="GE217" s="467"/>
      <c r="GF217" s="467"/>
      <c r="GG217" s="467"/>
      <c r="GH217" s="467"/>
      <c r="GI217" s="467"/>
      <c r="GJ217" s="467"/>
      <c r="GK217" s="467"/>
      <c r="GL217" s="467"/>
      <c r="GM217" s="467"/>
      <c r="GN217" s="467"/>
      <c r="GO217" s="467"/>
      <c r="GP217" s="467"/>
      <c r="GQ217" s="467"/>
      <c r="GR217" s="467"/>
      <c r="GS217" s="467"/>
      <c r="GT217" s="467"/>
      <c r="GU217" s="467"/>
      <c r="GV217" s="467"/>
      <c r="GW217" s="467"/>
      <c r="GX217" s="467"/>
      <c r="GY217" s="467"/>
      <c r="GZ217" s="467"/>
      <c r="HA217" s="467"/>
      <c r="HB217" s="467"/>
      <c r="HC217" s="467"/>
      <c r="HD217" s="467"/>
      <c r="HE217" s="467"/>
      <c r="HF217" s="467"/>
      <c r="HG217" s="467"/>
      <c r="HH217" s="467"/>
      <c r="HI217" s="467"/>
      <c r="HJ217" s="467"/>
      <c r="HK217" s="467"/>
      <c r="HL217" s="467"/>
      <c r="HM217" s="467"/>
      <c r="HN217" s="467"/>
      <c r="HO217" s="467"/>
      <c r="HP217" s="467"/>
      <c r="HQ217" s="467"/>
      <c r="HR217" s="467"/>
      <c r="HS217" s="467"/>
      <c r="HT217" s="467"/>
      <c r="HU217" s="467"/>
      <c r="HV217" s="467"/>
      <c r="HW217" s="467"/>
      <c r="HX217" s="467"/>
      <c r="HY217" s="467"/>
      <c r="HZ217" s="467"/>
      <c r="IA217" s="467"/>
      <c r="IB217" s="467"/>
      <c r="IC217" s="467"/>
      <c r="ID217" s="467"/>
      <c r="IE217" s="467"/>
      <c r="IF217" s="467"/>
      <c r="IG217" s="467"/>
      <c r="IH217" s="467"/>
      <c r="II217" s="467"/>
      <c r="IJ217" s="467"/>
      <c r="IK217" s="467"/>
      <c r="IL217" s="467"/>
      <c r="IM217" s="467"/>
      <c r="IN217" s="467"/>
      <c r="IO217" s="467"/>
      <c r="IP217" s="467"/>
      <c r="IQ217" s="467"/>
    </row>
    <row r="218" spans="14:251" s="464" customFormat="1" ht="12" customHeight="1" x14ac:dyDescent="0.15">
      <c r="N218" s="531"/>
      <c r="O218" s="480"/>
      <c r="P218" s="504"/>
      <c r="Q218" s="504"/>
      <c r="T218" s="480"/>
      <c r="U218" s="480"/>
      <c r="V218" s="504"/>
      <c r="W218" s="549"/>
      <c r="X218" s="477" t="s">
        <v>599</v>
      </c>
      <c r="Y218" s="478"/>
      <c r="Z218" s="478"/>
      <c r="AA218" s="478"/>
      <c r="AB218" s="478"/>
      <c r="AC218" s="478"/>
      <c r="AD218" s="478"/>
      <c r="AE218" s="479"/>
      <c r="AF218" s="483"/>
      <c r="AJ218" s="559"/>
      <c r="AK218" s="560" t="s">
        <v>654</v>
      </c>
      <c r="AL218" s="560"/>
      <c r="AM218" s="560"/>
      <c r="AN218" s="560"/>
      <c r="AO218" s="560"/>
      <c r="AP218" s="560"/>
      <c r="AQ218" s="518"/>
      <c r="AR218" s="561"/>
      <c r="AS218" s="562" t="s">
        <v>661</v>
      </c>
      <c r="AT218" s="562"/>
      <c r="AU218" s="562"/>
      <c r="AV218" s="562"/>
      <c r="AW218" s="562"/>
      <c r="AX218" s="562"/>
      <c r="AY218" s="562"/>
      <c r="AZ218" s="562"/>
      <c r="BT218" s="467"/>
      <c r="BU218" s="467"/>
      <c r="BV218" s="467"/>
      <c r="BW218" s="467"/>
      <c r="BX218" s="467"/>
      <c r="BY218" s="467"/>
      <c r="BZ218" s="467"/>
      <c r="CA218" s="467"/>
      <c r="CB218" s="467"/>
      <c r="CC218" s="467"/>
      <c r="CD218" s="467"/>
      <c r="CE218" s="467"/>
      <c r="CF218" s="467"/>
      <c r="CG218" s="467"/>
      <c r="CH218" s="467"/>
      <c r="CI218" s="467"/>
      <c r="CJ218" s="467"/>
      <c r="CK218" s="467"/>
      <c r="CL218" s="467"/>
      <c r="CM218" s="467"/>
      <c r="CN218" s="467"/>
      <c r="CO218" s="467"/>
      <c r="CP218" s="467"/>
      <c r="CQ218" s="467"/>
      <c r="CR218" s="467"/>
      <c r="CS218" s="467"/>
      <c r="CT218" s="467"/>
      <c r="CU218" s="467"/>
      <c r="CV218" s="467"/>
      <c r="CW218" s="467"/>
      <c r="CX218" s="467"/>
      <c r="CY218" s="467"/>
      <c r="CZ218" s="467"/>
      <c r="DA218" s="467"/>
      <c r="DB218" s="467"/>
      <c r="DC218" s="467"/>
      <c r="DD218" s="467"/>
      <c r="DE218" s="467"/>
      <c r="DF218" s="467"/>
      <c r="DG218" s="467"/>
      <c r="DH218" s="467"/>
      <c r="DI218" s="467"/>
      <c r="DJ218" s="467"/>
      <c r="DK218" s="467"/>
      <c r="DL218" s="467"/>
      <c r="DM218" s="467"/>
      <c r="DN218" s="467"/>
      <c r="DO218" s="467"/>
      <c r="DP218" s="467"/>
      <c r="DQ218" s="467"/>
      <c r="DR218" s="467"/>
      <c r="DS218" s="467"/>
      <c r="DT218" s="467"/>
      <c r="DU218" s="467"/>
      <c r="DV218" s="467"/>
      <c r="DW218" s="467"/>
      <c r="DX218" s="467"/>
      <c r="DY218" s="467"/>
      <c r="DZ218" s="467"/>
      <c r="EA218" s="467"/>
      <c r="EB218" s="467"/>
      <c r="EC218" s="467"/>
      <c r="ED218" s="467"/>
      <c r="EE218" s="467"/>
      <c r="EF218" s="467"/>
      <c r="EG218" s="467"/>
      <c r="EH218" s="467"/>
      <c r="EI218" s="467"/>
      <c r="EJ218" s="467"/>
      <c r="EK218" s="467"/>
      <c r="EL218" s="467"/>
      <c r="EM218" s="467"/>
      <c r="EN218" s="467"/>
      <c r="EO218" s="467"/>
      <c r="EP218" s="467"/>
      <c r="EQ218" s="467"/>
      <c r="ER218" s="467"/>
      <c r="ES218" s="467"/>
      <c r="ET218" s="467"/>
      <c r="EU218" s="467"/>
      <c r="EV218" s="467"/>
      <c r="EW218" s="467"/>
      <c r="EX218" s="467"/>
      <c r="EY218" s="467"/>
      <c r="EZ218" s="467"/>
      <c r="FA218" s="467"/>
      <c r="FB218" s="467"/>
      <c r="FC218" s="467"/>
      <c r="FD218" s="467"/>
      <c r="FE218" s="467"/>
      <c r="FF218" s="467"/>
      <c r="FG218" s="467"/>
      <c r="FH218" s="467"/>
      <c r="FI218" s="467"/>
      <c r="FJ218" s="467"/>
      <c r="FK218" s="467"/>
      <c r="FL218" s="467"/>
      <c r="FM218" s="467"/>
      <c r="FN218" s="467"/>
      <c r="FO218" s="467"/>
      <c r="FP218" s="467"/>
      <c r="FQ218" s="467"/>
      <c r="FR218" s="467"/>
      <c r="FS218" s="467"/>
      <c r="FT218" s="467"/>
      <c r="FU218" s="467"/>
      <c r="FV218" s="467"/>
      <c r="FW218" s="467"/>
      <c r="FX218" s="467"/>
      <c r="FY218" s="467"/>
      <c r="FZ218" s="467"/>
      <c r="GA218" s="467"/>
      <c r="GB218" s="467"/>
      <c r="GC218" s="467"/>
      <c r="GD218" s="467"/>
      <c r="GE218" s="467"/>
      <c r="GF218" s="467"/>
      <c r="GG218" s="467"/>
      <c r="GH218" s="467"/>
      <c r="GI218" s="467"/>
      <c r="GJ218" s="467"/>
      <c r="GK218" s="467"/>
      <c r="GL218" s="467"/>
      <c r="GM218" s="467"/>
      <c r="GN218" s="467"/>
      <c r="GO218" s="467"/>
      <c r="GP218" s="467"/>
      <c r="GQ218" s="467"/>
      <c r="GR218" s="467"/>
      <c r="GS218" s="467"/>
      <c r="GT218" s="467"/>
      <c r="GU218" s="467"/>
      <c r="GV218" s="467"/>
      <c r="GW218" s="467"/>
      <c r="GX218" s="467"/>
      <c r="GY218" s="467"/>
      <c r="GZ218" s="467"/>
      <c r="HA218" s="467"/>
      <c r="HB218" s="467"/>
      <c r="HC218" s="467"/>
      <c r="HD218" s="467"/>
      <c r="HE218" s="467"/>
      <c r="HF218" s="467"/>
      <c r="HG218" s="467"/>
      <c r="HH218" s="467"/>
      <c r="HI218" s="467"/>
      <c r="HJ218" s="467"/>
      <c r="HK218" s="467"/>
      <c r="HL218" s="467"/>
      <c r="HM218" s="467"/>
      <c r="HN218" s="467"/>
      <c r="HO218" s="467"/>
      <c r="HP218" s="467"/>
      <c r="HQ218" s="467"/>
      <c r="HR218" s="467"/>
      <c r="HS218" s="467"/>
      <c r="HT218" s="467"/>
      <c r="HU218" s="467"/>
      <c r="HV218" s="467"/>
      <c r="HW218" s="467"/>
      <c r="HX218" s="467"/>
      <c r="HY218" s="467"/>
      <c r="HZ218" s="467"/>
      <c r="IA218" s="467"/>
      <c r="IB218" s="467"/>
      <c r="IC218" s="467"/>
      <c r="ID218" s="467"/>
      <c r="IE218" s="467"/>
      <c r="IF218" s="467"/>
      <c r="IG218" s="467"/>
      <c r="IH218" s="467"/>
      <c r="II218" s="467"/>
      <c r="IJ218" s="467"/>
      <c r="IK218" s="467"/>
      <c r="IL218" s="467"/>
      <c r="IM218" s="467"/>
      <c r="IN218" s="467"/>
      <c r="IO218" s="467"/>
      <c r="IP218" s="467"/>
      <c r="IQ218" s="467"/>
    </row>
    <row r="219" spans="14:251" s="464" customFormat="1" ht="12" customHeight="1" x14ac:dyDescent="0.15">
      <c r="N219" s="531"/>
      <c r="O219" s="480"/>
      <c r="P219" s="504"/>
      <c r="Q219" s="504"/>
      <c r="T219" s="480"/>
      <c r="U219" s="480"/>
      <c r="V219" s="504"/>
      <c r="W219" s="549"/>
      <c r="X219" s="485"/>
      <c r="Y219" s="486"/>
      <c r="Z219" s="486"/>
      <c r="AA219" s="486"/>
      <c r="AB219" s="486"/>
      <c r="AC219" s="486"/>
      <c r="AD219" s="486"/>
      <c r="AE219" s="487"/>
      <c r="AF219" s="515"/>
      <c r="AG219" s="534"/>
      <c r="AH219" s="552"/>
      <c r="AI219" s="563"/>
      <c r="AJ219" s="564"/>
      <c r="AK219" s="560"/>
      <c r="AL219" s="560"/>
      <c r="AM219" s="560"/>
      <c r="AN219" s="560"/>
      <c r="AO219" s="560"/>
      <c r="AP219" s="560"/>
      <c r="AQ219" s="565"/>
      <c r="AR219" s="549"/>
      <c r="AS219" s="562"/>
      <c r="AT219" s="562"/>
      <c r="AU219" s="562"/>
      <c r="AV219" s="562"/>
      <c r="AW219" s="562"/>
      <c r="AX219" s="562"/>
      <c r="AY219" s="562"/>
      <c r="AZ219" s="562"/>
      <c r="BT219" s="467"/>
      <c r="BU219" s="467"/>
      <c r="BV219" s="467"/>
      <c r="BW219" s="467"/>
      <c r="BX219" s="467"/>
      <c r="BY219" s="467"/>
      <c r="BZ219" s="467"/>
      <c r="CA219" s="467"/>
      <c r="CB219" s="467"/>
      <c r="CC219" s="467"/>
      <c r="CD219" s="467"/>
      <c r="CE219" s="467"/>
      <c r="CF219" s="467"/>
      <c r="CG219" s="467"/>
      <c r="CH219" s="467"/>
      <c r="CI219" s="467"/>
      <c r="CJ219" s="467"/>
      <c r="CK219" s="467"/>
      <c r="CL219" s="467"/>
      <c r="CM219" s="467"/>
      <c r="CN219" s="467"/>
      <c r="CO219" s="467"/>
      <c r="CP219" s="467"/>
      <c r="CQ219" s="467"/>
      <c r="CR219" s="467"/>
      <c r="CS219" s="467"/>
      <c r="CT219" s="467"/>
      <c r="CU219" s="467"/>
      <c r="CV219" s="467"/>
      <c r="CW219" s="467"/>
      <c r="CX219" s="467"/>
      <c r="CY219" s="467"/>
      <c r="CZ219" s="467"/>
      <c r="DA219" s="467"/>
      <c r="DB219" s="467"/>
      <c r="DC219" s="467"/>
      <c r="DD219" s="467"/>
      <c r="DE219" s="467"/>
      <c r="DF219" s="467"/>
      <c r="DG219" s="467"/>
      <c r="DH219" s="467"/>
      <c r="DI219" s="467"/>
      <c r="DJ219" s="467"/>
      <c r="DK219" s="467"/>
      <c r="DL219" s="467"/>
      <c r="DM219" s="467"/>
      <c r="DN219" s="467"/>
      <c r="DO219" s="467"/>
      <c r="DP219" s="467"/>
      <c r="DQ219" s="467"/>
      <c r="DR219" s="467"/>
      <c r="DS219" s="467"/>
      <c r="DT219" s="467"/>
      <c r="DU219" s="467"/>
      <c r="DV219" s="467"/>
      <c r="DW219" s="467"/>
      <c r="DX219" s="467"/>
      <c r="DY219" s="467"/>
      <c r="DZ219" s="467"/>
      <c r="EA219" s="467"/>
      <c r="EB219" s="467"/>
      <c r="EC219" s="467"/>
      <c r="ED219" s="467"/>
      <c r="EE219" s="467"/>
      <c r="EF219" s="467"/>
      <c r="EG219" s="467"/>
      <c r="EH219" s="467"/>
      <c r="EI219" s="467"/>
      <c r="EJ219" s="467"/>
      <c r="EK219" s="467"/>
      <c r="EL219" s="467"/>
      <c r="EM219" s="467"/>
      <c r="EN219" s="467"/>
      <c r="EO219" s="467"/>
      <c r="EP219" s="467"/>
      <c r="EQ219" s="467"/>
      <c r="ER219" s="467"/>
      <c r="ES219" s="467"/>
      <c r="ET219" s="467"/>
      <c r="EU219" s="467"/>
      <c r="EV219" s="467"/>
      <c r="EW219" s="467"/>
      <c r="EX219" s="467"/>
      <c r="EY219" s="467"/>
      <c r="EZ219" s="467"/>
      <c r="FA219" s="467"/>
      <c r="FB219" s="467"/>
      <c r="FC219" s="467"/>
      <c r="FD219" s="467"/>
      <c r="FE219" s="467"/>
      <c r="FF219" s="467"/>
      <c r="FG219" s="467"/>
      <c r="FH219" s="467"/>
      <c r="FI219" s="467"/>
      <c r="FJ219" s="467"/>
      <c r="FK219" s="467"/>
      <c r="FL219" s="467"/>
      <c r="FM219" s="467"/>
      <c r="FN219" s="467"/>
      <c r="FO219" s="467"/>
      <c r="FP219" s="467"/>
      <c r="FQ219" s="467"/>
      <c r="FR219" s="467"/>
      <c r="FS219" s="467"/>
      <c r="FT219" s="467"/>
      <c r="FU219" s="467"/>
      <c r="FV219" s="467"/>
      <c r="FW219" s="467"/>
      <c r="FX219" s="467"/>
      <c r="FY219" s="467"/>
      <c r="FZ219" s="467"/>
      <c r="GA219" s="467"/>
      <c r="GB219" s="467"/>
      <c r="GC219" s="467"/>
      <c r="GD219" s="467"/>
      <c r="GE219" s="467"/>
      <c r="GF219" s="467"/>
      <c r="GG219" s="467"/>
      <c r="GH219" s="467"/>
      <c r="GI219" s="467"/>
      <c r="GJ219" s="467"/>
      <c r="GK219" s="467"/>
      <c r="GL219" s="467"/>
      <c r="GM219" s="467"/>
      <c r="GN219" s="467"/>
      <c r="GO219" s="467"/>
      <c r="GP219" s="467"/>
      <c r="GQ219" s="467"/>
      <c r="GR219" s="467"/>
      <c r="GS219" s="467"/>
      <c r="GT219" s="467"/>
      <c r="GU219" s="467"/>
      <c r="GV219" s="467"/>
      <c r="GW219" s="467"/>
      <c r="GX219" s="467"/>
      <c r="GY219" s="467"/>
      <c r="GZ219" s="467"/>
      <c r="HA219" s="467"/>
      <c r="HB219" s="467"/>
      <c r="HC219" s="467"/>
      <c r="HD219" s="467"/>
      <c r="HE219" s="467"/>
      <c r="HF219" s="467"/>
      <c r="HG219" s="467"/>
      <c r="HH219" s="467"/>
      <c r="HI219" s="467"/>
      <c r="HJ219" s="467"/>
      <c r="HK219" s="467"/>
      <c r="HL219" s="467"/>
      <c r="HM219" s="467"/>
      <c r="HN219" s="467"/>
      <c r="HO219" s="467"/>
      <c r="HP219" s="467"/>
      <c r="HQ219" s="467"/>
      <c r="HR219" s="467"/>
      <c r="HS219" s="467"/>
      <c r="HT219" s="467"/>
      <c r="HU219" s="467"/>
      <c r="HV219" s="467"/>
      <c r="HW219" s="467"/>
      <c r="HX219" s="467"/>
      <c r="HY219" s="467"/>
      <c r="HZ219" s="467"/>
      <c r="IA219" s="467"/>
      <c r="IB219" s="467"/>
      <c r="IC219" s="467"/>
      <c r="ID219" s="467"/>
      <c r="IE219" s="467"/>
      <c r="IF219" s="467"/>
      <c r="IG219" s="467"/>
      <c r="IH219" s="467"/>
      <c r="II219" s="467"/>
      <c r="IJ219" s="467"/>
      <c r="IK219" s="467"/>
      <c r="IL219" s="467"/>
      <c r="IM219" s="467"/>
      <c r="IN219" s="467"/>
      <c r="IO219" s="467"/>
      <c r="IP219" s="467"/>
      <c r="IQ219" s="467"/>
    </row>
    <row r="220" spans="14:251" s="464" customFormat="1" ht="12" customHeight="1" thickBot="1" x14ac:dyDescent="0.2">
      <c r="N220" s="531"/>
      <c r="O220" s="480"/>
      <c r="P220" s="504"/>
      <c r="Q220" s="504"/>
      <c r="T220" s="480"/>
      <c r="U220" s="480"/>
      <c r="V220" s="504"/>
      <c r="W220" s="549"/>
      <c r="X220" s="498"/>
      <c r="Y220" s="499"/>
      <c r="Z220" s="499"/>
      <c r="AA220" s="499"/>
      <c r="AB220" s="499"/>
      <c r="AC220" s="499"/>
      <c r="AD220" s="499"/>
      <c r="AE220" s="500"/>
      <c r="AF220" s="470"/>
      <c r="AG220" s="470"/>
      <c r="AH220" s="517"/>
      <c r="AK220" s="518"/>
      <c r="AL220" s="518"/>
      <c r="AM220" s="518"/>
      <c r="AN220" s="518"/>
      <c r="AO220" s="518"/>
      <c r="AP220" s="518"/>
      <c r="AQ220" s="518"/>
      <c r="AR220" s="566"/>
      <c r="AS220" s="562" t="s">
        <v>667</v>
      </c>
      <c r="AT220" s="562"/>
      <c r="AU220" s="562"/>
      <c r="AV220" s="562"/>
      <c r="AW220" s="562"/>
      <c r="AX220" s="562"/>
      <c r="AY220" s="562"/>
      <c r="AZ220" s="562"/>
      <c r="BT220" s="467"/>
      <c r="BU220" s="467"/>
      <c r="BV220" s="467"/>
      <c r="BW220" s="467"/>
      <c r="BX220" s="467"/>
      <c r="BY220" s="467"/>
      <c r="BZ220" s="467"/>
      <c r="CA220" s="467"/>
      <c r="CB220" s="467"/>
      <c r="CC220" s="467"/>
      <c r="CD220" s="467"/>
      <c r="CE220" s="467"/>
      <c r="CF220" s="467"/>
      <c r="CG220" s="467"/>
      <c r="CH220" s="467"/>
      <c r="CI220" s="467"/>
      <c r="CJ220" s="467"/>
      <c r="CK220" s="467"/>
      <c r="CL220" s="467"/>
      <c r="CM220" s="467"/>
      <c r="CN220" s="467"/>
      <c r="CO220" s="467"/>
      <c r="CP220" s="467"/>
      <c r="CQ220" s="467"/>
      <c r="CR220" s="467"/>
      <c r="CS220" s="467"/>
      <c r="CT220" s="467"/>
      <c r="CU220" s="467"/>
      <c r="CV220" s="467"/>
      <c r="CW220" s="467"/>
      <c r="CX220" s="467"/>
      <c r="CY220" s="467"/>
      <c r="CZ220" s="467"/>
      <c r="DA220" s="467"/>
      <c r="DB220" s="467"/>
      <c r="DC220" s="467"/>
      <c r="DD220" s="467"/>
      <c r="DE220" s="467"/>
      <c r="DF220" s="467"/>
      <c r="DG220" s="467"/>
      <c r="DH220" s="467"/>
      <c r="DI220" s="467"/>
      <c r="DJ220" s="467"/>
      <c r="DK220" s="467"/>
      <c r="DL220" s="467"/>
      <c r="DM220" s="467"/>
      <c r="DN220" s="467"/>
      <c r="DO220" s="467"/>
      <c r="DP220" s="467"/>
      <c r="DQ220" s="467"/>
      <c r="DR220" s="467"/>
      <c r="DS220" s="467"/>
      <c r="DT220" s="467"/>
      <c r="DU220" s="467"/>
      <c r="DV220" s="467"/>
      <c r="DW220" s="467"/>
      <c r="DX220" s="467"/>
      <c r="DY220" s="467"/>
      <c r="DZ220" s="467"/>
      <c r="EA220" s="467"/>
      <c r="EB220" s="467"/>
      <c r="EC220" s="467"/>
      <c r="ED220" s="467"/>
      <c r="EE220" s="467"/>
      <c r="EF220" s="467"/>
      <c r="EG220" s="467"/>
      <c r="EH220" s="467"/>
      <c r="EI220" s="467"/>
      <c r="EJ220" s="467"/>
      <c r="EK220" s="467"/>
      <c r="EL220" s="467"/>
      <c r="EM220" s="467"/>
      <c r="EN220" s="467"/>
      <c r="EO220" s="467"/>
      <c r="EP220" s="467"/>
      <c r="EQ220" s="467"/>
      <c r="ER220" s="467"/>
      <c r="ES220" s="467"/>
      <c r="ET220" s="467"/>
      <c r="EU220" s="467"/>
      <c r="EV220" s="467"/>
      <c r="EW220" s="467"/>
      <c r="EX220" s="467"/>
      <c r="EY220" s="467"/>
      <c r="EZ220" s="467"/>
      <c r="FA220" s="467"/>
      <c r="FB220" s="467"/>
      <c r="FC220" s="467"/>
      <c r="FD220" s="467"/>
      <c r="FE220" s="467"/>
      <c r="FF220" s="467"/>
      <c r="FG220" s="467"/>
      <c r="FH220" s="467"/>
      <c r="FI220" s="467"/>
      <c r="FJ220" s="467"/>
      <c r="FK220" s="467"/>
      <c r="FL220" s="467"/>
      <c r="FM220" s="467"/>
      <c r="FN220" s="467"/>
      <c r="FO220" s="467"/>
      <c r="FP220" s="467"/>
      <c r="FQ220" s="467"/>
      <c r="FR220" s="467"/>
      <c r="FS220" s="467"/>
      <c r="FT220" s="467"/>
      <c r="FU220" s="467"/>
      <c r="FV220" s="467"/>
      <c r="FW220" s="467"/>
      <c r="FX220" s="467"/>
      <c r="FY220" s="467"/>
      <c r="FZ220" s="467"/>
      <c r="GA220" s="467"/>
      <c r="GB220" s="467"/>
      <c r="GC220" s="467"/>
      <c r="GD220" s="467"/>
      <c r="GE220" s="467"/>
      <c r="GF220" s="467"/>
      <c r="GG220" s="467"/>
      <c r="GH220" s="467"/>
      <c r="GI220" s="467"/>
      <c r="GJ220" s="467"/>
      <c r="GK220" s="467"/>
      <c r="GL220" s="467"/>
      <c r="GM220" s="467"/>
      <c r="GN220" s="467"/>
      <c r="GO220" s="467"/>
      <c r="GP220" s="467"/>
      <c r="GQ220" s="467"/>
      <c r="GR220" s="467"/>
      <c r="GS220" s="467"/>
      <c r="GT220" s="467"/>
      <c r="GU220" s="467"/>
      <c r="GV220" s="467"/>
      <c r="GW220" s="467"/>
      <c r="GX220" s="467"/>
      <c r="GY220" s="467"/>
      <c r="GZ220" s="467"/>
      <c r="HA220" s="467"/>
      <c r="HB220" s="467"/>
      <c r="HC220" s="467"/>
      <c r="HD220" s="467"/>
      <c r="HE220" s="467"/>
      <c r="HF220" s="467"/>
      <c r="HG220" s="467"/>
      <c r="HH220" s="467"/>
      <c r="HI220" s="467"/>
      <c r="HJ220" s="467"/>
      <c r="HK220" s="467"/>
      <c r="HL220" s="467"/>
      <c r="HM220" s="467"/>
      <c r="HN220" s="467"/>
      <c r="HO220" s="467"/>
      <c r="HP220" s="467"/>
      <c r="HQ220" s="467"/>
      <c r="HR220" s="467"/>
      <c r="HS220" s="467"/>
      <c r="HT220" s="467"/>
      <c r="HU220" s="467"/>
      <c r="HV220" s="467"/>
      <c r="HW220" s="467"/>
      <c r="HX220" s="467"/>
      <c r="HY220" s="467"/>
      <c r="HZ220" s="467"/>
      <c r="IA220" s="467"/>
      <c r="IB220" s="467"/>
      <c r="IC220" s="467"/>
      <c r="ID220" s="467"/>
      <c r="IE220" s="467"/>
      <c r="IF220" s="467"/>
      <c r="IG220" s="467"/>
      <c r="IH220" s="467"/>
      <c r="II220" s="467"/>
      <c r="IJ220" s="467"/>
      <c r="IK220" s="467"/>
      <c r="IL220" s="467"/>
      <c r="IM220" s="467"/>
      <c r="IN220" s="467"/>
      <c r="IO220" s="467"/>
      <c r="IP220" s="467"/>
      <c r="IQ220" s="467"/>
    </row>
    <row r="221" spans="14:251" s="464" customFormat="1" ht="12" customHeight="1" x14ac:dyDescent="0.15">
      <c r="N221" s="531"/>
      <c r="O221" s="480"/>
      <c r="P221" s="504"/>
      <c r="Q221" s="504"/>
      <c r="T221" s="480"/>
      <c r="U221" s="480"/>
      <c r="V221" s="504"/>
      <c r="W221" s="549"/>
      <c r="X221" s="518"/>
      <c r="Y221" s="518"/>
      <c r="Z221" s="518"/>
      <c r="AA221" s="518"/>
      <c r="AB221" s="518"/>
      <c r="AC221" s="518"/>
      <c r="AD221" s="518"/>
      <c r="AE221" s="518"/>
      <c r="AF221" s="470"/>
      <c r="AG221" s="470"/>
      <c r="AH221" s="517"/>
      <c r="AK221" s="518"/>
      <c r="AL221" s="518"/>
      <c r="AM221" s="518"/>
      <c r="AN221" s="518"/>
      <c r="AO221" s="518"/>
      <c r="AP221" s="518"/>
      <c r="AQ221" s="518"/>
      <c r="AR221" s="549"/>
      <c r="AS221" s="562"/>
      <c r="AT221" s="562"/>
      <c r="AU221" s="562"/>
      <c r="AV221" s="562"/>
      <c r="AW221" s="562"/>
      <c r="AX221" s="562"/>
      <c r="AY221" s="562"/>
      <c r="AZ221" s="562"/>
      <c r="BT221" s="467"/>
      <c r="BU221" s="467"/>
      <c r="BV221" s="467"/>
      <c r="BW221" s="467"/>
      <c r="BX221" s="467"/>
      <c r="BY221" s="467"/>
      <c r="BZ221" s="467"/>
      <c r="CA221" s="467"/>
      <c r="CB221" s="467"/>
      <c r="CC221" s="467"/>
      <c r="CD221" s="467"/>
      <c r="CE221" s="467"/>
      <c r="CF221" s="467"/>
      <c r="CG221" s="467"/>
      <c r="CH221" s="467"/>
      <c r="CI221" s="467"/>
      <c r="CJ221" s="467"/>
      <c r="CK221" s="467"/>
      <c r="CL221" s="467"/>
      <c r="CM221" s="467"/>
      <c r="CN221" s="467"/>
      <c r="CO221" s="467"/>
      <c r="CP221" s="467"/>
      <c r="CQ221" s="467"/>
      <c r="CR221" s="467"/>
      <c r="CS221" s="467"/>
      <c r="CT221" s="467"/>
      <c r="CU221" s="467"/>
      <c r="CV221" s="467"/>
      <c r="CW221" s="467"/>
      <c r="CX221" s="467"/>
      <c r="CY221" s="467"/>
      <c r="CZ221" s="467"/>
      <c r="DA221" s="467"/>
      <c r="DB221" s="467"/>
      <c r="DC221" s="467"/>
      <c r="DD221" s="467"/>
      <c r="DE221" s="467"/>
      <c r="DF221" s="467"/>
      <c r="DG221" s="467"/>
      <c r="DH221" s="467"/>
      <c r="DI221" s="467"/>
      <c r="DJ221" s="467"/>
      <c r="DK221" s="467"/>
      <c r="DL221" s="467"/>
      <c r="DM221" s="467"/>
      <c r="DN221" s="467"/>
      <c r="DO221" s="467"/>
      <c r="DP221" s="467"/>
      <c r="DQ221" s="467"/>
      <c r="DR221" s="467"/>
      <c r="DS221" s="467"/>
      <c r="DT221" s="467"/>
      <c r="DU221" s="467"/>
      <c r="DV221" s="467"/>
      <c r="DW221" s="467"/>
      <c r="DX221" s="467"/>
      <c r="DY221" s="467"/>
      <c r="DZ221" s="467"/>
      <c r="EA221" s="467"/>
      <c r="EB221" s="467"/>
      <c r="EC221" s="467"/>
      <c r="ED221" s="467"/>
      <c r="EE221" s="467"/>
      <c r="EF221" s="467"/>
      <c r="EG221" s="467"/>
      <c r="EH221" s="467"/>
      <c r="EI221" s="467"/>
      <c r="EJ221" s="467"/>
      <c r="EK221" s="467"/>
      <c r="EL221" s="467"/>
      <c r="EM221" s="467"/>
      <c r="EN221" s="467"/>
      <c r="EO221" s="467"/>
      <c r="EP221" s="467"/>
      <c r="EQ221" s="467"/>
      <c r="ER221" s="467"/>
      <c r="ES221" s="467"/>
      <c r="ET221" s="467"/>
      <c r="EU221" s="467"/>
      <c r="EV221" s="467"/>
      <c r="EW221" s="467"/>
      <c r="EX221" s="467"/>
      <c r="EY221" s="467"/>
      <c r="EZ221" s="467"/>
      <c r="FA221" s="467"/>
      <c r="FB221" s="467"/>
      <c r="FC221" s="467"/>
      <c r="FD221" s="467"/>
      <c r="FE221" s="467"/>
      <c r="FF221" s="467"/>
      <c r="FG221" s="467"/>
      <c r="FH221" s="467"/>
      <c r="FI221" s="467"/>
      <c r="FJ221" s="467"/>
      <c r="FK221" s="467"/>
      <c r="FL221" s="467"/>
      <c r="FM221" s="467"/>
      <c r="FN221" s="467"/>
      <c r="FO221" s="467"/>
      <c r="FP221" s="467"/>
      <c r="FQ221" s="467"/>
      <c r="FR221" s="467"/>
      <c r="FS221" s="467"/>
      <c r="FT221" s="467"/>
      <c r="FU221" s="467"/>
      <c r="FV221" s="467"/>
      <c r="FW221" s="467"/>
      <c r="FX221" s="467"/>
      <c r="FY221" s="467"/>
      <c r="FZ221" s="467"/>
      <c r="GA221" s="467"/>
      <c r="GB221" s="467"/>
      <c r="GC221" s="467"/>
      <c r="GD221" s="467"/>
      <c r="GE221" s="467"/>
      <c r="GF221" s="467"/>
      <c r="GG221" s="467"/>
      <c r="GH221" s="467"/>
      <c r="GI221" s="467"/>
      <c r="GJ221" s="467"/>
      <c r="GK221" s="467"/>
      <c r="GL221" s="467"/>
      <c r="GM221" s="467"/>
      <c r="GN221" s="467"/>
      <c r="GO221" s="467"/>
      <c r="GP221" s="467"/>
      <c r="GQ221" s="467"/>
      <c r="GR221" s="467"/>
      <c r="GS221" s="467"/>
      <c r="GT221" s="467"/>
      <c r="GU221" s="467"/>
      <c r="GV221" s="467"/>
      <c r="GW221" s="467"/>
      <c r="GX221" s="467"/>
      <c r="GY221" s="467"/>
      <c r="GZ221" s="467"/>
      <c r="HA221" s="467"/>
      <c r="HB221" s="467"/>
      <c r="HC221" s="467"/>
      <c r="HD221" s="467"/>
      <c r="HE221" s="467"/>
      <c r="HF221" s="467"/>
      <c r="HG221" s="467"/>
      <c r="HH221" s="467"/>
      <c r="HI221" s="467"/>
      <c r="HJ221" s="467"/>
      <c r="HK221" s="467"/>
      <c r="HL221" s="467"/>
      <c r="HM221" s="467"/>
      <c r="HN221" s="467"/>
      <c r="HO221" s="467"/>
      <c r="HP221" s="467"/>
      <c r="HQ221" s="467"/>
      <c r="HR221" s="467"/>
      <c r="HS221" s="467"/>
      <c r="HT221" s="467"/>
      <c r="HU221" s="467"/>
      <c r="HV221" s="467"/>
      <c r="HW221" s="467"/>
      <c r="HX221" s="467"/>
      <c r="HY221" s="467"/>
      <c r="HZ221" s="467"/>
      <c r="IA221" s="467"/>
      <c r="IB221" s="467"/>
      <c r="IC221" s="467"/>
      <c r="ID221" s="467"/>
      <c r="IE221" s="467"/>
      <c r="IF221" s="467"/>
      <c r="IG221" s="467"/>
      <c r="IH221" s="467"/>
      <c r="II221" s="467"/>
      <c r="IJ221" s="467"/>
      <c r="IK221" s="467"/>
      <c r="IL221" s="467"/>
      <c r="IM221" s="467"/>
      <c r="IN221" s="467"/>
      <c r="IO221" s="467"/>
      <c r="IP221" s="467"/>
      <c r="IQ221" s="467"/>
    </row>
    <row r="222" spans="14:251" s="464" customFormat="1" ht="12" customHeight="1" x14ac:dyDescent="0.15">
      <c r="N222" s="531"/>
      <c r="O222" s="480"/>
      <c r="P222" s="504"/>
      <c r="Q222" s="504"/>
      <c r="T222" s="480"/>
      <c r="U222" s="480"/>
      <c r="V222" s="504"/>
      <c r="W222" s="549"/>
      <c r="X222" s="518"/>
      <c r="Y222" s="518"/>
      <c r="Z222" s="518"/>
      <c r="AA222" s="518"/>
      <c r="AB222" s="518"/>
      <c r="AC222" s="518"/>
      <c r="AD222" s="518"/>
      <c r="AE222" s="518"/>
      <c r="AF222" s="470"/>
      <c r="AG222" s="470"/>
      <c r="AH222" s="517"/>
      <c r="AK222" s="518"/>
      <c r="AL222" s="518"/>
      <c r="AM222" s="518"/>
      <c r="AN222" s="518"/>
      <c r="AO222" s="518"/>
      <c r="AP222" s="518"/>
      <c r="AQ222" s="518"/>
      <c r="AR222" s="566"/>
      <c r="AS222" s="562" t="s">
        <v>676</v>
      </c>
      <c r="AT222" s="562"/>
      <c r="AU222" s="562"/>
      <c r="AV222" s="562"/>
      <c r="AW222" s="562"/>
      <c r="AX222" s="562"/>
      <c r="AY222" s="562"/>
      <c r="AZ222" s="562"/>
      <c r="BT222" s="467"/>
      <c r="BU222" s="467"/>
      <c r="BV222" s="467"/>
      <c r="BW222" s="467"/>
      <c r="BX222" s="467"/>
      <c r="BY222" s="467"/>
      <c r="BZ222" s="467"/>
      <c r="CA222" s="467"/>
      <c r="CB222" s="467"/>
      <c r="CC222" s="467"/>
      <c r="CD222" s="467"/>
      <c r="CE222" s="467"/>
      <c r="CF222" s="467"/>
      <c r="CG222" s="467"/>
      <c r="CH222" s="467"/>
      <c r="CI222" s="467"/>
      <c r="CJ222" s="467"/>
      <c r="CK222" s="467"/>
      <c r="CL222" s="467"/>
      <c r="CM222" s="467"/>
      <c r="CN222" s="467"/>
      <c r="CO222" s="467"/>
      <c r="CP222" s="467"/>
      <c r="CQ222" s="467"/>
      <c r="CR222" s="467"/>
      <c r="CS222" s="467"/>
      <c r="CT222" s="467"/>
      <c r="CU222" s="467"/>
      <c r="CV222" s="467"/>
      <c r="CW222" s="467"/>
      <c r="CX222" s="467"/>
      <c r="CY222" s="467"/>
      <c r="CZ222" s="467"/>
      <c r="DA222" s="467"/>
      <c r="DB222" s="467"/>
      <c r="DC222" s="467"/>
      <c r="DD222" s="467"/>
      <c r="DE222" s="467"/>
      <c r="DF222" s="467"/>
      <c r="DG222" s="467"/>
      <c r="DH222" s="467"/>
      <c r="DI222" s="467"/>
      <c r="DJ222" s="467"/>
      <c r="DK222" s="467"/>
      <c r="DL222" s="467"/>
      <c r="DM222" s="467"/>
      <c r="DN222" s="467"/>
      <c r="DO222" s="467"/>
      <c r="DP222" s="467"/>
      <c r="DQ222" s="467"/>
      <c r="DR222" s="467"/>
      <c r="DS222" s="467"/>
      <c r="DT222" s="467"/>
      <c r="DU222" s="467"/>
      <c r="DV222" s="467"/>
      <c r="DW222" s="467"/>
      <c r="DX222" s="467"/>
      <c r="DY222" s="467"/>
      <c r="DZ222" s="467"/>
      <c r="EA222" s="467"/>
      <c r="EB222" s="467"/>
      <c r="EC222" s="467"/>
      <c r="ED222" s="467"/>
      <c r="EE222" s="467"/>
      <c r="EF222" s="467"/>
      <c r="EG222" s="467"/>
      <c r="EH222" s="467"/>
      <c r="EI222" s="467"/>
      <c r="EJ222" s="467"/>
      <c r="EK222" s="467"/>
      <c r="EL222" s="467"/>
      <c r="EM222" s="467"/>
      <c r="EN222" s="467"/>
      <c r="EO222" s="467"/>
      <c r="EP222" s="467"/>
      <c r="EQ222" s="467"/>
      <c r="ER222" s="467"/>
      <c r="ES222" s="467"/>
      <c r="ET222" s="467"/>
      <c r="EU222" s="467"/>
      <c r="EV222" s="467"/>
      <c r="EW222" s="467"/>
      <c r="EX222" s="467"/>
      <c r="EY222" s="467"/>
      <c r="EZ222" s="467"/>
      <c r="FA222" s="467"/>
      <c r="FB222" s="467"/>
      <c r="FC222" s="467"/>
      <c r="FD222" s="467"/>
      <c r="FE222" s="467"/>
      <c r="FF222" s="467"/>
      <c r="FG222" s="467"/>
      <c r="FH222" s="467"/>
      <c r="FI222" s="467"/>
      <c r="FJ222" s="467"/>
      <c r="FK222" s="467"/>
      <c r="FL222" s="467"/>
      <c r="FM222" s="467"/>
      <c r="FN222" s="467"/>
      <c r="FO222" s="467"/>
      <c r="FP222" s="467"/>
      <c r="FQ222" s="467"/>
      <c r="FR222" s="467"/>
      <c r="FS222" s="467"/>
      <c r="FT222" s="467"/>
      <c r="FU222" s="467"/>
      <c r="FV222" s="467"/>
      <c r="FW222" s="467"/>
      <c r="FX222" s="467"/>
      <c r="FY222" s="467"/>
      <c r="FZ222" s="467"/>
      <c r="GA222" s="467"/>
      <c r="GB222" s="467"/>
      <c r="GC222" s="467"/>
      <c r="GD222" s="467"/>
      <c r="GE222" s="467"/>
      <c r="GF222" s="467"/>
      <c r="GG222" s="467"/>
      <c r="GH222" s="467"/>
      <c r="GI222" s="467"/>
      <c r="GJ222" s="467"/>
      <c r="GK222" s="467"/>
      <c r="GL222" s="467"/>
      <c r="GM222" s="467"/>
      <c r="GN222" s="467"/>
      <c r="GO222" s="467"/>
      <c r="GP222" s="467"/>
      <c r="GQ222" s="467"/>
      <c r="GR222" s="467"/>
      <c r="GS222" s="467"/>
      <c r="GT222" s="467"/>
      <c r="GU222" s="467"/>
      <c r="GV222" s="467"/>
      <c r="GW222" s="467"/>
      <c r="GX222" s="467"/>
      <c r="GY222" s="467"/>
      <c r="GZ222" s="467"/>
      <c r="HA222" s="467"/>
      <c r="HB222" s="467"/>
      <c r="HC222" s="467"/>
      <c r="HD222" s="467"/>
      <c r="HE222" s="467"/>
      <c r="HF222" s="467"/>
      <c r="HG222" s="467"/>
      <c r="HH222" s="467"/>
      <c r="HI222" s="467"/>
      <c r="HJ222" s="467"/>
      <c r="HK222" s="467"/>
      <c r="HL222" s="467"/>
      <c r="HM222" s="467"/>
      <c r="HN222" s="467"/>
      <c r="HO222" s="467"/>
      <c r="HP222" s="467"/>
      <c r="HQ222" s="467"/>
      <c r="HR222" s="467"/>
      <c r="HS222" s="467"/>
      <c r="HT222" s="467"/>
      <c r="HU222" s="467"/>
      <c r="HV222" s="467"/>
      <c r="HW222" s="467"/>
      <c r="HX222" s="467"/>
      <c r="HY222" s="467"/>
      <c r="HZ222" s="467"/>
      <c r="IA222" s="467"/>
      <c r="IB222" s="467"/>
      <c r="IC222" s="467"/>
      <c r="ID222" s="467"/>
      <c r="IE222" s="467"/>
      <c r="IF222" s="467"/>
      <c r="IG222" s="467"/>
      <c r="IH222" s="467"/>
      <c r="II222" s="467"/>
      <c r="IJ222" s="467"/>
      <c r="IK222" s="467"/>
      <c r="IL222" s="467"/>
      <c r="IM222" s="467"/>
      <c r="IN222" s="467"/>
      <c r="IO222" s="467"/>
      <c r="IP222" s="467"/>
      <c r="IQ222" s="467"/>
    </row>
    <row r="223" spans="14:251" s="464" customFormat="1" ht="12" customHeight="1" x14ac:dyDescent="0.15">
      <c r="N223" s="531"/>
      <c r="O223" s="480"/>
      <c r="P223" s="504"/>
      <c r="Q223" s="504"/>
      <c r="T223" s="480"/>
      <c r="U223" s="480"/>
      <c r="V223" s="504"/>
      <c r="W223" s="549"/>
      <c r="X223" s="518"/>
      <c r="Y223" s="518"/>
      <c r="Z223" s="518"/>
      <c r="AA223" s="518"/>
      <c r="AB223" s="518"/>
      <c r="AC223" s="518"/>
      <c r="AD223" s="518"/>
      <c r="AE223" s="518"/>
      <c r="AF223" s="470"/>
      <c r="AG223" s="470"/>
      <c r="AH223" s="517"/>
      <c r="AK223" s="518"/>
      <c r="AL223" s="518"/>
      <c r="AM223" s="518"/>
      <c r="AN223" s="518"/>
      <c r="AO223" s="518"/>
      <c r="AP223" s="518"/>
      <c r="AQ223" s="518"/>
      <c r="AR223" s="549"/>
      <c r="AS223" s="562"/>
      <c r="AT223" s="562"/>
      <c r="AU223" s="562"/>
      <c r="AV223" s="562"/>
      <c r="AW223" s="562"/>
      <c r="AX223" s="562"/>
      <c r="AY223" s="562"/>
      <c r="AZ223" s="562"/>
      <c r="BT223" s="467"/>
      <c r="BU223" s="467"/>
      <c r="BV223" s="467"/>
      <c r="BW223" s="467"/>
      <c r="BX223" s="467"/>
      <c r="BY223" s="467"/>
      <c r="BZ223" s="467"/>
      <c r="CA223" s="467"/>
      <c r="CB223" s="467"/>
      <c r="CC223" s="467"/>
      <c r="CD223" s="467"/>
      <c r="CE223" s="467"/>
      <c r="CF223" s="467"/>
      <c r="CG223" s="467"/>
      <c r="CH223" s="467"/>
      <c r="CI223" s="467"/>
      <c r="CJ223" s="467"/>
      <c r="CK223" s="467"/>
      <c r="CL223" s="467"/>
      <c r="CM223" s="467"/>
      <c r="CN223" s="467"/>
      <c r="CO223" s="467"/>
      <c r="CP223" s="467"/>
      <c r="CQ223" s="467"/>
      <c r="CR223" s="467"/>
      <c r="CS223" s="467"/>
      <c r="CT223" s="467"/>
      <c r="CU223" s="467"/>
      <c r="CV223" s="467"/>
      <c r="CW223" s="467"/>
      <c r="CX223" s="467"/>
      <c r="CY223" s="467"/>
      <c r="CZ223" s="467"/>
      <c r="DA223" s="467"/>
      <c r="DB223" s="467"/>
      <c r="DC223" s="467"/>
      <c r="DD223" s="467"/>
      <c r="DE223" s="467"/>
      <c r="DF223" s="467"/>
      <c r="DG223" s="467"/>
      <c r="DH223" s="467"/>
      <c r="DI223" s="467"/>
      <c r="DJ223" s="467"/>
      <c r="DK223" s="467"/>
      <c r="DL223" s="467"/>
      <c r="DM223" s="467"/>
      <c r="DN223" s="467"/>
      <c r="DO223" s="467"/>
      <c r="DP223" s="467"/>
      <c r="DQ223" s="467"/>
      <c r="DR223" s="467"/>
      <c r="DS223" s="467"/>
      <c r="DT223" s="467"/>
      <c r="DU223" s="467"/>
      <c r="DV223" s="467"/>
      <c r="DW223" s="467"/>
      <c r="DX223" s="467"/>
      <c r="DY223" s="467"/>
      <c r="DZ223" s="467"/>
      <c r="EA223" s="467"/>
      <c r="EB223" s="467"/>
      <c r="EC223" s="467"/>
      <c r="ED223" s="467"/>
      <c r="EE223" s="467"/>
      <c r="EF223" s="467"/>
      <c r="EG223" s="467"/>
      <c r="EH223" s="467"/>
      <c r="EI223" s="467"/>
      <c r="EJ223" s="467"/>
      <c r="EK223" s="467"/>
      <c r="EL223" s="467"/>
      <c r="EM223" s="467"/>
      <c r="EN223" s="467"/>
      <c r="EO223" s="467"/>
      <c r="EP223" s="467"/>
      <c r="EQ223" s="467"/>
      <c r="ER223" s="467"/>
      <c r="ES223" s="467"/>
      <c r="ET223" s="467"/>
      <c r="EU223" s="467"/>
      <c r="EV223" s="467"/>
      <c r="EW223" s="467"/>
      <c r="EX223" s="467"/>
      <c r="EY223" s="467"/>
      <c r="EZ223" s="467"/>
      <c r="FA223" s="467"/>
      <c r="FB223" s="467"/>
      <c r="FC223" s="467"/>
      <c r="FD223" s="467"/>
      <c r="FE223" s="467"/>
      <c r="FF223" s="467"/>
      <c r="FG223" s="467"/>
      <c r="FH223" s="467"/>
      <c r="FI223" s="467"/>
      <c r="FJ223" s="467"/>
      <c r="FK223" s="467"/>
      <c r="FL223" s="467"/>
      <c r="FM223" s="467"/>
      <c r="FN223" s="467"/>
      <c r="FO223" s="467"/>
      <c r="FP223" s="467"/>
      <c r="FQ223" s="467"/>
      <c r="FR223" s="467"/>
      <c r="FS223" s="467"/>
      <c r="FT223" s="467"/>
      <c r="FU223" s="467"/>
      <c r="FV223" s="467"/>
      <c r="FW223" s="467"/>
      <c r="FX223" s="467"/>
      <c r="FY223" s="467"/>
      <c r="FZ223" s="467"/>
      <c r="GA223" s="467"/>
      <c r="GB223" s="467"/>
      <c r="GC223" s="467"/>
      <c r="GD223" s="467"/>
      <c r="GE223" s="467"/>
      <c r="GF223" s="467"/>
      <c r="GG223" s="467"/>
      <c r="GH223" s="467"/>
      <c r="GI223" s="467"/>
      <c r="GJ223" s="467"/>
      <c r="GK223" s="467"/>
      <c r="GL223" s="467"/>
      <c r="GM223" s="467"/>
      <c r="GN223" s="467"/>
      <c r="GO223" s="467"/>
      <c r="GP223" s="467"/>
      <c r="GQ223" s="467"/>
      <c r="GR223" s="467"/>
      <c r="GS223" s="467"/>
      <c r="GT223" s="467"/>
      <c r="GU223" s="467"/>
      <c r="GV223" s="467"/>
      <c r="GW223" s="467"/>
      <c r="GX223" s="467"/>
      <c r="GY223" s="467"/>
      <c r="GZ223" s="467"/>
      <c r="HA223" s="467"/>
      <c r="HB223" s="467"/>
      <c r="HC223" s="467"/>
      <c r="HD223" s="467"/>
      <c r="HE223" s="467"/>
      <c r="HF223" s="467"/>
      <c r="HG223" s="467"/>
      <c r="HH223" s="467"/>
      <c r="HI223" s="467"/>
      <c r="HJ223" s="467"/>
      <c r="HK223" s="467"/>
      <c r="HL223" s="467"/>
      <c r="HM223" s="467"/>
      <c r="HN223" s="467"/>
      <c r="HO223" s="467"/>
      <c r="HP223" s="467"/>
      <c r="HQ223" s="467"/>
      <c r="HR223" s="467"/>
      <c r="HS223" s="467"/>
      <c r="HT223" s="467"/>
      <c r="HU223" s="467"/>
      <c r="HV223" s="467"/>
      <c r="HW223" s="467"/>
      <c r="HX223" s="467"/>
      <c r="HY223" s="467"/>
      <c r="HZ223" s="467"/>
      <c r="IA223" s="467"/>
      <c r="IB223" s="467"/>
      <c r="IC223" s="467"/>
      <c r="ID223" s="467"/>
      <c r="IE223" s="467"/>
      <c r="IF223" s="467"/>
      <c r="IG223" s="467"/>
      <c r="IH223" s="467"/>
      <c r="II223" s="467"/>
      <c r="IJ223" s="467"/>
      <c r="IK223" s="467"/>
      <c r="IL223" s="467"/>
      <c r="IM223" s="467"/>
      <c r="IN223" s="467"/>
      <c r="IO223" s="467"/>
      <c r="IP223" s="467"/>
      <c r="IQ223" s="467"/>
    </row>
    <row r="224" spans="14:251" s="464" customFormat="1" ht="12" customHeight="1" x14ac:dyDescent="0.15">
      <c r="N224" s="531"/>
      <c r="O224" s="480"/>
      <c r="P224" s="504"/>
      <c r="T224" s="480"/>
      <c r="U224" s="480"/>
      <c r="V224" s="504"/>
      <c r="W224" s="549"/>
      <c r="X224" s="518"/>
      <c r="Y224" s="518"/>
      <c r="Z224" s="518"/>
      <c r="AA224" s="518"/>
      <c r="AB224" s="518"/>
      <c r="AC224" s="518"/>
      <c r="AD224" s="518"/>
      <c r="AE224" s="518"/>
      <c r="AF224" s="470"/>
      <c r="AG224" s="470"/>
      <c r="AH224" s="517"/>
      <c r="AK224" s="518"/>
      <c r="AL224" s="518"/>
      <c r="AM224" s="518"/>
      <c r="AN224" s="518"/>
      <c r="AO224" s="518"/>
      <c r="AP224" s="518"/>
      <c r="AQ224" s="518"/>
      <c r="AR224" s="566"/>
      <c r="AS224" s="562" t="s">
        <v>681</v>
      </c>
      <c r="AT224" s="562"/>
      <c r="AU224" s="562"/>
      <c r="AV224" s="562"/>
      <c r="AW224" s="562"/>
      <c r="AX224" s="562"/>
      <c r="AY224" s="562"/>
      <c r="AZ224" s="562"/>
      <c r="BT224" s="467"/>
      <c r="BU224" s="467"/>
      <c r="BV224" s="467"/>
      <c r="BW224" s="467"/>
      <c r="BX224" s="467"/>
      <c r="BY224" s="467"/>
      <c r="BZ224" s="467"/>
      <c r="CA224" s="467"/>
      <c r="CB224" s="467"/>
      <c r="CC224" s="467"/>
      <c r="CD224" s="467"/>
      <c r="CE224" s="467"/>
      <c r="CF224" s="467"/>
      <c r="CG224" s="467"/>
      <c r="CH224" s="467"/>
      <c r="CI224" s="467"/>
      <c r="CJ224" s="467"/>
      <c r="CK224" s="467"/>
      <c r="CL224" s="467"/>
      <c r="CM224" s="467"/>
      <c r="CN224" s="467"/>
      <c r="CO224" s="467"/>
      <c r="CP224" s="467"/>
      <c r="CQ224" s="467"/>
      <c r="CR224" s="467"/>
      <c r="CS224" s="467"/>
      <c r="CT224" s="467"/>
      <c r="CU224" s="467"/>
      <c r="CV224" s="467"/>
      <c r="CW224" s="467"/>
      <c r="CX224" s="467"/>
      <c r="CY224" s="467"/>
      <c r="CZ224" s="467"/>
      <c r="DA224" s="467"/>
      <c r="DB224" s="467"/>
      <c r="DC224" s="467"/>
      <c r="DD224" s="467"/>
      <c r="DE224" s="467"/>
      <c r="DF224" s="467"/>
      <c r="DG224" s="467"/>
      <c r="DH224" s="467"/>
      <c r="DI224" s="467"/>
      <c r="DJ224" s="467"/>
      <c r="DK224" s="467"/>
      <c r="DL224" s="467"/>
      <c r="DM224" s="467"/>
      <c r="DN224" s="467"/>
      <c r="DO224" s="467"/>
      <c r="DP224" s="467"/>
      <c r="DQ224" s="467"/>
      <c r="DR224" s="467"/>
      <c r="DS224" s="467"/>
      <c r="DT224" s="467"/>
      <c r="DU224" s="467"/>
      <c r="DV224" s="467"/>
      <c r="DW224" s="467"/>
      <c r="DX224" s="467"/>
      <c r="DY224" s="467"/>
      <c r="DZ224" s="467"/>
      <c r="EA224" s="467"/>
      <c r="EB224" s="467"/>
      <c r="EC224" s="467"/>
      <c r="ED224" s="467"/>
      <c r="EE224" s="467"/>
      <c r="EF224" s="467"/>
      <c r="EG224" s="467"/>
      <c r="EH224" s="467"/>
      <c r="EI224" s="467"/>
      <c r="EJ224" s="467"/>
      <c r="EK224" s="467"/>
      <c r="EL224" s="467"/>
      <c r="EM224" s="467"/>
      <c r="EN224" s="467"/>
      <c r="EO224" s="467"/>
      <c r="EP224" s="467"/>
      <c r="EQ224" s="467"/>
      <c r="ER224" s="467"/>
      <c r="ES224" s="467"/>
      <c r="ET224" s="467"/>
      <c r="EU224" s="467"/>
      <c r="EV224" s="467"/>
      <c r="EW224" s="467"/>
      <c r="EX224" s="467"/>
      <c r="EY224" s="467"/>
      <c r="EZ224" s="467"/>
      <c r="FA224" s="467"/>
      <c r="FB224" s="467"/>
      <c r="FC224" s="467"/>
      <c r="FD224" s="467"/>
      <c r="FE224" s="467"/>
      <c r="FF224" s="467"/>
      <c r="FG224" s="467"/>
      <c r="FH224" s="467"/>
      <c r="FI224" s="467"/>
      <c r="FJ224" s="467"/>
      <c r="FK224" s="467"/>
      <c r="FL224" s="467"/>
      <c r="FM224" s="467"/>
      <c r="FN224" s="467"/>
      <c r="FO224" s="467"/>
      <c r="FP224" s="467"/>
      <c r="FQ224" s="467"/>
      <c r="FR224" s="467"/>
      <c r="FS224" s="467"/>
      <c r="FT224" s="467"/>
      <c r="FU224" s="467"/>
      <c r="FV224" s="467"/>
      <c r="FW224" s="467"/>
      <c r="FX224" s="467"/>
      <c r="FY224" s="467"/>
      <c r="FZ224" s="467"/>
      <c r="GA224" s="467"/>
      <c r="GB224" s="467"/>
      <c r="GC224" s="467"/>
      <c r="GD224" s="467"/>
      <c r="GE224" s="467"/>
      <c r="GF224" s="467"/>
      <c r="GG224" s="467"/>
      <c r="GH224" s="467"/>
      <c r="GI224" s="467"/>
      <c r="GJ224" s="467"/>
      <c r="GK224" s="467"/>
      <c r="GL224" s="467"/>
      <c r="GM224" s="467"/>
      <c r="GN224" s="467"/>
      <c r="GO224" s="467"/>
      <c r="GP224" s="467"/>
      <c r="GQ224" s="467"/>
      <c r="GR224" s="467"/>
      <c r="GS224" s="467"/>
      <c r="GT224" s="467"/>
      <c r="GU224" s="467"/>
      <c r="GV224" s="467"/>
      <c r="GW224" s="467"/>
      <c r="GX224" s="467"/>
      <c r="GY224" s="467"/>
      <c r="GZ224" s="467"/>
      <c r="HA224" s="467"/>
      <c r="HB224" s="467"/>
      <c r="HC224" s="467"/>
      <c r="HD224" s="467"/>
      <c r="HE224" s="467"/>
      <c r="HF224" s="467"/>
      <c r="HG224" s="467"/>
      <c r="HH224" s="467"/>
      <c r="HI224" s="467"/>
      <c r="HJ224" s="467"/>
      <c r="HK224" s="467"/>
      <c r="HL224" s="467"/>
      <c r="HM224" s="467"/>
      <c r="HN224" s="467"/>
      <c r="HO224" s="467"/>
      <c r="HP224" s="467"/>
      <c r="HQ224" s="467"/>
      <c r="HR224" s="467"/>
      <c r="HS224" s="467"/>
      <c r="HT224" s="467"/>
      <c r="HU224" s="467"/>
      <c r="HV224" s="467"/>
      <c r="HW224" s="467"/>
      <c r="HX224" s="467"/>
      <c r="HY224" s="467"/>
      <c r="HZ224" s="467"/>
      <c r="IA224" s="467"/>
      <c r="IB224" s="467"/>
      <c r="IC224" s="467"/>
      <c r="ID224" s="467"/>
      <c r="IE224" s="467"/>
      <c r="IF224" s="467"/>
      <c r="IG224" s="467"/>
      <c r="IH224" s="467"/>
      <c r="II224" s="467"/>
      <c r="IJ224" s="467"/>
      <c r="IK224" s="467"/>
      <c r="IL224" s="467"/>
      <c r="IM224" s="467"/>
      <c r="IN224" s="467"/>
      <c r="IO224" s="467"/>
      <c r="IP224" s="467"/>
      <c r="IQ224" s="467"/>
    </row>
    <row r="225" spans="14:251" s="464" customFormat="1" ht="12" customHeight="1" x14ac:dyDescent="0.15">
      <c r="N225" s="531"/>
      <c r="O225" s="480"/>
      <c r="P225" s="504"/>
      <c r="T225" s="480"/>
      <c r="U225" s="480"/>
      <c r="V225" s="504"/>
      <c r="W225" s="549"/>
      <c r="X225" s="518"/>
      <c r="Y225" s="518"/>
      <c r="Z225" s="518"/>
      <c r="AA225" s="518"/>
      <c r="AB225" s="518"/>
      <c r="AC225" s="518"/>
      <c r="AD225" s="518"/>
      <c r="AE225" s="518"/>
      <c r="AF225" s="470"/>
      <c r="AG225" s="470"/>
      <c r="AH225" s="517"/>
      <c r="AK225" s="518"/>
      <c r="AL225" s="518"/>
      <c r="AM225" s="518"/>
      <c r="AN225" s="518"/>
      <c r="AO225" s="518"/>
      <c r="AP225" s="518"/>
      <c r="AQ225" s="518"/>
      <c r="AR225" s="549"/>
      <c r="AS225" s="562"/>
      <c r="AT225" s="562"/>
      <c r="AU225" s="562"/>
      <c r="AV225" s="562"/>
      <c r="AW225" s="562"/>
      <c r="AX225" s="562"/>
      <c r="AY225" s="562"/>
      <c r="AZ225" s="562"/>
      <c r="BT225" s="467"/>
      <c r="BU225" s="467"/>
      <c r="BV225" s="467"/>
      <c r="BW225" s="467"/>
      <c r="BX225" s="467"/>
      <c r="BY225" s="467"/>
      <c r="BZ225" s="467"/>
      <c r="CA225" s="467"/>
      <c r="CB225" s="467"/>
      <c r="CC225" s="467"/>
      <c r="CD225" s="467"/>
      <c r="CE225" s="467"/>
      <c r="CF225" s="467"/>
      <c r="CG225" s="467"/>
      <c r="CH225" s="467"/>
      <c r="CI225" s="467"/>
      <c r="CJ225" s="467"/>
      <c r="CK225" s="467"/>
      <c r="CL225" s="467"/>
      <c r="CM225" s="467"/>
      <c r="CN225" s="467"/>
      <c r="CO225" s="467"/>
      <c r="CP225" s="467"/>
      <c r="CQ225" s="467"/>
      <c r="CR225" s="467"/>
      <c r="CS225" s="467"/>
      <c r="CT225" s="467"/>
      <c r="CU225" s="467"/>
      <c r="CV225" s="467"/>
      <c r="CW225" s="467"/>
      <c r="CX225" s="467"/>
      <c r="CY225" s="467"/>
      <c r="CZ225" s="467"/>
      <c r="DA225" s="467"/>
      <c r="DB225" s="467"/>
      <c r="DC225" s="467"/>
      <c r="DD225" s="467"/>
      <c r="DE225" s="467"/>
      <c r="DF225" s="467"/>
      <c r="DG225" s="467"/>
      <c r="DH225" s="467"/>
      <c r="DI225" s="467"/>
      <c r="DJ225" s="467"/>
      <c r="DK225" s="467"/>
      <c r="DL225" s="467"/>
      <c r="DM225" s="467"/>
      <c r="DN225" s="467"/>
      <c r="DO225" s="467"/>
      <c r="DP225" s="467"/>
      <c r="DQ225" s="467"/>
      <c r="DR225" s="467"/>
      <c r="DS225" s="467"/>
      <c r="DT225" s="467"/>
      <c r="DU225" s="467"/>
      <c r="DV225" s="467"/>
      <c r="DW225" s="467"/>
      <c r="DX225" s="467"/>
      <c r="DY225" s="467"/>
      <c r="DZ225" s="467"/>
      <c r="EA225" s="467"/>
      <c r="EB225" s="467"/>
      <c r="EC225" s="467"/>
      <c r="ED225" s="467"/>
      <c r="EE225" s="467"/>
      <c r="EF225" s="467"/>
      <c r="EG225" s="467"/>
      <c r="EH225" s="467"/>
      <c r="EI225" s="467"/>
      <c r="EJ225" s="467"/>
      <c r="EK225" s="467"/>
      <c r="EL225" s="467"/>
      <c r="EM225" s="467"/>
      <c r="EN225" s="467"/>
      <c r="EO225" s="467"/>
      <c r="EP225" s="467"/>
      <c r="EQ225" s="467"/>
      <c r="ER225" s="467"/>
      <c r="ES225" s="467"/>
      <c r="ET225" s="467"/>
      <c r="EU225" s="467"/>
      <c r="EV225" s="467"/>
      <c r="EW225" s="467"/>
      <c r="EX225" s="467"/>
      <c r="EY225" s="467"/>
      <c r="EZ225" s="467"/>
      <c r="FA225" s="467"/>
      <c r="FB225" s="467"/>
      <c r="FC225" s="467"/>
      <c r="FD225" s="467"/>
      <c r="FE225" s="467"/>
      <c r="FF225" s="467"/>
      <c r="FG225" s="467"/>
      <c r="FH225" s="467"/>
      <c r="FI225" s="467"/>
      <c r="FJ225" s="467"/>
      <c r="FK225" s="467"/>
      <c r="FL225" s="467"/>
      <c r="FM225" s="467"/>
      <c r="FN225" s="467"/>
      <c r="FO225" s="467"/>
      <c r="FP225" s="467"/>
      <c r="FQ225" s="467"/>
      <c r="FR225" s="467"/>
      <c r="FS225" s="467"/>
      <c r="FT225" s="467"/>
      <c r="FU225" s="467"/>
      <c r="FV225" s="467"/>
      <c r="FW225" s="467"/>
      <c r="FX225" s="467"/>
      <c r="FY225" s="467"/>
      <c r="FZ225" s="467"/>
      <c r="GA225" s="467"/>
      <c r="GB225" s="467"/>
      <c r="GC225" s="467"/>
      <c r="GD225" s="467"/>
      <c r="GE225" s="467"/>
      <c r="GF225" s="467"/>
      <c r="GG225" s="467"/>
      <c r="GH225" s="467"/>
      <c r="GI225" s="467"/>
      <c r="GJ225" s="467"/>
      <c r="GK225" s="467"/>
      <c r="GL225" s="467"/>
      <c r="GM225" s="467"/>
      <c r="GN225" s="467"/>
      <c r="GO225" s="467"/>
      <c r="GP225" s="467"/>
      <c r="GQ225" s="467"/>
      <c r="GR225" s="467"/>
      <c r="GS225" s="467"/>
      <c r="GT225" s="467"/>
      <c r="GU225" s="467"/>
      <c r="GV225" s="467"/>
      <c r="GW225" s="467"/>
      <c r="GX225" s="467"/>
      <c r="GY225" s="467"/>
      <c r="GZ225" s="467"/>
      <c r="HA225" s="467"/>
      <c r="HB225" s="467"/>
      <c r="HC225" s="467"/>
      <c r="HD225" s="467"/>
      <c r="HE225" s="467"/>
      <c r="HF225" s="467"/>
      <c r="HG225" s="467"/>
      <c r="HH225" s="467"/>
      <c r="HI225" s="467"/>
      <c r="HJ225" s="467"/>
      <c r="HK225" s="467"/>
      <c r="HL225" s="467"/>
      <c r="HM225" s="467"/>
      <c r="HN225" s="467"/>
      <c r="HO225" s="467"/>
      <c r="HP225" s="467"/>
      <c r="HQ225" s="467"/>
      <c r="HR225" s="467"/>
      <c r="HS225" s="467"/>
      <c r="HT225" s="467"/>
      <c r="HU225" s="467"/>
      <c r="HV225" s="467"/>
      <c r="HW225" s="467"/>
      <c r="HX225" s="467"/>
      <c r="HY225" s="467"/>
      <c r="HZ225" s="467"/>
      <c r="IA225" s="467"/>
      <c r="IB225" s="467"/>
      <c r="IC225" s="467"/>
      <c r="ID225" s="467"/>
      <c r="IE225" s="467"/>
      <c r="IF225" s="467"/>
      <c r="IG225" s="467"/>
      <c r="IH225" s="467"/>
      <c r="II225" s="467"/>
      <c r="IJ225" s="467"/>
      <c r="IK225" s="467"/>
      <c r="IL225" s="467"/>
      <c r="IM225" s="467"/>
      <c r="IN225" s="467"/>
      <c r="IO225" s="467"/>
      <c r="IP225" s="467"/>
      <c r="IQ225" s="467"/>
    </row>
    <row r="226" spans="14:251" s="464" customFormat="1" ht="12" customHeight="1" x14ac:dyDescent="0.15">
      <c r="N226" s="531"/>
      <c r="O226" s="480"/>
      <c r="P226" s="504"/>
      <c r="T226" s="480"/>
      <c r="U226" s="480"/>
      <c r="V226" s="504"/>
      <c r="W226" s="549"/>
      <c r="X226" s="518"/>
      <c r="Y226" s="518"/>
      <c r="Z226" s="518"/>
      <c r="AA226" s="518"/>
      <c r="AB226" s="518"/>
      <c r="AC226" s="518"/>
      <c r="AD226" s="518"/>
      <c r="AE226" s="518"/>
      <c r="AF226" s="470"/>
      <c r="AG226" s="470"/>
      <c r="AH226" s="517"/>
      <c r="AK226" s="518"/>
      <c r="AL226" s="518"/>
      <c r="AM226" s="518"/>
      <c r="AN226" s="518"/>
      <c r="AO226" s="518"/>
      <c r="AP226" s="518"/>
      <c r="AQ226" s="518"/>
      <c r="AR226" s="566"/>
      <c r="AS226" s="562" t="s">
        <v>684</v>
      </c>
      <c r="AT226" s="562"/>
      <c r="AU226" s="562"/>
      <c r="AV226" s="562"/>
      <c r="AW226" s="562"/>
      <c r="AX226" s="562"/>
      <c r="AY226" s="562"/>
      <c r="AZ226" s="562"/>
      <c r="BT226" s="467"/>
      <c r="BU226" s="467"/>
      <c r="BV226" s="467"/>
      <c r="BW226" s="467"/>
      <c r="BX226" s="467"/>
      <c r="BY226" s="467"/>
      <c r="BZ226" s="467"/>
      <c r="CA226" s="467"/>
      <c r="CB226" s="467"/>
      <c r="CC226" s="467"/>
      <c r="CD226" s="467"/>
      <c r="CE226" s="467"/>
      <c r="CF226" s="467"/>
      <c r="CG226" s="467"/>
      <c r="CH226" s="467"/>
      <c r="CI226" s="467"/>
      <c r="CJ226" s="467"/>
      <c r="CK226" s="467"/>
      <c r="CL226" s="467"/>
      <c r="CM226" s="467"/>
      <c r="CN226" s="467"/>
      <c r="CO226" s="467"/>
      <c r="CP226" s="467"/>
      <c r="CQ226" s="467"/>
      <c r="CR226" s="467"/>
      <c r="CS226" s="467"/>
      <c r="CT226" s="467"/>
      <c r="CU226" s="467"/>
      <c r="CV226" s="467"/>
      <c r="CW226" s="467"/>
      <c r="CX226" s="467"/>
      <c r="CY226" s="467"/>
      <c r="CZ226" s="467"/>
      <c r="DA226" s="467"/>
      <c r="DB226" s="467"/>
      <c r="DC226" s="467"/>
      <c r="DD226" s="467"/>
      <c r="DE226" s="467"/>
      <c r="DF226" s="467"/>
      <c r="DG226" s="467"/>
      <c r="DH226" s="467"/>
      <c r="DI226" s="467"/>
      <c r="DJ226" s="467"/>
      <c r="DK226" s="467"/>
      <c r="DL226" s="467"/>
      <c r="DM226" s="467"/>
      <c r="DN226" s="467"/>
      <c r="DO226" s="467"/>
      <c r="DP226" s="467"/>
      <c r="DQ226" s="467"/>
      <c r="DR226" s="467"/>
      <c r="DS226" s="467"/>
      <c r="DT226" s="467"/>
      <c r="DU226" s="467"/>
      <c r="DV226" s="467"/>
      <c r="DW226" s="467"/>
      <c r="DX226" s="467"/>
      <c r="DY226" s="467"/>
      <c r="DZ226" s="467"/>
      <c r="EA226" s="467"/>
      <c r="EB226" s="467"/>
      <c r="EC226" s="467"/>
      <c r="ED226" s="467"/>
      <c r="EE226" s="467"/>
      <c r="EF226" s="467"/>
      <c r="EG226" s="467"/>
      <c r="EH226" s="467"/>
      <c r="EI226" s="467"/>
      <c r="EJ226" s="467"/>
      <c r="EK226" s="467"/>
      <c r="EL226" s="467"/>
      <c r="EM226" s="467"/>
      <c r="EN226" s="467"/>
      <c r="EO226" s="467"/>
      <c r="EP226" s="467"/>
      <c r="EQ226" s="467"/>
      <c r="ER226" s="467"/>
      <c r="ES226" s="467"/>
      <c r="ET226" s="467"/>
      <c r="EU226" s="467"/>
      <c r="EV226" s="467"/>
      <c r="EW226" s="467"/>
      <c r="EX226" s="467"/>
      <c r="EY226" s="467"/>
      <c r="EZ226" s="467"/>
      <c r="FA226" s="467"/>
      <c r="FB226" s="467"/>
      <c r="FC226" s="467"/>
      <c r="FD226" s="467"/>
      <c r="FE226" s="467"/>
      <c r="FF226" s="467"/>
      <c r="FG226" s="467"/>
      <c r="FH226" s="467"/>
      <c r="FI226" s="467"/>
      <c r="FJ226" s="467"/>
      <c r="FK226" s="467"/>
      <c r="FL226" s="467"/>
      <c r="FM226" s="467"/>
      <c r="FN226" s="467"/>
      <c r="FO226" s="467"/>
      <c r="FP226" s="467"/>
      <c r="FQ226" s="467"/>
      <c r="FR226" s="467"/>
      <c r="FS226" s="467"/>
      <c r="FT226" s="467"/>
      <c r="FU226" s="467"/>
      <c r="FV226" s="467"/>
      <c r="FW226" s="467"/>
      <c r="FX226" s="467"/>
      <c r="FY226" s="467"/>
      <c r="FZ226" s="467"/>
      <c r="GA226" s="467"/>
      <c r="GB226" s="467"/>
      <c r="GC226" s="467"/>
      <c r="GD226" s="467"/>
      <c r="GE226" s="467"/>
      <c r="GF226" s="467"/>
      <c r="GG226" s="467"/>
      <c r="GH226" s="467"/>
      <c r="GI226" s="467"/>
      <c r="GJ226" s="467"/>
      <c r="GK226" s="467"/>
      <c r="GL226" s="467"/>
      <c r="GM226" s="467"/>
      <c r="GN226" s="467"/>
      <c r="GO226" s="467"/>
      <c r="GP226" s="467"/>
      <c r="GQ226" s="467"/>
      <c r="GR226" s="467"/>
      <c r="GS226" s="467"/>
      <c r="GT226" s="467"/>
      <c r="GU226" s="467"/>
      <c r="GV226" s="467"/>
      <c r="GW226" s="467"/>
      <c r="GX226" s="467"/>
      <c r="GY226" s="467"/>
      <c r="GZ226" s="467"/>
      <c r="HA226" s="467"/>
      <c r="HB226" s="467"/>
      <c r="HC226" s="467"/>
      <c r="HD226" s="467"/>
      <c r="HE226" s="467"/>
      <c r="HF226" s="467"/>
      <c r="HG226" s="467"/>
      <c r="HH226" s="467"/>
      <c r="HI226" s="467"/>
      <c r="HJ226" s="467"/>
      <c r="HK226" s="467"/>
      <c r="HL226" s="467"/>
      <c r="HM226" s="467"/>
      <c r="HN226" s="467"/>
      <c r="HO226" s="467"/>
      <c r="HP226" s="467"/>
      <c r="HQ226" s="467"/>
      <c r="HR226" s="467"/>
      <c r="HS226" s="467"/>
      <c r="HT226" s="467"/>
      <c r="HU226" s="467"/>
      <c r="HV226" s="467"/>
      <c r="HW226" s="467"/>
      <c r="HX226" s="467"/>
      <c r="HY226" s="467"/>
      <c r="HZ226" s="467"/>
      <c r="IA226" s="467"/>
      <c r="IB226" s="467"/>
      <c r="IC226" s="467"/>
      <c r="ID226" s="467"/>
      <c r="IE226" s="467"/>
      <c r="IF226" s="467"/>
      <c r="IG226" s="467"/>
      <c r="IH226" s="467"/>
      <c r="II226" s="467"/>
      <c r="IJ226" s="467"/>
      <c r="IK226" s="467"/>
      <c r="IL226" s="467"/>
      <c r="IM226" s="467"/>
      <c r="IN226" s="467"/>
      <c r="IO226" s="467"/>
      <c r="IP226" s="467"/>
      <c r="IQ226" s="467"/>
    </row>
    <row r="227" spans="14:251" s="464" customFormat="1" ht="12" customHeight="1" x14ac:dyDescent="0.15">
      <c r="N227" s="531"/>
      <c r="O227" s="480"/>
      <c r="P227" s="504"/>
      <c r="T227" s="480"/>
      <c r="U227" s="480"/>
      <c r="V227" s="504"/>
      <c r="W227" s="549"/>
      <c r="X227" s="518"/>
      <c r="Y227" s="518"/>
      <c r="Z227" s="518"/>
      <c r="AA227" s="518"/>
      <c r="AB227" s="518"/>
      <c r="AC227" s="518"/>
      <c r="AD227" s="518"/>
      <c r="AE227" s="518"/>
      <c r="AF227" s="470"/>
      <c r="AG227" s="470"/>
      <c r="AH227" s="517"/>
      <c r="AK227" s="518"/>
      <c r="AL227" s="518"/>
      <c r="AM227" s="518"/>
      <c r="AN227" s="518"/>
      <c r="AO227" s="518"/>
      <c r="AP227" s="518"/>
      <c r="AQ227" s="518"/>
      <c r="AR227" s="549"/>
      <c r="AS227" s="562"/>
      <c r="AT227" s="562"/>
      <c r="AU227" s="562"/>
      <c r="AV227" s="562"/>
      <c r="AW227" s="562"/>
      <c r="AX227" s="562"/>
      <c r="AY227" s="562"/>
      <c r="AZ227" s="562"/>
      <c r="BT227" s="467"/>
      <c r="BU227" s="467"/>
      <c r="BV227" s="467"/>
      <c r="BW227" s="467"/>
      <c r="BX227" s="467"/>
      <c r="BY227" s="467"/>
      <c r="BZ227" s="467"/>
      <c r="CA227" s="467"/>
      <c r="CB227" s="467"/>
      <c r="CC227" s="467"/>
      <c r="CD227" s="467"/>
      <c r="CE227" s="467"/>
      <c r="CF227" s="467"/>
      <c r="CG227" s="467"/>
      <c r="CH227" s="467"/>
      <c r="CI227" s="467"/>
      <c r="CJ227" s="467"/>
      <c r="CK227" s="467"/>
      <c r="CL227" s="467"/>
      <c r="CM227" s="467"/>
      <c r="CN227" s="467"/>
      <c r="CO227" s="467"/>
      <c r="CP227" s="467"/>
      <c r="CQ227" s="467"/>
      <c r="CR227" s="467"/>
      <c r="CS227" s="467"/>
      <c r="CT227" s="467"/>
      <c r="CU227" s="467"/>
      <c r="CV227" s="467"/>
      <c r="CW227" s="467"/>
      <c r="CX227" s="467"/>
      <c r="CY227" s="467"/>
      <c r="CZ227" s="467"/>
      <c r="DA227" s="467"/>
      <c r="DB227" s="467"/>
      <c r="DC227" s="467"/>
      <c r="DD227" s="467"/>
      <c r="DE227" s="467"/>
      <c r="DF227" s="467"/>
      <c r="DG227" s="467"/>
      <c r="DH227" s="467"/>
      <c r="DI227" s="467"/>
      <c r="DJ227" s="467"/>
      <c r="DK227" s="467"/>
      <c r="DL227" s="467"/>
      <c r="DM227" s="467"/>
      <c r="DN227" s="467"/>
      <c r="DO227" s="467"/>
      <c r="DP227" s="467"/>
      <c r="DQ227" s="467"/>
      <c r="DR227" s="467"/>
      <c r="DS227" s="467"/>
      <c r="DT227" s="467"/>
      <c r="DU227" s="467"/>
      <c r="DV227" s="467"/>
      <c r="DW227" s="467"/>
      <c r="DX227" s="467"/>
      <c r="DY227" s="467"/>
      <c r="DZ227" s="467"/>
      <c r="EA227" s="467"/>
      <c r="EB227" s="467"/>
      <c r="EC227" s="467"/>
      <c r="ED227" s="467"/>
      <c r="EE227" s="467"/>
      <c r="EF227" s="467"/>
      <c r="EG227" s="467"/>
      <c r="EH227" s="467"/>
      <c r="EI227" s="467"/>
      <c r="EJ227" s="467"/>
      <c r="EK227" s="467"/>
      <c r="EL227" s="467"/>
      <c r="EM227" s="467"/>
      <c r="EN227" s="467"/>
      <c r="EO227" s="467"/>
      <c r="EP227" s="467"/>
      <c r="EQ227" s="467"/>
      <c r="ER227" s="467"/>
      <c r="ES227" s="467"/>
      <c r="ET227" s="467"/>
      <c r="EU227" s="467"/>
      <c r="EV227" s="467"/>
      <c r="EW227" s="467"/>
      <c r="EX227" s="467"/>
      <c r="EY227" s="467"/>
      <c r="EZ227" s="467"/>
      <c r="FA227" s="467"/>
      <c r="FB227" s="467"/>
      <c r="FC227" s="467"/>
      <c r="FD227" s="467"/>
      <c r="FE227" s="467"/>
      <c r="FF227" s="467"/>
      <c r="FG227" s="467"/>
      <c r="FH227" s="467"/>
      <c r="FI227" s="467"/>
      <c r="FJ227" s="467"/>
      <c r="FK227" s="467"/>
      <c r="FL227" s="467"/>
      <c r="FM227" s="467"/>
      <c r="FN227" s="467"/>
      <c r="FO227" s="467"/>
      <c r="FP227" s="467"/>
      <c r="FQ227" s="467"/>
      <c r="FR227" s="467"/>
      <c r="FS227" s="467"/>
      <c r="FT227" s="467"/>
      <c r="FU227" s="467"/>
      <c r="FV227" s="467"/>
      <c r="FW227" s="467"/>
      <c r="FX227" s="467"/>
      <c r="FY227" s="467"/>
      <c r="FZ227" s="467"/>
      <c r="GA227" s="467"/>
      <c r="GB227" s="467"/>
      <c r="GC227" s="467"/>
      <c r="GD227" s="467"/>
      <c r="GE227" s="467"/>
      <c r="GF227" s="467"/>
      <c r="GG227" s="467"/>
      <c r="GH227" s="467"/>
      <c r="GI227" s="467"/>
      <c r="GJ227" s="467"/>
      <c r="GK227" s="467"/>
      <c r="GL227" s="467"/>
      <c r="GM227" s="467"/>
      <c r="GN227" s="467"/>
      <c r="GO227" s="467"/>
      <c r="GP227" s="467"/>
      <c r="GQ227" s="467"/>
      <c r="GR227" s="467"/>
      <c r="GS227" s="467"/>
      <c r="GT227" s="467"/>
      <c r="GU227" s="467"/>
      <c r="GV227" s="467"/>
      <c r="GW227" s="467"/>
      <c r="GX227" s="467"/>
      <c r="GY227" s="467"/>
      <c r="GZ227" s="467"/>
      <c r="HA227" s="467"/>
      <c r="HB227" s="467"/>
      <c r="HC227" s="467"/>
      <c r="HD227" s="467"/>
      <c r="HE227" s="467"/>
      <c r="HF227" s="467"/>
      <c r="HG227" s="467"/>
      <c r="HH227" s="467"/>
      <c r="HI227" s="467"/>
      <c r="HJ227" s="467"/>
      <c r="HK227" s="467"/>
      <c r="HL227" s="467"/>
      <c r="HM227" s="467"/>
      <c r="HN227" s="467"/>
      <c r="HO227" s="467"/>
      <c r="HP227" s="467"/>
      <c r="HQ227" s="467"/>
      <c r="HR227" s="467"/>
      <c r="HS227" s="467"/>
      <c r="HT227" s="467"/>
      <c r="HU227" s="467"/>
      <c r="HV227" s="467"/>
      <c r="HW227" s="467"/>
      <c r="HX227" s="467"/>
      <c r="HY227" s="467"/>
      <c r="HZ227" s="467"/>
      <c r="IA227" s="467"/>
      <c r="IB227" s="467"/>
      <c r="IC227" s="467"/>
      <c r="ID227" s="467"/>
      <c r="IE227" s="467"/>
      <c r="IF227" s="467"/>
      <c r="IG227" s="467"/>
      <c r="IH227" s="467"/>
      <c r="II227" s="467"/>
      <c r="IJ227" s="467"/>
      <c r="IK227" s="467"/>
      <c r="IL227" s="467"/>
      <c r="IM227" s="467"/>
      <c r="IN227" s="467"/>
      <c r="IO227" s="467"/>
      <c r="IP227" s="467"/>
      <c r="IQ227" s="467"/>
    </row>
    <row r="228" spans="14:251" s="464" customFormat="1" ht="12" customHeight="1" x14ac:dyDescent="0.15">
      <c r="N228" s="531"/>
      <c r="O228" s="480"/>
      <c r="P228" s="504"/>
      <c r="T228" s="480"/>
      <c r="U228" s="480"/>
      <c r="V228" s="504"/>
      <c r="W228" s="549"/>
      <c r="X228" s="518"/>
      <c r="Y228" s="518"/>
      <c r="Z228" s="518"/>
      <c r="AA228" s="518"/>
      <c r="AB228" s="518"/>
      <c r="AC228" s="518"/>
      <c r="AD228" s="518"/>
      <c r="AE228" s="518"/>
      <c r="AF228" s="470"/>
      <c r="AG228" s="470"/>
      <c r="AH228" s="517"/>
      <c r="AK228" s="518"/>
      <c r="AL228" s="518"/>
      <c r="AM228" s="518"/>
      <c r="AN228" s="518"/>
      <c r="AO228" s="518"/>
      <c r="AP228" s="518"/>
      <c r="AQ228" s="518"/>
      <c r="AR228" s="566"/>
      <c r="AS228" s="562" t="s">
        <v>686</v>
      </c>
      <c r="AT228" s="562"/>
      <c r="AU228" s="562"/>
      <c r="AV228" s="562"/>
      <c r="AW228" s="562"/>
      <c r="AX228" s="562"/>
      <c r="AY228" s="562"/>
      <c r="AZ228" s="562"/>
      <c r="BT228" s="467"/>
      <c r="BU228" s="467"/>
      <c r="BV228" s="467"/>
      <c r="BW228" s="467"/>
      <c r="BX228" s="467"/>
      <c r="BY228" s="467"/>
      <c r="BZ228" s="467"/>
      <c r="CA228" s="467"/>
      <c r="CB228" s="467"/>
      <c r="CC228" s="467"/>
      <c r="CD228" s="467"/>
      <c r="CE228" s="467"/>
      <c r="CF228" s="467"/>
      <c r="CG228" s="467"/>
      <c r="CH228" s="467"/>
      <c r="CI228" s="467"/>
      <c r="CJ228" s="467"/>
      <c r="CK228" s="467"/>
      <c r="CL228" s="467"/>
      <c r="CM228" s="467"/>
      <c r="CN228" s="467"/>
      <c r="CO228" s="467"/>
      <c r="CP228" s="467"/>
      <c r="CQ228" s="467"/>
      <c r="CR228" s="467"/>
      <c r="CS228" s="467"/>
      <c r="CT228" s="467"/>
      <c r="CU228" s="467"/>
      <c r="CV228" s="467"/>
      <c r="CW228" s="467"/>
      <c r="CX228" s="467"/>
      <c r="CY228" s="467"/>
      <c r="CZ228" s="467"/>
      <c r="DA228" s="467"/>
      <c r="DB228" s="467"/>
      <c r="DC228" s="467"/>
      <c r="DD228" s="467"/>
      <c r="DE228" s="467"/>
      <c r="DF228" s="467"/>
      <c r="DG228" s="467"/>
      <c r="DH228" s="467"/>
      <c r="DI228" s="467"/>
      <c r="DJ228" s="467"/>
      <c r="DK228" s="467"/>
      <c r="DL228" s="467"/>
      <c r="DM228" s="467"/>
      <c r="DN228" s="467"/>
      <c r="DO228" s="467"/>
      <c r="DP228" s="467"/>
      <c r="DQ228" s="467"/>
      <c r="DR228" s="467"/>
      <c r="DS228" s="467"/>
      <c r="DT228" s="467"/>
      <c r="DU228" s="467"/>
      <c r="DV228" s="467"/>
      <c r="DW228" s="467"/>
      <c r="DX228" s="467"/>
      <c r="DY228" s="467"/>
      <c r="DZ228" s="467"/>
      <c r="EA228" s="467"/>
      <c r="EB228" s="467"/>
      <c r="EC228" s="467"/>
      <c r="ED228" s="467"/>
      <c r="EE228" s="467"/>
      <c r="EF228" s="467"/>
      <c r="EG228" s="467"/>
      <c r="EH228" s="467"/>
      <c r="EI228" s="467"/>
      <c r="EJ228" s="467"/>
      <c r="EK228" s="467"/>
      <c r="EL228" s="467"/>
      <c r="EM228" s="467"/>
      <c r="EN228" s="467"/>
      <c r="EO228" s="467"/>
      <c r="EP228" s="467"/>
      <c r="EQ228" s="467"/>
      <c r="ER228" s="467"/>
      <c r="ES228" s="467"/>
      <c r="ET228" s="467"/>
      <c r="EU228" s="467"/>
      <c r="EV228" s="467"/>
      <c r="EW228" s="467"/>
      <c r="EX228" s="467"/>
      <c r="EY228" s="467"/>
      <c r="EZ228" s="467"/>
      <c r="FA228" s="467"/>
      <c r="FB228" s="467"/>
      <c r="FC228" s="467"/>
      <c r="FD228" s="467"/>
      <c r="FE228" s="467"/>
      <c r="FF228" s="467"/>
      <c r="FG228" s="467"/>
      <c r="FH228" s="467"/>
      <c r="FI228" s="467"/>
      <c r="FJ228" s="467"/>
      <c r="FK228" s="467"/>
      <c r="FL228" s="467"/>
      <c r="FM228" s="467"/>
      <c r="FN228" s="467"/>
      <c r="FO228" s="467"/>
      <c r="FP228" s="467"/>
      <c r="FQ228" s="467"/>
      <c r="FR228" s="467"/>
      <c r="FS228" s="467"/>
      <c r="FT228" s="467"/>
      <c r="FU228" s="467"/>
      <c r="FV228" s="467"/>
      <c r="FW228" s="467"/>
      <c r="FX228" s="467"/>
      <c r="FY228" s="467"/>
      <c r="FZ228" s="467"/>
      <c r="GA228" s="467"/>
      <c r="GB228" s="467"/>
      <c r="GC228" s="467"/>
      <c r="GD228" s="467"/>
      <c r="GE228" s="467"/>
      <c r="GF228" s="467"/>
      <c r="GG228" s="467"/>
      <c r="GH228" s="467"/>
      <c r="GI228" s="467"/>
      <c r="GJ228" s="467"/>
      <c r="GK228" s="467"/>
      <c r="GL228" s="467"/>
      <c r="GM228" s="467"/>
      <c r="GN228" s="467"/>
      <c r="GO228" s="467"/>
      <c r="GP228" s="467"/>
      <c r="GQ228" s="467"/>
      <c r="GR228" s="467"/>
      <c r="GS228" s="467"/>
      <c r="GT228" s="467"/>
      <c r="GU228" s="467"/>
      <c r="GV228" s="467"/>
      <c r="GW228" s="467"/>
      <c r="GX228" s="467"/>
      <c r="GY228" s="467"/>
      <c r="GZ228" s="467"/>
      <c r="HA228" s="467"/>
      <c r="HB228" s="467"/>
      <c r="HC228" s="467"/>
      <c r="HD228" s="467"/>
      <c r="HE228" s="467"/>
      <c r="HF228" s="467"/>
      <c r="HG228" s="467"/>
      <c r="HH228" s="467"/>
      <c r="HI228" s="467"/>
      <c r="HJ228" s="467"/>
      <c r="HK228" s="467"/>
      <c r="HL228" s="467"/>
      <c r="HM228" s="467"/>
      <c r="HN228" s="467"/>
      <c r="HO228" s="467"/>
      <c r="HP228" s="467"/>
      <c r="HQ228" s="467"/>
      <c r="HR228" s="467"/>
      <c r="HS228" s="467"/>
      <c r="HT228" s="467"/>
      <c r="HU228" s="467"/>
      <c r="HV228" s="467"/>
      <c r="HW228" s="467"/>
      <c r="HX228" s="467"/>
      <c r="HY228" s="467"/>
      <c r="HZ228" s="467"/>
      <c r="IA228" s="467"/>
      <c r="IB228" s="467"/>
      <c r="IC228" s="467"/>
      <c r="ID228" s="467"/>
      <c r="IE228" s="467"/>
      <c r="IF228" s="467"/>
      <c r="IG228" s="467"/>
      <c r="IH228" s="467"/>
      <c r="II228" s="467"/>
      <c r="IJ228" s="467"/>
      <c r="IK228" s="467"/>
      <c r="IL228" s="467"/>
      <c r="IM228" s="467"/>
      <c r="IN228" s="467"/>
      <c r="IO228" s="467"/>
      <c r="IP228" s="467"/>
      <c r="IQ228" s="467"/>
    </row>
    <row r="229" spans="14:251" s="464" customFormat="1" ht="12" customHeight="1" x14ac:dyDescent="0.15">
      <c r="N229" s="531"/>
      <c r="O229" s="480"/>
      <c r="P229" s="504"/>
      <c r="T229" s="480"/>
      <c r="U229" s="480"/>
      <c r="V229" s="504"/>
      <c r="W229" s="549"/>
      <c r="X229" s="518"/>
      <c r="Y229" s="518"/>
      <c r="Z229" s="518"/>
      <c r="AA229" s="518"/>
      <c r="AB229" s="518"/>
      <c r="AC229" s="518"/>
      <c r="AD229" s="518"/>
      <c r="AE229" s="518"/>
      <c r="AF229" s="470"/>
      <c r="AG229" s="470"/>
      <c r="AH229" s="517"/>
      <c r="AK229" s="518"/>
      <c r="AL229" s="518"/>
      <c r="AM229" s="518"/>
      <c r="AN229" s="518"/>
      <c r="AO229" s="518"/>
      <c r="AP229" s="518"/>
      <c r="AQ229" s="518"/>
      <c r="AR229" s="549"/>
      <c r="AS229" s="562"/>
      <c r="AT229" s="562"/>
      <c r="AU229" s="562"/>
      <c r="AV229" s="562"/>
      <c r="AW229" s="562"/>
      <c r="AX229" s="562"/>
      <c r="AY229" s="562"/>
      <c r="AZ229" s="562"/>
      <c r="BT229" s="467"/>
      <c r="BU229" s="467"/>
      <c r="BV229" s="467"/>
      <c r="BW229" s="467"/>
      <c r="BX229" s="467"/>
      <c r="BY229" s="467"/>
      <c r="BZ229" s="467"/>
      <c r="CA229" s="467"/>
      <c r="CB229" s="467"/>
      <c r="CC229" s="467"/>
      <c r="CD229" s="467"/>
      <c r="CE229" s="467"/>
      <c r="CF229" s="467"/>
      <c r="CG229" s="467"/>
      <c r="CH229" s="467"/>
      <c r="CI229" s="467"/>
      <c r="CJ229" s="467"/>
      <c r="CK229" s="467"/>
      <c r="CL229" s="467"/>
      <c r="CM229" s="467"/>
      <c r="CN229" s="467"/>
      <c r="CO229" s="467"/>
      <c r="CP229" s="467"/>
      <c r="CQ229" s="467"/>
      <c r="CR229" s="467"/>
      <c r="CS229" s="467"/>
      <c r="CT229" s="467"/>
      <c r="CU229" s="467"/>
      <c r="CV229" s="467"/>
      <c r="CW229" s="467"/>
      <c r="CX229" s="467"/>
      <c r="CY229" s="467"/>
      <c r="CZ229" s="467"/>
      <c r="DA229" s="467"/>
      <c r="DB229" s="467"/>
      <c r="DC229" s="467"/>
      <c r="DD229" s="467"/>
      <c r="DE229" s="467"/>
      <c r="DF229" s="467"/>
      <c r="DG229" s="467"/>
      <c r="DH229" s="467"/>
      <c r="DI229" s="467"/>
      <c r="DJ229" s="467"/>
      <c r="DK229" s="467"/>
      <c r="DL229" s="467"/>
      <c r="DM229" s="467"/>
      <c r="DN229" s="467"/>
      <c r="DO229" s="467"/>
      <c r="DP229" s="467"/>
      <c r="DQ229" s="467"/>
      <c r="DR229" s="467"/>
      <c r="DS229" s="467"/>
      <c r="DT229" s="467"/>
      <c r="DU229" s="467"/>
      <c r="DV229" s="467"/>
      <c r="DW229" s="467"/>
      <c r="DX229" s="467"/>
      <c r="DY229" s="467"/>
      <c r="DZ229" s="467"/>
      <c r="EA229" s="467"/>
      <c r="EB229" s="467"/>
      <c r="EC229" s="467"/>
      <c r="ED229" s="467"/>
      <c r="EE229" s="467"/>
      <c r="EF229" s="467"/>
      <c r="EG229" s="467"/>
      <c r="EH229" s="467"/>
      <c r="EI229" s="467"/>
      <c r="EJ229" s="467"/>
      <c r="EK229" s="467"/>
      <c r="EL229" s="467"/>
      <c r="EM229" s="467"/>
      <c r="EN229" s="467"/>
      <c r="EO229" s="467"/>
      <c r="EP229" s="467"/>
      <c r="EQ229" s="467"/>
      <c r="ER229" s="467"/>
      <c r="ES229" s="467"/>
      <c r="ET229" s="467"/>
      <c r="EU229" s="467"/>
      <c r="EV229" s="467"/>
      <c r="EW229" s="467"/>
      <c r="EX229" s="467"/>
      <c r="EY229" s="467"/>
      <c r="EZ229" s="467"/>
      <c r="FA229" s="467"/>
      <c r="FB229" s="467"/>
      <c r="FC229" s="467"/>
      <c r="FD229" s="467"/>
      <c r="FE229" s="467"/>
      <c r="FF229" s="467"/>
      <c r="FG229" s="467"/>
      <c r="FH229" s="467"/>
      <c r="FI229" s="467"/>
      <c r="FJ229" s="467"/>
      <c r="FK229" s="467"/>
      <c r="FL229" s="467"/>
      <c r="FM229" s="467"/>
      <c r="FN229" s="467"/>
      <c r="FO229" s="467"/>
      <c r="FP229" s="467"/>
      <c r="FQ229" s="467"/>
      <c r="FR229" s="467"/>
      <c r="FS229" s="467"/>
      <c r="FT229" s="467"/>
      <c r="FU229" s="467"/>
      <c r="FV229" s="467"/>
      <c r="FW229" s="467"/>
      <c r="FX229" s="467"/>
      <c r="FY229" s="467"/>
      <c r="FZ229" s="467"/>
      <c r="GA229" s="467"/>
      <c r="GB229" s="467"/>
      <c r="GC229" s="467"/>
      <c r="GD229" s="467"/>
      <c r="GE229" s="467"/>
      <c r="GF229" s="467"/>
      <c r="GG229" s="467"/>
      <c r="GH229" s="467"/>
      <c r="GI229" s="467"/>
      <c r="GJ229" s="467"/>
      <c r="GK229" s="467"/>
      <c r="GL229" s="467"/>
      <c r="GM229" s="467"/>
      <c r="GN229" s="467"/>
      <c r="GO229" s="467"/>
      <c r="GP229" s="467"/>
      <c r="GQ229" s="467"/>
      <c r="GR229" s="467"/>
      <c r="GS229" s="467"/>
      <c r="GT229" s="467"/>
      <c r="GU229" s="467"/>
      <c r="GV229" s="467"/>
      <c r="GW229" s="467"/>
      <c r="GX229" s="467"/>
      <c r="GY229" s="467"/>
      <c r="GZ229" s="467"/>
      <c r="HA229" s="467"/>
      <c r="HB229" s="467"/>
      <c r="HC229" s="467"/>
      <c r="HD229" s="467"/>
      <c r="HE229" s="467"/>
      <c r="HF229" s="467"/>
      <c r="HG229" s="467"/>
      <c r="HH229" s="467"/>
      <c r="HI229" s="467"/>
      <c r="HJ229" s="467"/>
      <c r="HK229" s="467"/>
      <c r="HL229" s="467"/>
      <c r="HM229" s="467"/>
      <c r="HN229" s="467"/>
      <c r="HO229" s="467"/>
      <c r="HP229" s="467"/>
      <c r="HQ229" s="467"/>
      <c r="HR229" s="467"/>
      <c r="HS229" s="467"/>
      <c r="HT229" s="467"/>
      <c r="HU229" s="467"/>
      <c r="HV229" s="467"/>
      <c r="HW229" s="467"/>
      <c r="HX229" s="467"/>
      <c r="HY229" s="467"/>
      <c r="HZ229" s="467"/>
      <c r="IA229" s="467"/>
      <c r="IB229" s="467"/>
      <c r="IC229" s="467"/>
      <c r="ID229" s="467"/>
      <c r="IE229" s="467"/>
      <c r="IF229" s="467"/>
      <c r="IG229" s="467"/>
      <c r="IH229" s="467"/>
      <c r="II229" s="467"/>
      <c r="IJ229" s="467"/>
      <c r="IK229" s="467"/>
      <c r="IL229" s="467"/>
      <c r="IM229" s="467"/>
      <c r="IN229" s="467"/>
      <c r="IO229" s="467"/>
      <c r="IP229" s="467"/>
      <c r="IQ229" s="467"/>
    </row>
    <row r="230" spans="14:251" s="464" customFormat="1" ht="12" customHeight="1" x14ac:dyDescent="0.15">
      <c r="N230" s="531"/>
      <c r="O230" s="480"/>
      <c r="P230" s="504"/>
      <c r="T230" s="480"/>
      <c r="U230" s="480"/>
      <c r="V230" s="504"/>
      <c r="W230" s="549"/>
      <c r="X230" s="518"/>
      <c r="Y230" s="518"/>
      <c r="Z230" s="518"/>
      <c r="AA230" s="518"/>
      <c r="AB230" s="518"/>
      <c r="AC230" s="518"/>
      <c r="AD230" s="518"/>
      <c r="AE230" s="518"/>
      <c r="AF230" s="470"/>
      <c r="AG230" s="470"/>
      <c r="AH230" s="517"/>
      <c r="AK230" s="518"/>
      <c r="AL230" s="518"/>
      <c r="AM230" s="518"/>
      <c r="AN230" s="518"/>
      <c r="AO230" s="518"/>
      <c r="AP230" s="518"/>
      <c r="AQ230" s="518"/>
      <c r="AR230" s="566"/>
      <c r="AS230" s="562" t="s">
        <v>690</v>
      </c>
      <c r="AT230" s="562"/>
      <c r="AU230" s="562"/>
      <c r="AV230" s="562"/>
      <c r="AW230" s="562"/>
      <c r="AX230" s="562"/>
      <c r="AY230" s="562"/>
      <c r="AZ230" s="562"/>
      <c r="BT230" s="467"/>
      <c r="BU230" s="467"/>
      <c r="BV230" s="467"/>
      <c r="BW230" s="467"/>
      <c r="BX230" s="467"/>
      <c r="BY230" s="467"/>
      <c r="BZ230" s="467"/>
      <c r="CA230" s="467"/>
      <c r="CB230" s="467"/>
      <c r="CC230" s="467"/>
      <c r="CD230" s="467"/>
      <c r="CE230" s="467"/>
      <c r="CF230" s="467"/>
      <c r="CG230" s="467"/>
      <c r="CH230" s="467"/>
      <c r="CI230" s="467"/>
      <c r="CJ230" s="467"/>
      <c r="CK230" s="467"/>
      <c r="CL230" s="467"/>
      <c r="CM230" s="467"/>
      <c r="CN230" s="467"/>
      <c r="CO230" s="467"/>
      <c r="CP230" s="467"/>
      <c r="CQ230" s="467"/>
      <c r="CR230" s="467"/>
      <c r="CS230" s="467"/>
      <c r="CT230" s="467"/>
      <c r="CU230" s="467"/>
      <c r="CV230" s="467"/>
      <c r="CW230" s="467"/>
      <c r="CX230" s="467"/>
      <c r="CY230" s="467"/>
      <c r="CZ230" s="467"/>
      <c r="DA230" s="467"/>
      <c r="DB230" s="467"/>
      <c r="DC230" s="467"/>
      <c r="DD230" s="467"/>
      <c r="DE230" s="467"/>
      <c r="DF230" s="467"/>
      <c r="DG230" s="467"/>
      <c r="DH230" s="467"/>
      <c r="DI230" s="467"/>
      <c r="DJ230" s="467"/>
      <c r="DK230" s="467"/>
      <c r="DL230" s="467"/>
      <c r="DM230" s="467"/>
      <c r="DN230" s="467"/>
      <c r="DO230" s="467"/>
      <c r="DP230" s="467"/>
      <c r="DQ230" s="467"/>
      <c r="DR230" s="467"/>
      <c r="DS230" s="467"/>
      <c r="DT230" s="467"/>
      <c r="DU230" s="467"/>
      <c r="DV230" s="467"/>
      <c r="DW230" s="467"/>
      <c r="DX230" s="467"/>
      <c r="DY230" s="467"/>
      <c r="DZ230" s="467"/>
      <c r="EA230" s="467"/>
      <c r="EB230" s="467"/>
      <c r="EC230" s="467"/>
      <c r="ED230" s="467"/>
      <c r="EE230" s="467"/>
      <c r="EF230" s="467"/>
      <c r="EG230" s="467"/>
      <c r="EH230" s="467"/>
      <c r="EI230" s="467"/>
      <c r="EJ230" s="467"/>
      <c r="EK230" s="467"/>
      <c r="EL230" s="467"/>
      <c r="EM230" s="467"/>
      <c r="EN230" s="467"/>
      <c r="EO230" s="467"/>
      <c r="EP230" s="467"/>
      <c r="EQ230" s="467"/>
      <c r="ER230" s="467"/>
      <c r="ES230" s="467"/>
      <c r="ET230" s="467"/>
      <c r="EU230" s="467"/>
      <c r="EV230" s="467"/>
      <c r="EW230" s="467"/>
      <c r="EX230" s="467"/>
      <c r="EY230" s="467"/>
      <c r="EZ230" s="467"/>
      <c r="FA230" s="467"/>
      <c r="FB230" s="467"/>
      <c r="FC230" s="467"/>
      <c r="FD230" s="467"/>
      <c r="FE230" s="467"/>
      <c r="FF230" s="467"/>
      <c r="FG230" s="467"/>
      <c r="FH230" s="467"/>
      <c r="FI230" s="467"/>
      <c r="FJ230" s="467"/>
      <c r="FK230" s="467"/>
      <c r="FL230" s="467"/>
      <c r="FM230" s="467"/>
      <c r="FN230" s="467"/>
      <c r="FO230" s="467"/>
      <c r="FP230" s="467"/>
      <c r="FQ230" s="467"/>
      <c r="FR230" s="467"/>
      <c r="FS230" s="467"/>
      <c r="FT230" s="467"/>
      <c r="FU230" s="467"/>
      <c r="FV230" s="467"/>
      <c r="FW230" s="467"/>
      <c r="FX230" s="467"/>
      <c r="FY230" s="467"/>
      <c r="FZ230" s="467"/>
      <c r="GA230" s="467"/>
      <c r="GB230" s="467"/>
      <c r="GC230" s="467"/>
      <c r="GD230" s="467"/>
      <c r="GE230" s="467"/>
      <c r="GF230" s="467"/>
      <c r="GG230" s="467"/>
      <c r="GH230" s="467"/>
      <c r="GI230" s="467"/>
      <c r="GJ230" s="467"/>
      <c r="GK230" s="467"/>
      <c r="GL230" s="467"/>
      <c r="GM230" s="467"/>
      <c r="GN230" s="467"/>
      <c r="GO230" s="467"/>
      <c r="GP230" s="467"/>
      <c r="GQ230" s="467"/>
      <c r="GR230" s="467"/>
      <c r="GS230" s="467"/>
      <c r="GT230" s="467"/>
      <c r="GU230" s="467"/>
      <c r="GV230" s="467"/>
      <c r="GW230" s="467"/>
      <c r="GX230" s="467"/>
      <c r="GY230" s="467"/>
      <c r="GZ230" s="467"/>
      <c r="HA230" s="467"/>
      <c r="HB230" s="467"/>
      <c r="HC230" s="467"/>
      <c r="HD230" s="467"/>
      <c r="HE230" s="467"/>
      <c r="HF230" s="467"/>
      <c r="HG230" s="467"/>
      <c r="HH230" s="467"/>
      <c r="HI230" s="467"/>
      <c r="HJ230" s="467"/>
      <c r="HK230" s="467"/>
      <c r="HL230" s="467"/>
      <c r="HM230" s="467"/>
      <c r="HN230" s="467"/>
      <c r="HO230" s="467"/>
      <c r="HP230" s="467"/>
      <c r="HQ230" s="467"/>
      <c r="HR230" s="467"/>
      <c r="HS230" s="467"/>
      <c r="HT230" s="467"/>
      <c r="HU230" s="467"/>
      <c r="HV230" s="467"/>
      <c r="HW230" s="467"/>
      <c r="HX230" s="467"/>
      <c r="HY230" s="467"/>
      <c r="HZ230" s="467"/>
      <c r="IA230" s="467"/>
      <c r="IB230" s="467"/>
      <c r="IC230" s="467"/>
      <c r="ID230" s="467"/>
      <c r="IE230" s="467"/>
      <c r="IF230" s="467"/>
      <c r="IG230" s="467"/>
      <c r="IH230" s="467"/>
      <c r="II230" s="467"/>
      <c r="IJ230" s="467"/>
      <c r="IK230" s="467"/>
      <c r="IL230" s="467"/>
      <c r="IM230" s="467"/>
      <c r="IN230" s="467"/>
      <c r="IO230" s="467"/>
      <c r="IP230" s="467"/>
      <c r="IQ230" s="467"/>
    </row>
    <row r="231" spans="14:251" s="464" customFormat="1" ht="12" customHeight="1" x14ac:dyDescent="0.15">
      <c r="N231" s="531"/>
      <c r="O231" s="480"/>
      <c r="P231" s="504"/>
      <c r="T231" s="480"/>
      <c r="U231" s="480"/>
      <c r="V231" s="504"/>
      <c r="W231" s="549"/>
      <c r="X231" s="518"/>
      <c r="Y231" s="518"/>
      <c r="Z231" s="518"/>
      <c r="AA231" s="518"/>
      <c r="AB231" s="518"/>
      <c r="AC231" s="518"/>
      <c r="AD231" s="518"/>
      <c r="AE231" s="518"/>
      <c r="AF231" s="470"/>
      <c r="AG231" s="470"/>
      <c r="AH231" s="517"/>
      <c r="AK231" s="518"/>
      <c r="AL231" s="518"/>
      <c r="AM231" s="518"/>
      <c r="AN231" s="518"/>
      <c r="AO231" s="518"/>
      <c r="AP231" s="518"/>
      <c r="AQ231" s="518"/>
      <c r="AR231" s="549"/>
      <c r="AS231" s="562"/>
      <c r="AT231" s="562"/>
      <c r="AU231" s="562"/>
      <c r="AV231" s="562"/>
      <c r="AW231" s="562"/>
      <c r="AX231" s="562"/>
      <c r="AY231" s="562"/>
      <c r="AZ231" s="562"/>
      <c r="BT231" s="467"/>
      <c r="BU231" s="467"/>
      <c r="BV231" s="467"/>
      <c r="BW231" s="467"/>
      <c r="BX231" s="467"/>
      <c r="BY231" s="467"/>
      <c r="BZ231" s="467"/>
      <c r="CA231" s="467"/>
      <c r="CB231" s="467"/>
      <c r="CC231" s="467"/>
      <c r="CD231" s="467"/>
      <c r="CE231" s="467"/>
      <c r="CF231" s="467"/>
      <c r="CG231" s="467"/>
      <c r="CH231" s="467"/>
      <c r="CI231" s="467"/>
      <c r="CJ231" s="467"/>
      <c r="CK231" s="467"/>
      <c r="CL231" s="467"/>
      <c r="CM231" s="467"/>
      <c r="CN231" s="467"/>
      <c r="CO231" s="467"/>
      <c r="CP231" s="467"/>
      <c r="CQ231" s="467"/>
      <c r="CR231" s="467"/>
      <c r="CS231" s="467"/>
      <c r="CT231" s="467"/>
      <c r="CU231" s="467"/>
      <c r="CV231" s="467"/>
      <c r="CW231" s="467"/>
      <c r="CX231" s="467"/>
      <c r="CY231" s="467"/>
      <c r="CZ231" s="467"/>
      <c r="DA231" s="467"/>
      <c r="DB231" s="467"/>
      <c r="DC231" s="467"/>
      <c r="DD231" s="467"/>
      <c r="DE231" s="467"/>
      <c r="DF231" s="467"/>
      <c r="DG231" s="467"/>
      <c r="DH231" s="467"/>
      <c r="DI231" s="467"/>
      <c r="DJ231" s="467"/>
      <c r="DK231" s="467"/>
      <c r="DL231" s="467"/>
      <c r="DM231" s="467"/>
      <c r="DN231" s="467"/>
      <c r="DO231" s="467"/>
      <c r="DP231" s="467"/>
      <c r="DQ231" s="467"/>
      <c r="DR231" s="467"/>
      <c r="DS231" s="467"/>
      <c r="DT231" s="467"/>
      <c r="DU231" s="467"/>
      <c r="DV231" s="467"/>
      <c r="DW231" s="467"/>
      <c r="DX231" s="467"/>
      <c r="DY231" s="467"/>
      <c r="DZ231" s="467"/>
      <c r="EA231" s="467"/>
      <c r="EB231" s="467"/>
      <c r="EC231" s="467"/>
      <c r="ED231" s="467"/>
      <c r="EE231" s="467"/>
      <c r="EF231" s="467"/>
      <c r="EG231" s="467"/>
      <c r="EH231" s="467"/>
      <c r="EI231" s="467"/>
      <c r="EJ231" s="467"/>
      <c r="EK231" s="467"/>
      <c r="EL231" s="467"/>
      <c r="EM231" s="467"/>
      <c r="EN231" s="467"/>
      <c r="EO231" s="467"/>
      <c r="EP231" s="467"/>
      <c r="EQ231" s="467"/>
      <c r="ER231" s="467"/>
      <c r="ES231" s="467"/>
      <c r="ET231" s="467"/>
      <c r="EU231" s="467"/>
      <c r="EV231" s="467"/>
      <c r="EW231" s="467"/>
      <c r="EX231" s="467"/>
      <c r="EY231" s="467"/>
      <c r="EZ231" s="467"/>
      <c r="FA231" s="467"/>
      <c r="FB231" s="467"/>
      <c r="FC231" s="467"/>
      <c r="FD231" s="467"/>
      <c r="FE231" s="467"/>
      <c r="FF231" s="467"/>
      <c r="FG231" s="467"/>
      <c r="FH231" s="467"/>
      <c r="FI231" s="467"/>
      <c r="FJ231" s="467"/>
      <c r="FK231" s="467"/>
      <c r="FL231" s="467"/>
      <c r="FM231" s="467"/>
      <c r="FN231" s="467"/>
      <c r="FO231" s="467"/>
      <c r="FP231" s="467"/>
      <c r="FQ231" s="467"/>
      <c r="FR231" s="467"/>
      <c r="FS231" s="467"/>
      <c r="FT231" s="467"/>
      <c r="FU231" s="467"/>
      <c r="FV231" s="467"/>
      <c r="FW231" s="467"/>
      <c r="FX231" s="467"/>
      <c r="FY231" s="467"/>
      <c r="FZ231" s="467"/>
      <c r="GA231" s="467"/>
      <c r="GB231" s="467"/>
      <c r="GC231" s="467"/>
      <c r="GD231" s="467"/>
      <c r="GE231" s="467"/>
      <c r="GF231" s="467"/>
      <c r="GG231" s="467"/>
      <c r="GH231" s="467"/>
      <c r="GI231" s="467"/>
      <c r="GJ231" s="467"/>
      <c r="GK231" s="467"/>
      <c r="GL231" s="467"/>
      <c r="GM231" s="467"/>
      <c r="GN231" s="467"/>
      <c r="GO231" s="467"/>
      <c r="GP231" s="467"/>
      <c r="GQ231" s="467"/>
      <c r="GR231" s="467"/>
      <c r="GS231" s="467"/>
      <c r="GT231" s="467"/>
      <c r="GU231" s="467"/>
      <c r="GV231" s="467"/>
      <c r="GW231" s="467"/>
      <c r="GX231" s="467"/>
      <c r="GY231" s="467"/>
      <c r="GZ231" s="467"/>
      <c r="HA231" s="467"/>
      <c r="HB231" s="467"/>
      <c r="HC231" s="467"/>
      <c r="HD231" s="467"/>
      <c r="HE231" s="467"/>
      <c r="HF231" s="467"/>
      <c r="HG231" s="467"/>
      <c r="HH231" s="467"/>
      <c r="HI231" s="467"/>
      <c r="HJ231" s="467"/>
      <c r="HK231" s="467"/>
      <c r="HL231" s="467"/>
      <c r="HM231" s="467"/>
      <c r="HN231" s="467"/>
      <c r="HO231" s="467"/>
      <c r="HP231" s="467"/>
      <c r="HQ231" s="467"/>
      <c r="HR231" s="467"/>
      <c r="HS231" s="467"/>
      <c r="HT231" s="467"/>
      <c r="HU231" s="467"/>
      <c r="HV231" s="467"/>
      <c r="HW231" s="467"/>
      <c r="HX231" s="467"/>
      <c r="HY231" s="467"/>
      <c r="HZ231" s="467"/>
      <c r="IA231" s="467"/>
      <c r="IB231" s="467"/>
      <c r="IC231" s="467"/>
      <c r="ID231" s="467"/>
      <c r="IE231" s="467"/>
      <c r="IF231" s="467"/>
      <c r="IG231" s="467"/>
      <c r="IH231" s="467"/>
      <c r="II231" s="467"/>
      <c r="IJ231" s="467"/>
      <c r="IK231" s="467"/>
      <c r="IL231" s="467"/>
      <c r="IM231" s="467"/>
      <c r="IN231" s="467"/>
      <c r="IO231" s="467"/>
      <c r="IP231" s="467"/>
      <c r="IQ231" s="467"/>
    </row>
    <row r="232" spans="14:251" s="464" customFormat="1" ht="12" customHeight="1" x14ac:dyDescent="0.15">
      <c r="P232" s="504"/>
      <c r="T232" s="504"/>
      <c r="U232" s="504"/>
      <c r="V232" s="504"/>
      <c r="W232" s="549"/>
      <c r="X232" s="518"/>
      <c r="Y232" s="518"/>
      <c r="Z232" s="518"/>
      <c r="AA232" s="518"/>
      <c r="AB232" s="518"/>
      <c r="AC232" s="518"/>
      <c r="AD232" s="518"/>
      <c r="AE232" s="518"/>
      <c r="AF232" s="470"/>
      <c r="AG232" s="470"/>
      <c r="AH232" s="517"/>
      <c r="AK232" s="518"/>
      <c r="AL232" s="518"/>
      <c r="AM232" s="518"/>
      <c r="AN232" s="518"/>
      <c r="AO232" s="518"/>
      <c r="AP232" s="518"/>
      <c r="AQ232" s="518"/>
      <c r="AR232" s="566"/>
      <c r="AS232" s="562" t="s">
        <v>692</v>
      </c>
      <c r="AT232" s="562"/>
      <c r="AU232" s="562"/>
      <c r="AV232" s="562"/>
      <c r="AW232" s="562"/>
      <c r="AX232" s="562"/>
      <c r="AY232" s="562"/>
      <c r="AZ232" s="562"/>
      <c r="BT232" s="467"/>
      <c r="BU232" s="467"/>
      <c r="BV232" s="467"/>
      <c r="BW232" s="467"/>
      <c r="BX232" s="467"/>
      <c r="BY232" s="467"/>
      <c r="BZ232" s="467"/>
      <c r="CA232" s="467"/>
      <c r="CB232" s="467"/>
      <c r="CC232" s="467"/>
      <c r="CD232" s="467"/>
      <c r="CE232" s="467"/>
      <c r="CF232" s="467"/>
      <c r="CG232" s="467"/>
      <c r="CH232" s="467"/>
      <c r="CI232" s="467"/>
      <c r="CJ232" s="467"/>
      <c r="CK232" s="467"/>
      <c r="CL232" s="467"/>
      <c r="CM232" s="467"/>
      <c r="CN232" s="467"/>
      <c r="CO232" s="467"/>
      <c r="CP232" s="467"/>
      <c r="CQ232" s="467"/>
      <c r="CR232" s="467"/>
      <c r="CS232" s="467"/>
      <c r="CT232" s="467"/>
      <c r="CU232" s="467"/>
      <c r="CV232" s="467"/>
      <c r="CW232" s="467"/>
      <c r="CX232" s="467"/>
      <c r="CY232" s="467"/>
      <c r="CZ232" s="467"/>
      <c r="DA232" s="467"/>
      <c r="DB232" s="467"/>
      <c r="DC232" s="467"/>
      <c r="DD232" s="467"/>
      <c r="DE232" s="467"/>
      <c r="DF232" s="467"/>
      <c r="DG232" s="467"/>
      <c r="DH232" s="467"/>
      <c r="DI232" s="467"/>
      <c r="DJ232" s="467"/>
      <c r="DK232" s="467"/>
      <c r="DL232" s="467"/>
      <c r="DM232" s="467"/>
      <c r="DN232" s="467"/>
      <c r="DO232" s="467"/>
      <c r="DP232" s="467"/>
      <c r="DQ232" s="467"/>
      <c r="DR232" s="467"/>
      <c r="DS232" s="467"/>
      <c r="DT232" s="467"/>
      <c r="DU232" s="467"/>
      <c r="DV232" s="467"/>
      <c r="DW232" s="467"/>
      <c r="DX232" s="467"/>
      <c r="DY232" s="467"/>
      <c r="DZ232" s="467"/>
      <c r="EA232" s="467"/>
      <c r="EB232" s="467"/>
      <c r="EC232" s="467"/>
      <c r="ED232" s="467"/>
      <c r="EE232" s="467"/>
      <c r="EF232" s="467"/>
      <c r="EG232" s="467"/>
      <c r="EH232" s="467"/>
      <c r="EI232" s="467"/>
      <c r="EJ232" s="467"/>
      <c r="EK232" s="467"/>
      <c r="EL232" s="467"/>
      <c r="EM232" s="467"/>
      <c r="EN232" s="467"/>
      <c r="EO232" s="467"/>
      <c r="EP232" s="467"/>
      <c r="EQ232" s="467"/>
      <c r="ER232" s="467"/>
      <c r="ES232" s="467"/>
      <c r="ET232" s="467"/>
      <c r="EU232" s="467"/>
      <c r="EV232" s="467"/>
      <c r="EW232" s="467"/>
      <c r="EX232" s="467"/>
      <c r="EY232" s="467"/>
      <c r="EZ232" s="467"/>
      <c r="FA232" s="467"/>
      <c r="FB232" s="467"/>
      <c r="FC232" s="467"/>
      <c r="FD232" s="467"/>
      <c r="FE232" s="467"/>
      <c r="FF232" s="467"/>
      <c r="FG232" s="467"/>
      <c r="FH232" s="467"/>
      <c r="FI232" s="467"/>
      <c r="FJ232" s="467"/>
      <c r="FK232" s="467"/>
      <c r="FL232" s="467"/>
      <c r="FM232" s="467"/>
      <c r="FN232" s="467"/>
      <c r="FO232" s="467"/>
      <c r="FP232" s="467"/>
      <c r="FQ232" s="467"/>
      <c r="FR232" s="467"/>
      <c r="FS232" s="467"/>
      <c r="FT232" s="467"/>
      <c r="FU232" s="467"/>
      <c r="FV232" s="467"/>
      <c r="FW232" s="467"/>
      <c r="FX232" s="467"/>
      <c r="FY232" s="467"/>
      <c r="FZ232" s="467"/>
      <c r="GA232" s="467"/>
      <c r="GB232" s="467"/>
      <c r="GC232" s="467"/>
      <c r="GD232" s="467"/>
      <c r="GE232" s="467"/>
      <c r="GF232" s="467"/>
      <c r="GG232" s="467"/>
      <c r="GH232" s="467"/>
      <c r="GI232" s="467"/>
      <c r="GJ232" s="467"/>
      <c r="GK232" s="467"/>
      <c r="GL232" s="467"/>
      <c r="GM232" s="467"/>
      <c r="GN232" s="467"/>
      <c r="GO232" s="467"/>
      <c r="GP232" s="467"/>
      <c r="GQ232" s="467"/>
      <c r="GR232" s="467"/>
      <c r="GS232" s="467"/>
      <c r="GT232" s="467"/>
      <c r="GU232" s="467"/>
      <c r="GV232" s="467"/>
      <c r="GW232" s="467"/>
      <c r="GX232" s="467"/>
      <c r="GY232" s="467"/>
      <c r="GZ232" s="467"/>
      <c r="HA232" s="467"/>
      <c r="HB232" s="467"/>
      <c r="HC232" s="467"/>
      <c r="HD232" s="467"/>
      <c r="HE232" s="467"/>
      <c r="HF232" s="467"/>
      <c r="HG232" s="467"/>
      <c r="HH232" s="467"/>
      <c r="HI232" s="467"/>
      <c r="HJ232" s="467"/>
      <c r="HK232" s="467"/>
      <c r="HL232" s="467"/>
      <c r="HM232" s="467"/>
      <c r="HN232" s="467"/>
      <c r="HO232" s="467"/>
      <c r="HP232" s="467"/>
      <c r="HQ232" s="467"/>
      <c r="HR232" s="467"/>
      <c r="HS232" s="467"/>
      <c r="HT232" s="467"/>
      <c r="HU232" s="467"/>
      <c r="HV232" s="467"/>
      <c r="HW232" s="467"/>
      <c r="HX232" s="467"/>
      <c r="HY232" s="467"/>
      <c r="HZ232" s="467"/>
      <c r="IA232" s="467"/>
      <c r="IB232" s="467"/>
      <c r="IC232" s="467"/>
      <c r="ID232" s="467"/>
      <c r="IE232" s="467"/>
      <c r="IF232" s="467"/>
      <c r="IG232" s="467"/>
      <c r="IH232" s="467"/>
      <c r="II232" s="467"/>
      <c r="IJ232" s="467"/>
      <c r="IK232" s="467"/>
      <c r="IL232" s="467"/>
      <c r="IM232" s="467"/>
      <c r="IN232" s="467"/>
      <c r="IO232" s="467"/>
      <c r="IP232" s="467"/>
      <c r="IQ232" s="467"/>
    </row>
    <row r="233" spans="14:251" s="464" customFormat="1" ht="12" customHeight="1" x14ac:dyDescent="0.15">
      <c r="P233" s="504"/>
      <c r="T233" s="504"/>
      <c r="U233" s="504"/>
      <c r="V233" s="504"/>
      <c r="W233" s="549"/>
      <c r="X233" s="518"/>
      <c r="Y233" s="518"/>
      <c r="Z233" s="518"/>
      <c r="AA233" s="518"/>
      <c r="AB233" s="518"/>
      <c r="AC233" s="518"/>
      <c r="AD233" s="518"/>
      <c r="AE233" s="518"/>
      <c r="AF233" s="470"/>
      <c r="AG233" s="470"/>
      <c r="AH233" s="517"/>
      <c r="AK233" s="518"/>
      <c r="AL233" s="518"/>
      <c r="AM233" s="518"/>
      <c r="AN233" s="518"/>
      <c r="AO233" s="518"/>
      <c r="AP233" s="518"/>
      <c r="AQ233" s="518"/>
      <c r="AR233" s="549"/>
      <c r="AS233" s="562"/>
      <c r="AT233" s="562"/>
      <c r="AU233" s="562"/>
      <c r="AV233" s="562"/>
      <c r="AW233" s="562"/>
      <c r="AX233" s="562"/>
      <c r="AY233" s="562"/>
      <c r="AZ233" s="562"/>
      <c r="BT233" s="467"/>
      <c r="BU233" s="467"/>
      <c r="BV233" s="467"/>
      <c r="BW233" s="467"/>
      <c r="BX233" s="467"/>
      <c r="BY233" s="467"/>
      <c r="BZ233" s="467"/>
      <c r="CA233" s="467"/>
      <c r="CB233" s="467"/>
      <c r="CC233" s="467"/>
      <c r="CD233" s="467"/>
      <c r="CE233" s="467"/>
      <c r="CF233" s="467"/>
      <c r="CG233" s="467"/>
      <c r="CH233" s="467"/>
      <c r="CI233" s="467"/>
      <c r="CJ233" s="467"/>
      <c r="CK233" s="467"/>
      <c r="CL233" s="467"/>
      <c r="CM233" s="467"/>
      <c r="CN233" s="467"/>
      <c r="CO233" s="467"/>
      <c r="CP233" s="467"/>
      <c r="CQ233" s="467"/>
      <c r="CR233" s="467"/>
      <c r="CS233" s="467"/>
      <c r="CT233" s="467"/>
      <c r="CU233" s="467"/>
      <c r="CV233" s="467"/>
      <c r="CW233" s="467"/>
      <c r="CX233" s="467"/>
      <c r="CY233" s="467"/>
      <c r="CZ233" s="467"/>
      <c r="DA233" s="467"/>
      <c r="DB233" s="467"/>
      <c r="DC233" s="467"/>
      <c r="DD233" s="467"/>
      <c r="DE233" s="467"/>
      <c r="DF233" s="467"/>
      <c r="DG233" s="467"/>
      <c r="DH233" s="467"/>
      <c r="DI233" s="467"/>
      <c r="DJ233" s="467"/>
      <c r="DK233" s="467"/>
      <c r="DL233" s="467"/>
      <c r="DM233" s="467"/>
      <c r="DN233" s="467"/>
      <c r="DO233" s="467"/>
      <c r="DP233" s="467"/>
      <c r="DQ233" s="467"/>
      <c r="DR233" s="467"/>
      <c r="DS233" s="467"/>
      <c r="DT233" s="467"/>
      <c r="DU233" s="467"/>
      <c r="DV233" s="467"/>
      <c r="DW233" s="467"/>
      <c r="DX233" s="467"/>
      <c r="DY233" s="467"/>
      <c r="DZ233" s="467"/>
      <c r="EA233" s="467"/>
      <c r="EB233" s="467"/>
      <c r="EC233" s="467"/>
      <c r="ED233" s="467"/>
      <c r="EE233" s="467"/>
      <c r="EF233" s="467"/>
      <c r="EG233" s="467"/>
      <c r="EH233" s="467"/>
      <c r="EI233" s="467"/>
      <c r="EJ233" s="467"/>
      <c r="EK233" s="467"/>
      <c r="EL233" s="467"/>
      <c r="EM233" s="467"/>
      <c r="EN233" s="467"/>
      <c r="EO233" s="467"/>
      <c r="EP233" s="467"/>
      <c r="EQ233" s="467"/>
      <c r="ER233" s="467"/>
      <c r="ES233" s="467"/>
      <c r="ET233" s="467"/>
      <c r="EU233" s="467"/>
      <c r="EV233" s="467"/>
      <c r="EW233" s="467"/>
      <c r="EX233" s="467"/>
      <c r="EY233" s="467"/>
      <c r="EZ233" s="467"/>
      <c r="FA233" s="467"/>
      <c r="FB233" s="467"/>
      <c r="FC233" s="467"/>
      <c r="FD233" s="467"/>
      <c r="FE233" s="467"/>
      <c r="FF233" s="467"/>
      <c r="FG233" s="467"/>
      <c r="FH233" s="467"/>
      <c r="FI233" s="467"/>
      <c r="FJ233" s="467"/>
      <c r="FK233" s="467"/>
      <c r="FL233" s="467"/>
      <c r="FM233" s="467"/>
      <c r="FN233" s="467"/>
      <c r="FO233" s="467"/>
      <c r="FP233" s="467"/>
      <c r="FQ233" s="467"/>
      <c r="FR233" s="467"/>
      <c r="FS233" s="467"/>
      <c r="FT233" s="467"/>
      <c r="FU233" s="467"/>
      <c r="FV233" s="467"/>
      <c r="FW233" s="467"/>
      <c r="FX233" s="467"/>
      <c r="FY233" s="467"/>
      <c r="FZ233" s="467"/>
      <c r="GA233" s="467"/>
      <c r="GB233" s="467"/>
      <c r="GC233" s="467"/>
      <c r="GD233" s="467"/>
      <c r="GE233" s="467"/>
      <c r="GF233" s="467"/>
      <c r="GG233" s="467"/>
      <c r="GH233" s="467"/>
      <c r="GI233" s="467"/>
      <c r="GJ233" s="467"/>
      <c r="GK233" s="467"/>
      <c r="GL233" s="467"/>
      <c r="GM233" s="467"/>
      <c r="GN233" s="467"/>
      <c r="GO233" s="467"/>
      <c r="GP233" s="467"/>
      <c r="GQ233" s="467"/>
      <c r="GR233" s="467"/>
      <c r="GS233" s="467"/>
      <c r="GT233" s="467"/>
      <c r="GU233" s="467"/>
      <c r="GV233" s="467"/>
      <c r="GW233" s="467"/>
      <c r="GX233" s="467"/>
      <c r="GY233" s="467"/>
      <c r="GZ233" s="467"/>
      <c r="HA233" s="467"/>
      <c r="HB233" s="467"/>
      <c r="HC233" s="467"/>
      <c r="HD233" s="467"/>
      <c r="HE233" s="467"/>
      <c r="HF233" s="467"/>
      <c r="HG233" s="467"/>
      <c r="HH233" s="467"/>
      <c r="HI233" s="467"/>
      <c r="HJ233" s="467"/>
      <c r="HK233" s="467"/>
      <c r="HL233" s="467"/>
      <c r="HM233" s="467"/>
      <c r="HN233" s="467"/>
      <c r="HO233" s="467"/>
      <c r="HP233" s="467"/>
      <c r="HQ233" s="467"/>
      <c r="HR233" s="467"/>
      <c r="HS233" s="467"/>
      <c r="HT233" s="467"/>
      <c r="HU233" s="467"/>
      <c r="HV233" s="467"/>
      <c r="HW233" s="467"/>
      <c r="HX233" s="467"/>
      <c r="HY233" s="467"/>
      <c r="HZ233" s="467"/>
      <c r="IA233" s="467"/>
      <c r="IB233" s="467"/>
      <c r="IC233" s="467"/>
      <c r="ID233" s="467"/>
      <c r="IE233" s="467"/>
      <c r="IF233" s="467"/>
      <c r="IG233" s="467"/>
      <c r="IH233" s="467"/>
      <c r="II233" s="467"/>
      <c r="IJ233" s="467"/>
      <c r="IK233" s="467"/>
      <c r="IL233" s="467"/>
      <c r="IM233" s="467"/>
      <c r="IN233" s="467"/>
      <c r="IO233" s="467"/>
      <c r="IP233" s="467"/>
      <c r="IQ233" s="467"/>
    </row>
    <row r="234" spans="14:251" s="464" customFormat="1" ht="12" customHeight="1" x14ac:dyDescent="0.15">
      <c r="P234" s="504"/>
      <c r="T234" s="504"/>
      <c r="U234" s="504"/>
      <c r="V234" s="504"/>
      <c r="W234" s="549"/>
      <c r="X234" s="518"/>
      <c r="Y234" s="518"/>
      <c r="Z234" s="518"/>
      <c r="AA234" s="518"/>
      <c r="AB234" s="518"/>
      <c r="AC234" s="518"/>
      <c r="AD234" s="518"/>
      <c r="AE234" s="518"/>
      <c r="AF234" s="470"/>
      <c r="AG234" s="470"/>
      <c r="AH234" s="517"/>
      <c r="AK234" s="518"/>
      <c r="AL234" s="518"/>
      <c r="AM234" s="518"/>
      <c r="AN234" s="518"/>
      <c r="AO234" s="518"/>
      <c r="AP234" s="518"/>
      <c r="AQ234" s="518"/>
      <c r="AR234" s="566"/>
      <c r="AS234" s="562" t="s">
        <v>693</v>
      </c>
      <c r="AT234" s="562"/>
      <c r="AU234" s="562"/>
      <c r="AV234" s="562"/>
      <c r="AW234" s="562"/>
      <c r="AX234" s="562"/>
      <c r="AY234" s="562"/>
      <c r="AZ234" s="562"/>
      <c r="BT234" s="467"/>
      <c r="BU234" s="467"/>
      <c r="BV234" s="467"/>
      <c r="BW234" s="467"/>
      <c r="BX234" s="467"/>
      <c r="BY234" s="467"/>
      <c r="BZ234" s="467"/>
      <c r="CA234" s="467"/>
      <c r="CB234" s="467"/>
      <c r="CC234" s="467"/>
      <c r="CD234" s="467"/>
      <c r="CE234" s="467"/>
      <c r="CF234" s="467"/>
      <c r="CG234" s="467"/>
      <c r="CH234" s="467"/>
      <c r="CI234" s="467"/>
      <c r="CJ234" s="467"/>
      <c r="CK234" s="467"/>
      <c r="CL234" s="467"/>
      <c r="CM234" s="467"/>
      <c r="CN234" s="467"/>
      <c r="CO234" s="467"/>
      <c r="CP234" s="467"/>
      <c r="CQ234" s="467"/>
      <c r="CR234" s="467"/>
      <c r="CS234" s="467"/>
      <c r="CT234" s="467"/>
      <c r="CU234" s="467"/>
      <c r="CV234" s="467"/>
      <c r="CW234" s="467"/>
      <c r="CX234" s="467"/>
      <c r="CY234" s="467"/>
      <c r="CZ234" s="467"/>
      <c r="DA234" s="467"/>
      <c r="DB234" s="467"/>
      <c r="DC234" s="467"/>
      <c r="DD234" s="467"/>
      <c r="DE234" s="467"/>
      <c r="DF234" s="467"/>
      <c r="DG234" s="467"/>
      <c r="DH234" s="467"/>
      <c r="DI234" s="467"/>
      <c r="DJ234" s="467"/>
      <c r="DK234" s="467"/>
      <c r="DL234" s="467"/>
      <c r="DM234" s="467"/>
      <c r="DN234" s="467"/>
      <c r="DO234" s="467"/>
      <c r="DP234" s="467"/>
      <c r="DQ234" s="467"/>
      <c r="DR234" s="467"/>
      <c r="DS234" s="467"/>
      <c r="DT234" s="467"/>
      <c r="DU234" s="467"/>
      <c r="DV234" s="467"/>
      <c r="DW234" s="467"/>
      <c r="DX234" s="467"/>
      <c r="DY234" s="467"/>
      <c r="DZ234" s="467"/>
      <c r="EA234" s="467"/>
      <c r="EB234" s="467"/>
      <c r="EC234" s="467"/>
      <c r="ED234" s="467"/>
      <c r="EE234" s="467"/>
      <c r="EF234" s="467"/>
      <c r="EG234" s="467"/>
      <c r="EH234" s="467"/>
      <c r="EI234" s="467"/>
      <c r="EJ234" s="467"/>
      <c r="EK234" s="467"/>
      <c r="EL234" s="467"/>
      <c r="EM234" s="467"/>
      <c r="EN234" s="467"/>
      <c r="EO234" s="467"/>
      <c r="EP234" s="467"/>
      <c r="EQ234" s="467"/>
      <c r="ER234" s="467"/>
      <c r="ES234" s="467"/>
      <c r="ET234" s="467"/>
      <c r="EU234" s="467"/>
      <c r="EV234" s="467"/>
      <c r="EW234" s="467"/>
      <c r="EX234" s="467"/>
      <c r="EY234" s="467"/>
      <c r="EZ234" s="467"/>
      <c r="FA234" s="467"/>
      <c r="FB234" s="467"/>
      <c r="FC234" s="467"/>
      <c r="FD234" s="467"/>
      <c r="FE234" s="467"/>
      <c r="FF234" s="467"/>
      <c r="FG234" s="467"/>
      <c r="FH234" s="467"/>
      <c r="FI234" s="467"/>
      <c r="FJ234" s="467"/>
      <c r="FK234" s="467"/>
      <c r="FL234" s="467"/>
      <c r="FM234" s="467"/>
      <c r="FN234" s="467"/>
      <c r="FO234" s="467"/>
      <c r="FP234" s="467"/>
      <c r="FQ234" s="467"/>
      <c r="FR234" s="467"/>
      <c r="FS234" s="467"/>
      <c r="FT234" s="467"/>
      <c r="FU234" s="467"/>
      <c r="FV234" s="467"/>
      <c r="FW234" s="467"/>
      <c r="FX234" s="467"/>
      <c r="FY234" s="467"/>
      <c r="FZ234" s="467"/>
      <c r="GA234" s="467"/>
      <c r="GB234" s="467"/>
      <c r="GC234" s="467"/>
      <c r="GD234" s="467"/>
      <c r="GE234" s="467"/>
      <c r="GF234" s="467"/>
      <c r="GG234" s="467"/>
      <c r="GH234" s="467"/>
      <c r="GI234" s="467"/>
      <c r="GJ234" s="467"/>
      <c r="GK234" s="467"/>
      <c r="GL234" s="467"/>
      <c r="GM234" s="467"/>
      <c r="GN234" s="467"/>
      <c r="GO234" s="467"/>
      <c r="GP234" s="467"/>
      <c r="GQ234" s="467"/>
      <c r="GR234" s="467"/>
      <c r="GS234" s="467"/>
      <c r="GT234" s="467"/>
      <c r="GU234" s="467"/>
      <c r="GV234" s="467"/>
      <c r="GW234" s="467"/>
      <c r="GX234" s="467"/>
      <c r="GY234" s="467"/>
      <c r="GZ234" s="467"/>
      <c r="HA234" s="467"/>
      <c r="HB234" s="467"/>
      <c r="HC234" s="467"/>
      <c r="HD234" s="467"/>
      <c r="HE234" s="467"/>
      <c r="HF234" s="467"/>
      <c r="HG234" s="467"/>
      <c r="HH234" s="467"/>
      <c r="HI234" s="467"/>
      <c r="HJ234" s="467"/>
      <c r="HK234" s="467"/>
      <c r="HL234" s="467"/>
      <c r="HM234" s="467"/>
      <c r="HN234" s="467"/>
      <c r="HO234" s="467"/>
      <c r="HP234" s="467"/>
      <c r="HQ234" s="467"/>
      <c r="HR234" s="467"/>
      <c r="HS234" s="467"/>
      <c r="HT234" s="467"/>
      <c r="HU234" s="467"/>
      <c r="HV234" s="467"/>
      <c r="HW234" s="467"/>
      <c r="HX234" s="467"/>
      <c r="HY234" s="467"/>
      <c r="HZ234" s="467"/>
      <c r="IA234" s="467"/>
      <c r="IB234" s="467"/>
      <c r="IC234" s="467"/>
      <c r="ID234" s="467"/>
      <c r="IE234" s="467"/>
      <c r="IF234" s="467"/>
      <c r="IG234" s="467"/>
      <c r="IH234" s="467"/>
      <c r="II234" s="467"/>
      <c r="IJ234" s="467"/>
      <c r="IK234" s="467"/>
      <c r="IL234" s="467"/>
      <c r="IM234" s="467"/>
      <c r="IN234" s="467"/>
      <c r="IO234" s="467"/>
      <c r="IP234" s="467"/>
      <c r="IQ234" s="467"/>
    </row>
    <row r="235" spans="14:251" s="464" customFormat="1" ht="12" customHeight="1" x14ac:dyDescent="0.15">
      <c r="P235" s="504"/>
      <c r="T235" s="504"/>
      <c r="U235" s="504"/>
      <c r="V235" s="504"/>
      <c r="W235" s="549"/>
      <c r="X235" s="518"/>
      <c r="Y235" s="518"/>
      <c r="Z235" s="518"/>
      <c r="AA235" s="518"/>
      <c r="AB235" s="518"/>
      <c r="AC235" s="518"/>
      <c r="AD235" s="518"/>
      <c r="AE235" s="518"/>
      <c r="AF235" s="470"/>
      <c r="AG235" s="470"/>
      <c r="AH235" s="517"/>
      <c r="AK235" s="518"/>
      <c r="AL235" s="518"/>
      <c r="AM235" s="518"/>
      <c r="AN235" s="518"/>
      <c r="AO235" s="518"/>
      <c r="AP235" s="518"/>
      <c r="AQ235" s="518"/>
      <c r="AR235" s="549"/>
      <c r="AS235" s="562"/>
      <c r="AT235" s="562"/>
      <c r="AU235" s="562"/>
      <c r="AV235" s="562"/>
      <c r="AW235" s="562"/>
      <c r="AX235" s="562"/>
      <c r="AY235" s="562"/>
      <c r="AZ235" s="562"/>
      <c r="BT235" s="467"/>
      <c r="BU235" s="467"/>
      <c r="BV235" s="467"/>
      <c r="BW235" s="467"/>
      <c r="BX235" s="467"/>
      <c r="BY235" s="467"/>
      <c r="BZ235" s="467"/>
      <c r="CA235" s="467"/>
      <c r="CB235" s="467"/>
      <c r="CC235" s="467"/>
      <c r="CD235" s="467"/>
      <c r="CE235" s="467"/>
      <c r="CF235" s="467"/>
      <c r="CG235" s="467"/>
      <c r="CH235" s="467"/>
      <c r="CI235" s="467"/>
      <c r="CJ235" s="467"/>
      <c r="CK235" s="467"/>
      <c r="CL235" s="467"/>
      <c r="CM235" s="467"/>
      <c r="CN235" s="467"/>
      <c r="CO235" s="467"/>
      <c r="CP235" s="467"/>
      <c r="CQ235" s="467"/>
      <c r="CR235" s="467"/>
      <c r="CS235" s="467"/>
      <c r="CT235" s="467"/>
      <c r="CU235" s="467"/>
      <c r="CV235" s="467"/>
      <c r="CW235" s="467"/>
      <c r="CX235" s="467"/>
      <c r="CY235" s="467"/>
      <c r="CZ235" s="467"/>
      <c r="DA235" s="467"/>
      <c r="DB235" s="467"/>
      <c r="DC235" s="467"/>
      <c r="DD235" s="467"/>
      <c r="DE235" s="467"/>
      <c r="DF235" s="467"/>
      <c r="DG235" s="467"/>
      <c r="DH235" s="467"/>
      <c r="DI235" s="467"/>
      <c r="DJ235" s="467"/>
      <c r="DK235" s="467"/>
      <c r="DL235" s="467"/>
      <c r="DM235" s="467"/>
      <c r="DN235" s="467"/>
      <c r="DO235" s="467"/>
      <c r="DP235" s="467"/>
      <c r="DQ235" s="467"/>
      <c r="DR235" s="467"/>
      <c r="DS235" s="467"/>
      <c r="DT235" s="467"/>
      <c r="DU235" s="467"/>
      <c r="DV235" s="467"/>
      <c r="DW235" s="467"/>
      <c r="DX235" s="467"/>
      <c r="DY235" s="467"/>
      <c r="DZ235" s="467"/>
      <c r="EA235" s="467"/>
      <c r="EB235" s="467"/>
      <c r="EC235" s="467"/>
      <c r="ED235" s="467"/>
      <c r="EE235" s="467"/>
      <c r="EF235" s="467"/>
      <c r="EG235" s="467"/>
      <c r="EH235" s="467"/>
      <c r="EI235" s="467"/>
      <c r="EJ235" s="467"/>
      <c r="EK235" s="467"/>
      <c r="EL235" s="467"/>
      <c r="EM235" s="467"/>
      <c r="EN235" s="467"/>
      <c r="EO235" s="467"/>
      <c r="EP235" s="467"/>
      <c r="EQ235" s="467"/>
      <c r="ER235" s="467"/>
      <c r="ES235" s="467"/>
      <c r="ET235" s="467"/>
      <c r="EU235" s="467"/>
      <c r="EV235" s="467"/>
      <c r="EW235" s="467"/>
      <c r="EX235" s="467"/>
      <c r="EY235" s="467"/>
      <c r="EZ235" s="467"/>
      <c r="FA235" s="467"/>
      <c r="FB235" s="467"/>
      <c r="FC235" s="467"/>
      <c r="FD235" s="467"/>
      <c r="FE235" s="467"/>
      <c r="FF235" s="467"/>
      <c r="FG235" s="467"/>
      <c r="FH235" s="467"/>
      <c r="FI235" s="467"/>
      <c r="FJ235" s="467"/>
      <c r="FK235" s="467"/>
      <c r="FL235" s="467"/>
      <c r="FM235" s="467"/>
      <c r="FN235" s="467"/>
      <c r="FO235" s="467"/>
      <c r="FP235" s="467"/>
      <c r="FQ235" s="467"/>
      <c r="FR235" s="467"/>
      <c r="FS235" s="467"/>
      <c r="FT235" s="467"/>
      <c r="FU235" s="467"/>
      <c r="FV235" s="467"/>
      <c r="FW235" s="467"/>
      <c r="FX235" s="467"/>
      <c r="FY235" s="467"/>
      <c r="FZ235" s="467"/>
      <c r="GA235" s="467"/>
      <c r="GB235" s="467"/>
      <c r="GC235" s="467"/>
      <c r="GD235" s="467"/>
      <c r="GE235" s="467"/>
      <c r="GF235" s="467"/>
      <c r="GG235" s="467"/>
      <c r="GH235" s="467"/>
      <c r="GI235" s="467"/>
      <c r="GJ235" s="467"/>
      <c r="GK235" s="467"/>
      <c r="GL235" s="467"/>
      <c r="GM235" s="467"/>
      <c r="GN235" s="467"/>
      <c r="GO235" s="467"/>
      <c r="GP235" s="467"/>
      <c r="GQ235" s="467"/>
      <c r="GR235" s="467"/>
      <c r="GS235" s="467"/>
      <c r="GT235" s="467"/>
      <c r="GU235" s="467"/>
      <c r="GV235" s="467"/>
      <c r="GW235" s="467"/>
      <c r="GX235" s="467"/>
      <c r="GY235" s="467"/>
      <c r="GZ235" s="467"/>
      <c r="HA235" s="467"/>
      <c r="HB235" s="467"/>
      <c r="HC235" s="467"/>
      <c r="HD235" s="467"/>
      <c r="HE235" s="467"/>
      <c r="HF235" s="467"/>
      <c r="HG235" s="467"/>
      <c r="HH235" s="467"/>
      <c r="HI235" s="467"/>
      <c r="HJ235" s="467"/>
      <c r="HK235" s="467"/>
      <c r="HL235" s="467"/>
      <c r="HM235" s="467"/>
      <c r="HN235" s="467"/>
      <c r="HO235" s="467"/>
      <c r="HP235" s="467"/>
      <c r="HQ235" s="467"/>
      <c r="HR235" s="467"/>
      <c r="HS235" s="467"/>
      <c r="HT235" s="467"/>
      <c r="HU235" s="467"/>
      <c r="HV235" s="467"/>
      <c r="HW235" s="467"/>
      <c r="HX235" s="467"/>
      <c r="HY235" s="467"/>
      <c r="HZ235" s="467"/>
      <c r="IA235" s="467"/>
      <c r="IB235" s="467"/>
      <c r="IC235" s="467"/>
      <c r="ID235" s="467"/>
      <c r="IE235" s="467"/>
      <c r="IF235" s="467"/>
      <c r="IG235" s="467"/>
      <c r="IH235" s="467"/>
      <c r="II235" s="467"/>
      <c r="IJ235" s="467"/>
      <c r="IK235" s="467"/>
      <c r="IL235" s="467"/>
      <c r="IM235" s="467"/>
      <c r="IN235" s="467"/>
      <c r="IO235" s="467"/>
      <c r="IP235" s="467"/>
      <c r="IQ235" s="467"/>
    </row>
    <row r="236" spans="14:251" s="464" customFormat="1" ht="12" customHeight="1" x14ac:dyDescent="0.15">
      <c r="P236" s="504"/>
      <c r="T236" s="504"/>
      <c r="U236" s="504"/>
      <c r="V236" s="504"/>
      <c r="W236" s="549"/>
      <c r="X236" s="518"/>
      <c r="Y236" s="518"/>
      <c r="Z236" s="518"/>
      <c r="AA236" s="518"/>
      <c r="AB236" s="518"/>
      <c r="AC236" s="518"/>
      <c r="AD236" s="518"/>
      <c r="AE236" s="518"/>
      <c r="AF236" s="470"/>
      <c r="AG236" s="470"/>
      <c r="AH236" s="517"/>
      <c r="AK236" s="518"/>
      <c r="AL236" s="518"/>
      <c r="AM236" s="518"/>
      <c r="AN236" s="518"/>
      <c r="AO236" s="518"/>
      <c r="AP236" s="518"/>
      <c r="AQ236" s="518"/>
      <c r="AR236" s="567"/>
      <c r="AS236" s="562" t="s">
        <v>695</v>
      </c>
      <c r="AT236" s="562"/>
      <c r="AU236" s="562"/>
      <c r="AV236" s="562"/>
      <c r="AW236" s="562"/>
      <c r="AX236" s="562"/>
      <c r="AY236" s="562"/>
      <c r="AZ236" s="562"/>
      <c r="BT236" s="467"/>
      <c r="BU236" s="467"/>
      <c r="BV236" s="467"/>
      <c r="BW236" s="467"/>
      <c r="BX236" s="467"/>
      <c r="BY236" s="467"/>
      <c r="BZ236" s="467"/>
      <c r="CA236" s="467"/>
      <c r="CB236" s="467"/>
      <c r="CC236" s="467"/>
      <c r="CD236" s="467"/>
      <c r="CE236" s="467"/>
      <c r="CF236" s="467"/>
      <c r="CG236" s="467"/>
      <c r="CH236" s="467"/>
      <c r="CI236" s="467"/>
      <c r="CJ236" s="467"/>
      <c r="CK236" s="467"/>
      <c r="CL236" s="467"/>
      <c r="CM236" s="467"/>
      <c r="CN236" s="467"/>
      <c r="CO236" s="467"/>
      <c r="CP236" s="467"/>
      <c r="CQ236" s="467"/>
      <c r="CR236" s="467"/>
      <c r="CS236" s="467"/>
      <c r="CT236" s="467"/>
      <c r="CU236" s="467"/>
      <c r="CV236" s="467"/>
      <c r="CW236" s="467"/>
      <c r="CX236" s="467"/>
      <c r="CY236" s="467"/>
      <c r="CZ236" s="467"/>
      <c r="DA236" s="467"/>
      <c r="DB236" s="467"/>
      <c r="DC236" s="467"/>
      <c r="DD236" s="467"/>
      <c r="DE236" s="467"/>
      <c r="DF236" s="467"/>
      <c r="DG236" s="467"/>
      <c r="DH236" s="467"/>
      <c r="DI236" s="467"/>
      <c r="DJ236" s="467"/>
      <c r="DK236" s="467"/>
      <c r="DL236" s="467"/>
      <c r="DM236" s="467"/>
      <c r="DN236" s="467"/>
      <c r="DO236" s="467"/>
      <c r="DP236" s="467"/>
      <c r="DQ236" s="467"/>
      <c r="DR236" s="467"/>
      <c r="DS236" s="467"/>
      <c r="DT236" s="467"/>
      <c r="DU236" s="467"/>
      <c r="DV236" s="467"/>
      <c r="DW236" s="467"/>
      <c r="DX236" s="467"/>
      <c r="DY236" s="467"/>
      <c r="DZ236" s="467"/>
      <c r="EA236" s="467"/>
      <c r="EB236" s="467"/>
      <c r="EC236" s="467"/>
      <c r="ED236" s="467"/>
      <c r="EE236" s="467"/>
      <c r="EF236" s="467"/>
      <c r="EG236" s="467"/>
      <c r="EH236" s="467"/>
      <c r="EI236" s="467"/>
      <c r="EJ236" s="467"/>
      <c r="EK236" s="467"/>
      <c r="EL236" s="467"/>
      <c r="EM236" s="467"/>
      <c r="EN236" s="467"/>
      <c r="EO236" s="467"/>
      <c r="EP236" s="467"/>
      <c r="EQ236" s="467"/>
      <c r="ER236" s="467"/>
      <c r="ES236" s="467"/>
      <c r="ET236" s="467"/>
      <c r="EU236" s="467"/>
      <c r="EV236" s="467"/>
      <c r="EW236" s="467"/>
      <c r="EX236" s="467"/>
      <c r="EY236" s="467"/>
      <c r="EZ236" s="467"/>
      <c r="FA236" s="467"/>
      <c r="FB236" s="467"/>
      <c r="FC236" s="467"/>
      <c r="FD236" s="467"/>
      <c r="FE236" s="467"/>
      <c r="FF236" s="467"/>
      <c r="FG236" s="467"/>
      <c r="FH236" s="467"/>
      <c r="FI236" s="467"/>
      <c r="FJ236" s="467"/>
      <c r="FK236" s="467"/>
      <c r="FL236" s="467"/>
      <c r="FM236" s="467"/>
      <c r="FN236" s="467"/>
      <c r="FO236" s="467"/>
      <c r="FP236" s="467"/>
      <c r="FQ236" s="467"/>
      <c r="FR236" s="467"/>
      <c r="FS236" s="467"/>
      <c r="FT236" s="467"/>
      <c r="FU236" s="467"/>
      <c r="FV236" s="467"/>
      <c r="FW236" s="467"/>
      <c r="FX236" s="467"/>
      <c r="FY236" s="467"/>
      <c r="FZ236" s="467"/>
      <c r="GA236" s="467"/>
      <c r="GB236" s="467"/>
      <c r="GC236" s="467"/>
      <c r="GD236" s="467"/>
      <c r="GE236" s="467"/>
      <c r="GF236" s="467"/>
      <c r="GG236" s="467"/>
      <c r="GH236" s="467"/>
      <c r="GI236" s="467"/>
      <c r="GJ236" s="467"/>
      <c r="GK236" s="467"/>
      <c r="GL236" s="467"/>
      <c r="GM236" s="467"/>
      <c r="GN236" s="467"/>
      <c r="GO236" s="467"/>
      <c r="GP236" s="467"/>
      <c r="GQ236" s="467"/>
      <c r="GR236" s="467"/>
      <c r="GS236" s="467"/>
      <c r="GT236" s="467"/>
      <c r="GU236" s="467"/>
      <c r="GV236" s="467"/>
      <c r="GW236" s="467"/>
      <c r="GX236" s="467"/>
      <c r="GY236" s="467"/>
      <c r="GZ236" s="467"/>
      <c r="HA236" s="467"/>
      <c r="HB236" s="467"/>
      <c r="HC236" s="467"/>
      <c r="HD236" s="467"/>
      <c r="HE236" s="467"/>
      <c r="HF236" s="467"/>
      <c r="HG236" s="467"/>
      <c r="HH236" s="467"/>
      <c r="HI236" s="467"/>
      <c r="HJ236" s="467"/>
      <c r="HK236" s="467"/>
      <c r="HL236" s="467"/>
      <c r="HM236" s="467"/>
      <c r="HN236" s="467"/>
      <c r="HO236" s="467"/>
      <c r="HP236" s="467"/>
      <c r="HQ236" s="467"/>
      <c r="HR236" s="467"/>
      <c r="HS236" s="467"/>
      <c r="HT236" s="467"/>
      <c r="HU236" s="467"/>
      <c r="HV236" s="467"/>
      <c r="HW236" s="467"/>
      <c r="HX236" s="467"/>
      <c r="HY236" s="467"/>
      <c r="HZ236" s="467"/>
      <c r="IA236" s="467"/>
      <c r="IB236" s="467"/>
      <c r="IC236" s="467"/>
      <c r="ID236" s="467"/>
      <c r="IE236" s="467"/>
      <c r="IF236" s="467"/>
      <c r="IG236" s="467"/>
      <c r="IH236" s="467"/>
      <c r="II236" s="467"/>
      <c r="IJ236" s="467"/>
      <c r="IK236" s="467"/>
      <c r="IL236" s="467"/>
      <c r="IM236" s="467"/>
      <c r="IN236" s="467"/>
      <c r="IO236" s="467"/>
      <c r="IP236" s="467"/>
      <c r="IQ236" s="467"/>
    </row>
    <row r="237" spans="14:251" s="464" customFormat="1" ht="12" customHeight="1" x14ac:dyDescent="0.15">
      <c r="P237" s="504"/>
      <c r="T237" s="504"/>
      <c r="U237" s="504"/>
      <c r="V237" s="504"/>
      <c r="W237" s="549"/>
      <c r="X237" s="518"/>
      <c r="Y237" s="518"/>
      <c r="Z237" s="518"/>
      <c r="AA237" s="518"/>
      <c r="AB237" s="518"/>
      <c r="AC237" s="518"/>
      <c r="AD237" s="518"/>
      <c r="AE237" s="518"/>
      <c r="AF237" s="470"/>
      <c r="AG237" s="470"/>
      <c r="AH237" s="517"/>
      <c r="AK237" s="518"/>
      <c r="AL237" s="518"/>
      <c r="AM237" s="518"/>
      <c r="AN237" s="518"/>
      <c r="AO237" s="518"/>
      <c r="AP237" s="518"/>
      <c r="AQ237" s="518"/>
      <c r="AR237" s="568"/>
      <c r="AS237" s="562"/>
      <c r="AT237" s="562"/>
      <c r="AU237" s="562"/>
      <c r="AV237" s="562"/>
      <c r="AW237" s="562"/>
      <c r="AX237" s="562"/>
      <c r="AY237" s="562"/>
      <c r="AZ237" s="562"/>
      <c r="BT237" s="467"/>
      <c r="BU237" s="467"/>
      <c r="BV237" s="467"/>
      <c r="BW237" s="467"/>
      <c r="BX237" s="467"/>
      <c r="BY237" s="467"/>
      <c r="BZ237" s="467"/>
      <c r="CA237" s="467"/>
      <c r="CB237" s="467"/>
      <c r="CC237" s="467"/>
      <c r="CD237" s="467"/>
      <c r="CE237" s="467"/>
      <c r="CF237" s="467"/>
      <c r="CG237" s="467"/>
      <c r="CH237" s="467"/>
      <c r="CI237" s="467"/>
      <c r="CJ237" s="467"/>
      <c r="CK237" s="467"/>
      <c r="CL237" s="467"/>
      <c r="CM237" s="467"/>
      <c r="CN237" s="467"/>
      <c r="CO237" s="467"/>
      <c r="CP237" s="467"/>
      <c r="CQ237" s="467"/>
      <c r="CR237" s="467"/>
      <c r="CS237" s="467"/>
      <c r="CT237" s="467"/>
      <c r="CU237" s="467"/>
      <c r="CV237" s="467"/>
      <c r="CW237" s="467"/>
      <c r="CX237" s="467"/>
      <c r="CY237" s="467"/>
      <c r="CZ237" s="467"/>
      <c r="DA237" s="467"/>
      <c r="DB237" s="467"/>
      <c r="DC237" s="467"/>
      <c r="DD237" s="467"/>
      <c r="DE237" s="467"/>
      <c r="DF237" s="467"/>
      <c r="DG237" s="467"/>
      <c r="DH237" s="467"/>
      <c r="DI237" s="467"/>
      <c r="DJ237" s="467"/>
      <c r="DK237" s="467"/>
      <c r="DL237" s="467"/>
      <c r="DM237" s="467"/>
      <c r="DN237" s="467"/>
      <c r="DO237" s="467"/>
      <c r="DP237" s="467"/>
      <c r="DQ237" s="467"/>
      <c r="DR237" s="467"/>
      <c r="DS237" s="467"/>
      <c r="DT237" s="467"/>
      <c r="DU237" s="467"/>
      <c r="DV237" s="467"/>
      <c r="DW237" s="467"/>
      <c r="DX237" s="467"/>
      <c r="DY237" s="467"/>
      <c r="DZ237" s="467"/>
      <c r="EA237" s="467"/>
      <c r="EB237" s="467"/>
      <c r="EC237" s="467"/>
      <c r="ED237" s="467"/>
      <c r="EE237" s="467"/>
      <c r="EF237" s="467"/>
      <c r="EG237" s="467"/>
      <c r="EH237" s="467"/>
      <c r="EI237" s="467"/>
      <c r="EJ237" s="467"/>
      <c r="EK237" s="467"/>
      <c r="EL237" s="467"/>
      <c r="EM237" s="467"/>
      <c r="EN237" s="467"/>
      <c r="EO237" s="467"/>
      <c r="EP237" s="467"/>
      <c r="EQ237" s="467"/>
      <c r="ER237" s="467"/>
      <c r="ES237" s="467"/>
      <c r="ET237" s="467"/>
      <c r="EU237" s="467"/>
      <c r="EV237" s="467"/>
      <c r="EW237" s="467"/>
      <c r="EX237" s="467"/>
      <c r="EY237" s="467"/>
      <c r="EZ237" s="467"/>
      <c r="FA237" s="467"/>
      <c r="FB237" s="467"/>
      <c r="FC237" s="467"/>
      <c r="FD237" s="467"/>
      <c r="FE237" s="467"/>
      <c r="FF237" s="467"/>
      <c r="FG237" s="467"/>
      <c r="FH237" s="467"/>
      <c r="FI237" s="467"/>
      <c r="FJ237" s="467"/>
      <c r="FK237" s="467"/>
      <c r="FL237" s="467"/>
      <c r="FM237" s="467"/>
      <c r="FN237" s="467"/>
      <c r="FO237" s="467"/>
      <c r="FP237" s="467"/>
      <c r="FQ237" s="467"/>
      <c r="FR237" s="467"/>
      <c r="FS237" s="467"/>
      <c r="FT237" s="467"/>
      <c r="FU237" s="467"/>
      <c r="FV237" s="467"/>
      <c r="FW237" s="467"/>
      <c r="FX237" s="467"/>
      <c r="FY237" s="467"/>
      <c r="FZ237" s="467"/>
      <c r="GA237" s="467"/>
      <c r="GB237" s="467"/>
      <c r="GC237" s="467"/>
      <c r="GD237" s="467"/>
      <c r="GE237" s="467"/>
      <c r="GF237" s="467"/>
      <c r="GG237" s="467"/>
      <c r="GH237" s="467"/>
      <c r="GI237" s="467"/>
      <c r="GJ237" s="467"/>
      <c r="GK237" s="467"/>
      <c r="GL237" s="467"/>
      <c r="GM237" s="467"/>
      <c r="GN237" s="467"/>
      <c r="GO237" s="467"/>
      <c r="GP237" s="467"/>
      <c r="GQ237" s="467"/>
      <c r="GR237" s="467"/>
      <c r="GS237" s="467"/>
      <c r="GT237" s="467"/>
      <c r="GU237" s="467"/>
      <c r="GV237" s="467"/>
      <c r="GW237" s="467"/>
      <c r="GX237" s="467"/>
      <c r="GY237" s="467"/>
      <c r="GZ237" s="467"/>
      <c r="HA237" s="467"/>
      <c r="HB237" s="467"/>
      <c r="HC237" s="467"/>
      <c r="HD237" s="467"/>
      <c r="HE237" s="467"/>
      <c r="HF237" s="467"/>
      <c r="HG237" s="467"/>
      <c r="HH237" s="467"/>
      <c r="HI237" s="467"/>
      <c r="HJ237" s="467"/>
      <c r="HK237" s="467"/>
      <c r="HL237" s="467"/>
      <c r="HM237" s="467"/>
      <c r="HN237" s="467"/>
      <c r="HO237" s="467"/>
      <c r="HP237" s="467"/>
      <c r="HQ237" s="467"/>
      <c r="HR237" s="467"/>
      <c r="HS237" s="467"/>
      <c r="HT237" s="467"/>
      <c r="HU237" s="467"/>
      <c r="HV237" s="467"/>
      <c r="HW237" s="467"/>
      <c r="HX237" s="467"/>
      <c r="HY237" s="467"/>
      <c r="HZ237" s="467"/>
      <c r="IA237" s="467"/>
      <c r="IB237" s="467"/>
      <c r="IC237" s="467"/>
      <c r="ID237" s="467"/>
      <c r="IE237" s="467"/>
      <c r="IF237" s="467"/>
      <c r="IG237" s="467"/>
      <c r="IH237" s="467"/>
      <c r="II237" s="467"/>
      <c r="IJ237" s="467"/>
      <c r="IK237" s="467"/>
      <c r="IL237" s="467"/>
      <c r="IM237" s="467"/>
      <c r="IN237" s="467"/>
      <c r="IO237" s="467"/>
      <c r="IP237" s="467"/>
      <c r="IQ237" s="467"/>
    </row>
    <row r="238" spans="14:251" s="464" customFormat="1" ht="12" customHeight="1" x14ac:dyDescent="0.15">
      <c r="P238" s="504"/>
      <c r="T238" s="504"/>
      <c r="U238" s="504"/>
      <c r="V238" s="504"/>
      <c r="W238" s="549"/>
      <c r="X238" s="518"/>
      <c r="Y238" s="518"/>
      <c r="Z238" s="518"/>
      <c r="AA238" s="518"/>
      <c r="AB238" s="518"/>
      <c r="AC238" s="518"/>
      <c r="AD238" s="518"/>
      <c r="AE238" s="518"/>
      <c r="AF238" s="470"/>
      <c r="AG238" s="470"/>
      <c r="AH238" s="517"/>
      <c r="AI238" s="559"/>
      <c r="AK238" s="518"/>
      <c r="AL238" s="518"/>
      <c r="AM238" s="518"/>
      <c r="AN238" s="518"/>
      <c r="AO238" s="518"/>
      <c r="AP238" s="518"/>
      <c r="AQ238" s="518"/>
      <c r="AR238" s="567"/>
      <c r="AS238" s="562" t="s">
        <v>702</v>
      </c>
      <c r="AT238" s="562"/>
      <c r="AU238" s="562"/>
      <c r="AV238" s="562"/>
      <c r="AW238" s="562"/>
      <c r="AX238" s="562"/>
      <c r="AY238" s="562"/>
      <c r="AZ238" s="562"/>
      <c r="BT238" s="467"/>
      <c r="BU238" s="467"/>
      <c r="BV238" s="467"/>
      <c r="BW238" s="467"/>
      <c r="BX238" s="467"/>
      <c r="BY238" s="467"/>
      <c r="BZ238" s="467"/>
      <c r="CA238" s="467"/>
      <c r="CB238" s="467"/>
      <c r="CC238" s="467"/>
      <c r="CD238" s="467"/>
      <c r="CE238" s="467"/>
      <c r="CF238" s="467"/>
      <c r="CG238" s="467"/>
      <c r="CH238" s="467"/>
      <c r="CI238" s="467"/>
      <c r="CJ238" s="467"/>
      <c r="CK238" s="467"/>
      <c r="CL238" s="467"/>
      <c r="CM238" s="467"/>
      <c r="CN238" s="467"/>
      <c r="CO238" s="467"/>
      <c r="CP238" s="467"/>
      <c r="CQ238" s="467"/>
      <c r="CR238" s="467"/>
      <c r="CS238" s="467"/>
      <c r="CT238" s="467"/>
      <c r="CU238" s="467"/>
      <c r="CV238" s="467"/>
      <c r="CW238" s="467"/>
      <c r="CX238" s="467"/>
      <c r="CY238" s="467"/>
      <c r="CZ238" s="467"/>
      <c r="DA238" s="467"/>
      <c r="DB238" s="467"/>
      <c r="DC238" s="467"/>
      <c r="DD238" s="467"/>
      <c r="DE238" s="467"/>
      <c r="DF238" s="467"/>
      <c r="DG238" s="467"/>
      <c r="DH238" s="467"/>
      <c r="DI238" s="467"/>
      <c r="DJ238" s="467"/>
      <c r="DK238" s="467"/>
      <c r="DL238" s="467"/>
      <c r="DM238" s="467"/>
      <c r="DN238" s="467"/>
      <c r="DO238" s="467"/>
      <c r="DP238" s="467"/>
      <c r="DQ238" s="467"/>
      <c r="DR238" s="467"/>
      <c r="DS238" s="467"/>
      <c r="DT238" s="467"/>
      <c r="DU238" s="467"/>
      <c r="DV238" s="467"/>
      <c r="DW238" s="467"/>
      <c r="DX238" s="467"/>
      <c r="DY238" s="467"/>
      <c r="DZ238" s="467"/>
      <c r="EA238" s="467"/>
      <c r="EB238" s="467"/>
      <c r="EC238" s="467"/>
      <c r="ED238" s="467"/>
      <c r="EE238" s="467"/>
      <c r="EF238" s="467"/>
      <c r="EG238" s="467"/>
      <c r="EH238" s="467"/>
      <c r="EI238" s="467"/>
      <c r="EJ238" s="467"/>
      <c r="EK238" s="467"/>
      <c r="EL238" s="467"/>
      <c r="EM238" s="467"/>
      <c r="EN238" s="467"/>
      <c r="EO238" s="467"/>
      <c r="EP238" s="467"/>
      <c r="EQ238" s="467"/>
      <c r="ER238" s="467"/>
      <c r="ES238" s="467"/>
      <c r="ET238" s="467"/>
      <c r="EU238" s="467"/>
      <c r="EV238" s="467"/>
      <c r="EW238" s="467"/>
      <c r="EX238" s="467"/>
      <c r="EY238" s="467"/>
      <c r="EZ238" s="467"/>
      <c r="FA238" s="467"/>
      <c r="FB238" s="467"/>
      <c r="FC238" s="467"/>
      <c r="FD238" s="467"/>
      <c r="FE238" s="467"/>
      <c r="FF238" s="467"/>
      <c r="FG238" s="467"/>
      <c r="FH238" s="467"/>
      <c r="FI238" s="467"/>
      <c r="FJ238" s="467"/>
      <c r="FK238" s="467"/>
      <c r="FL238" s="467"/>
      <c r="FM238" s="467"/>
      <c r="FN238" s="467"/>
      <c r="FO238" s="467"/>
      <c r="FP238" s="467"/>
      <c r="FQ238" s="467"/>
      <c r="FR238" s="467"/>
      <c r="FS238" s="467"/>
      <c r="FT238" s="467"/>
      <c r="FU238" s="467"/>
      <c r="FV238" s="467"/>
      <c r="FW238" s="467"/>
      <c r="FX238" s="467"/>
      <c r="FY238" s="467"/>
      <c r="FZ238" s="467"/>
      <c r="GA238" s="467"/>
      <c r="GB238" s="467"/>
      <c r="GC238" s="467"/>
      <c r="GD238" s="467"/>
      <c r="GE238" s="467"/>
      <c r="GF238" s="467"/>
      <c r="GG238" s="467"/>
      <c r="GH238" s="467"/>
      <c r="GI238" s="467"/>
      <c r="GJ238" s="467"/>
      <c r="GK238" s="467"/>
      <c r="GL238" s="467"/>
      <c r="GM238" s="467"/>
      <c r="GN238" s="467"/>
      <c r="GO238" s="467"/>
      <c r="GP238" s="467"/>
      <c r="GQ238" s="467"/>
      <c r="GR238" s="467"/>
      <c r="GS238" s="467"/>
      <c r="GT238" s="467"/>
      <c r="GU238" s="467"/>
      <c r="GV238" s="467"/>
      <c r="GW238" s="467"/>
      <c r="GX238" s="467"/>
      <c r="GY238" s="467"/>
      <c r="GZ238" s="467"/>
      <c r="HA238" s="467"/>
      <c r="HB238" s="467"/>
      <c r="HC238" s="467"/>
      <c r="HD238" s="467"/>
      <c r="HE238" s="467"/>
      <c r="HF238" s="467"/>
      <c r="HG238" s="467"/>
      <c r="HH238" s="467"/>
      <c r="HI238" s="467"/>
      <c r="HJ238" s="467"/>
      <c r="HK238" s="467"/>
      <c r="HL238" s="467"/>
      <c r="HM238" s="467"/>
      <c r="HN238" s="467"/>
      <c r="HO238" s="467"/>
      <c r="HP238" s="467"/>
      <c r="HQ238" s="467"/>
      <c r="HR238" s="467"/>
      <c r="HS238" s="467"/>
      <c r="HT238" s="467"/>
      <c r="HU238" s="467"/>
      <c r="HV238" s="467"/>
      <c r="HW238" s="467"/>
      <c r="HX238" s="467"/>
      <c r="HY238" s="467"/>
      <c r="HZ238" s="467"/>
      <c r="IA238" s="467"/>
      <c r="IB238" s="467"/>
      <c r="IC238" s="467"/>
      <c r="ID238" s="467"/>
      <c r="IE238" s="467"/>
      <c r="IF238" s="467"/>
      <c r="IG238" s="467"/>
      <c r="IH238" s="467"/>
      <c r="II238" s="467"/>
      <c r="IJ238" s="467"/>
      <c r="IK238" s="467"/>
      <c r="IL238" s="467"/>
      <c r="IM238" s="467"/>
      <c r="IN238" s="467"/>
      <c r="IO238" s="467"/>
      <c r="IP238" s="467"/>
      <c r="IQ238" s="467"/>
    </row>
    <row r="239" spans="14:251" s="464" customFormat="1" ht="12" customHeight="1" x14ac:dyDescent="0.15">
      <c r="P239" s="504"/>
      <c r="T239" s="504"/>
      <c r="U239" s="504"/>
      <c r="V239" s="504"/>
      <c r="W239" s="549"/>
      <c r="X239" s="518"/>
      <c r="Y239" s="518"/>
      <c r="Z239" s="518"/>
      <c r="AA239" s="518"/>
      <c r="AB239" s="518"/>
      <c r="AC239" s="518"/>
      <c r="AD239" s="518"/>
      <c r="AE239" s="518"/>
      <c r="AF239" s="470"/>
      <c r="AG239" s="470"/>
      <c r="AH239" s="517"/>
      <c r="AI239" s="559"/>
      <c r="AK239" s="518"/>
      <c r="AL239" s="518"/>
      <c r="AM239" s="518"/>
      <c r="AN239" s="518"/>
      <c r="AO239" s="518"/>
      <c r="AP239" s="518"/>
      <c r="AQ239" s="518"/>
      <c r="AR239" s="568"/>
      <c r="AS239" s="562"/>
      <c r="AT239" s="562"/>
      <c r="AU239" s="562"/>
      <c r="AV239" s="562"/>
      <c r="AW239" s="562"/>
      <c r="AX239" s="562"/>
      <c r="AY239" s="562"/>
      <c r="AZ239" s="562"/>
      <c r="BT239" s="467"/>
      <c r="BU239" s="467"/>
      <c r="BV239" s="467"/>
      <c r="BW239" s="467"/>
      <c r="BX239" s="467"/>
      <c r="BY239" s="467"/>
      <c r="BZ239" s="467"/>
      <c r="CA239" s="467"/>
      <c r="CB239" s="467"/>
      <c r="CC239" s="467"/>
      <c r="CD239" s="467"/>
      <c r="CE239" s="467"/>
      <c r="CF239" s="467"/>
      <c r="CG239" s="467"/>
      <c r="CH239" s="467"/>
      <c r="CI239" s="467"/>
      <c r="CJ239" s="467"/>
      <c r="CK239" s="467"/>
      <c r="CL239" s="467"/>
      <c r="CM239" s="467"/>
      <c r="CN239" s="467"/>
      <c r="CO239" s="467"/>
      <c r="CP239" s="467"/>
      <c r="CQ239" s="467"/>
      <c r="CR239" s="467"/>
      <c r="CS239" s="467"/>
      <c r="CT239" s="467"/>
      <c r="CU239" s="467"/>
      <c r="CV239" s="467"/>
      <c r="CW239" s="467"/>
      <c r="CX239" s="467"/>
      <c r="CY239" s="467"/>
      <c r="CZ239" s="467"/>
      <c r="DA239" s="467"/>
      <c r="DB239" s="467"/>
      <c r="DC239" s="467"/>
      <c r="DD239" s="467"/>
      <c r="DE239" s="467"/>
      <c r="DF239" s="467"/>
      <c r="DG239" s="467"/>
      <c r="DH239" s="467"/>
      <c r="DI239" s="467"/>
      <c r="DJ239" s="467"/>
      <c r="DK239" s="467"/>
      <c r="DL239" s="467"/>
      <c r="DM239" s="467"/>
      <c r="DN239" s="467"/>
      <c r="DO239" s="467"/>
      <c r="DP239" s="467"/>
      <c r="DQ239" s="467"/>
      <c r="DR239" s="467"/>
      <c r="DS239" s="467"/>
      <c r="DT239" s="467"/>
      <c r="DU239" s="467"/>
      <c r="DV239" s="467"/>
      <c r="DW239" s="467"/>
      <c r="DX239" s="467"/>
      <c r="DY239" s="467"/>
      <c r="DZ239" s="467"/>
      <c r="EA239" s="467"/>
      <c r="EB239" s="467"/>
      <c r="EC239" s="467"/>
      <c r="ED239" s="467"/>
      <c r="EE239" s="467"/>
      <c r="EF239" s="467"/>
      <c r="EG239" s="467"/>
      <c r="EH239" s="467"/>
      <c r="EI239" s="467"/>
      <c r="EJ239" s="467"/>
      <c r="EK239" s="467"/>
      <c r="EL239" s="467"/>
      <c r="EM239" s="467"/>
      <c r="EN239" s="467"/>
      <c r="EO239" s="467"/>
      <c r="EP239" s="467"/>
      <c r="EQ239" s="467"/>
      <c r="ER239" s="467"/>
      <c r="ES239" s="467"/>
      <c r="ET239" s="467"/>
      <c r="EU239" s="467"/>
      <c r="EV239" s="467"/>
      <c r="EW239" s="467"/>
      <c r="EX239" s="467"/>
      <c r="EY239" s="467"/>
      <c r="EZ239" s="467"/>
      <c r="FA239" s="467"/>
      <c r="FB239" s="467"/>
      <c r="FC239" s="467"/>
      <c r="FD239" s="467"/>
      <c r="FE239" s="467"/>
      <c r="FF239" s="467"/>
      <c r="FG239" s="467"/>
      <c r="FH239" s="467"/>
      <c r="FI239" s="467"/>
      <c r="FJ239" s="467"/>
      <c r="FK239" s="467"/>
      <c r="FL239" s="467"/>
      <c r="FM239" s="467"/>
      <c r="FN239" s="467"/>
      <c r="FO239" s="467"/>
      <c r="FP239" s="467"/>
      <c r="FQ239" s="467"/>
      <c r="FR239" s="467"/>
      <c r="FS239" s="467"/>
      <c r="FT239" s="467"/>
      <c r="FU239" s="467"/>
      <c r="FV239" s="467"/>
      <c r="FW239" s="467"/>
      <c r="FX239" s="467"/>
      <c r="FY239" s="467"/>
      <c r="FZ239" s="467"/>
      <c r="GA239" s="467"/>
      <c r="GB239" s="467"/>
      <c r="GC239" s="467"/>
      <c r="GD239" s="467"/>
      <c r="GE239" s="467"/>
      <c r="GF239" s="467"/>
      <c r="GG239" s="467"/>
      <c r="GH239" s="467"/>
      <c r="GI239" s="467"/>
      <c r="GJ239" s="467"/>
      <c r="GK239" s="467"/>
      <c r="GL239" s="467"/>
      <c r="GM239" s="467"/>
      <c r="GN239" s="467"/>
      <c r="GO239" s="467"/>
      <c r="GP239" s="467"/>
      <c r="GQ239" s="467"/>
      <c r="GR239" s="467"/>
      <c r="GS239" s="467"/>
      <c r="GT239" s="467"/>
      <c r="GU239" s="467"/>
      <c r="GV239" s="467"/>
      <c r="GW239" s="467"/>
      <c r="GX239" s="467"/>
      <c r="GY239" s="467"/>
      <c r="GZ239" s="467"/>
      <c r="HA239" s="467"/>
      <c r="HB239" s="467"/>
      <c r="HC239" s="467"/>
      <c r="HD239" s="467"/>
      <c r="HE239" s="467"/>
      <c r="HF239" s="467"/>
      <c r="HG239" s="467"/>
      <c r="HH239" s="467"/>
      <c r="HI239" s="467"/>
      <c r="HJ239" s="467"/>
      <c r="HK239" s="467"/>
      <c r="HL239" s="467"/>
      <c r="HM239" s="467"/>
      <c r="HN239" s="467"/>
      <c r="HO239" s="467"/>
      <c r="HP239" s="467"/>
      <c r="HQ239" s="467"/>
      <c r="HR239" s="467"/>
      <c r="HS239" s="467"/>
      <c r="HT239" s="467"/>
      <c r="HU239" s="467"/>
      <c r="HV239" s="467"/>
      <c r="HW239" s="467"/>
      <c r="HX239" s="467"/>
      <c r="HY239" s="467"/>
      <c r="HZ239" s="467"/>
      <c r="IA239" s="467"/>
      <c r="IB239" s="467"/>
      <c r="IC239" s="467"/>
      <c r="ID239" s="467"/>
      <c r="IE239" s="467"/>
      <c r="IF239" s="467"/>
      <c r="IG239" s="467"/>
      <c r="IH239" s="467"/>
      <c r="II239" s="467"/>
      <c r="IJ239" s="467"/>
      <c r="IK239" s="467"/>
      <c r="IL239" s="467"/>
      <c r="IM239" s="467"/>
      <c r="IN239" s="467"/>
      <c r="IO239" s="467"/>
      <c r="IP239" s="467"/>
      <c r="IQ239" s="467"/>
    </row>
    <row r="240" spans="14:251" s="464" customFormat="1" ht="12" customHeight="1" x14ac:dyDescent="0.15">
      <c r="P240" s="504"/>
      <c r="T240" s="504"/>
      <c r="U240" s="504"/>
      <c r="V240" s="504"/>
      <c r="W240" s="549"/>
      <c r="X240" s="518"/>
      <c r="Y240" s="518"/>
      <c r="Z240" s="518"/>
      <c r="AA240" s="518"/>
      <c r="AB240" s="518"/>
      <c r="AC240" s="518"/>
      <c r="AD240" s="518"/>
      <c r="AE240" s="518"/>
      <c r="AF240" s="470"/>
      <c r="AG240" s="470"/>
      <c r="AH240" s="517"/>
      <c r="AI240" s="559"/>
      <c r="AK240" s="518"/>
      <c r="AL240" s="518"/>
      <c r="AM240" s="518"/>
      <c r="AN240" s="518"/>
      <c r="AO240" s="518"/>
      <c r="AP240" s="518"/>
      <c r="AQ240" s="518"/>
      <c r="AR240" s="566"/>
      <c r="AS240" s="562" t="s">
        <v>703</v>
      </c>
      <c r="AT240" s="562"/>
      <c r="AU240" s="562"/>
      <c r="AV240" s="562"/>
      <c r="AW240" s="562"/>
      <c r="AX240" s="562"/>
      <c r="AY240" s="562"/>
      <c r="AZ240" s="562"/>
      <c r="BT240" s="467"/>
      <c r="BU240" s="467"/>
      <c r="BV240" s="467"/>
      <c r="BW240" s="467"/>
      <c r="BX240" s="467"/>
      <c r="BY240" s="467"/>
      <c r="BZ240" s="467"/>
      <c r="CA240" s="467"/>
      <c r="CB240" s="467"/>
      <c r="CC240" s="467"/>
      <c r="CD240" s="467"/>
      <c r="CE240" s="467"/>
      <c r="CF240" s="467"/>
      <c r="CG240" s="467"/>
      <c r="CH240" s="467"/>
      <c r="CI240" s="467"/>
      <c r="CJ240" s="467"/>
      <c r="CK240" s="467"/>
      <c r="CL240" s="467"/>
      <c r="CM240" s="467"/>
      <c r="CN240" s="467"/>
      <c r="CO240" s="467"/>
      <c r="CP240" s="467"/>
      <c r="CQ240" s="467"/>
      <c r="CR240" s="467"/>
      <c r="CS240" s="467"/>
      <c r="CT240" s="467"/>
      <c r="CU240" s="467"/>
      <c r="CV240" s="467"/>
      <c r="CW240" s="467"/>
      <c r="CX240" s="467"/>
      <c r="CY240" s="467"/>
      <c r="CZ240" s="467"/>
      <c r="DA240" s="467"/>
      <c r="DB240" s="467"/>
      <c r="DC240" s="467"/>
      <c r="DD240" s="467"/>
      <c r="DE240" s="467"/>
      <c r="DF240" s="467"/>
      <c r="DG240" s="467"/>
      <c r="DH240" s="467"/>
      <c r="DI240" s="467"/>
      <c r="DJ240" s="467"/>
      <c r="DK240" s="467"/>
      <c r="DL240" s="467"/>
      <c r="DM240" s="467"/>
      <c r="DN240" s="467"/>
      <c r="DO240" s="467"/>
      <c r="DP240" s="467"/>
      <c r="DQ240" s="467"/>
      <c r="DR240" s="467"/>
      <c r="DS240" s="467"/>
      <c r="DT240" s="467"/>
      <c r="DU240" s="467"/>
      <c r="DV240" s="467"/>
      <c r="DW240" s="467"/>
      <c r="DX240" s="467"/>
      <c r="DY240" s="467"/>
      <c r="DZ240" s="467"/>
      <c r="EA240" s="467"/>
      <c r="EB240" s="467"/>
      <c r="EC240" s="467"/>
      <c r="ED240" s="467"/>
      <c r="EE240" s="467"/>
      <c r="EF240" s="467"/>
      <c r="EG240" s="467"/>
      <c r="EH240" s="467"/>
      <c r="EI240" s="467"/>
      <c r="EJ240" s="467"/>
      <c r="EK240" s="467"/>
      <c r="EL240" s="467"/>
      <c r="EM240" s="467"/>
      <c r="EN240" s="467"/>
      <c r="EO240" s="467"/>
      <c r="EP240" s="467"/>
      <c r="EQ240" s="467"/>
      <c r="ER240" s="467"/>
      <c r="ES240" s="467"/>
      <c r="ET240" s="467"/>
      <c r="EU240" s="467"/>
      <c r="EV240" s="467"/>
      <c r="EW240" s="467"/>
      <c r="EX240" s="467"/>
      <c r="EY240" s="467"/>
      <c r="EZ240" s="467"/>
      <c r="FA240" s="467"/>
      <c r="FB240" s="467"/>
      <c r="FC240" s="467"/>
      <c r="FD240" s="467"/>
      <c r="FE240" s="467"/>
      <c r="FF240" s="467"/>
      <c r="FG240" s="467"/>
      <c r="FH240" s="467"/>
      <c r="FI240" s="467"/>
      <c r="FJ240" s="467"/>
      <c r="FK240" s="467"/>
      <c r="FL240" s="467"/>
      <c r="FM240" s="467"/>
      <c r="FN240" s="467"/>
      <c r="FO240" s="467"/>
      <c r="FP240" s="467"/>
      <c r="FQ240" s="467"/>
      <c r="FR240" s="467"/>
      <c r="FS240" s="467"/>
      <c r="FT240" s="467"/>
      <c r="FU240" s="467"/>
      <c r="FV240" s="467"/>
      <c r="FW240" s="467"/>
      <c r="FX240" s="467"/>
      <c r="FY240" s="467"/>
      <c r="FZ240" s="467"/>
      <c r="GA240" s="467"/>
      <c r="GB240" s="467"/>
      <c r="GC240" s="467"/>
      <c r="GD240" s="467"/>
      <c r="GE240" s="467"/>
      <c r="GF240" s="467"/>
      <c r="GG240" s="467"/>
      <c r="GH240" s="467"/>
      <c r="GI240" s="467"/>
      <c r="GJ240" s="467"/>
      <c r="GK240" s="467"/>
      <c r="GL240" s="467"/>
      <c r="GM240" s="467"/>
      <c r="GN240" s="467"/>
      <c r="GO240" s="467"/>
      <c r="GP240" s="467"/>
      <c r="GQ240" s="467"/>
      <c r="GR240" s="467"/>
      <c r="GS240" s="467"/>
      <c r="GT240" s="467"/>
      <c r="GU240" s="467"/>
      <c r="GV240" s="467"/>
      <c r="GW240" s="467"/>
      <c r="GX240" s="467"/>
      <c r="GY240" s="467"/>
      <c r="GZ240" s="467"/>
      <c r="HA240" s="467"/>
      <c r="HB240" s="467"/>
      <c r="HC240" s="467"/>
      <c r="HD240" s="467"/>
      <c r="HE240" s="467"/>
      <c r="HF240" s="467"/>
      <c r="HG240" s="467"/>
      <c r="HH240" s="467"/>
      <c r="HI240" s="467"/>
      <c r="HJ240" s="467"/>
      <c r="HK240" s="467"/>
      <c r="HL240" s="467"/>
      <c r="HM240" s="467"/>
      <c r="HN240" s="467"/>
      <c r="HO240" s="467"/>
      <c r="HP240" s="467"/>
      <c r="HQ240" s="467"/>
      <c r="HR240" s="467"/>
      <c r="HS240" s="467"/>
      <c r="HT240" s="467"/>
      <c r="HU240" s="467"/>
      <c r="HV240" s="467"/>
      <c r="HW240" s="467"/>
      <c r="HX240" s="467"/>
      <c r="HY240" s="467"/>
      <c r="HZ240" s="467"/>
      <c r="IA240" s="467"/>
      <c r="IB240" s="467"/>
      <c r="IC240" s="467"/>
      <c r="ID240" s="467"/>
      <c r="IE240" s="467"/>
      <c r="IF240" s="467"/>
      <c r="IG240" s="467"/>
      <c r="IH240" s="467"/>
      <c r="II240" s="467"/>
      <c r="IJ240" s="467"/>
      <c r="IK240" s="467"/>
      <c r="IL240" s="467"/>
      <c r="IM240" s="467"/>
      <c r="IN240" s="467"/>
      <c r="IO240" s="467"/>
      <c r="IP240" s="467"/>
      <c r="IQ240" s="467"/>
    </row>
    <row r="241" spans="16:251" s="464" customFormat="1" ht="12" customHeight="1" x14ac:dyDescent="0.15">
      <c r="P241" s="504"/>
      <c r="T241" s="504"/>
      <c r="U241" s="504"/>
      <c r="V241" s="504"/>
      <c r="W241" s="549"/>
      <c r="X241" s="518"/>
      <c r="Y241" s="518"/>
      <c r="Z241" s="518"/>
      <c r="AA241" s="518"/>
      <c r="AB241" s="518"/>
      <c r="AC241" s="518"/>
      <c r="AD241" s="518"/>
      <c r="AE241" s="518"/>
      <c r="AF241" s="470"/>
      <c r="AG241" s="470"/>
      <c r="AH241" s="517"/>
      <c r="AI241" s="559"/>
      <c r="AK241" s="518"/>
      <c r="AL241" s="518"/>
      <c r="AM241" s="518"/>
      <c r="AN241" s="518"/>
      <c r="AO241" s="518"/>
      <c r="AP241" s="518"/>
      <c r="AQ241" s="518"/>
      <c r="AR241" s="549"/>
      <c r="AS241" s="562"/>
      <c r="AT241" s="562"/>
      <c r="AU241" s="562"/>
      <c r="AV241" s="562"/>
      <c r="AW241" s="562"/>
      <c r="AX241" s="562"/>
      <c r="AY241" s="562"/>
      <c r="AZ241" s="562"/>
      <c r="BT241" s="467"/>
      <c r="BU241" s="467"/>
      <c r="BV241" s="467"/>
      <c r="BW241" s="467"/>
      <c r="BX241" s="467"/>
      <c r="BY241" s="467"/>
      <c r="BZ241" s="467"/>
      <c r="CA241" s="467"/>
      <c r="CB241" s="467"/>
      <c r="CC241" s="467"/>
      <c r="CD241" s="467"/>
      <c r="CE241" s="467"/>
      <c r="CF241" s="467"/>
      <c r="CG241" s="467"/>
      <c r="CH241" s="467"/>
      <c r="CI241" s="467"/>
      <c r="CJ241" s="467"/>
      <c r="CK241" s="467"/>
      <c r="CL241" s="467"/>
      <c r="CM241" s="467"/>
      <c r="CN241" s="467"/>
      <c r="CO241" s="467"/>
      <c r="CP241" s="467"/>
      <c r="CQ241" s="467"/>
      <c r="CR241" s="467"/>
      <c r="CS241" s="467"/>
      <c r="CT241" s="467"/>
      <c r="CU241" s="467"/>
      <c r="CV241" s="467"/>
      <c r="CW241" s="467"/>
      <c r="CX241" s="467"/>
      <c r="CY241" s="467"/>
      <c r="CZ241" s="467"/>
      <c r="DA241" s="467"/>
      <c r="DB241" s="467"/>
      <c r="DC241" s="467"/>
      <c r="DD241" s="467"/>
      <c r="DE241" s="467"/>
      <c r="DF241" s="467"/>
      <c r="DG241" s="467"/>
      <c r="DH241" s="467"/>
      <c r="DI241" s="467"/>
      <c r="DJ241" s="467"/>
      <c r="DK241" s="467"/>
      <c r="DL241" s="467"/>
      <c r="DM241" s="467"/>
      <c r="DN241" s="467"/>
      <c r="DO241" s="467"/>
      <c r="DP241" s="467"/>
      <c r="DQ241" s="467"/>
      <c r="DR241" s="467"/>
      <c r="DS241" s="467"/>
      <c r="DT241" s="467"/>
      <c r="DU241" s="467"/>
      <c r="DV241" s="467"/>
      <c r="DW241" s="467"/>
      <c r="DX241" s="467"/>
      <c r="DY241" s="467"/>
      <c r="DZ241" s="467"/>
      <c r="EA241" s="467"/>
      <c r="EB241" s="467"/>
      <c r="EC241" s="467"/>
      <c r="ED241" s="467"/>
      <c r="EE241" s="467"/>
      <c r="EF241" s="467"/>
      <c r="EG241" s="467"/>
      <c r="EH241" s="467"/>
      <c r="EI241" s="467"/>
      <c r="EJ241" s="467"/>
      <c r="EK241" s="467"/>
      <c r="EL241" s="467"/>
      <c r="EM241" s="467"/>
      <c r="EN241" s="467"/>
      <c r="EO241" s="467"/>
      <c r="EP241" s="467"/>
      <c r="EQ241" s="467"/>
      <c r="ER241" s="467"/>
      <c r="ES241" s="467"/>
      <c r="ET241" s="467"/>
      <c r="EU241" s="467"/>
      <c r="EV241" s="467"/>
      <c r="EW241" s="467"/>
      <c r="EX241" s="467"/>
      <c r="EY241" s="467"/>
      <c r="EZ241" s="467"/>
      <c r="FA241" s="467"/>
      <c r="FB241" s="467"/>
      <c r="FC241" s="467"/>
      <c r="FD241" s="467"/>
      <c r="FE241" s="467"/>
      <c r="FF241" s="467"/>
      <c r="FG241" s="467"/>
      <c r="FH241" s="467"/>
      <c r="FI241" s="467"/>
      <c r="FJ241" s="467"/>
      <c r="FK241" s="467"/>
      <c r="FL241" s="467"/>
      <c r="FM241" s="467"/>
      <c r="FN241" s="467"/>
      <c r="FO241" s="467"/>
      <c r="FP241" s="467"/>
      <c r="FQ241" s="467"/>
      <c r="FR241" s="467"/>
      <c r="FS241" s="467"/>
      <c r="FT241" s="467"/>
      <c r="FU241" s="467"/>
      <c r="FV241" s="467"/>
      <c r="FW241" s="467"/>
      <c r="FX241" s="467"/>
      <c r="FY241" s="467"/>
      <c r="FZ241" s="467"/>
      <c r="GA241" s="467"/>
      <c r="GB241" s="467"/>
      <c r="GC241" s="467"/>
      <c r="GD241" s="467"/>
      <c r="GE241" s="467"/>
      <c r="GF241" s="467"/>
      <c r="GG241" s="467"/>
      <c r="GH241" s="467"/>
      <c r="GI241" s="467"/>
      <c r="GJ241" s="467"/>
      <c r="GK241" s="467"/>
      <c r="GL241" s="467"/>
      <c r="GM241" s="467"/>
      <c r="GN241" s="467"/>
      <c r="GO241" s="467"/>
      <c r="GP241" s="467"/>
      <c r="GQ241" s="467"/>
      <c r="GR241" s="467"/>
      <c r="GS241" s="467"/>
      <c r="GT241" s="467"/>
      <c r="GU241" s="467"/>
      <c r="GV241" s="467"/>
      <c r="GW241" s="467"/>
      <c r="GX241" s="467"/>
      <c r="GY241" s="467"/>
      <c r="GZ241" s="467"/>
      <c r="HA241" s="467"/>
      <c r="HB241" s="467"/>
      <c r="HC241" s="467"/>
      <c r="HD241" s="467"/>
      <c r="HE241" s="467"/>
      <c r="HF241" s="467"/>
      <c r="HG241" s="467"/>
      <c r="HH241" s="467"/>
      <c r="HI241" s="467"/>
      <c r="HJ241" s="467"/>
      <c r="HK241" s="467"/>
      <c r="HL241" s="467"/>
      <c r="HM241" s="467"/>
      <c r="HN241" s="467"/>
      <c r="HO241" s="467"/>
      <c r="HP241" s="467"/>
      <c r="HQ241" s="467"/>
      <c r="HR241" s="467"/>
      <c r="HS241" s="467"/>
      <c r="HT241" s="467"/>
      <c r="HU241" s="467"/>
      <c r="HV241" s="467"/>
      <c r="HW241" s="467"/>
      <c r="HX241" s="467"/>
      <c r="HY241" s="467"/>
      <c r="HZ241" s="467"/>
      <c r="IA241" s="467"/>
      <c r="IB241" s="467"/>
      <c r="IC241" s="467"/>
      <c r="ID241" s="467"/>
      <c r="IE241" s="467"/>
      <c r="IF241" s="467"/>
      <c r="IG241" s="467"/>
      <c r="IH241" s="467"/>
      <c r="II241" s="467"/>
      <c r="IJ241" s="467"/>
      <c r="IK241" s="467"/>
      <c r="IL241" s="467"/>
      <c r="IM241" s="467"/>
      <c r="IN241" s="467"/>
      <c r="IO241" s="467"/>
      <c r="IP241" s="467"/>
      <c r="IQ241" s="467"/>
    </row>
    <row r="242" spans="16:251" s="464" customFormat="1" ht="12" customHeight="1" x14ac:dyDescent="0.15">
      <c r="P242" s="504"/>
      <c r="T242" s="504"/>
      <c r="U242" s="504"/>
      <c r="V242" s="504"/>
      <c r="W242" s="549"/>
      <c r="X242" s="518"/>
      <c r="Y242" s="518"/>
      <c r="Z242" s="518"/>
      <c r="AA242" s="518"/>
      <c r="AB242" s="518"/>
      <c r="AC242" s="518"/>
      <c r="AD242" s="518"/>
      <c r="AE242" s="518"/>
      <c r="AF242" s="470"/>
      <c r="AG242" s="470"/>
      <c r="AH242" s="517"/>
      <c r="AI242" s="504"/>
      <c r="AK242" s="518"/>
      <c r="AL242" s="518"/>
      <c r="AM242" s="518"/>
      <c r="AN242" s="518"/>
      <c r="AO242" s="518"/>
      <c r="AP242" s="518"/>
      <c r="AQ242" s="518"/>
      <c r="AR242" s="566"/>
      <c r="AS242" s="562" t="s">
        <v>705</v>
      </c>
      <c r="AT242" s="562"/>
      <c r="AU242" s="562"/>
      <c r="AV242" s="562"/>
      <c r="AW242" s="562"/>
      <c r="AX242" s="562"/>
      <c r="AY242" s="562"/>
      <c r="AZ242" s="562"/>
      <c r="BT242" s="467"/>
      <c r="BU242" s="467"/>
      <c r="BV242" s="467"/>
      <c r="BW242" s="467"/>
      <c r="BX242" s="467"/>
      <c r="BY242" s="467"/>
      <c r="BZ242" s="467"/>
      <c r="CA242" s="467"/>
      <c r="CB242" s="467"/>
      <c r="CC242" s="467"/>
      <c r="CD242" s="467"/>
      <c r="CE242" s="467"/>
      <c r="CF242" s="467"/>
      <c r="CG242" s="467"/>
      <c r="CH242" s="467"/>
      <c r="CI242" s="467"/>
      <c r="CJ242" s="467"/>
      <c r="CK242" s="467"/>
      <c r="CL242" s="467"/>
      <c r="CM242" s="467"/>
      <c r="CN242" s="467"/>
      <c r="CO242" s="467"/>
      <c r="CP242" s="467"/>
      <c r="CQ242" s="467"/>
      <c r="CR242" s="467"/>
      <c r="CS242" s="467"/>
      <c r="CT242" s="467"/>
      <c r="CU242" s="467"/>
      <c r="CV242" s="467"/>
      <c r="CW242" s="467"/>
      <c r="CX242" s="467"/>
      <c r="CY242" s="467"/>
      <c r="CZ242" s="467"/>
      <c r="DA242" s="467"/>
      <c r="DB242" s="467"/>
      <c r="DC242" s="467"/>
      <c r="DD242" s="467"/>
      <c r="DE242" s="467"/>
      <c r="DF242" s="467"/>
      <c r="DG242" s="467"/>
      <c r="DH242" s="467"/>
      <c r="DI242" s="467"/>
      <c r="DJ242" s="467"/>
      <c r="DK242" s="467"/>
      <c r="DL242" s="467"/>
      <c r="DM242" s="467"/>
      <c r="DN242" s="467"/>
      <c r="DO242" s="467"/>
      <c r="DP242" s="467"/>
      <c r="DQ242" s="467"/>
      <c r="DR242" s="467"/>
      <c r="DS242" s="467"/>
      <c r="DT242" s="467"/>
      <c r="DU242" s="467"/>
      <c r="DV242" s="467"/>
      <c r="DW242" s="467"/>
      <c r="DX242" s="467"/>
      <c r="DY242" s="467"/>
      <c r="DZ242" s="467"/>
      <c r="EA242" s="467"/>
      <c r="EB242" s="467"/>
      <c r="EC242" s="467"/>
      <c r="ED242" s="467"/>
      <c r="EE242" s="467"/>
      <c r="EF242" s="467"/>
      <c r="EG242" s="467"/>
      <c r="EH242" s="467"/>
      <c r="EI242" s="467"/>
      <c r="EJ242" s="467"/>
      <c r="EK242" s="467"/>
      <c r="EL242" s="467"/>
      <c r="EM242" s="467"/>
      <c r="EN242" s="467"/>
      <c r="EO242" s="467"/>
      <c r="EP242" s="467"/>
      <c r="EQ242" s="467"/>
      <c r="ER242" s="467"/>
      <c r="ES242" s="467"/>
      <c r="ET242" s="467"/>
      <c r="EU242" s="467"/>
      <c r="EV242" s="467"/>
      <c r="EW242" s="467"/>
      <c r="EX242" s="467"/>
      <c r="EY242" s="467"/>
      <c r="EZ242" s="467"/>
      <c r="FA242" s="467"/>
      <c r="FB242" s="467"/>
      <c r="FC242" s="467"/>
      <c r="FD242" s="467"/>
      <c r="FE242" s="467"/>
      <c r="FF242" s="467"/>
      <c r="FG242" s="467"/>
      <c r="FH242" s="467"/>
      <c r="FI242" s="467"/>
      <c r="FJ242" s="467"/>
      <c r="FK242" s="467"/>
      <c r="FL242" s="467"/>
      <c r="FM242" s="467"/>
      <c r="FN242" s="467"/>
      <c r="FO242" s="467"/>
      <c r="FP242" s="467"/>
      <c r="FQ242" s="467"/>
      <c r="FR242" s="467"/>
      <c r="FS242" s="467"/>
      <c r="FT242" s="467"/>
      <c r="FU242" s="467"/>
      <c r="FV242" s="467"/>
      <c r="FW242" s="467"/>
      <c r="FX242" s="467"/>
      <c r="FY242" s="467"/>
      <c r="FZ242" s="467"/>
      <c r="GA242" s="467"/>
      <c r="GB242" s="467"/>
      <c r="GC242" s="467"/>
      <c r="GD242" s="467"/>
      <c r="GE242" s="467"/>
      <c r="GF242" s="467"/>
      <c r="GG242" s="467"/>
      <c r="GH242" s="467"/>
      <c r="GI242" s="467"/>
      <c r="GJ242" s="467"/>
      <c r="GK242" s="467"/>
      <c r="GL242" s="467"/>
      <c r="GM242" s="467"/>
      <c r="GN242" s="467"/>
      <c r="GO242" s="467"/>
      <c r="GP242" s="467"/>
      <c r="GQ242" s="467"/>
      <c r="GR242" s="467"/>
      <c r="GS242" s="467"/>
      <c r="GT242" s="467"/>
      <c r="GU242" s="467"/>
      <c r="GV242" s="467"/>
      <c r="GW242" s="467"/>
      <c r="GX242" s="467"/>
      <c r="GY242" s="467"/>
      <c r="GZ242" s="467"/>
      <c r="HA242" s="467"/>
      <c r="HB242" s="467"/>
      <c r="HC242" s="467"/>
      <c r="HD242" s="467"/>
      <c r="HE242" s="467"/>
      <c r="HF242" s="467"/>
      <c r="HG242" s="467"/>
      <c r="HH242" s="467"/>
      <c r="HI242" s="467"/>
      <c r="HJ242" s="467"/>
      <c r="HK242" s="467"/>
      <c r="HL242" s="467"/>
      <c r="HM242" s="467"/>
      <c r="HN242" s="467"/>
      <c r="HO242" s="467"/>
      <c r="HP242" s="467"/>
      <c r="HQ242" s="467"/>
      <c r="HR242" s="467"/>
      <c r="HS242" s="467"/>
      <c r="HT242" s="467"/>
      <c r="HU242" s="467"/>
      <c r="HV242" s="467"/>
      <c r="HW242" s="467"/>
      <c r="HX242" s="467"/>
      <c r="HY242" s="467"/>
      <c r="HZ242" s="467"/>
      <c r="IA242" s="467"/>
      <c r="IB242" s="467"/>
      <c r="IC242" s="467"/>
      <c r="ID242" s="467"/>
      <c r="IE242" s="467"/>
      <c r="IF242" s="467"/>
      <c r="IG242" s="467"/>
      <c r="IH242" s="467"/>
      <c r="II242" s="467"/>
      <c r="IJ242" s="467"/>
      <c r="IK242" s="467"/>
      <c r="IL242" s="467"/>
      <c r="IM242" s="467"/>
      <c r="IN242" s="467"/>
      <c r="IO242" s="467"/>
      <c r="IP242" s="467"/>
      <c r="IQ242" s="467"/>
    </row>
    <row r="243" spans="16:251" s="464" customFormat="1" ht="12" customHeight="1" x14ac:dyDescent="0.15">
      <c r="P243" s="504"/>
      <c r="T243" s="504"/>
      <c r="U243" s="504"/>
      <c r="V243" s="504"/>
      <c r="W243" s="549"/>
      <c r="X243" s="518"/>
      <c r="Y243" s="518"/>
      <c r="Z243" s="518"/>
      <c r="AA243" s="518"/>
      <c r="AB243" s="518"/>
      <c r="AC243" s="518"/>
      <c r="AD243" s="518"/>
      <c r="AE243" s="518"/>
      <c r="AF243" s="470"/>
      <c r="AG243" s="470"/>
      <c r="AH243" s="517"/>
      <c r="AI243" s="504"/>
      <c r="AK243" s="518"/>
      <c r="AL243" s="518"/>
      <c r="AM243" s="518"/>
      <c r="AN243" s="518"/>
      <c r="AO243" s="518"/>
      <c r="AP243" s="518"/>
      <c r="AQ243" s="518"/>
      <c r="AR243" s="549"/>
      <c r="AS243" s="562"/>
      <c r="AT243" s="562"/>
      <c r="AU243" s="562"/>
      <c r="AV243" s="562"/>
      <c r="AW243" s="562"/>
      <c r="AX243" s="562"/>
      <c r="AY243" s="562"/>
      <c r="AZ243" s="562"/>
      <c r="BT243" s="467"/>
      <c r="BU243" s="467"/>
      <c r="BV243" s="467"/>
      <c r="BW243" s="467"/>
      <c r="BX243" s="467"/>
      <c r="BY243" s="467"/>
      <c r="BZ243" s="467"/>
      <c r="CA243" s="467"/>
      <c r="CB243" s="467"/>
      <c r="CC243" s="467"/>
      <c r="CD243" s="467"/>
      <c r="CE243" s="467"/>
      <c r="CF243" s="467"/>
      <c r="CG243" s="467"/>
      <c r="CH243" s="467"/>
      <c r="CI243" s="467"/>
      <c r="CJ243" s="467"/>
      <c r="CK243" s="467"/>
      <c r="CL243" s="467"/>
      <c r="CM243" s="467"/>
      <c r="CN243" s="467"/>
      <c r="CO243" s="467"/>
      <c r="CP243" s="467"/>
      <c r="CQ243" s="467"/>
      <c r="CR243" s="467"/>
      <c r="CS243" s="467"/>
      <c r="CT243" s="467"/>
      <c r="CU243" s="467"/>
      <c r="CV243" s="467"/>
      <c r="CW243" s="467"/>
      <c r="CX243" s="467"/>
      <c r="CY243" s="467"/>
      <c r="CZ243" s="467"/>
      <c r="DA243" s="467"/>
      <c r="DB243" s="467"/>
      <c r="DC243" s="467"/>
      <c r="DD243" s="467"/>
      <c r="DE243" s="467"/>
      <c r="DF243" s="467"/>
      <c r="DG243" s="467"/>
      <c r="DH243" s="467"/>
      <c r="DI243" s="467"/>
      <c r="DJ243" s="467"/>
      <c r="DK243" s="467"/>
      <c r="DL243" s="467"/>
      <c r="DM243" s="467"/>
      <c r="DN243" s="467"/>
      <c r="DO243" s="467"/>
      <c r="DP243" s="467"/>
      <c r="DQ243" s="467"/>
      <c r="DR243" s="467"/>
      <c r="DS243" s="467"/>
      <c r="DT243" s="467"/>
      <c r="DU243" s="467"/>
      <c r="DV243" s="467"/>
      <c r="DW243" s="467"/>
      <c r="DX243" s="467"/>
      <c r="DY243" s="467"/>
      <c r="DZ243" s="467"/>
      <c r="EA243" s="467"/>
      <c r="EB243" s="467"/>
      <c r="EC243" s="467"/>
      <c r="ED243" s="467"/>
      <c r="EE243" s="467"/>
      <c r="EF243" s="467"/>
      <c r="EG243" s="467"/>
      <c r="EH243" s="467"/>
      <c r="EI243" s="467"/>
      <c r="EJ243" s="467"/>
      <c r="EK243" s="467"/>
      <c r="EL243" s="467"/>
      <c r="EM243" s="467"/>
      <c r="EN243" s="467"/>
      <c r="EO243" s="467"/>
      <c r="EP243" s="467"/>
      <c r="EQ243" s="467"/>
      <c r="ER243" s="467"/>
      <c r="ES243" s="467"/>
      <c r="ET243" s="467"/>
      <c r="EU243" s="467"/>
      <c r="EV243" s="467"/>
      <c r="EW243" s="467"/>
      <c r="EX243" s="467"/>
      <c r="EY243" s="467"/>
      <c r="EZ243" s="467"/>
      <c r="FA243" s="467"/>
      <c r="FB243" s="467"/>
      <c r="FC243" s="467"/>
      <c r="FD243" s="467"/>
      <c r="FE243" s="467"/>
      <c r="FF243" s="467"/>
      <c r="FG243" s="467"/>
      <c r="FH243" s="467"/>
      <c r="FI243" s="467"/>
      <c r="FJ243" s="467"/>
      <c r="FK243" s="467"/>
      <c r="FL243" s="467"/>
      <c r="FM243" s="467"/>
      <c r="FN243" s="467"/>
      <c r="FO243" s="467"/>
      <c r="FP243" s="467"/>
      <c r="FQ243" s="467"/>
      <c r="FR243" s="467"/>
      <c r="FS243" s="467"/>
      <c r="FT243" s="467"/>
      <c r="FU243" s="467"/>
      <c r="FV243" s="467"/>
      <c r="FW243" s="467"/>
      <c r="FX243" s="467"/>
      <c r="FY243" s="467"/>
      <c r="FZ243" s="467"/>
      <c r="GA243" s="467"/>
      <c r="GB243" s="467"/>
      <c r="GC243" s="467"/>
      <c r="GD243" s="467"/>
      <c r="GE243" s="467"/>
      <c r="GF243" s="467"/>
      <c r="GG243" s="467"/>
      <c r="GH243" s="467"/>
      <c r="GI243" s="467"/>
      <c r="GJ243" s="467"/>
      <c r="GK243" s="467"/>
      <c r="GL243" s="467"/>
      <c r="GM243" s="467"/>
      <c r="GN243" s="467"/>
      <c r="GO243" s="467"/>
      <c r="GP243" s="467"/>
      <c r="GQ243" s="467"/>
      <c r="GR243" s="467"/>
      <c r="GS243" s="467"/>
      <c r="GT243" s="467"/>
      <c r="GU243" s="467"/>
      <c r="GV243" s="467"/>
      <c r="GW243" s="467"/>
      <c r="GX243" s="467"/>
      <c r="GY243" s="467"/>
      <c r="GZ243" s="467"/>
      <c r="HA243" s="467"/>
      <c r="HB243" s="467"/>
      <c r="HC243" s="467"/>
      <c r="HD243" s="467"/>
      <c r="HE243" s="467"/>
      <c r="HF243" s="467"/>
      <c r="HG243" s="467"/>
      <c r="HH243" s="467"/>
      <c r="HI243" s="467"/>
      <c r="HJ243" s="467"/>
      <c r="HK243" s="467"/>
      <c r="HL243" s="467"/>
      <c r="HM243" s="467"/>
      <c r="HN243" s="467"/>
      <c r="HO243" s="467"/>
      <c r="HP243" s="467"/>
      <c r="HQ243" s="467"/>
      <c r="HR243" s="467"/>
      <c r="HS243" s="467"/>
      <c r="HT243" s="467"/>
      <c r="HU243" s="467"/>
      <c r="HV243" s="467"/>
      <c r="HW243" s="467"/>
      <c r="HX243" s="467"/>
      <c r="HY243" s="467"/>
      <c r="HZ243" s="467"/>
      <c r="IA243" s="467"/>
      <c r="IB243" s="467"/>
      <c r="IC243" s="467"/>
      <c r="ID243" s="467"/>
      <c r="IE243" s="467"/>
      <c r="IF243" s="467"/>
      <c r="IG243" s="467"/>
      <c r="IH243" s="467"/>
      <c r="II243" s="467"/>
      <c r="IJ243" s="467"/>
      <c r="IK243" s="467"/>
      <c r="IL243" s="467"/>
      <c r="IM243" s="467"/>
      <c r="IN243" s="467"/>
      <c r="IO243" s="467"/>
      <c r="IP243" s="467"/>
      <c r="IQ243" s="467"/>
    </row>
    <row r="244" spans="16:251" s="464" customFormat="1" ht="12" customHeight="1" x14ac:dyDescent="0.15">
      <c r="P244" s="504"/>
      <c r="Q244" s="504"/>
      <c r="T244" s="504"/>
      <c r="U244" s="504"/>
      <c r="V244" s="504"/>
      <c r="W244" s="549"/>
      <c r="X244" s="518"/>
      <c r="Y244" s="518"/>
      <c r="Z244" s="518"/>
      <c r="AA244" s="518"/>
      <c r="AB244" s="518"/>
      <c r="AC244" s="518"/>
      <c r="AD244" s="518"/>
      <c r="AE244" s="518"/>
      <c r="AF244" s="470"/>
      <c r="AG244" s="470"/>
      <c r="AH244" s="517"/>
      <c r="AI244" s="504"/>
      <c r="AK244" s="518"/>
      <c r="AL244" s="518"/>
      <c r="AM244" s="518"/>
      <c r="AN244" s="518"/>
      <c r="AO244" s="518"/>
      <c r="AP244" s="518"/>
      <c r="AQ244" s="518"/>
      <c r="AR244" s="566"/>
      <c r="AS244" s="562" t="s">
        <v>706</v>
      </c>
      <c r="AT244" s="562"/>
      <c r="AU244" s="562"/>
      <c r="AV244" s="562"/>
      <c r="AW244" s="562"/>
      <c r="AX244" s="562"/>
      <c r="AY244" s="562"/>
      <c r="AZ244" s="562"/>
      <c r="BT244" s="467"/>
      <c r="BU244" s="467"/>
      <c r="BV244" s="467"/>
      <c r="BW244" s="467"/>
      <c r="BX244" s="467"/>
      <c r="BY244" s="467"/>
      <c r="BZ244" s="467"/>
      <c r="CA244" s="467"/>
      <c r="CB244" s="467"/>
      <c r="CC244" s="467"/>
      <c r="CD244" s="467"/>
      <c r="CE244" s="467"/>
      <c r="CF244" s="467"/>
      <c r="CG244" s="467"/>
      <c r="CH244" s="467"/>
      <c r="CI244" s="467"/>
      <c r="CJ244" s="467"/>
      <c r="CK244" s="467"/>
      <c r="CL244" s="467"/>
      <c r="CM244" s="467"/>
      <c r="CN244" s="467"/>
      <c r="CO244" s="467"/>
      <c r="CP244" s="467"/>
      <c r="CQ244" s="467"/>
      <c r="CR244" s="467"/>
      <c r="CS244" s="467"/>
      <c r="CT244" s="467"/>
      <c r="CU244" s="467"/>
      <c r="CV244" s="467"/>
      <c r="CW244" s="467"/>
      <c r="CX244" s="467"/>
      <c r="CY244" s="467"/>
      <c r="CZ244" s="467"/>
      <c r="DA244" s="467"/>
      <c r="DB244" s="467"/>
      <c r="DC244" s="467"/>
      <c r="DD244" s="467"/>
      <c r="DE244" s="467"/>
      <c r="DF244" s="467"/>
      <c r="DG244" s="467"/>
      <c r="DH244" s="467"/>
      <c r="DI244" s="467"/>
      <c r="DJ244" s="467"/>
      <c r="DK244" s="467"/>
      <c r="DL244" s="467"/>
      <c r="DM244" s="467"/>
      <c r="DN244" s="467"/>
      <c r="DO244" s="467"/>
      <c r="DP244" s="467"/>
      <c r="DQ244" s="467"/>
      <c r="DR244" s="467"/>
      <c r="DS244" s="467"/>
      <c r="DT244" s="467"/>
      <c r="DU244" s="467"/>
      <c r="DV244" s="467"/>
      <c r="DW244" s="467"/>
      <c r="DX244" s="467"/>
      <c r="DY244" s="467"/>
      <c r="DZ244" s="467"/>
      <c r="EA244" s="467"/>
      <c r="EB244" s="467"/>
      <c r="EC244" s="467"/>
      <c r="ED244" s="467"/>
      <c r="EE244" s="467"/>
      <c r="EF244" s="467"/>
      <c r="EG244" s="467"/>
      <c r="EH244" s="467"/>
      <c r="EI244" s="467"/>
      <c r="EJ244" s="467"/>
      <c r="EK244" s="467"/>
      <c r="EL244" s="467"/>
      <c r="EM244" s="467"/>
      <c r="EN244" s="467"/>
      <c r="EO244" s="467"/>
      <c r="EP244" s="467"/>
      <c r="EQ244" s="467"/>
      <c r="ER244" s="467"/>
      <c r="ES244" s="467"/>
      <c r="ET244" s="467"/>
      <c r="EU244" s="467"/>
      <c r="EV244" s="467"/>
      <c r="EW244" s="467"/>
      <c r="EX244" s="467"/>
      <c r="EY244" s="467"/>
      <c r="EZ244" s="467"/>
      <c r="FA244" s="467"/>
      <c r="FB244" s="467"/>
      <c r="FC244" s="467"/>
      <c r="FD244" s="467"/>
      <c r="FE244" s="467"/>
      <c r="FF244" s="467"/>
      <c r="FG244" s="467"/>
      <c r="FH244" s="467"/>
      <c r="FI244" s="467"/>
      <c r="FJ244" s="467"/>
      <c r="FK244" s="467"/>
      <c r="FL244" s="467"/>
      <c r="FM244" s="467"/>
      <c r="FN244" s="467"/>
      <c r="FO244" s="467"/>
      <c r="FP244" s="467"/>
      <c r="FQ244" s="467"/>
      <c r="FR244" s="467"/>
      <c r="FS244" s="467"/>
      <c r="FT244" s="467"/>
      <c r="FU244" s="467"/>
      <c r="FV244" s="467"/>
      <c r="FW244" s="467"/>
      <c r="FX244" s="467"/>
      <c r="FY244" s="467"/>
      <c r="FZ244" s="467"/>
      <c r="GA244" s="467"/>
      <c r="GB244" s="467"/>
      <c r="GC244" s="467"/>
      <c r="GD244" s="467"/>
      <c r="GE244" s="467"/>
      <c r="GF244" s="467"/>
      <c r="GG244" s="467"/>
      <c r="GH244" s="467"/>
      <c r="GI244" s="467"/>
      <c r="GJ244" s="467"/>
      <c r="GK244" s="467"/>
      <c r="GL244" s="467"/>
      <c r="GM244" s="467"/>
      <c r="GN244" s="467"/>
      <c r="GO244" s="467"/>
      <c r="GP244" s="467"/>
      <c r="GQ244" s="467"/>
      <c r="GR244" s="467"/>
      <c r="GS244" s="467"/>
      <c r="GT244" s="467"/>
      <c r="GU244" s="467"/>
      <c r="GV244" s="467"/>
      <c r="GW244" s="467"/>
      <c r="GX244" s="467"/>
      <c r="GY244" s="467"/>
      <c r="GZ244" s="467"/>
      <c r="HA244" s="467"/>
      <c r="HB244" s="467"/>
      <c r="HC244" s="467"/>
      <c r="HD244" s="467"/>
      <c r="HE244" s="467"/>
      <c r="HF244" s="467"/>
      <c r="HG244" s="467"/>
      <c r="HH244" s="467"/>
      <c r="HI244" s="467"/>
      <c r="HJ244" s="467"/>
      <c r="HK244" s="467"/>
      <c r="HL244" s="467"/>
      <c r="HM244" s="467"/>
      <c r="HN244" s="467"/>
      <c r="HO244" s="467"/>
      <c r="HP244" s="467"/>
      <c r="HQ244" s="467"/>
      <c r="HR244" s="467"/>
      <c r="HS244" s="467"/>
      <c r="HT244" s="467"/>
      <c r="HU244" s="467"/>
      <c r="HV244" s="467"/>
      <c r="HW244" s="467"/>
      <c r="HX244" s="467"/>
      <c r="HY244" s="467"/>
      <c r="HZ244" s="467"/>
      <c r="IA244" s="467"/>
      <c r="IB244" s="467"/>
      <c r="IC244" s="467"/>
      <c r="ID244" s="467"/>
      <c r="IE244" s="467"/>
      <c r="IF244" s="467"/>
      <c r="IG244" s="467"/>
      <c r="IH244" s="467"/>
      <c r="II244" s="467"/>
      <c r="IJ244" s="467"/>
      <c r="IK244" s="467"/>
      <c r="IL244" s="467"/>
      <c r="IM244" s="467"/>
      <c r="IN244" s="467"/>
      <c r="IO244" s="467"/>
      <c r="IP244" s="467"/>
      <c r="IQ244" s="467"/>
    </row>
    <row r="245" spans="16:251" s="464" customFormat="1" ht="12" customHeight="1" x14ac:dyDescent="0.15">
      <c r="P245" s="504"/>
      <c r="Q245" s="504"/>
      <c r="T245" s="504"/>
      <c r="U245" s="504"/>
      <c r="V245" s="504"/>
      <c r="W245" s="549"/>
      <c r="X245" s="518"/>
      <c r="Y245" s="518"/>
      <c r="Z245" s="518"/>
      <c r="AA245" s="518"/>
      <c r="AB245" s="518"/>
      <c r="AC245" s="518"/>
      <c r="AD245" s="518"/>
      <c r="AE245" s="518"/>
      <c r="AF245" s="470"/>
      <c r="AG245" s="470"/>
      <c r="AH245" s="517"/>
      <c r="AI245" s="504"/>
      <c r="AK245" s="518"/>
      <c r="AL245" s="518"/>
      <c r="AM245" s="518"/>
      <c r="AN245" s="518"/>
      <c r="AO245" s="518"/>
      <c r="AP245" s="518"/>
      <c r="AQ245" s="518"/>
      <c r="AR245" s="569"/>
      <c r="AS245" s="562"/>
      <c r="AT245" s="562"/>
      <c r="AU245" s="562"/>
      <c r="AV245" s="562"/>
      <c r="AW245" s="562"/>
      <c r="AX245" s="562"/>
      <c r="AY245" s="562"/>
      <c r="AZ245" s="562"/>
      <c r="BT245" s="467"/>
      <c r="BU245" s="467"/>
      <c r="BV245" s="467"/>
      <c r="BW245" s="467"/>
      <c r="BX245" s="467"/>
      <c r="BY245" s="467"/>
      <c r="BZ245" s="467"/>
      <c r="CA245" s="467"/>
      <c r="CB245" s="467"/>
      <c r="CC245" s="467"/>
      <c r="CD245" s="467"/>
      <c r="CE245" s="467"/>
      <c r="CF245" s="467"/>
      <c r="CG245" s="467"/>
      <c r="CH245" s="467"/>
      <c r="CI245" s="467"/>
      <c r="CJ245" s="467"/>
      <c r="CK245" s="467"/>
      <c r="CL245" s="467"/>
      <c r="CM245" s="467"/>
      <c r="CN245" s="467"/>
      <c r="CO245" s="467"/>
      <c r="CP245" s="467"/>
      <c r="CQ245" s="467"/>
      <c r="CR245" s="467"/>
      <c r="CS245" s="467"/>
      <c r="CT245" s="467"/>
      <c r="CU245" s="467"/>
      <c r="CV245" s="467"/>
      <c r="CW245" s="467"/>
      <c r="CX245" s="467"/>
      <c r="CY245" s="467"/>
      <c r="CZ245" s="467"/>
      <c r="DA245" s="467"/>
      <c r="DB245" s="467"/>
      <c r="DC245" s="467"/>
      <c r="DD245" s="467"/>
      <c r="DE245" s="467"/>
      <c r="DF245" s="467"/>
      <c r="DG245" s="467"/>
      <c r="DH245" s="467"/>
      <c r="DI245" s="467"/>
      <c r="DJ245" s="467"/>
      <c r="DK245" s="467"/>
      <c r="DL245" s="467"/>
      <c r="DM245" s="467"/>
      <c r="DN245" s="467"/>
      <c r="DO245" s="467"/>
      <c r="DP245" s="467"/>
      <c r="DQ245" s="467"/>
      <c r="DR245" s="467"/>
      <c r="DS245" s="467"/>
      <c r="DT245" s="467"/>
      <c r="DU245" s="467"/>
      <c r="DV245" s="467"/>
      <c r="DW245" s="467"/>
      <c r="DX245" s="467"/>
      <c r="DY245" s="467"/>
      <c r="DZ245" s="467"/>
      <c r="EA245" s="467"/>
      <c r="EB245" s="467"/>
      <c r="EC245" s="467"/>
      <c r="ED245" s="467"/>
      <c r="EE245" s="467"/>
      <c r="EF245" s="467"/>
      <c r="EG245" s="467"/>
      <c r="EH245" s="467"/>
      <c r="EI245" s="467"/>
      <c r="EJ245" s="467"/>
      <c r="EK245" s="467"/>
      <c r="EL245" s="467"/>
      <c r="EM245" s="467"/>
      <c r="EN245" s="467"/>
      <c r="EO245" s="467"/>
      <c r="EP245" s="467"/>
      <c r="EQ245" s="467"/>
      <c r="ER245" s="467"/>
      <c r="ES245" s="467"/>
      <c r="ET245" s="467"/>
      <c r="EU245" s="467"/>
      <c r="EV245" s="467"/>
      <c r="EW245" s="467"/>
      <c r="EX245" s="467"/>
      <c r="EY245" s="467"/>
      <c r="EZ245" s="467"/>
      <c r="FA245" s="467"/>
      <c r="FB245" s="467"/>
      <c r="FC245" s="467"/>
      <c r="FD245" s="467"/>
      <c r="FE245" s="467"/>
      <c r="FF245" s="467"/>
      <c r="FG245" s="467"/>
      <c r="FH245" s="467"/>
      <c r="FI245" s="467"/>
      <c r="FJ245" s="467"/>
      <c r="FK245" s="467"/>
      <c r="FL245" s="467"/>
      <c r="FM245" s="467"/>
      <c r="FN245" s="467"/>
      <c r="FO245" s="467"/>
      <c r="FP245" s="467"/>
      <c r="FQ245" s="467"/>
      <c r="FR245" s="467"/>
      <c r="FS245" s="467"/>
      <c r="FT245" s="467"/>
      <c r="FU245" s="467"/>
      <c r="FV245" s="467"/>
      <c r="FW245" s="467"/>
      <c r="FX245" s="467"/>
      <c r="FY245" s="467"/>
      <c r="FZ245" s="467"/>
      <c r="GA245" s="467"/>
      <c r="GB245" s="467"/>
      <c r="GC245" s="467"/>
      <c r="GD245" s="467"/>
      <c r="GE245" s="467"/>
      <c r="GF245" s="467"/>
      <c r="GG245" s="467"/>
      <c r="GH245" s="467"/>
      <c r="GI245" s="467"/>
      <c r="GJ245" s="467"/>
      <c r="GK245" s="467"/>
      <c r="GL245" s="467"/>
      <c r="GM245" s="467"/>
      <c r="GN245" s="467"/>
      <c r="GO245" s="467"/>
      <c r="GP245" s="467"/>
      <c r="GQ245" s="467"/>
      <c r="GR245" s="467"/>
      <c r="GS245" s="467"/>
      <c r="GT245" s="467"/>
      <c r="GU245" s="467"/>
      <c r="GV245" s="467"/>
      <c r="GW245" s="467"/>
      <c r="GX245" s="467"/>
      <c r="GY245" s="467"/>
      <c r="GZ245" s="467"/>
      <c r="HA245" s="467"/>
      <c r="HB245" s="467"/>
      <c r="HC245" s="467"/>
      <c r="HD245" s="467"/>
      <c r="HE245" s="467"/>
      <c r="HF245" s="467"/>
      <c r="HG245" s="467"/>
      <c r="HH245" s="467"/>
      <c r="HI245" s="467"/>
      <c r="HJ245" s="467"/>
      <c r="HK245" s="467"/>
      <c r="HL245" s="467"/>
      <c r="HM245" s="467"/>
      <c r="HN245" s="467"/>
      <c r="HO245" s="467"/>
      <c r="HP245" s="467"/>
      <c r="HQ245" s="467"/>
      <c r="HR245" s="467"/>
      <c r="HS245" s="467"/>
      <c r="HT245" s="467"/>
      <c r="HU245" s="467"/>
      <c r="HV245" s="467"/>
      <c r="HW245" s="467"/>
      <c r="HX245" s="467"/>
      <c r="HY245" s="467"/>
      <c r="HZ245" s="467"/>
      <c r="IA245" s="467"/>
      <c r="IB245" s="467"/>
      <c r="IC245" s="467"/>
      <c r="ID245" s="467"/>
      <c r="IE245" s="467"/>
      <c r="IF245" s="467"/>
      <c r="IG245" s="467"/>
      <c r="IH245" s="467"/>
      <c r="II245" s="467"/>
      <c r="IJ245" s="467"/>
      <c r="IK245" s="467"/>
      <c r="IL245" s="467"/>
      <c r="IM245" s="467"/>
      <c r="IN245" s="467"/>
      <c r="IO245" s="467"/>
      <c r="IP245" s="467"/>
      <c r="IQ245" s="467"/>
    </row>
    <row r="246" spans="16:251" s="464" customFormat="1" ht="12" customHeight="1" x14ac:dyDescent="0.15">
      <c r="P246" s="504"/>
      <c r="Q246" s="504"/>
      <c r="T246" s="504"/>
      <c r="U246" s="504"/>
      <c r="V246" s="504"/>
      <c r="W246" s="549"/>
      <c r="X246" s="518"/>
      <c r="Y246" s="518"/>
      <c r="Z246" s="518"/>
      <c r="AA246" s="518"/>
      <c r="AB246" s="518"/>
      <c r="AC246" s="518"/>
      <c r="AD246" s="518"/>
      <c r="AE246" s="518"/>
      <c r="AF246" s="470"/>
      <c r="AG246" s="470"/>
      <c r="AH246" s="517"/>
      <c r="AI246" s="504"/>
      <c r="AK246" s="518"/>
      <c r="AL246" s="518"/>
      <c r="AM246" s="518"/>
      <c r="AN246" s="518"/>
      <c r="AO246" s="518"/>
      <c r="AP246" s="518"/>
      <c r="AQ246" s="518"/>
      <c r="AR246" s="566"/>
      <c r="AS246" s="562" t="s">
        <v>707</v>
      </c>
      <c r="AT246" s="562"/>
      <c r="AU246" s="562"/>
      <c r="AV246" s="562"/>
      <c r="AW246" s="562"/>
      <c r="AX246" s="562"/>
      <c r="AY246" s="562"/>
      <c r="AZ246" s="562"/>
      <c r="BT246" s="467"/>
      <c r="BU246" s="467"/>
      <c r="BV246" s="467"/>
      <c r="BW246" s="467"/>
      <c r="BX246" s="467"/>
      <c r="BY246" s="467"/>
      <c r="BZ246" s="467"/>
      <c r="CA246" s="467"/>
      <c r="CB246" s="467"/>
      <c r="CC246" s="467"/>
      <c r="CD246" s="467"/>
      <c r="CE246" s="467"/>
      <c r="CF246" s="467"/>
      <c r="CG246" s="467"/>
      <c r="CH246" s="467"/>
      <c r="CI246" s="467"/>
      <c r="CJ246" s="467"/>
      <c r="CK246" s="467"/>
      <c r="CL246" s="467"/>
      <c r="CM246" s="467"/>
      <c r="CN246" s="467"/>
      <c r="CO246" s="467"/>
      <c r="CP246" s="467"/>
      <c r="CQ246" s="467"/>
      <c r="CR246" s="467"/>
      <c r="CS246" s="467"/>
      <c r="CT246" s="467"/>
      <c r="CU246" s="467"/>
      <c r="CV246" s="467"/>
      <c r="CW246" s="467"/>
      <c r="CX246" s="467"/>
      <c r="CY246" s="467"/>
      <c r="CZ246" s="467"/>
      <c r="DA246" s="467"/>
      <c r="DB246" s="467"/>
      <c r="DC246" s="467"/>
      <c r="DD246" s="467"/>
      <c r="DE246" s="467"/>
      <c r="DF246" s="467"/>
      <c r="DG246" s="467"/>
      <c r="DH246" s="467"/>
      <c r="DI246" s="467"/>
      <c r="DJ246" s="467"/>
      <c r="DK246" s="467"/>
      <c r="DL246" s="467"/>
      <c r="DM246" s="467"/>
      <c r="DN246" s="467"/>
      <c r="DO246" s="467"/>
      <c r="DP246" s="467"/>
      <c r="DQ246" s="467"/>
      <c r="DR246" s="467"/>
      <c r="DS246" s="467"/>
      <c r="DT246" s="467"/>
      <c r="DU246" s="467"/>
      <c r="DV246" s="467"/>
      <c r="DW246" s="467"/>
      <c r="DX246" s="467"/>
      <c r="DY246" s="467"/>
      <c r="DZ246" s="467"/>
      <c r="EA246" s="467"/>
      <c r="EB246" s="467"/>
      <c r="EC246" s="467"/>
      <c r="ED246" s="467"/>
      <c r="EE246" s="467"/>
      <c r="EF246" s="467"/>
      <c r="EG246" s="467"/>
      <c r="EH246" s="467"/>
      <c r="EI246" s="467"/>
      <c r="EJ246" s="467"/>
      <c r="EK246" s="467"/>
      <c r="EL246" s="467"/>
      <c r="EM246" s="467"/>
      <c r="EN246" s="467"/>
      <c r="EO246" s="467"/>
      <c r="EP246" s="467"/>
      <c r="EQ246" s="467"/>
      <c r="ER246" s="467"/>
      <c r="ES246" s="467"/>
      <c r="ET246" s="467"/>
      <c r="EU246" s="467"/>
      <c r="EV246" s="467"/>
      <c r="EW246" s="467"/>
      <c r="EX246" s="467"/>
      <c r="EY246" s="467"/>
      <c r="EZ246" s="467"/>
      <c r="FA246" s="467"/>
      <c r="FB246" s="467"/>
      <c r="FC246" s="467"/>
      <c r="FD246" s="467"/>
      <c r="FE246" s="467"/>
      <c r="FF246" s="467"/>
      <c r="FG246" s="467"/>
      <c r="FH246" s="467"/>
      <c r="FI246" s="467"/>
      <c r="FJ246" s="467"/>
      <c r="FK246" s="467"/>
      <c r="FL246" s="467"/>
      <c r="FM246" s="467"/>
      <c r="FN246" s="467"/>
      <c r="FO246" s="467"/>
      <c r="FP246" s="467"/>
      <c r="FQ246" s="467"/>
      <c r="FR246" s="467"/>
      <c r="FS246" s="467"/>
      <c r="FT246" s="467"/>
      <c r="FU246" s="467"/>
      <c r="FV246" s="467"/>
      <c r="FW246" s="467"/>
      <c r="FX246" s="467"/>
      <c r="FY246" s="467"/>
      <c r="FZ246" s="467"/>
      <c r="GA246" s="467"/>
      <c r="GB246" s="467"/>
      <c r="GC246" s="467"/>
      <c r="GD246" s="467"/>
      <c r="GE246" s="467"/>
      <c r="GF246" s="467"/>
      <c r="GG246" s="467"/>
      <c r="GH246" s="467"/>
      <c r="GI246" s="467"/>
      <c r="GJ246" s="467"/>
      <c r="GK246" s="467"/>
      <c r="GL246" s="467"/>
      <c r="GM246" s="467"/>
      <c r="GN246" s="467"/>
      <c r="GO246" s="467"/>
      <c r="GP246" s="467"/>
      <c r="GQ246" s="467"/>
      <c r="GR246" s="467"/>
      <c r="GS246" s="467"/>
      <c r="GT246" s="467"/>
      <c r="GU246" s="467"/>
      <c r="GV246" s="467"/>
      <c r="GW246" s="467"/>
      <c r="GX246" s="467"/>
      <c r="GY246" s="467"/>
      <c r="GZ246" s="467"/>
      <c r="HA246" s="467"/>
      <c r="HB246" s="467"/>
      <c r="HC246" s="467"/>
      <c r="HD246" s="467"/>
      <c r="HE246" s="467"/>
      <c r="HF246" s="467"/>
      <c r="HG246" s="467"/>
      <c r="HH246" s="467"/>
      <c r="HI246" s="467"/>
      <c r="HJ246" s="467"/>
      <c r="HK246" s="467"/>
      <c r="HL246" s="467"/>
      <c r="HM246" s="467"/>
      <c r="HN246" s="467"/>
      <c r="HO246" s="467"/>
      <c r="HP246" s="467"/>
      <c r="HQ246" s="467"/>
      <c r="HR246" s="467"/>
      <c r="HS246" s="467"/>
      <c r="HT246" s="467"/>
      <c r="HU246" s="467"/>
      <c r="HV246" s="467"/>
      <c r="HW246" s="467"/>
      <c r="HX246" s="467"/>
      <c r="HY246" s="467"/>
      <c r="HZ246" s="467"/>
      <c r="IA246" s="467"/>
      <c r="IB246" s="467"/>
      <c r="IC246" s="467"/>
      <c r="ID246" s="467"/>
      <c r="IE246" s="467"/>
      <c r="IF246" s="467"/>
      <c r="IG246" s="467"/>
      <c r="IH246" s="467"/>
      <c r="II246" s="467"/>
      <c r="IJ246" s="467"/>
      <c r="IK246" s="467"/>
      <c r="IL246" s="467"/>
      <c r="IM246" s="467"/>
      <c r="IN246" s="467"/>
      <c r="IO246" s="467"/>
      <c r="IP246" s="467"/>
      <c r="IQ246" s="467"/>
    </row>
    <row r="247" spans="16:251" s="464" customFormat="1" ht="12" customHeight="1" x14ac:dyDescent="0.15">
      <c r="P247" s="504"/>
      <c r="Q247" s="504"/>
      <c r="T247" s="504"/>
      <c r="U247" s="504"/>
      <c r="V247" s="504"/>
      <c r="W247" s="549"/>
      <c r="X247" s="518"/>
      <c r="Y247" s="518"/>
      <c r="Z247" s="518"/>
      <c r="AA247" s="518"/>
      <c r="AB247" s="518"/>
      <c r="AC247" s="518"/>
      <c r="AD247" s="518"/>
      <c r="AE247" s="518"/>
      <c r="AF247" s="470"/>
      <c r="AG247" s="470"/>
      <c r="AH247" s="517"/>
      <c r="AI247" s="504"/>
      <c r="AK247" s="518"/>
      <c r="AL247" s="518"/>
      <c r="AM247" s="518"/>
      <c r="AN247" s="518"/>
      <c r="AO247" s="518"/>
      <c r="AP247" s="518"/>
      <c r="AQ247" s="518"/>
      <c r="AR247" s="569"/>
      <c r="AS247" s="562"/>
      <c r="AT247" s="562"/>
      <c r="AU247" s="562"/>
      <c r="AV247" s="562"/>
      <c r="AW247" s="562"/>
      <c r="AX247" s="562"/>
      <c r="AY247" s="562"/>
      <c r="AZ247" s="562"/>
      <c r="BT247" s="467"/>
      <c r="BU247" s="467"/>
      <c r="BV247" s="467"/>
      <c r="BW247" s="467"/>
      <c r="BX247" s="467"/>
      <c r="BY247" s="467"/>
      <c r="BZ247" s="467"/>
      <c r="CA247" s="467"/>
      <c r="CB247" s="467"/>
      <c r="CC247" s="467"/>
      <c r="CD247" s="467"/>
      <c r="CE247" s="467"/>
      <c r="CF247" s="467"/>
      <c r="CG247" s="467"/>
      <c r="CH247" s="467"/>
      <c r="CI247" s="467"/>
      <c r="CJ247" s="467"/>
      <c r="CK247" s="467"/>
      <c r="CL247" s="467"/>
      <c r="CM247" s="467"/>
      <c r="CN247" s="467"/>
      <c r="CO247" s="467"/>
      <c r="CP247" s="467"/>
      <c r="CQ247" s="467"/>
      <c r="CR247" s="467"/>
      <c r="CS247" s="467"/>
      <c r="CT247" s="467"/>
      <c r="CU247" s="467"/>
      <c r="CV247" s="467"/>
      <c r="CW247" s="467"/>
      <c r="CX247" s="467"/>
      <c r="CY247" s="467"/>
      <c r="CZ247" s="467"/>
      <c r="DA247" s="467"/>
      <c r="DB247" s="467"/>
      <c r="DC247" s="467"/>
      <c r="DD247" s="467"/>
      <c r="DE247" s="467"/>
      <c r="DF247" s="467"/>
      <c r="DG247" s="467"/>
      <c r="DH247" s="467"/>
      <c r="DI247" s="467"/>
      <c r="DJ247" s="467"/>
      <c r="DK247" s="467"/>
      <c r="DL247" s="467"/>
      <c r="DM247" s="467"/>
      <c r="DN247" s="467"/>
      <c r="DO247" s="467"/>
      <c r="DP247" s="467"/>
      <c r="DQ247" s="467"/>
      <c r="DR247" s="467"/>
      <c r="DS247" s="467"/>
      <c r="DT247" s="467"/>
      <c r="DU247" s="467"/>
      <c r="DV247" s="467"/>
      <c r="DW247" s="467"/>
      <c r="DX247" s="467"/>
      <c r="DY247" s="467"/>
      <c r="DZ247" s="467"/>
      <c r="EA247" s="467"/>
      <c r="EB247" s="467"/>
      <c r="EC247" s="467"/>
      <c r="ED247" s="467"/>
      <c r="EE247" s="467"/>
      <c r="EF247" s="467"/>
      <c r="EG247" s="467"/>
      <c r="EH247" s="467"/>
      <c r="EI247" s="467"/>
      <c r="EJ247" s="467"/>
      <c r="EK247" s="467"/>
      <c r="EL247" s="467"/>
      <c r="EM247" s="467"/>
      <c r="EN247" s="467"/>
      <c r="EO247" s="467"/>
      <c r="EP247" s="467"/>
      <c r="EQ247" s="467"/>
      <c r="ER247" s="467"/>
      <c r="ES247" s="467"/>
      <c r="ET247" s="467"/>
      <c r="EU247" s="467"/>
      <c r="EV247" s="467"/>
      <c r="EW247" s="467"/>
      <c r="EX247" s="467"/>
      <c r="EY247" s="467"/>
      <c r="EZ247" s="467"/>
      <c r="FA247" s="467"/>
      <c r="FB247" s="467"/>
      <c r="FC247" s="467"/>
      <c r="FD247" s="467"/>
      <c r="FE247" s="467"/>
      <c r="FF247" s="467"/>
      <c r="FG247" s="467"/>
      <c r="FH247" s="467"/>
      <c r="FI247" s="467"/>
      <c r="FJ247" s="467"/>
      <c r="FK247" s="467"/>
      <c r="FL247" s="467"/>
      <c r="FM247" s="467"/>
      <c r="FN247" s="467"/>
      <c r="FO247" s="467"/>
      <c r="FP247" s="467"/>
      <c r="FQ247" s="467"/>
      <c r="FR247" s="467"/>
      <c r="FS247" s="467"/>
      <c r="FT247" s="467"/>
      <c r="FU247" s="467"/>
      <c r="FV247" s="467"/>
      <c r="FW247" s="467"/>
      <c r="FX247" s="467"/>
      <c r="FY247" s="467"/>
      <c r="FZ247" s="467"/>
      <c r="GA247" s="467"/>
      <c r="GB247" s="467"/>
      <c r="GC247" s="467"/>
      <c r="GD247" s="467"/>
      <c r="GE247" s="467"/>
      <c r="GF247" s="467"/>
      <c r="GG247" s="467"/>
      <c r="GH247" s="467"/>
      <c r="GI247" s="467"/>
      <c r="GJ247" s="467"/>
      <c r="GK247" s="467"/>
      <c r="GL247" s="467"/>
      <c r="GM247" s="467"/>
      <c r="GN247" s="467"/>
      <c r="GO247" s="467"/>
      <c r="GP247" s="467"/>
      <c r="GQ247" s="467"/>
      <c r="GR247" s="467"/>
      <c r="GS247" s="467"/>
      <c r="GT247" s="467"/>
      <c r="GU247" s="467"/>
      <c r="GV247" s="467"/>
      <c r="GW247" s="467"/>
      <c r="GX247" s="467"/>
      <c r="GY247" s="467"/>
      <c r="GZ247" s="467"/>
      <c r="HA247" s="467"/>
      <c r="HB247" s="467"/>
      <c r="HC247" s="467"/>
      <c r="HD247" s="467"/>
      <c r="HE247" s="467"/>
      <c r="HF247" s="467"/>
      <c r="HG247" s="467"/>
      <c r="HH247" s="467"/>
      <c r="HI247" s="467"/>
      <c r="HJ247" s="467"/>
      <c r="HK247" s="467"/>
      <c r="HL247" s="467"/>
      <c r="HM247" s="467"/>
      <c r="HN247" s="467"/>
      <c r="HO247" s="467"/>
      <c r="HP247" s="467"/>
      <c r="HQ247" s="467"/>
      <c r="HR247" s="467"/>
      <c r="HS247" s="467"/>
      <c r="HT247" s="467"/>
      <c r="HU247" s="467"/>
      <c r="HV247" s="467"/>
      <c r="HW247" s="467"/>
      <c r="HX247" s="467"/>
      <c r="HY247" s="467"/>
      <c r="HZ247" s="467"/>
      <c r="IA247" s="467"/>
      <c r="IB247" s="467"/>
      <c r="IC247" s="467"/>
      <c r="ID247" s="467"/>
      <c r="IE247" s="467"/>
      <c r="IF247" s="467"/>
      <c r="IG247" s="467"/>
      <c r="IH247" s="467"/>
      <c r="II247" s="467"/>
      <c r="IJ247" s="467"/>
      <c r="IK247" s="467"/>
      <c r="IL247" s="467"/>
      <c r="IM247" s="467"/>
      <c r="IN247" s="467"/>
      <c r="IO247" s="467"/>
      <c r="IP247" s="467"/>
      <c r="IQ247" s="467"/>
    </row>
    <row r="248" spans="16:251" s="464" customFormat="1" ht="12" customHeight="1" x14ac:dyDescent="0.15">
      <c r="P248" s="504"/>
      <c r="Q248" s="504"/>
      <c r="T248" s="504"/>
      <c r="U248" s="504"/>
      <c r="V248" s="504"/>
      <c r="W248" s="549"/>
      <c r="X248" s="518"/>
      <c r="Y248" s="518"/>
      <c r="Z248" s="518"/>
      <c r="AA248" s="518"/>
      <c r="AB248" s="518"/>
      <c r="AC248" s="518"/>
      <c r="AD248" s="518"/>
      <c r="AE248" s="518"/>
      <c r="AF248" s="470"/>
      <c r="AG248" s="470"/>
      <c r="AH248" s="517"/>
      <c r="AI248" s="504"/>
      <c r="AK248" s="518"/>
      <c r="AL248" s="518"/>
      <c r="AM248" s="518"/>
      <c r="AN248" s="518"/>
      <c r="AO248" s="518"/>
      <c r="AP248" s="518"/>
      <c r="AQ248" s="518"/>
      <c r="AR248" s="566"/>
      <c r="AS248" s="562" t="s">
        <v>618</v>
      </c>
      <c r="AT248" s="562"/>
      <c r="AU248" s="562"/>
      <c r="AV248" s="562"/>
      <c r="AW248" s="562"/>
      <c r="AX248" s="562"/>
      <c r="AY248" s="562"/>
      <c r="AZ248" s="562"/>
      <c r="BT248" s="467"/>
      <c r="BU248" s="467"/>
      <c r="BV248" s="467"/>
      <c r="BW248" s="467"/>
      <c r="BX248" s="467"/>
      <c r="BY248" s="467"/>
      <c r="BZ248" s="467"/>
      <c r="CA248" s="467"/>
      <c r="CB248" s="467"/>
      <c r="CC248" s="467"/>
      <c r="CD248" s="467"/>
      <c r="CE248" s="467"/>
      <c r="CF248" s="467"/>
      <c r="CG248" s="467"/>
      <c r="CH248" s="467"/>
      <c r="CI248" s="467"/>
      <c r="CJ248" s="467"/>
      <c r="CK248" s="467"/>
      <c r="CL248" s="467"/>
      <c r="CM248" s="467"/>
      <c r="CN248" s="467"/>
      <c r="CO248" s="467"/>
      <c r="CP248" s="467"/>
      <c r="CQ248" s="467"/>
      <c r="CR248" s="467"/>
      <c r="CS248" s="467"/>
      <c r="CT248" s="467"/>
      <c r="CU248" s="467"/>
      <c r="CV248" s="467"/>
      <c r="CW248" s="467"/>
      <c r="CX248" s="467"/>
      <c r="CY248" s="467"/>
      <c r="CZ248" s="467"/>
      <c r="DA248" s="467"/>
      <c r="DB248" s="467"/>
      <c r="DC248" s="467"/>
      <c r="DD248" s="467"/>
      <c r="DE248" s="467"/>
      <c r="DF248" s="467"/>
      <c r="DG248" s="467"/>
      <c r="DH248" s="467"/>
      <c r="DI248" s="467"/>
      <c r="DJ248" s="467"/>
      <c r="DK248" s="467"/>
      <c r="DL248" s="467"/>
      <c r="DM248" s="467"/>
      <c r="DN248" s="467"/>
      <c r="DO248" s="467"/>
      <c r="DP248" s="467"/>
      <c r="DQ248" s="467"/>
      <c r="DR248" s="467"/>
      <c r="DS248" s="467"/>
      <c r="DT248" s="467"/>
      <c r="DU248" s="467"/>
      <c r="DV248" s="467"/>
      <c r="DW248" s="467"/>
      <c r="DX248" s="467"/>
      <c r="DY248" s="467"/>
      <c r="DZ248" s="467"/>
      <c r="EA248" s="467"/>
      <c r="EB248" s="467"/>
      <c r="EC248" s="467"/>
      <c r="ED248" s="467"/>
      <c r="EE248" s="467"/>
      <c r="EF248" s="467"/>
      <c r="EG248" s="467"/>
      <c r="EH248" s="467"/>
      <c r="EI248" s="467"/>
      <c r="EJ248" s="467"/>
      <c r="EK248" s="467"/>
      <c r="EL248" s="467"/>
      <c r="EM248" s="467"/>
      <c r="EN248" s="467"/>
      <c r="EO248" s="467"/>
      <c r="EP248" s="467"/>
      <c r="EQ248" s="467"/>
      <c r="ER248" s="467"/>
      <c r="ES248" s="467"/>
      <c r="ET248" s="467"/>
      <c r="EU248" s="467"/>
      <c r="EV248" s="467"/>
      <c r="EW248" s="467"/>
      <c r="EX248" s="467"/>
      <c r="EY248" s="467"/>
      <c r="EZ248" s="467"/>
      <c r="FA248" s="467"/>
      <c r="FB248" s="467"/>
      <c r="FC248" s="467"/>
      <c r="FD248" s="467"/>
      <c r="FE248" s="467"/>
      <c r="FF248" s="467"/>
      <c r="FG248" s="467"/>
      <c r="FH248" s="467"/>
      <c r="FI248" s="467"/>
      <c r="FJ248" s="467"/>
      <c r="FK248" s="467"/>
      <c r="FL248" s="467"/>
      <c r="FM248" s="467"/>
      <c r="FN248" s="467"/>
      <c r="FO248" s="467"/>
      <c r="FP248" s="467"/>
      <c r="FQ248" s="467"/>
      <c r="FR248" s="467"/>
      <c r="FS248" s="467"/>
      <c r="FT248" s="467"/>
      <c r="FU248" s="467"/>
      <c r="FV248" s="467"/>
      <c r="FW248" s="467"/>
      <c r="FX248" s="467"/>
      <c r="FY248" s="467"/>
      <c r="FZ248" s="467"/>
      <c r="GA248" s="467"/>
      <c r="GB248" s="467"/>
      <c r="GC248" s="467"/>
      <c r="GD248" s="467"/>
      <c r="GE248" s="467"/>
      <c r="GF248" s="467"/>
      <c r="GG248" s="467"/>
      <c r="GH248" s="467"/>
      <c r="GI248" s="467"/>
      <c r="GJ248" s="467"/>
      <c r="GK248" s="467"/>
      <c r="GL248" s="467"/>
      <c r="GM248" s="467"/>
      <c r="GN248" s="467"/>
      <c r="GO248" s="467"/>
      <c r="GP248" s="467"/>
      <c r="GQ248" s="467"/>
      <c r="GR248" s="467"/>
      <c r="GS248" s="467"/>
      <c r="GT248" s="467"/>
      <c r="GU248" s="467"/>
      <c r="GV248" s="467"/>
      <c r="GW248" s="467"/>
      <c r="GX248" s="467"/>
      <c r="GY248" s="467"/>
      <c r="GZ248" s="467"/>
      <c r="HA248" s="467"/>
      <c r="HB248" s="467"/>
      <c r="HC248" s="467"/>
      <c r="HD248" s="467"/>
      <c r="HE248" s="467"/>
      <c r="HF248" s="467"/>
      <c r="HG248" s="467"/>
      <c r="HH248" s="467"/>
      <c r="HI248" s="467"/>
      <c r="HJ248" s="467"/>
      <c r="HK248" s="467"/>
      <c r="HL248" s="467"/>
      <c r="HM248" s="467"/>
      <c r="HN248" s="467"/>
      <c r="HO248" s="467"/>
      <c r="HP248" s="467"/>
      <c r="HQ248" s="467"/>
      <c r="HR248" s="467"/>
      <c r="HS248" s="467"/>
      <c r="HT248" s="467"/>
      <c r="HU248" s="467"/>
      <c r="HV248" s="467"/>
      <c r="HW248" s="467"/>
      <c r="HX248" s="467"/>
      <c r="HY248" s="467"/>
      <c r="HZ248" s="467"/>
      <c r="IA248" s="467"/>
      <c r="IB248" s="467"/>
      <c r="IC248" s="467"/>
      <c r="ID248" s="467"/>
      <c r="IE248" s="467"/>
      <c r="IF248" s="467"/>
      <c r="IG248" s="467"/>
      <c r="IH248" s="467"/>
      <c r="II248" s="467"/>
      <c r="IJ248" s="467"/>
      <c r="IK248" s="467"/>
      <c r="IL248" s="467"/>
      <c r="IM248" s="467"/>
      <c r="IN248" s="467"/>
      <c r="IO248" s="467"/>
      <c r="IP248" s="467"/>
      <c r="IQ248" s="467"/>
    </row>
    <row r="249" spans="16:251" s="464" customFormat="1" ht="12" customHeight="1" x14ac:dyDescent="0.15">
      <c r="P249" s="504"/>
      <c r="Q249" s="504"/>
      <c r="T249" s="504"/>
      <c r="U249" s="504"/>
      <c r="V249" s="504"/>
      <c r="W249" s="549"/>
      <c r="X249" s="518"/>
      <c r="Y249" s="518"/>
      <c r="Z249" s="518"/>
      <c r="AA249" s="518"/>
      <c r="AB249" s="518"/>
      <c r="AC249" s="518"/>
      <c r="AD249" s="518"/>
      <c r="AE249" s="518"/>
      <c r="AF249" s="470"/>
      <c r="AG249" s="470"/>
      <c r="AH249" s="517"/>
      <c r="AI249" s="504"/>
      <c r="AK249" s="518"/>
      <c r="AL249" s="518"/>
      <c r="AM249" s="518"/>
      <c r="AN249" s="518"/>
      <c r="AO249" s="518"/>
      <c r="AP249" s="518"/>
      <c r="AQ249" s="518"/>
      <c r="AR249" s="569"/>
      <c r="AS249" s="562"/>
      <c r="AT249" s="562"/>
      <c r="AU249" s="562"/>
      <c r="AV249" s="562"/>
      <c r="AW249" s="562"/>
      <c r="AX249" s="562"/>
      <c r="AY249" s="562"/>
      <c r="AZ249" s="562"/>
      <c r="BT249" s="467"/>
      <c r="BU249" s="467"/>
      <c r="BV249" s="467"/>
      <c r="BW249" s="467"/>
      <c r="BX249" s="467"/>
      <c r="BY249" s="467"/>
      <c r="BZ249" s="467"/>
      <c r="CA249" s="467"/>
      <c r="CB249" s="467"/>
      <c r="CC249" s="467"/>
      <c r="CD249" s="467"/>
      <c r="CE249" s="467"/>
      <c r="CF249" s="467"/>
      <c r="CG249" s="467"/>
      <c r="CH249" s="467"/>
      <c r="CI249" s="467"/>
      <c r="CJ249" s="467"/>
      <c r="CK249" s="467"/>
      <c r="CL249" s="467"/>
      <c r="CM249" s="467"/>
      <c r="CN249" s="467"/>
      <c r="CO249" s="467"/>
      <c r="CP249" s="467"/>
      <c r="CQ249" s="467"/>
      <c r="CR249" s="467"/>
      <c r="CS249" s="467"/>
      <c r="CT249" s="467"/>
      <c r="CU249" s="467"/>
      <c r="CV249" s="467"/>
      <c r="CW249" s="467"/>
      <c r="CX249" s="467"/>
      <c r="CY249" s="467"/>
      <c r="CZ249" s="467"/>
      <c r="DA249" s="467"/>
      <c r="DB249" s="467"/>
      <c r="DC249" s="467"/>
      <c r="DD249" s="467"/>
      <c r="DE249" s="467"/>
      <c r="DF249" s="467"/>
      <c r="DG249" s="467"/>
      <c r="DH249" s="467"/>
      <c r="DI249" s="467"/>
      <c r="DJ249" s="467"/>
      <c r="DK249" s="467"/>
      <c r="DL249" s="467"/>
      <c r="DM249" s="467"/>
      <c r="DN249" s="467"/>
      <c r="DO249" s="467"/>
      <c r="DP249" s="467"/>
      <c r="DQ249" s="467"/>
      <c r="DR249" s="467"/>
      <c r="DS249" s="467"/>
      <c r="DT249" s="467"/>
      <c r="DU249" s="467"/>
      <c r="DV249" s="467"/>
      <c r="DW249" s="467"/>
      <c r="DX249" s="467"/>
      <c r="DY249" s="467"/>
      <c r="DZ249" s="467"/>
      <c r="EA249" s="467"/>
      <c r="EB249" s="467"/>
      <c r="EC249" s="467"/>
      <c r="ED249" s="467"/>
      <c r="EE249" s="467"/>
      <c r="EF249" s="467"/>
      <c r="EG249" s="467"/>
      <c r="EH249" s="467"/>
      <c r="EI249" s="467"/>
      <c r="EJ249" s="467"/>
      <c r="EK249" s="467"/>
      <c r="EL249" s="467"/>
      <c r="EM249" s="467"/>
      <c r="EN249" s="467"/>
      <c r="EO249" s="467"/>
      <c r="EP249" s="467"/>
      <c r="EQ249" s="467"/>
      <c r="ER249" s="467"/>
      <c r="ES249" s="467"/>
      <c r="ET249" s="467"/>
      <c r="EU249" s="467"/>
      <c r="EV249" s="467"/>
      <c r="EW249" s="467"/>
      <c r="EX249" s="467"/>
      <c r="EY249" s="467"/>
      <c r="EZ249" s="467"/>
      <c r="FA249" s="467"/>
      <c r="FB249" s="467"/>
      <c r="FC249" s="467"/>
      <c r="FD249" s="467"/>
      <c r="FE249" s="467"/>
      <c r="FF249" s="467"/>
      <c r="FG249" s="467"/>
      <c r="FH249" s="467"/>
      <c r="FI249" s="467"/>
      <c r="FJ249" s="467"/>
      <c r="FK249" s="467"/>
      <c r="FL249" s="467"/>
      <c r="FM249" s="467"/>
      <c r="FN249" s="467"/>
      <c r="FO249" s="467"/>
      <c r="FP249" s="467"/>
      <c r="FQ249" s="467"/>
      <c r="FR249" s="467"/>
      <c r="FS249" s="467"/>
      <c r="FT249" s="467"/>
      <c r="FU249" s="467"/>
      <c r="FV249" s="467"/>
      <c r="FW249" s="467"/>
      <c r="FX249" s="467"/>
      <c r="FY249" s="467"/>
      <c r="FZ249" s="467"/>
      <c r="GA249" s="467"/>
      <c r="GB249" s="467"/>
      <c r="GC249" s="467"/>
      <c r="GD249" s="467"/>
      <c r="GE249" s="467"/>
      <c r="GF249" s="467"/>
      <c r="GG249" s="467"/>
      <c r="GH249" s="467"/>
      <c r="GI249" s="467"/>
      <c r="GJ249" s="467"/>
      <c r="GK249" s="467"/>
      <c r="GL249" s="467"/>
      <c r="GM249" s="467"/>
      <c r="GN249" s="467"/>
      <c r="GO249" s="467"/>
      <c r="GP249" s="467"/>
      <c r="GQ249" s="467"/>
      <c r="GR249" s="467"/>
      <c r="GS249" s="467"/>
      <c r="GT249" s="467"/>
      <c r="GU249" s="467"/>
      <c r="GV249" s="467"/>
      <c r="GW249" s="467"/>
      <c r="GX249" s="467"/>
      <c r="GY249" s="467"/>
      <c r="GZ249" s="467"/>
      <c r="HA249" s="467"/>
      <c r="HB249" s="467"/>
      <c r="HC249" s="467"/>
      <c r="HD249" s="467"/>
      <c r="HE249" s="467"/>
      <c r="HF249" s="467"/>
      <c r="HG249" s="467"/>
      <c r="HH249" s="467"/>
      <c r="HI249" s="467"/>
      <c r="HJ249" s="467"/>
      <c r="HK249" s="467"/>
      <c r="HL249" s="467"/>
      <c r="HM249" s="467"/>
      <c r="HN249" s="467"/>
      <c r="HO249" s="467"/>
      <c r="HP249" s="467"/>
      <c r="HQ249" s="467"/>
      <c r="HR249" s="467"/>
      <c r="HS249" s="467"/>
      <c r="HT249" s="467"/>
      <c r="HU249" s="467"/>
      <c r="HV249" s="467"/>
      <c r="HW249" s="467"/>
      <c r="HX249" s="467"/>
      <c r="HY249" s="467"/>
      <c r="HZ249" s="467"/>
      <c r="IA249" s="467"/>
      <c r="IB249" s="467"/>
      <c r="IC249" s="467"/>
      <c r="ID249" s="467"/>
      <c r="IE249" s="467"/>
      <c r="IF249" s="467"/>
      <c r="IG249" s="467"/>
      <c r="IH249" s="467"/>
      <c r="II249" s="467"/>
      <c r="IJ249" s="467"/>
      <c r="IK249" s="467"/>
      <c r="IL249" s="467"/>
      <c r="IM249" s="467"/>
      <c r="IN249" s="467"/>
      <c r="IO249" s="467"/>
      <c r="IP249" s="467"/>
      <c r="IQ249" s="467"/>
    </row>
    <row r="250" spans="16:251" s="464" customFormat="1" ht="12" customHeight="1" x14ac:dyDescent="0.15">
      <c r="P250" s="504"/>
      <c r="Q250" s="504"/>
      <c r="T250" s="504"/>
      <c r="U250" s="504"/>
      <c r="V250" s="504"/>
      <c r="W250" s="549"/>
      <c r="X250" s="518"/>
      <c r="Y250" s="518"/>
      <c r="Z250" s="518"/>
      <c r="AA250" s="518"/>
      <c r="AB250" s="518"/>
      <c r="AC250" s="518"/>
      <c r="AD250" s="518"/>
      <c r="AE250" s="518"/>
      <c r="AF250" s="470"/>
      <c r="AG250" s="470"/>
      <c r="AH250" s="517"/>
      <c r="AI250" s="504"/>
      <c r="AK250" s="518"/>
      <c r="AL250" s="518"/>
      <c r="AM250" s="518"/>
      <c r="AN250" s="518"/>
      <c r="AO250" s="518"/>
      <c r="AP250" s="518"/>
      <c r="AQ250" s="518"/>
      <c r="AR250" s="570"/>
      <c r="AS250" s="562" t="s">
        <v>708</v>
      </c>
      <c r="AT250" s="562"/>
      <c r="AU250" s="562"/>
      <c r="AV250" s="562"/>
      <c r="AW250" s="562"/>
      <c r="AX250" s="562"/>
      <c r="AY250" s="562"/>
      <c r="AZ250" s="562"/>
      <c r="BT250" s="467"/>
      <c r="BU250" s="467"/>
      <c r="BV250" s="467"/>
      <c r="BW250" s="467"/>
      <c r="BX250" s="467"/>
      <c r="BY250" s="467"/>
      <c r="BZ250" s="467"/>
      <c r="CA250" s="467"/>
      <c r="CB250" s="467"/>
      <c r="CC250" s="467"/>
      <c r="CD250" s="467"/>
      <c r="CE250" s="467"/>
      <c r="CF250" s="467"/>
      <c r="CG250" s="467"/>
      <c r="CH250" s="467"/>
      <c r="CI250" s="467"/>
      <c r="CJ250" s="467"/>
      <c r="CK250" s="467"/>
      <c r="CL250" s="467"/>
      <c r="CM250" s="467"/>
      <c r="CN250" s="467"/>
      <c r="CO250" s="467"/>
      <c r="CP250" s="467"/>
      <c r="CQ250" s="467"/>
      <c r="CR250" s="467"/>
      <c r="CS250" s="467"/>
      <c r="CT250" s="467"/>
      <c r="CU250" s="467"/>
      <c r="CV250" s="467"/>
      <c r="CW250" s="467"/>
      <c r="CX250" s="467"/>
      <c r="CY250" s="467"/>
      <c r="CZ250" s="467"/>
      <c r="DA250" s="467"/>
      <c r="DB250" s="467"/>
      <c r="DC250" s="467"/>
      <c r="DD250" s="467"/>
      <c r="DE250" s="467"/>
      <c r="DF250" s="467"/>
      <c r="DG250" s="467"/>
      <c r="DH250" s="467"/>
      <c r="DI250" s="467"/>
      <c r="DJ250" s="467"/>
      <c r="DK250" s="467"/>
      <c r="DL250" s="467"/>
      <c r="DM250" s="467"/>
      <c r="DN250" s="467"/>
      <c r="DO250" s="467"/>
      <c r="DP250" s="467"/>
      <c r="DQ250" s="467"/>
      <c r="DR250" s="467"/>
      <c r="DS250" s="467"/>
      <c r="DT250" s="467"/>
      <c r="DU250" s="467"/>
      <c r="DV250" s="467"/>
      <c r="DW250" s="467"/>
      <c r="DX250" s="467"/>
      <c r="DY250" s="467"/>
      <c r="DZ250" s="467"/>
      <c r="EA250" s="467"/>
      <c r="EB250" s="467"/>
      <c r="EC250" s="467"/>
      <c r="ED250" s="467"/>
      <c r="EE250" s="467"/>
      <c r="EF250" s="467"/>
      <c r="EG250" s="467"/>
      <c r="EH250" s="467"/>
      <c r="EI250" s="467"/>
      <c r="EJ250" s="467"/>
      <c r="EK250" s="467"/>
      <c r="EL250" s="467"/>
      <c r="EM250" s="467"/>
      <c r="EN250" s="467"/>
      <c r="EO250" s="467"/>
      <c r="EP250" s="467"/>
      <c r="EQ250" s="467"/>
      <c r="ER250" s="467"/>
      <c r="ES250" s="467"/>
      <c r="ET250" s="467"/>
      <c r="EU250" s="467"/>
      <c r="EV250" s="467"/>
      <c r="EW250" s="467"/>
      <c r="EX250" s="467"/>
      <c r="EY250" s="467"/>
      <c r="EZ250" s="467"/>
      <c r="FA250" s="467"/>
      <c r="FB250" s="467"/>
      <c r="FC250" s="467"/>
      <c r="FD250" s="467"/>
      <c r="FE250" s="467"/>
      <c r="FF250" s="467"/>
      <c r="FG250" s="467"/>
      <c r="FH250" s="467"/>
      <c r="FI250" s="467"/>
      <c r="FJ250" s="467"/>
      <c r="FK250" s="467"/>
      <c r="FL250" s="467"/>
      <c r="FM250" s="467"/>
      <c r="FN250" s="467"/>
      <c r="FO250" s="467"/>
      <c r="FP250" s="467"/>
      <c r="FQ250" s="467"/>
      <c r="FR250" s="467"/>
      <c r="FS250" s="467"/>
      <c r="FT250" s="467"/>
      <c r="FU250" s="467"/>
      <c r="FV250" s="467"/>
      <c r="FW250" s="467"/>
      <c r="FX250" s="467"/>
      <c r="FY250" s="467"/>
      <c r="FZ250" s="467"/>
      <c r="GA250" s="467"/>
      <c r="GB250" s="467"/>
      <c r="GC250" s="467"/>
      <c r="GD250" s="467"/>
      <c r="GE250" s="467"/>
      <c r="GF250" s="467"/>
      <c r="GG250" s="467"/>
      <c r="GH250" s="467"/>
      <c r="GI250" s="467"/>
      <c r="GJ250" s="467"/>
      <c r="GK250" s="467"/>
      <c r="GL250" s="467"/>
      <c r="GM250" s="467"/>
      <c r="GN250" s="467"/>
      <c r="GO250" s="467"/>
      <c r="GP250" s="467"/>
      <c r="GQ250" s="467"/>
      <c r="GR250" s="467"/>
      <c r="GS250" s="467"/>
      <c r="GT250" s="467"/>
      <c r="GU250" s="467"/>
      <c r="GV250" s="467"/>
      <c r="GW250" s="467"/>
      <c r="GX250" s="467"/>
      <c r="GY250" s="467"/>
      <c r="GZ250" s="467"/>
      <c r="HA250" s="467"/>
      <c r="HB250" s="467"/>
      <c r="HC250" s="467"/>
      <c r="HD250" s="467"/>
      <c r="HE250" s="467"/>
      <c r="HF250" s="467"/>
      <c r="HG250" s="467"/>
      <c r="HH250" s="467"/>
      <c r="HI250" s="467"/>
      <c r="HJ250" s="467"/>
      <c r="HK250" s="467"/>
      <c r="HL250" s="467"/>
      <c r="HM250" s="467"/>
      <c r="HN250" s="467"/>
      <c r="HO250" s="467"/>
      <c r="HP250" s="467"/>
      <c r="HQ250" s="467"/>
      <c r="HR250" s="467"/>
      <c r="HS250" s="467"/>
      <c r="HT250" s="467"/>
      <c r="HU250" s="467"/>
      <c r="HV250" s="467"/>
      <c r="HW250" s="467"/>
      <c r="HX250" s="467"/>
      <c r="HY250" s="467"/>
      <c r="HZ250" s="467"/>
      <c r="IA250" s="467"/>
      <c r="IB250" s="467"/>
      <c r="IC250" s="467"/>
      <c r="ID250" s="467"/>
      <c r="IE250" s="467"/>
      <c r="IF250" s="467"/>
      <c r="IG250" s="467"/>
      <c r="IH250" s="467"/>
      <c r="II250" s="467"/>
      <c r="IJ250" s="467"/>
      <c r="IK250" s="467"/>
      <c r="IL250" s="467"/>
      <c r="IM250" s="467"/>
      <c r="IN250" s="467"/>
      <c r="IO250" s="467"/>
      <c r="IP250" s="467"/>
      <c r="IQ250" s="467"/>
    </row>
    <row r="251" spans="16:251" s="464" customFormat="1" ht="12" customHeight="1" x14ac:dyDescent="0.15">
      <c r="P251" s="504"/>
      <c r="Q251" s="504"/>
      <c r="T251" s="504"/>
      <c r="U251" s="504"/>
      <c r="V251" s="504"/>
      <c r="W251" s="549"/>
      <c r="X251" s="518"/>
      <c r="Y251" s="518"/>
      <c r="Z251" s="518"/>
      <c r="AA251" s="518"/>
      <c r="AB251" s="518"/>
      <c r="AC251" s="518"/>
      <c r="AD251" s="518"/>
      <c r="AE251" s="518"/>
      <c r="AF251" s="470"/>
      <c r="AG251" s="470"/>
      <c r="AH251" s="517"/>
      <c r="AI251" s="504"/>
      <c r="AK251" s="518"/>
      <c r="AL251" s="518"/>
      <c r="AM251" s="518"/>
      <c r="AN251" s="518"/>
      <c r="AO251" s="518"/>
      <c r="AP251" s="518"/>
      <c r="AQ251" s="518"/>
      <c r="AR251" s="569"/>
      <c r="AS251" s="562"/>
      <c r="AT251" s="562"/>
      <c r="AU251" s="562"/>
      <c r="AV251" s="562"/>
      <c r="AW251" s="562"/>
      <c r="AX251" s="562"/>
      <c r="AY251" s="562"/>
      <c r="AZ251" s="562"/>
      <c r="BT251" s="467"/>
      <c r="BU251" s="467"/>
      <c r="BV251" s="467"/>
      <c r="BW251" s="467"/>
      <c r="BX251" s="467"/>
      <c r="BY251" s="467"/>
      <c r="BZ251" s="467"/>
      <c r="CA251" s="467"/>
      <c r="CB251" s="467"/>
      <c r="CC251" s="467"/>
      <c r="CD251" s="467"/>
      <c r="CE251" s="467"/>
      <c r="CF251" s="467"/>
      <c r="CG251" s="467"/>
      <c r="CH251" s="467"/>
      <c r="CI251" s="467"/>
      <c r="CJ251" s="467"/>
      <c r="CK251" s="467"/>
      <c r="CL251" s="467"/>
      <c r="CM251" s="467"/>
      <c r="CN251" s="467"/>
      <c r="CO251" s="467"/>
      <c r="CP251" s="467"/>
      <c r="CQ251" s="467"/>
      <c r="CR251" s="467"/>
      <c r="CS251" s="467"/>
      <c r="CT251" s="467"/>
      <c r="CU251" s="467"/>
      <c r="CV251" s="467"/>
      <c r="CW251" s="467"/>
      <c r="CX251" s="467"/>
      <c r="CY251" s="467"/>
      <c r="CZ251" s="467"/>
      <c r="DA251" s="467"/>
      <c r="DB251" s="467"/>
      <c r="DC251" s="467"/>
      <c r="DD251" s="467"/>
      <c r="DE251" s="467"/>
      <c r="DF251" s="467"/>
      <c r="DG251" s="467"/>
      <c r="DH251" s="467"/>
      <c r="DI251" s="467"/>
      <c r="DJ251" s="467"/>
      <c r="DK251" s="467"/>
      <c r="DL251" s="467"/>
      <c r="DM251" s="467"/>
      <c r="DN251" s="467"/>
      <c r="DO251" s="467"/>
      <c r="DP251" s="467"/>
      <c r="DQ251" s="467"/>
      <c r="DR251" s="467"/>
      <c r="DS251" s="467"/>
      <c r="DT251" s="467"/>
      <c r="DU251" s="467"/>
      <c r="DV251" s="467"/>
      <c r="DW251" s="467"/>
      <c r="DX251" s="467"/>
      <c r="DY251" s="467"/>
      <c r="DZ251" s="467"/>
      <c r="EA251" s="467"/>
      <c r="EB251" s="467"/>
      <c r="EC251" s="467"/>
      <c r="ED251" s="467"/>
      <c r="EE251" s="467"/>
      <c r="EF251" s="467"/>
      <c r="EG251" s="467"/>
      <c r="EH251" s="467"/>
      <c r="EI251" s="467"/>
      <c r="EJ251" s="467"/>
      <c r="EK251" s="467"/>
      <c r="EL251" s="467"/>
      <c r="EM251" s="467"/>
      <c r="EN251" s="467"/>
      <c r="EO251" s="467"/>
      <c r="EP251" s="467"/>
      <c r="EQ251" s="467"/>
      <c r="ER251" s="467"/>
      <c r="ES251" s="467"/>
      <c r="ET251" s="467"/>
      <c r="EU251" s="467"/>
      <c r="EV251" s="467"/>
      <c r="EW251" s="467"/>
      <c r="EX251" s="467"/>
      <c r="EY251" s="467"/>
      <c r="EZ251" s="467"/>
      <c r="FA251" s="467"/>
      <c r="FB251" s="467"/>
      <c r="FC251" s="467"/>
      <c r="FD251" s="467"/>
      <c r="FE251" s="467"/>
      <c r="FF251" s="467"/>
      <c r="FG251" s="467"/>
      <c r="FH251" s="467"/>
      <c r="FI251" s="467"/>
      <c r="FJ251" s="467"/>
      <c r="FK251" s="467"/>
      <c r="FL251" s="467"/>
      <c r="FM251" s="467"/>
      <c r="FN251" s="467"/>
      <c r="FO251" s="467"/>
      <c r="FP251" s="467"/>
      <c r="FQ251" s="467"/>
      <c r="FR251" s="467"/>
      <c r="FS251" s="467"/>
      <c r="FT251" s="467"/>
      <c r="FU251" s="467"/>
      <c r="FV251" s="467"/>
      <c r="FW251" s="467"/>
      <c r="FX251" s="467"/>
      <c r="FY251" s="467"/>
      <c r="FZ251" s="467"/>
      <c r="GA251" s="467"/>
      <c r="GB251" s="467"/>
      <c r="GC251" s="467"/>
      <c r="GD251" s="467"/>
      <c r="GE251" s="467"/>
      <c r="GF251" s="467"/>
      <c r="GG251" s="467"/>
      <c r="GH251" s="467"/>
      <c r="GI251" s="467"/>
      <c r="GJ251" s="467"/>
      <c r="GK251" s="467"/>
      <c r="GL251" s="467"/>
      <c r="GM251" s="467"/>
      <c r="GN251" s="467"/>
      <c r="GO251" s="467"/>
      <c r="GP251" s="467"/>
      <c r="GQ251" s="467"/>
      <c r="GR251" s="467"/>
      <c r="GS251" s="467"/>
      <c r="GT251" s="467"/>
      <c r="GU251" s="467"/>
      <c r="GV251" s="467"/>
      <c r="GW251" s="467"/>
      <c r="GX251" s="467"/>
      <c r="GY251" s="467"/>
      <c r="GZ251" s="467"/>
      <c r="HA251" s="467"/>
      <c r="HB251" s="467"/>
      <c r="HC251" s="467"/>
      <c r="HD251" s="467"/>
      <c r="HE251" s="467"/>
      <c r="HF251" s="467"/>
      <c r="HG251" s="467"/>
      <c r="HH251" s="467"/>
      <c r="HI251" s="467"/>
      <c r="HJ251" s="467"/>
      <c r="HK251" s="467"/>
      <c r="HL251" s="467"/>
      <c r="HM251" s="467"/>
      <c r="HN251" s="467"/>
      <c r="HO251" s="467"/>
      <c r="HP251" s="467"/>
      <c r="HQ251" s="467"/>
      <c r="HR251" s="467"/>
      <c r="HS251" s="467"/>
      <c r="HT251" s="467"/>
      <c r="HU251" s="467"/>
      <c r="HV251" s="467"/>
      <c r="HW251" s="467"/>
      <c r="HX251" s="467"/>
      <c r="HY251" s="467"/>
      <c r="HZ251" s="467"/>
      <c r="IA251" s="467"/>
      <c r="IB251" s="467"/>
      <c r="IC251" s="467"/>
      <c r="ID251" s="467"/>
      <c r="IE251" s="467"/>
      <c r="IF251" s="467"/>
      <c r="IG251" s="467"/>
      <c r="IH251" s="467"/>
      <c r="II251" s="467"/>
      <c r="IJ251" s="467"/>
      <c r="IK251" s="467"/>
      <c r="IL251" s="467"/>
      <c r="IM251" s="467"/>
      <c r="IN251" s="467"/>
      <c r="IO251" s="467"/>
      <c r="IP251" s="467"/>
      <c r="IQ251" s="467"/>
    </row>
    <row r="252" spans="16:251" s="464" customFormat="1" ht="12" customHeight="1" x14ac:dyDescent="0.15">
      <c r="P252" s="504"/>
      <c r="Q252" s="504"/>
      <c r="T252" s="504"/>
      <c r="U252" s="504"/>
      <c r="V252" s="504"/>
      <c r="W252" s="549"/>
      <c r="X252" s="518"/>
      <c r="Y252" s="518"/>
      <c r="Z252" s="518"/>
      <c r="AA252" s="518"/>
      <c r="AB252" s="518"/>
      <c r="AC252" s="518"/>
      <c r="AD252" s="518"/>
      <c r="AE252" s="518"/>
      <c r="AF252" s="470"/>
      <c r="AG252" s="470"/>
      <c r="AH252" s="517"/>
      <c r="AI252" s="559"/>
      <c r="AK252" s="518"/>
      <c r="AL252" s="518"/>
      <c r="AM252" s="518"/>
      <c r="AN252" s="518"/>
      <c r="AO252" s="518"/>
      <c r="AP252" s="518"/>
      <c r="AQ252" s="518"/>
      <c r="AR252" s="567"/>
      <c r="AS252" s="571" t="s">
        <v>709</v>
      </c>
      <c r="AT252" s="571"/>
      <c r="AU252" s="571"/>
      <c r="AV252" s="571"/>
      <c r="AW252" s="571"/>
      <c r="AX252" s="571"/>
      <c r="AY252" s="571"/>
      <c r="AZ252" s="571"/>
      <c r="BT252" s="467"/>
      <c r="BU252" s="467"/>
      <c r="BV252" s="467"/>
      <c r="BW252" s="467"/>
      <c r="BX252" s="467"/>
      <c r="BY252" s="467"/>
      <c r="BZ252" s="467"/>
      <c r="CA252" s="467"/>
      <c r="CB252" s="467"/>
      <c r="CC252" s="467"/>
      <c r="CD252" s="467"/>
      <c r="CE252" s="467"/>
      <c r="CF252" s="467"/>
      <c r="CG252" s="467"/>
      <c r="CH252" s="467"/>
      <c r="CI252" s="467"/>
      <c r="CJ252" s="467"/>
      <c r="CK252" s="467"/>
      <c r="CL252" s="467"/>
      <c r="CM252" s="467"/>
      <c r="CN252" s="467"/>
      <c r="CO252" s="467"/>
      <c r="CP252" s="467"/>
      <c r="CQ252" s="467"/>
      <c r="CR252" s="467"/>
      <c r="CS252" s="467"/>
      <c r="CT252" s="467"/>
      <c r="CU252" s="467"/>
      <c r="CV252" s="467"/>
      <c r="CW252" s="467"/>
      <c r="CX252" s="467"/>
      <c r="CY252" s="467"/>
      <c r="CZ252" s="467"/>
      <c r="DA252" s="467"/>
      <c r="DB252" s="467"/>
      <c r="DC252" s="467"/>
      <c r="DD252" s="467"/>
      <c r="DE252" s="467"/>
      <c r="DF252" s="467"/>
      <c r="DG252" s="467"/>
      <c r="DH252" s="467"/>
      <c r="DI252" s="467"/>
      <c r="DJ252" s="467"/>
      <c r="DK252" s="467"/>
      <c r="DL252" s="467"/>
      <c r="DM252" s="467"/>
      <c r="DN252" s="467"/>
      <c r="DO252" s="467"/>
      <c r="DP252" s="467"/>
      <c r="DQ252" s="467"/>
      <c r="DR252" s="467"/>
      <c r="DS252" s="467"/>
      <c r="DT252" s="467"/>
      <c r="DU252" s="467"/>
      <c r="DV252" s="467"/>
      <c r="DW252" s="467"/>
      <c r="DX252" s="467"/>
      <c r="DY252" s="467"/>
      <c r="DZ252" s="467"/>
      <c r="EA252" s="467"/>
      <c r="EB252" s="467"/>
      <c r="EC252" s="467"/>
      <c r="ED252" s="467"/>
      <c r="EE252" s="467"/>
      <c r="EF252" s="467"/>
      <c r="EG252" s="467"/>
      <c r="EH252" s="467"/>
      <c r="EI252" s="467"/>
      <c r="EJ252" s="467"/>
      <c r="EK252" s="467"/>
      <c r="EL252" s="467"/>
      <c r="EM252" s="467"/>
      <c r="EN252" s="467"/>
      <c r="EO252" s="467"/>
      <c r="EP252" s="467"/>
      <c r="EQ252" s="467"/>
      <c r="ER252" s="467"/>
      <c r="ES252" s="467"/>
      <c r="ET252" s="467"/>
      <c r="EU252" s="467"/>
      <c r="EV252" s="467"/>
      <c r="EW252" s="467"/>
      <c r="EX252" s="467"/>
      <c r="EY252" s="467"/>
      <c r="EZ252" s="467"/>
      <c r="FA252" s="467"/>
      <c r="FB252" s="467"/>
      <c r="FC252" s="467"/>
      <c r="FD252" s="467"/>
      <c r="FE252" s="467"/>
      <c r="FF252" s="467"/>
      <c r="FG252" s="467"/>
      <c r="FH252" s="467"/>
      <c r="FI252" s="467"/>
      <c r="FJ252" s="467"/>
      <c r="FK252" s="467"/>
      <c r="FL252" s="467"/>
      <c r="FM252" s="467"/>
      <c r="FN252" s="467"/>
      <c r="FO252" s="467"/>
      <c r="FP252" s="467"/>
      <c r="FQ252" s="467"/>
      <c r="FR252" s="467"/>
      <c r="FS252" s="467"/>
      <c r="FT252" s="467"/>
      <c r="FU252" s="467"/>
      <c r="FV252" s="467"/>
      <c r="FW252" s="467"/>
      <c r="FX252" s="467"/>
      <c r="FY252" s="467"/>
      <c r="FZ252" s="467"/>
      <c r="GA252" s="467"/>
      <c r="GB252" s="467"/>
      <c r="GC252" s="467"/>
      <c r="GD252" s="467"/>
      <c r="GE252" s="467"/>
      <c r="GF252" s="467"/>
      <c r="GG252" s="467"/>
      <c r="GH252" s="467"/>
      <c r="GI252" s="467"/>
      <c r="GJ252" s="467"/>
      <c r="GK252" s="467"/>
      <c r="GL252" s="467"/>
      <c r="GM252" s="467"/>
      <c r="GN252" s="467"/>
      <c r="GO252" s="467"/>
      <c r="GP252" s="467"/>
      <c r="GQ252" s="467"/>
      <c r="GR252" s="467"/>
      <c r="GS252" s="467"/>
      <c r="GT252" s="467"/>
      <c r="GU252" s="467"/>
      <c r="GV252" s="467"/>
      <c r="GW252" s="467"/>
      <c r="GX252" s="467"/>
      <c r="GY252" s="467"/>
      <c r="GZ252" s="467"/>
      <c r="HA252" s="467"/>
      <c r="HB252" s="467"/>
      <c r="HC252" s="467"/>
      <c r="HD252" s="467"/>
      <c r="HE252" s="467"/>
      <c r="HF252" s="467"/>
      <c r="HG252" s="467"/>
      <c r="HH252" s="467"/>
      <c r="HI252" s="467"/>
      <c r="HJ252" s="467"/>
      <c r="HK252" s="467"/>
      <c r="HL252" s="467"/>
      <c r="HM252" s="467"/>
      <c r="HN252" s="467"/>
      <c r="HO252" s="467"/>
      <c r="HP252" s="467"/>
      <c r="HQ252" s="467"/>
      <c r="HR252" s="467"/>
      <c r="HS252" s="467"/>
      <c r="HT252" s="467"/>
      <c r="HU252" s="467"/>
      <c r="HV252" s="467"/>
      <c r="HW252" s="467"/>
      <c r="HX252" s="467"/>
      <c r="HY252" s="467"/>
      <c r="HZ252" s="467"/>
      <c r="IA252" s="467"/>
      <c r="IB252" s="467"/>
      <c r="IC252" s="467"/>
      <c r="ID252" s="467"/>
      <c r="IE252" s="467"/>
      <c r="IF252" s="467"/>
      <c r="IG252" s="467"/>
      <c r="IH252" s="467"/>
      <c r="II252" s="467"/>
      <c r="IJ252" s="467"/>
      <c r="IK252" s="467"/>
      <c r="IL252" s="467"/>
      <c r="IM252" s="467"/>
      <c r="IN252" s="467"/>
      <c r="IO252" s="467"/>
      <c r="IP252" s="467"/>
      <c r="IQ252" s="467"/>
    </row>
    <row r="253" spans="16:251" s="464" customFormat="1" ht="12" customHeight="1" x14ac:dyDescent="0.15">
      <c r="P253" s="504"/>
      <c r="Q253" s="504"/>
      <c r="T253" s="504"/>
      <c r="U253" s="504"/>
      <c r="V253" s="504"/>
      <c r="W253" s="549"/>
      <c r="X253" s="518"/>
      <c r="Y253" s="518"/>
      <c r="Z253" s="518"/>
      <c r="AA253" s="518"/>
      <c r="AB253" s="518"/>
      <c r="AC253" s="518"/>
      <c r="AD253" s="518"/>
      <c r="AE253" s="518"/>
      <c r="AF253" s="470"/>
      <c r="AG253" s="470"/>
      <c r="AH253" s="517"/>
      <c r="AI253" s="559"/>
      <c r="AK253" s="518"/>
      <c r="AL253" s="518"/>
      <c r="AM253" s="518"/>
      <c r="AN253" s="518"/>
      <c r="AO253" s="518"/>
      <c r="AP253" s="546"/>
      <c r="AQ253" s="572"/>
      <c r="AR253" s="572"/>
      <c r="AS253" s="571"/>
      <c r="AT253" s="571"/>
      <c r="AU253" s="571"/>
      <c r="AV253" s="571"/>
      <c r="AW253" s="571"/>
      <c r="AX253" s="571"/>
      <c r="AY253" s="571"/>
      <c r="AZ253" s="571"/>
      <c r="BT253" s="467"/>
      <c r="BU253" s="467"/>
      <c r="BV253" s="467"/>
      <c r="BW253" s="467"/>
      <c r="BX253" s="467"/>
      <c r="BY253" s="467"/>
      <c r="BZ253" s="467"/>
      <c r="CA253" s="467"/>
      <c r="CB253" s="467"/>
      <c r="CC253" s="467"/>
      <c r="CD253" s="467"/>
      <c r="CE253" s="467"/>
      <c r="CF253" s="467"/>
      <c r="CG253" s="467"/>
      <c r="CH253" s="467"/>
      <c r="CI253" s="467"/>
      <c r="CJ253" s="467"/>
      <c r="CK253" s="467"/>
      <c r="CL253" s="467"/>
      <c r="CM253" s="467"/>
      <c r="CN253" s="467"/>
      <c r="CO253" s="467"/>
      <c r="CP253" s="467"/>
      <c r="CQ253" s="467"/>
      <c r="CR253" s="467"/>
      <c r="CS253" s="467"/>
      <c r="CT253" s="467"/>
      <c r="CU253" s="467"/>
      <c r="CV253" s="467"/>
      <c r="CW253" s="467"/>
      <c r="CX253" s="467"/>
      <c r="CY253" s="467"/>
      <c r="CZ253" s="467"/>
      <c r="DA253" s="467"/>
      <c r="DB253" s="467"/>
      <c r="DC253" s="467"/>
      <c r="DD253" s="467"/>
      <c r="DE253" s="467"/>
      <c r="DF253" s="467"/>
      <c r="DG253" s="467"/>
      <c r="DH253" s="467"/>
      <c r="DI253" s="467"/>
      <c r="DJ253" s="467"/>
      <c r="DK253" s="467"/>
      <c r="DL253" s="467"/>
      <c r="DM253" s="467"/>
      <c r="DN253" s="467"/>
      <c r="DO253" s="467"/>
      <c r="DP253" s="467"/>
      <c r="DQ253" s="467"/>
      <c r="DR253" s="467"/>
      <c r="DS253" s="467"/>
      <c r="DT253" s="467"/>
      <c r="DU253" s="467"/>
      <c r="DV253" s="467"/>
      <c r="DW253" s="467"/>
      <c r="DX253" s="467"/>
      <c r="DY253" s="467"/>
      <c r="DZ253" s="467"/>
      <c r="EA253" s="467"/>
      <c r="EB253" s="467"/>
      <c r="EC253" s="467"/>
      <c r="ED253" s="467"/>
      <c r="EE253" s="467"/>
      <c r="EF253" s="467"/>
      <c r="EG253" s="467"/>
      <c r="EH253" s="467"/>
      <c r="EI253" s="467"/>
      <c r="EJ253" s="467"/>
      <c r="EK253" s="467"/>
      <c r="EL253" s="467"/>
      <c r="EM253" s="467"/>
      <c r="EN253" s="467"/>
      <c r="EO253" s="467"/>
      <c r="EP253" s="467"/>
      <c r="EQ253" s="467"/>
      <c r="ER253" s="467"/>
      <c r="ES253" s="467"/>
      <c r="ET253" s="467"/>
      <c r="EU253" s="467"/>
      <c r="EV253" s="467"/>
      <c r="EW253" s="467"/>
      <c r="EX253" s="467"/>
      <c r="EY253" s="467"/>
      <c r="EZ253" s="467"/>
      <c r="FA253" s="467"/>
      <c r="FB253" s="467"/>
      <c r="FC253" s="467"/>
      <c r="FD253" s="467"/>
      <c r="FE253" s="467"/>
      <c r="FF253" s="467"/>
      <c r="FG253" s="467"/>
      <c r="FH253" s="467"/>
      <c r="FI253" s="467"/>
      <c r="FJ253" s="467"/>
      <c r="FK253" s="467"/>
      <c r="FL253" s="467"/>
      <c r="FM253" s="467"/>
      <c r="FN253" s="467"/>
      <c r="FO253" s="467"/>
      <c r="FP253" s="467"/>
      <c r="FQ253" s="467"/>
      <c r="FR253" s="467"/>
      <c r="FS253" s="467"/>
      <c r="FT253" s="467"/>
      <c r="FU253" s="467"/>
      <c r="FV253" s="467"/>
      <c r="FW253" s="467"/>
      <c r="FX253" s="467"/>
      <c r="FY253" s="467"/>
      <c r="FZ253" s="467"/>
      <c r="GA253" s="467"/>
      <c r="GB253" s="467"/>
      <c r="GC253" s="467"/>
      <c r="GD253" s="467"/>
      <c r="GE253" s="467"/>
      <c r="GF253" s="467"/>
      <c r="GG253" s="467"/>
      <c r="GH253" s="467"/>
      <c r="GI253" s="467"/>
      <c r="GJ253" s="467"/>
      <c r="GK253" s="467"/>
      <c r="GL253" s="467"/>
      <c r="GM253" s="467"/>
      <c r="GN253" s="467"/>
      <c r="GO253" s="467"/>
      <c r="GP253" s="467"/>
      <c r="GQ253" s="467"/>
      <c r="GR253" s="467"/>
      <c r="GS253" s="467"/>
      <c r="GT253" s="467"/>
      <c r="GU253" s="467"/>
      <c r="GV253" s="467"/>
      <c r="GW253" s="467"/>
      <c r="GX253" s="467"/>
      <c r="GY253" s="467"/>
      <c r="GZ253" s="467"/>
      <c r="HA253" s="467"/>
      <c r="HB253" s="467"/>
      <c r="HC253" s="467"/>
      <c r="HD253" s="467"/>
      <c r="HE253" s="467"/>
      <c r="HF253" s="467"/>
      <c r="HG253" s="467"/>
      <c r="HH253" s="467"/>
      <c r="HI253" s="467"/>
      <c r="HJ253" s="467"/>
      <c r="HK253" s="467"/>
      <c r="HL253" s="467"/>
      <c r="HM253" s="467"/>
      <c r="HN253" s="467"/>
      <c r="HO253" s="467"/>
      <c r="HP253" s="467"/>
      <c r="HQ253" s="467"/>
      <c r="HR253" s="467"/>
      <c r="HS253" s="467"/>
      <c r="HT253" s="467"/>
      <c r="HU253" s="467"/>
      <c r="HV253" s="467"/>
      <c r="HW253" s="467"/>
      <c r="HX253" s="467"/>
      <c r="HY253" s="467"/>
      <c r="HZ253" s="467"/>
      <c r="IA253" s="467"/>
      <c r="IB253" s="467"/>
      <c r="IC253" s="467"/>
      <c r="ID253" s="467"/>
      <c r="IE253" s="467"/>
      <c r="IF253" s="467"/>
      <c r="IG253" s="467"/>
      <c r="IH253" s="467"/>
      <c r="II253" s="467"/>
      <c r="IJ253" s="467"/>
      <c r="IK253" s="467"/>
      <c r="IL253" s="467"/>
      <c r="IM253" s="467"/>
      <c r="IN253" s="467"/>
      <c r="IO253" s="467"/>
      <c r="IP253" s="467"/>
      <c r="IQ253" s="467"/>
    </row>
    <row r="254" spans="16:251" s="464" customFormat="1" ht="12" customHeight="1" x14ac:dyDescent="0.15">
      <c r="P254" s="504"/>
      <c r="Q254" s="504"/>
      <c r="T254" s="504"/>
      <c r="U254" s="504"/>
      <c r="V254" s="504"/>
      <c r="W254" s="549"/>
      <c r="X254" s="518"/>
      <c r="Y254" s="518"/>
      <c r="Z254" s="518"/>
      <c r="AA254" s="518"/>
      <c r="AB254" s="518"/>
      <c r="AC254" s="518"/>
      <c r="AD254" s="518"/>
      <c r="AE254" s="518"/>
      <c r="AF254" s="470"/>
      <c r="AG254" s="470"/>
      <c r="AH254" s="517"/>
      <c r="AI254" s="470"/>
      <c r="AJ254" s="470"/>
      <c r="AK254" s="518"/>
      <c r="AL254" s="518"/>
      <c r="AM254" s="518"/>
      <c r="AN254" s="518"/>
      <c r="AO254" s="518"/>
      <c r="AP254" s="518"/>
      <c r="AQ254" s="518"/>
      <c r="AR254" s="518"/>
      <c r="AS254" s="518"/>
      <c r="AT254" s="518"/>
      <c r="AU254" s="518"/>
      <c r="AV254" s="518"/>
      <c r="AW254" s="518"/>
      <c r="AX254" s="518"/>
      <c r="AY254" s="518"/>
      <c r="AZ254" s="518"/>
      <c r="BT254" s="467"/>
      <c r="BU254" s="467"/>
      <c r="BV254" s="467"/>
      <c r="BW254" s="467"/>
      <c r="BX254" s="467"/>
      <c r="BY254" s="467"/>
      <c r="BZ254" s="467"/>
      <c r="CA254" s="467"/>
      <c r="CB254" s="467"/>
      <c r="CC254" s="467"/>
      <c r="CD254" s="467"/>
      <c r="CE254" s="467"/>
      <c r="CF254" s="467"/>
      <c r="CG254" s="467"/>
      <c r="CH254" s="467"/>
      <c r="CI254" s="467"/>
      <c r="CJ254" s="467"/>
      <c r="CK254" s="467"/>
      <c r="CL254" s="467"/>
      <c r="CM254" s="467"/>
      <c r="CN254" s="467"/>
      <c r="CO254" s="467"/>
      <c r="CP254" s="467"/>
      <c r="CQ254" s="467"/>
      <c r="CR254" s="467"/>
      <c r="CS254" s="467"/>
      <c r="CT254" s="467"/>
      <c r="CU254" s="467"/>
      <c r="CV254" s="467"/>
      <c r="CW254" s="467"/>
      <c r="CX254" s="467"/>
      <c r="CY254" s="467"/>
      <c r="CZ254" s="467"/>
      <c r="DA254" s="467"/>
      <c r="DB254" s="467"/>
      <c r="DC254" s="467"/>
      <c r="DD254" s="467"/>
      <c r="DE254" s="467"/>
      <c r="DF254" s="467"/>
      <c r="DG254" s="467"/>
      <c r="DH254" s="467"/>
      <c r="DI254" s="467"/>
      <c r="DJ254" s="467"/>
      <c r="DK254" s="467"/>
      <c r="DL254" s="467"/>
      <c r="DM254" s="467"/>
      <c r="DN254" s="467"/>
      <c r="DO254" s="467"/>
      <c r="DP254" s="467"/>
      <c r="DQ254" s="467"/>
      <c r="DR254" s="467"/>
      <c r="DS254" s="467"/>
      <c r="DT254" s="467"/>
      <c r="DU254" s="467"/>
      <c r="DV254" s="467"/>
      <c r="DW254" s="467"/>
      <c r="DX254" s="467"/>
      <c r="DY254" s="467"/>
      <c r="DZ254" s="467"/>
      <c r="EA254" s="467"/>
      <c r="EB254" s="467"/>
      <c r="EC254" s="467"/>
      <c r="ED254" s="467"/>
      <c r="EE254" s="467"/>
      <c r="EF254" s="467"/>
      <c r="EG254" s="467"/>
      <c r="EH254" s="467"/>
      <c r="EI254" s="467"/>
      <c r="EJ254" s="467"/>
      <c r="EK254" s="467"/>
      <c r="EL254" s="467"/>
      <c r="EM254" s="467"/>
      <c r="EN254" s="467"/>
      <c r="EO254" s="467"/>
      <c r="EP254" s="467"/>
      <c r="EQ254" s="467"/>
      <c r="ER254" s="467"/>
      <c r="ES254" s="467"/>
      <c r="ET254" s="467"/>
      <c r="EU254" s="467"/>
      <c r="EV254" s="467"/>
      <c r="EW254" s="467"/>
      <c r="EX254" s="467"/>
      <c r="EY254" s="467"/>
      <c r="EZ254" s="467"/>
      <c r="FA254" s="467"/>
      <c r="FB254" s="467"/>
      <c r="FC254" s="467"/>
      <c r="FD254" s="467"/>
      <c r="FE254" s="467"/>
      <c r="FF254" s="467"/>
      <c r="FG254" s="467"/>
      <c r="FH254" s="467"/>
      <c r="FI254" s="467"/>
      <c r="FJ254" s="467"/>
      <c r="FK254" s="467"/>
      <c r="FL254" s="467"/>
      <c r="FM254" s="467"/>
      <c r="FN254" s="467"/>
      <c r="FO254" s="467"/>
      <c r="FP254" s="467"/>
      <c r="FQ254" s="467"/>
      <c r="FR254" s="467"/>
      <c r="FS254" s="467"/>
      <c r="FT254" s="467"/>
      <c r="FU254" s="467"/>
      <c r="FV254" s="467"/>
      <c r="FW254" s="467"/>
      <c r="FX254" s="467"/>
      <c r="FY254" s="467"/>
      <c r="FZ254" s="467"/>
      <c r="GA254" s="467"/>
      <c r="GB254" s="467"/>
      <c r="GC254" s="467"/>
      <c r="GD254" s="467"/>
      <c r="GE254" s="467"/>
      <c r="GF254" s="467"/>
      <c r="GG254" s="467"/>
      <c r="GH254" s="467"/>
      <c r="GI254" s="467"/>
      <c r="GJ254" s="467"/>
      <c r="GK254" s="467"/>
      <c r="GL254" s="467"/>
      <c r="GM254" s="467"/>
      <c r="GN254" s="467"/>
      <c r="GO254" s="467"/>
      <c r="GP254" s="467"/>
      <c r="GQ254" s="467"/>
      <c r="GR254" s="467"/>
      <c r="GS254" s="467"/>
      <c r="GT254" s="467"/>
      <c r="GU254" s="467"/>
      <c r="GV254" s="467"/>
      <c r="GW254" s="467"/>
      <c r="GX254" s="467"/>
      <c r="GY254" s="467"/>
      <c r="GZ254" s="467"/>
      <c r="HA254" s="467"/>
      <c r="HB254" s="467"/>
      <c r="HC254" s="467"/>
      <c r="HD254" s="467"/>
      <c r="HE254" s="467"/>
      <c r="HF254" s="467"/>
      <c r="HG254" s="467"/>
      <c r="HH254" s="467"/>
      <c r="HI254" s="467"/>
      <c r="HJ254" s="467"/>
      <c r="HK254" s="467"/>
      <c r="HL254" s="467"/>
      <c r="HM254" s="467"/>
      <c r="HN254" s="467"/>
      <c r="HO254" s="467"/>
      <c r="HP254" s="467"/>
      <c r="HQ254" s="467"/>
      <c r="HR254" s="467"/>
      <c r="HS254" s="467"/>
      <c r="HT254" s="467"/>
      <c r="HU254" s="467"/>
      <c r="HV254" s="467"/>
      <c r="HW254" s="467"/>
      <c r="HX254" s="467"/>
      <c r="HY254" s="467"/>
      <c r="HZ254" s="467"/>
      <c r="IA254" s="467"/>
      <c r="IB254" s="467"/>
      <c r="IC254" s="467"/>
      <c r="ID254" s="467"/>
      <c r="IE254" s="467"/>
      <c r="IF254" s="467"/>
      <c r="IG254" s="467"/>
      <c r="IH254" s="467"/>
      <c r="II254" s="467"/>
      <c r="IJ254" s="467"/>
      <c r="IK254" s="467"/>
      <c r="IL254" s="467"/>
      <c r="IM254" s="467"/>
      <c r="IN254" s="467"/>
      <c r="IO254" s="467"/>
      <c r="IP254" s="467"/>
      <c r="IQ254" s="467"/>
    </row>
    <row r="255" spans="16:251" s="464" customFormat="1" ht="12" customHeight="1" x14ac:dyDescent="0.15">
      <c r="P255" s="504"/>
      <c r="Q255" s="504"/>
      <c r="T255" s="504"/>
      <c r="U255" s="504"/>
      <c r="V255" s="504"/>
      <c r="W255" s="549"/>
      <c r="X255" s="518"/>
      <c r="Y255" s="518"/>
      <c r="Z255" s="518"/>
      <c r="AA255" s="518"/>
      <c r="AB255" s="518"/>
      <c r="AC255" s="518"/>
      <c r="AD255" s="518"/>
      <c r="AE255" s="518"/>
      <c r="AF255" s="470"/>
      <c r="AG255" s="470"/>
      <c r="AH255" s="517"/>
      <c r="AJ255" s="546"/>
      <c r="AK255" s="560" t="s">
        <v>641</v>
      </c>
      <c r="AL255" s="560"/>
      <c r="AM255" s="560"/>
      <c r="AN255" s="560"/>
      <c r="AO255" s="560"/>
      <c r="AP255" s="560"/>
      <c r="AQ255" s="518"/>
      <c r="AR255" s="518"/>
      <c r="AS255" s="562" t="s">
        <v>649</v>
      </c>
      <c r="AT255" s="562"/>
      <c r="AU255" s="562"/>
      <c r="AV255" s="562"/>
      <c r="AW255" s="573"/>
      <c r="AX255" s="573"/>
      <c r="AY255" s="573"/>
      <c r="AZ255" s="573"/>
      <c r="BT255" s="467"/>
      <c r="BU255" s="467"/>
      <c r="BV255" s="467"/>
      <c r="BW255" s="467"/>
      <c r="BX255" s="467"/>
      <c r="BY255" s="467"/>
      <c r="BZ255" s="467"/>
      <c r="CA255" s="467"/>
      <c r="CB255" s="467"/>
      <c r="CC255" s="467"/>
      <c r="CD255" s="467"/>
      <c r="CE255" s="467"/>
      <c r="CF255" s="467"/>
      <c r="CG255" s="467"/>
      <c r="CH255" s="467"/>
      <c r="CI255" s="467"/>
      <c r="CJ255" s="467"/>
      <c r="CK255" s="467"/>
      <c r="CL255" s="467"/>
      <c r="CM255" s="467"/>
      <c r="CN255" s="467"/>
      <c r="CO255" s="467"/>
      <c r="CP255" s="467"/>
      <c r="CQ255" s="467"/>
      <c r="CR255" s="467"/>
      <c r="CS255" s="467"/>
      <c r="CT255" s="467"/>
      <c r="CU255" s="467"/>
      <c r="CV255" s="467"/>
      <c r="CW255" s="467"/>
      <c r="CX255" s="467"/>
      <c r="CY255" s="467"/>
      <c r="CZ255" s="467"/>
      <c r="DA255" s="467"/>
      <c r="DB255" s="467"/>
      <c r="DC255" s="467"/>
      <c r="DD255" s="467"/>
      <c r="DE255" s="467"/>
      <c r="DF255" s="467"/>
      <c r="DG255" s="467"/>
      <c r="DH255" s="467"/>
      <c r="DI255" s="467"/>
      <c r="DJ255" s="467"/>
      <c r="DK255" s="467"/>
      <c r="DL255" s="467"/>
      <c r="DM255" s="467"/>
      <c r="DN255" s="467"/>
      <c r="DO255" s="467"/>
      <c r="DP255" s="467"/>
      <c r="DQ255" s="467"/>
      <c r="DR255" s="467"/>
      <c r="DS255" s="467"/>
      <c r="DT255" s="467"/>
      <c r="DU255" s="467"/>
      <c r="DV255" s="467"/>
      <c r="DW255" s="467"/>
      <c r="DX255" s="467"/>
      <c r="DY255" s="467"/>
      <c r="DZ255" s="467"/>
      <c r="EA255" s="467"/>
      <c r="EB255" s="467"/>
      <c r="EC255" s="467"/>
      <c r="ED255" s="467"/>
      <c r="EE255" s="467"/>
      <c r="EF255" s="467"/>
      <c r="EG255" s="467"/>
      <c r="EH255" s="467"/>
      <c r="EI255" s="467"/>
      <c r="EJ255" s="467"/>
      <c r="EK255" s="467"/>
      <c r="EL255" s="467"/>
      <c r="EM255" s="467"/>
      <c r="EN255" s="467"/>
      <c r="EO255" s="467"/>
      <c r="EP255" s="467"/>
      <c r="EQ255" s="467"/>
      <c r="ER255" s="467"/>
      <c r="ES255" s="467"/>
      <c r="ET255" s="467"/>
      <c r="EU255" s="467"/>
      <c r="EV255" s="467"/>
      <c r="EW255" s="467"/>
      <c r="EX255" s="467"/>
      <c r="EY255" s="467"/>
      <c r="EZ255" s="467"/>
      <c r="FA255" s="467"/>
      <c r="FB255" s="467"/>
      <c r="FC255" s="467"/>
      <c r="FD255" s="467"/>
      <c r="FE255" s="467"/>
      <c r="FF255" s="467"/>
      <c r="FG255" s="467"/>
      <c r="FH255" s="467"/>
      <c r="FI255" s="467"/>
      <c r="FJ255" s="467"/>
      <c r="FK255" s="467"/>
      <c r="FL255" s="467"/>
      <c r="FM255" s="467"/>
      <c r="FN255" s="467"/>
      <c r="FO255" s="467"/>
      <c r="FP255" s="467"/>
      <c r="FQ255" s="467"/>
      <c r="FR255" s="467"/>
      <c r="FS255" s="467"/>
      <c r="FT255" s="467"/>
      <c r="FU255" s="467"/>
      <c r="FV255" s="467"/>
      <c r="FW255" s="467"/>
      <c r="FX255" s="467"/>
      <c r="FY255" s="467"/>
      <c r="FZ255" s="467"/>
      <c r="GA255" s="467"/>
      <c r="GB255" s="467"/>
      <c r="GC255" s="467"/>
      <c r="GD255" s="467"/>
      <c r="GE255" s="467"/>
      <c r="GF255" s="467"/>
      <c r="GG255" s="467"/>
      <c r="GH255" s="467"/>
      <c r="GI255" s="467"/>
      <c r="GJ255" s="467"/>
      <c r="GK255" s="467"/>
      <c r="GL255" s="467"/>
      <c r="GM255" s="467"/>
      <c r="GN255" s="467"/>
      <c r="GO255" s="467"/>
      <c r="GP255" s="467"/>
      <c r="GQ255" s="467"/>
      <c r="GR255" s="467"/>
      <c r="GS255" s="467"/>
      <c r="GT255" s="467"/>
      <c r="GU255" s="467"/>
      <c r="GV255" s="467"/>
      <c r="GW255" s="467"/>
      <c r="GX255" s="467"/>
      <c r="GY255" s="467"/>
      <c r="GZ255" s="467"/>
      <c r="HA255" s="467"/>
      <c r="HB255" s="467"/>
      <c r="HC255" s="467"/>
      <c r="HD255" s="467"/>
      <c r="HE255" s="467"/>
      <c r="HF255" s="467"/>
      <c r="HG255" s="467"/>
      <c r="HH255" s="467"/>
      <c r="HI255" s="467"/>
      <c r="HJ255" s="467"/>
      <c r="HK255" s="467"/>
      <c r="HL255" s="467"/>
      <c r="HM255" s="467"/>
      <c r="HN255" s="467"/>
      <c r="HO255" s="467"/>
      <c r="HP255" s="467"/>
      <c r="HQ255" s="467"/>
      <c r="HR255" s="467"/>
      <c r="HS255" s="467"/>
      <c r="HT255" s="467"/>
      <c r="HU255" s="467"/>
      <c r="HV255" s="467"/>
      <c r="HW255" s="467"/>
      <c r="HX255" s="467"/>
      <c r="HY255" s="467"/>
      <c r="HZ255" s="467"/>
      <c r="IA255" s="467"/>
      <c r="IB255" s="467"/>
      <c r="IC255" s="467"/>
      <c r="ID255" s="467"/>
      <c r="IE255" s="467"/>
      <c r="IF255" s="467"/>
      <c r="IG255" s="467"/>
      <c r="IH255" s="467"/>
      <c r="II255" s="467"/>
      <c r="IJ255" s="467"/>
      <c r="IK255" s="467"/>
      <c r="IL255" s="467"/>
      <c r="IM255" s="467"/>
      <c r="IN255" s="467"/>
      <c r="IO255" s="467"/>
      <c r="IP255" s="467"/>
      <c r="IQ255" s="467"/>
    </row>
    <row r="256" spans="16:251" s="464" customFormat="1" ht="12" customHeight="1" x14ac:dyDescent="0.15">
      <c r="P256" s="504"/>
      <c r="Q256" s="504"/>
      <c r="T256" s="504"/>
      <c r="U256" s="504"/>
      <c r="V256" s="504"/>
      <c r="W256" s="549"/>
      <c r="X256" s="518"/>
      <c r="Y256" s="518"/>
      <c r="Z256" s="518"/>
      <c r="AA256" s="518"/>
      <c r="AB256" s="518"/>
      <c r="AC256" s="518"/>
      <c r="AD256" s="518"/>
      <c r="AE256" s="518"/>
      <c r="AF256" s="470"/>
      <c r="AG256" s="470"/>
      <c r="AH256" s="517"/>
      <c r="AI256" s="574"/>
      <c r="AJ256" s="575"/>
      <c r="AK256" s="560"/>
      <c r="AL256" s="560"/>
      <c r="AM256" s="560"/>
      <c r="AN256" s="560"/>
      <c r="AO256" s="560"/>
      <c r="AP256" s="560"/>
      <c r="AQ256" s="556"/>
      <c r="AR256" s="544"/>
      <c r="AS256" s="562"/>
      <c r="AT256" s="562"/>
      <c r="AU256" s="562"/>
      <c r="AV256" s="562"/>
      <c r="AW256" s="573"/>
      <c r="AX256" s="573"/>
      <c r="AY256" s="573"/>
      <c r="AZ256" s="573"/>
      <c r="BT256" s="467"/>
      <c r="BU256" s="467"/>
      <c r="BV256" s="467"/>
      <c r="BW256" s="467"/>
      <c r="BX256" s="467"/>
      <c r="BY256" s="467"/>
      <c r="BZ256" s="467"/>
      <c r="CA256" s="467"/>
      <c r="CB256" s="467"/>
      <c r="CC256" s="467"/>
      <c r="CD256" s="467"/>
      <c r="CE256" s="467"/>
      <c r="CF256" s="467"/>
      <c r="CG256" s="467"/>
      <c r="CH256" s="467"/>
      <c r="CI256" s="467"/>
      <c r="CJ256" s="467"/>
      <c r="CK256" s="467"/>
      <c r="CL256" s="467"/>
      <c r="CM256" s="467"/>
      <c r="CN256" s="467"/>
      <c r="CO256" s="467"/>
      <c r="CP256" s="467"/>
      <c r="CQ256" s="467"/>
      <c r="CR256" s="467"/>
      <c r="CS256" s="467"/>
      <c r="CT256" s="467"/>
      <c r="CU256" s="467"/>
      <c r="CV256" s="467"/>
      <c r="CW256" s="467"/>
      <c r="CX256" s="467"/>
      <c r="CY256" s="467"/>
      <c r="CZ256" s="467"/>
      <c r="DA256" s="467"/>
      <c r="DB256" s="467"/>
      <c r="DC256" s="467"/>
      <c r="DD256" s="467"/>
      <c r="DE256" s="467"/>
      <c r="DF256" s="467"/>
      <c r="DG256" s="467"/>
      <c r="DH256" s="467"/>
      <c r="DI256" s="467"/>
      <c r="DJ256" s="467"/>
      <c r="DK256" s="467"/>
      <c r="DL256" s="467"/>
      <c r="DM256" s="467"/>
      <c r="DN256" s="467"/>
      <c r="DO256" s="467"/>
      <c r="DP256" s="467"/>
      <c r="DQ256" s="467"/>
      <c r="DR256" s="467"/>
      <c r="DS256" s="467"/>
      <c r="DT256" s="467"/>
      <c r="DU256" s="467"/>
      <c r="DV256" s="467"/>
      <c r="DW256" s="467"/>
      <c r="DX256" s="467"/>
      <c r="DY256" s="467"/>
      <c r="DZ256" s="467"/>
      <c r="EA256" s="467"/>
      <c r="EB256" s="467"/>
      <c r="EC256" s="467"/>
      <c r="ED256" s="467"/>
      <c r="EE256" s="467"/>
      <c r="EF256" s="467"/>
      <c r="EG256" s="467"/>
      <c r="EH256" s="467"/>
      <c r="EI256" s="467"/>
      <c r="EJ256" s="467"/>
      <c r="EK256" s="467"/>
      <c r="EL256" s="467"/>
      <c r="EM256" s="467"/>
      <c r="EN256" s="467"/>
      <c r="EO256" s="467"/>
      <c r="EP256" s="467"/>
      <c r="EQ256" s="467"/>
      <c r="ER256" s="467"/>
      <c r="ES256" s="467"/>
      <c r="ET256" s="467"/>
      <c r="EU256" s="467"/>
      <c r="EV256" s="467"/>
      <c r="EW256" s="467"/>
      <c r="EX256" s="467"/>
      <c r="EY256" s="467"/>
      <c r="EZ256" s="467"/>
      <c r="FA256" s="467"/>
      <c r="FB256" s="467"/>
      <c r="FC256" s="467"/>
      <c r="FD256" s="467"/>
      <c r="FE256" s="467"/>
      <c r="FF256" s="467"/>
      <c r="FG256" s="467"/>
      <c r="FH256" s="467"/>
      <c r="FI256" s="467"/>
      <c r="FJ256" s="467"/>
      <c r="FK256" s="467"/>
      <c r="FL256" s="467"/>
      <c r="FM256" s="467"/>
      <c r="FN256" s="467"/>
      <c r="FO256" s="467"/>
      <c r="FP256" s="467"/>
      <c r="FQ256" s="467"/>
      <c r="FR256" s="467"/>
      <c r="FS256" s="467"/>
      <c r="FT256" s="467"/>
      <c r="FU256" s="467"/>
      <c r="FV256" s="467"/>
      <c r="FW256" s="467"/>
      <c r="FX256" s="467"/>
      <c r="FY256" s="467"/>
      <c r="FZ256" s="467"/>
      <c r="GA256" s="467"/>
      <c r="GB256" s="467"/>
      <c r="GC256" s="467"/>
      <c r="GD256" s="467"/>
      <c r="GE256" s="467"/>
      <c r="GF256" s="467"/>
      <c r="GG256" s="467"/>
      <c r="GH256" s="467"/>
      <c r="GI256" s="467"/>
      <c r="GJ256" s="467"/>
      <c r="GK256" s="467"/>
      <c r="GL256" s="467"/>
      <c r="GM256" s="467"/>
      <c r="GN256" s="467"/>
      <c r="GO256" s="467"/>
      <c r="GP256" s="467"/>
      <c r="GQ256" s="467"/>
      <c r="GR256" s="467"/>
      <c r="GS256" s="467"/>
      <c r="GT256" s="467"/>
      <c r="GU256" s="467"/>
      <c r="GV256" s="467"/>
      <c r="GW256" s="467"/>
      <c r="GX256" s="467"/>
      <c r="GY256" s="467"/>
      <c r="GZ256" s="467"/>
      <c r="HA256" s="467"/>
      <c r="HB256" s="467"/>
      <c r="HC256" s="467"/>
      <c r="HD256" s="467"/>
      <c r="HE256" s="467"/>
      <c r="HF256" s="467"/>
      <c r="HG256" s="467"/>
      <c r="HH256" s="467"/>
      <c r="HI256" s="467"/>
      <c r="HJ256" s="467"/>
      <c r="HK256" s="467"/>
      <c r="HL256" s="467"/>
      <c r="HM256" s="467"/>
      <c r="HN256" s="467"/>
      <c r="HO256" s="467"/>
      <c r="HP256" s="467"/>
      <c r="HQ256" s="467"/>
      <c r="HR256" s="467"/>
      <c r="HS256" s="467"/>
      <c r="HT256" s="467"/>
      <c r="HU256" s="467"/>
      <c r="HV256" s="467"/>
      <c r="HW256" s="467"/>
      <c r="HX256" s="467"/>
      <c r="HY256" s="467"/>
      <c r="HZ256" s="467"/>
      <c r="IA256" s="467"/>
      <c r="IB256" s="467"/>
      <c r="IC256" s="467"/>
      <c r="ID256" s="467"/>
      <c r="IE256" s="467"/>
      <c r="IF256" s="467"/>
      <c r="IG256" s="467"/>
      <c r="IH256" s="467"/>
      <c r="II256" s="467"/>
      <c r="IJ256" s="467"/>
      <c r="IK256" s="467"/>
      <c r="IL256" s="467"/>
      <c r="IM256" s="467"/>
      <c r="IN256" s="467"/>
      <c r="IO256" s="467"/>
      <c r="IP256" s="467"/>
      <c r="IQ256" s="467"/>
    </row>
    <row r="257" spans="16:251" s="464" customFormat="1" ht="12" customHeight="1" x14ac:dyDescent="0.15">
      <c r="P257" s="504"/>
      <c r="Q257" s="504"/>
      <c r="T257" s="504"/>
      <c r="U257" s="504"/>
      <c r="V257" s="504"/>
      <c r="W257" s="549"/>
      <c r="X257" s="518"/>
      <c r="Y257" s="518"/>
      <c r="Z257" s="518"/>
      <c r="AA257" s="518"/>
      <c r="AB257" s="518"/>
      <c r="AC257" s="518"/>
      <c r="AD257" s="518"/>
      <c r="AE257" s="518"/>
      <c r="AF257" s="470"/>
      <c r="AG257" s="470"/>
      <c r="AH257" s="517"/>
      <c r="AI257" s="483"/>
      <c r="AJ257" s="483"/>
      <c r="AK257" s="530"/>
      <c r="AL257" s="518"/>
      <c r="AM257" s="518"/>
      <c r="AN257" s="518"/>
      <c r="AO257" s="518"/>
      <c r="AP257" s="518"/>
      <c r="AQ257" s="518"/>
      <c r="AR257" s="518"/>
      <c r="AS257" s="573"/>
      <c r="AT257" s="573"/>
      <c r="AU257" s="573"/>
      <c r="AV257" s="573"/>
      <c r="AW257" s="573"/>
      <c r="AX257" s="573"/>
      <c r="AY257" s="573"/>
      <c r="AZ257" s="573"/>
      <c r="BT257" s="467"/>
      <c r="BU257" s="467"/>
      <c r="BV257" s="467"/>
      <c r="BW257" s="467"/>
      <c r="BX257" s="467"/>
      <c r="BY257" s="467"/>
      <c r="BZ257" s="467"/>
      <c r="CA257" s="467"/>
      <c r="CB257" s="467"/>
      <c r="CC257" s="467"/>
      <c r="CD257" s="467"/>
      <c r="CE257" s="467"/>
      <c r="CF257" s="467"/>
      <c r="CG257" s="467"/>
      <c r="CH257" s="467"/>
      <c r="CI257" s="467"/>
      <c r="CJ257" s="467"/>
      <c r="CK257" s="467"/>
      <c r="CL257" s="467"/>
      <c r="CM257" s="467"/>
      <c r="CN257" s="467"/>
      <c r="CO257" s="467"/>
      <c r="CP257" s="467"/>
      <c r="CQ257" s="467"/>
      <c r="CR257" s="467"/>
      <c r="CS257" s="467"/>
      <c r="CT257" s="467"/>
      <c r="CU257" s="467"/>
      <c r="CV257" s="467"/>
      <c r="CW257" s="467"/>
      <c r="CX257" s="467"/>
      <c r="CY257" s="467"/>
      <c r="CZ257" s="467"/>
      <c r="DA257" s="467"/>
      <c r="DB257" s="467"/>
      <c r="DC257" s="467"/>
      <c r="DD257" s="467"/>
      <c r="DE257" s="467"/>
      <c r="DF257" s="467"/>
      <c r="DG257" s="467"/>
      <c r="DH257" s="467"/>
      <c r="DI257" s="467"/>
      <c r="DJ257" s="467"/>
      <c r="DK257" s="467"/>
      <c r="DL257" s="467"/>
      <c r="DM257" s="467"/>
      <c r="DN257" s="467"/>
      <c r="DO257" s="467"/>
      <c r="DP257" s="467"/>
      <c r="DQ257" s="467"/>
      <c r="DR257" s="467"/>
      <c r="DS257" s="467"/>
      <c r="DT257" s="467"/>
      <c r="DU257" s="467"/>
      <c r="DV257" s="467"/>
      <c r="DW257" s="467"/>
      <c r="DX257" s="467"/>
      <c r="DY257" s="467"/>
      <c r="DZ257" s="467"/>
      <c r="EA257" s="467"/>
      <c r="EB257" s="467"/>
      <c r="EC257" s="467"/>
      <c r="ED257" s="467"/>
      <c r="EE257" s="467"/>
      <c r="EF257" s="467"/>
      <c r="EG257" s="467"/>
      <c r="EH257" s="467"/>
      <c r="EI257" s="467"/>
      <c r="EJ257" s="467"/>
      <c r="EK257" s="467"/>
      <c r="EL257" s="467"/>
      <c r="EM257" s="467"/>
      <c r="EN257" s="467"/>
      <c r="EO257" s="467"/>
      <c r="EP257" s="467"/>
      <c r="EQ257" s="467"/>
      <c r="ER257" s="467"/>
      <c r="ES257" s="467"/>
      <c r="ET257" s="467"/>
      <c r="EU257" s="467"/>
      <c r="EV257" s="467"/>
      <c r="EW257" s="467"/>
      <c r="EX257" s="467"/>
      <c r="EY257" s="467"/>
      <c r="EZ257" s="467"/>
      <c r="FA257" s="467"/>
      <c r="FB257" s="467"/>
      <c r="FC257" s="467"/>
      <c r="FD257" s="467"/>
      <c r="FE257" s="467"/>
      <c r="FF257" s="467"/>
      <c r="FG257" s="467"/>
      <c r="FH257" s="467"/>
      <c r="FI257" s="467"/>
      <c r="FJ257" s="467"/>
      <c r="FK257" s="467"/>
      <c r="FL257" s="467"/>
      <c r="FM257" s="467"/>
      <c r="FN257" s="467"/>
      <c r="FO257" s="467"/>
      <c r="FP257" s="467"/>
      <c r="FQ257" s="467"/>
      <c r="FR257" s="467"/>
      <c r="FS257" s="467"/>
      <c r="FT257" s="467"/>
      <c r="FU257" s="467"/>
      <c r="FV257" s="467"/>
      <c r="FW257" s="467"/>
      <c r="FX257" s="467"/>
      <c r="FY257" s="467"/>
      <c r="FZ257" s="467"/>
      <c r="GA257" s="467"/>
      <c r="GB257" s="467"/>
      <c r="GC257" s="467"/>
      <c r="GD257" s="467"/>
      <c r="GE257" s="467"/>
      <c r="GF257" s="467"/>
      <c r="GG257" s="467"/>
      <c r="GH257" s="467"/>
      <c r="GI257" s="467"/>
      <c r="GJ257" s="467"/>
      <c r="GK257" s="467"/>
      <c r="GL257" s="467"/>
      <c r="GM257" s="467"/>
      <c r="GN257" s="467"/>
      <c r="GO257" s="467"/>
      <c r="GP257" s="467"/>
      <c r="GQ257" s="467"/>
      <c r="GR257" s="467"/>
      <c r="GS257" s="467"/>
      <c r="GT257" s="467"/>
      <c r="GU257" s="467"/>
      <c r="GV257" s="467"/>
      <c r="GW257" s="467"/>
      <c r="GX257" s="467"/>
      <c r="GY257" s="467"/>
      <c r="GZ257" s="467"/>
      <c r="HA257" s="467"/>
      <c r="HB257" s="467"/>
      <c r="HC257" s="467"/>
      <c r="HD257" s="467"/>
      <c r="HE257" s="467"/>
      <c r="HF257" s="467"/>
      <c r="HG257" s="467"/>
      <c r="HH257" s="467"/>
      <c r="HI257" s="467"/>
      <c r="HJ257" s="467"/>
      <c r="HK257" s="467"/>
      <c r="HL257" s="467"/>
      <c r="HM257" s="467"/>
      <c r="HN257" s="467"/>
      <c r="HO257" s="467"/>
      <c r="HP257" s="467"/>
      <c r="HQ257" s="467"/>
      <c r="HR257" s="467"/>
      <c r="HS257" s="467"/>
      <c r="HT257" s="467"/>
      <c r="HU257" s="467"/>
      <c r="HV257" s="467"/>
      <c r="HW257" s="467"/>
      <c r="HX257" s="467"/>
      <c r="HY257" s="467"/>
      <c r="HZ257" s="467"/>
      <c r="IA257" s="467"/>
      <c r="IB257" s="467"/>
      <c r="IC257" s="467"/>
      <c r="ID257" s="467"/>
      <c r="IE257" s="467"/>
      <c r="IF257" s="467"/>
      <c r="IG257" s="467"/>
      <c r="IH257" s="467"/>
      <c r="II257" s="467"/>
      <c r="IJ257" s="467"/>
      <c r="IK257" s="467"/>
      <c r="IL257" s="467"/>
      <c r="IM257" s="467"/>
      <c r="IN257" s="467"/>
      <c r="IO257" s="467"/>
      <c r="IP257" s="467"/>
      <c r="IQ257" s="467"/>
    </row>
    <row r="258" spans="16:251" s="464" customFormat="1" ht="12" customHeight="1" x14ac:dyDescent="0.15">
      <c r="P258" s="504"/>
      <c r="Q258" s="504"/>
      <c r="T258" s="504"/>
      <c r="U258" s="504"/>
      <c r="V258" s="504"/>
      <c r="W258" s="549"/>
      <c r="X258" s="518"/>
      <c r="Y258" s="518"/>
      <c r="Z258" s="518"/>
      <c r="AA258" s="518"/>
      <c r="AB258" s="518"/>
      <c r="AC258" s="518"/>
      <c r="AD258" s="518"/>
      <c r="AE258" s="518"/>
      <c r="AF258" s="470"/>
      <c r="AG258" s="470"/>
      <c r="AH258" s="517"/>
      <c r="AJ258" s="546"/>
      <c r="AK258" s="576" t="s">
        <v>609</v>
      </c>
      <c r="AL258" s="577"/>
      <c r="AM258" s="577"/>
      <c r="AN258" s="577"/>
      <c r="AO258" s="577"/>
      <c r="AP258" s="578"/>
      <c r="AQ258" s="518"/>
      <c r="AR258" s="546"/>
      <c r="AS258" s="579" t="s">
        <v>618</v>
      </c>
      <c r="AT258" s="579"/>
      <c r="AU258" s="579"/>
      <c r="AV258" s="579"/>
      <c r="AW258" s="579"/>
      <c r="AX258" s="579"/>
      <c r="AY258" s="579"/>
      <c r="AZ258" s="579"/>
      <c r="BT258" s="467"/>
      <c r="BU258" s="467"/>
      <c r="BV258" s="467"/>
      <c r="BW258" s="467"/>
      <c r="BX258" s="467"/>
      <c r="BY258" s="467"/>
      <c r="BZ258" s="467"/>
      <c r="CA258" s="467"/>
      <c r="CB258" s="467"/>
      <c r="CC258" s="467"/>
      <c r="CD258" s="467"/>
      <c r="CE258" s="467"/>
      <c r="CF258" s="467"/>
      <c r="CG258" s="467"/>
      <c r="CH258" s="467"/>
      <c r="CI258" s="467"/>
      <c r="CJ258" s="467"/>
      <c r="CK258" s="467"/>
      <c r="CL258" s="467"/>
      <c r="CM258" s="467"/>
      <c r="CN258" s="467"/>
      <c r="CO258" s="467"/>
      <c r="CP258" s="467"/>
      <c r="CQ258" s="467"/>
      <c r="CR258" s="467"/>
      <c r="CS258" s="467"/>
      <c r="CT258" s="467"/>
      <c r="CU258" s="467"/>
      <c r="CV258" s="467"/>
      <c r="CW258" s="467"/>
      <c r="CX258" s="467"/>
      <c r="CY258" s="467"/>
      <c r="CZ258" s="467"/>
      <c r="DA258" s="467"/>
      <c r="DB258" s="467"/>
      <c r="DC258" s="467"/>
      <c r="DD258" s="467"/>
      <c r="DE258" s="467"/>
      <c r="DF258" s="467"/>
      <c r="DG258" s="467"/>
      <c r="DH258" s="467"/>
      <c r="DI258" s="467"/>
      <c r="DJ258" s="467"/>
      <c r="DK258" s="467"/>
      <c r="DL258" s="467"/>
      <c r="DM258" s="467"/>
      <c r="DN258" s="467"/>
      <c r="DO258" s="467"/>
      <c r="DP258" s="467"/>
      <c r="DQ258" s="467"/>
      <c r="DR258" s="467"/>
      <c r="DS258" s="467"/>
      <c r="DT258" s="467"/>
      <c r="DU258" s="467"/>
      <c r="DV258" s="467"/>
      <c r="DW258" s="467"/>
      <c r="DX258" s="467"/>
      <c r="DY258" s="467"/>
      <c r="DZ258" s="467"/>
      <c r="EA258" s="467"/>
      <c r="EB258" s="467"/>
      <c r="EC258" s="467"/>
      <c r="ED258" s="467"/>
      <c r="EE258" s="467"/>
      <c r="EF258" s="467"/>
      <c r="EG258" s="467"/>
      <c r="EH258" s="467"/>
      <c r="EI258" s="467"/>
      <c r="EJ258" s="467"/>
      <c r="EK258" s="467"/>
      <c r="EL258" s="467"/>
      <c r="EM258" s="467"/>
      <c r="EN258" s="467"/>
      <c r="EO258" s="467"/>
      <c r="EP258" s="467"/>
      <c r="EQ258" s="467"/>
      <c r="ER258" s="467"/>
      <c r="ES258" s="467"/>
      <c r="ET258" s="467"/>
      <c r="EU258" s="467"/>
      <c r="EV258" s="467"/>
      <c r="EW258" s="467"/>
      <c r="EX258" s="467"/>
      <c r="EY258" s="467"/>
      <c r="EZ258" s="467"/>
      <c r="FA258" s="467"/>
      <c r="FB258" s="467"/>
      <c r="FC258" s="467"/>
      <c r="FD258" s="467"/>
      <c r="FE258" s="467"/>
      <c r="FF258" s="467"/>
      <c r="FG258" s="467"/>
      <c r="FH258" s="467"/>
      <c r="FI258" s="467"/>
      <c r="FJ258" s="467"/>
      <c r="FK258" s="467"/>
      <c r="FL258" s="467"/>
      <c r="FM258" s="467"/>
      <c r="FN258" s="467"/>
      <c r="FO258" s="467"/>
      <c r="FP258" s="467"/>
      <c r="FQ258" s="467"/>
      <c r="FR258" s="467"/>
      <c r="FS258" s="467"/>
      <c r="FT258" s="467"/>
      <c r="FU258" s="467"/>
      <c r="FV258" s="467"/>
      <c r="FW258" s="467"/>
      <c r="FX258" s="467"/>
      <c r="FY258" s="467"/>
      <c r="FZ258" s="467"/>
      <c r="GA258" s="467"/>
      <c r="GB258" s="467"/>
      <c r="GC258" s="467"/>
      <c r="GD258" s="467"/>
      <c r="GE258" s="467"/>
      <c r="GF258" s="467"/>
      <c r="GG258" s="467"/>
      <c r="GH258" s="467"/>
      <c r="GI258" s="467"/>
      <c r="GJ258" s="467"/>
      <c r="GK258" s="467"/>
      <c r="GL258" s="467"/>
      <c r="GM258" s="467"/>
      <c r="GN258" s="467"/>
      <c r="GO258" s="467"/>
      <c r="GP258" s="467"/>
      <c r="GQ258" s="467"/>
      <c r="GR258" s="467"/>
      <c r="GS258" s="467"/>
      <c r="GT258" s="467"/>
      <c r="GU258" s="467"/>
      <c r="GV258" s="467"/>
      <c r="GW258" s="467"/>
      <c r="GX258" s="467"/>
      <c r="GY258" s="467"/>
      <c r="GZ258" s="467"/>
      <c r="HA258" s="467"/>
      <c r="HB258" s="467"/>
      <c r="HC258" s="467"/>
      <c r="HD258" s="467"/>
      <c r="HE258" s="467"/>
      <c r="HF258" s="467"/>
      <c r="HG258" s="467"/>
      <c r="HH258" s="467"/>
      <c r="HI258" s="467"/>
      <c r="HJ258" s="467"/>
      <c r="HK258" s="467"/>
      <c r="HL258" s="467"/>
      <c r="HM258" s="467"/>
      <c r="HN258" s="467"/>
      <c r="HO258" s="467"/>
      <c r="HP258" s="467"/>
      <c r="HQ258" s="467"/>
      <c r="HR258" s="467"/>
      <c r="HS258" s="467"/>
      <c r="HT258" s="467"/>
      <c r="HU258" s="467"/>
      <c r="HV258" s="467"/>
      <c r="HW258" s="467"/>
      <c r="HX258" s="467"/>
      <c r="HY258" s="467"/>
      <c r="HZ258" s="467"/>
      <c r="IA258" s="467"/>
      <c r="IB258" s="467"/>
      <c r="IC258" s="467"/>
      <c r="ID258" s="467"/>
      <c r="IE258" s="467"/>
      <c r="IF258" s="467"/>
      <c r="IG258" s="467"/>
      <c r="IH258" s="467"/>
      <c r="II258" s="467"/>
      <c r="IJ258" s="467"/>
      <c r="IK258" s="467"/>
      <c r="IL258" s="467"/>
      <c r="IM258" s="467"/>
      <c r="IN258" s="467"/>
      <c r="IO258" s="467"/>
      <c r="IP258" s="467"/>
      <c r="IQ258" s="467"/>
    </row>
    <row r="259" spans="16:251" s="464" customFormat="1" ht="12" customHeight="1" x14ac:dyDescent="0.15">
      <c r="P259" s="504"/>
      <c r="Q259" s="504"/>
      <c r="T259" s="504"/>
      <c r="U259" s="504"/>
      <c r="V259" s="504"/>
      <c r="W259" s="549"/>
      <c r="X259" s="518"/>
      <c r="Y259" s="518"/>
      <c r="Z259" s="518"/>
      <c r="AA259" s="518"/>
      <c r="AB259" s="518"/>
      <c r="AC259" s="518"/>
      <c r="AD259" s="518"/>
      <c r="AE259" s="518"/>
      <c r="AF259" s="470"/>
      <c r="AG259" s="483"/>
      <c r="AH259" s="483"/>
      <c r="AI259" s="580"/>
      <c r="AJ259" s="575"/>
      <c r="AK259" s="581"/>
      <c r="AL259" s="582"/>
      <c r="AM259" s="582"/>
      <c r="AN259" s="582"/>
      <c r="AO259" s="582"/>
      <c r="AP259" s="583"/>
      <c r="AQ259" s="556"/>
      <c r="AR259" s="580"/>
      <c r="AS259" s="579"/>
      <c r="AT259" s="579"/>
      <c r="AU259" s="579"/>
      <c r="AV259" s="579"/>
      <c r="AW259" s="579"/>
      <c r="AX259" s="579"/>
      <c r="AY259" s="579"/>
      <c r="AZ259" s="579"/>
      <c r="BT259" s="467"/>
      <c r="BU259" s="467"/>
      <c r="BV259" s="467"/>
      <c r="BW259" s="467"/>
      <c r="BX259" s="467"/>
      <c r="BY259" s="467"/>
      <c r="BZ259" s="467"/>
      <c r="CA259" s="467"/>
      <c r="CB259" s="467"/>
      <c r="CC259" s="467"/>
      <c r="CD259" s="467"/>
      <c r="CE259" s="467"/>
      <c r="CF259" s="467"/>
      <c r="CG259" s="467"/>
      <c r="CH259" s="467"/>
      <c r="CI259" s="467"/>
      <c r="CJ259" s="467"/>
      <c r="CK259" s="467"/>
      <c r="CL259" s="467"/>
      <c r="CM259" s="467"/>
      <c r="CN259" s="467"/>
      <c r="CO259" s="467"/>
      <c r="CP259" s="467"/>
      <c r="CQ259" s="467"/>
      <c r="CR259" s="467"/>
      <c r="CS259" s="467"/>
      <c r="CT259" s="467"/>
      <c r="CU259" s="467"/>
      <c r="CV259" s="467"/>
      <c r="CW259" s="467"/>
      <c r="CX259" s="467"/>
      <c r="CY259" s="467"/>
      <c r="CZ259" s="467"/>
      <c r="DA259" s="467"/>
      <c r="DB259" s="467"/>
      <c r="DC259" s="467"/>
      <c r="DD259" s="467"/>
      <c r="DE259" s="467"/>
      <c r="DF259" s="467"/>
      <c r="DG259" s="467"/>
      <c r="DH259" s="467"/>
      <c r="DI259" s="467"/>
      <c r="DJ259" s="467"/>
      <c r="DK259" s="467"/>
      <c r="DL259" s="467"/>
      <c r="DM259" s="467"/>
      <c r="DN259" s="467"/>
      <c r="DO259" s="467"/>
      <c r="DP259" s="467"/>
      <c r="DQ259" s="467"/>
      <c r="DR259" s="467"/>
      <c r="DS259" s="467"/>
      <c r="DT259" s="467"/>
      <c r="DU259" s="467"/>
      <c r="DV259" s="467"/>
      <c r="DW259" s="467"/>
      <c r="DX259" s="467"/>
      <c r="DY259" s="467"/>
      <c r="DZ259" s="467"/>
      <c r="EA259" s="467"/>
      <c r="EB259" s="467"/>
      <c r="EC259" s="467"/>
      <c r="ED259" s="467"/>
      <c r="EE259" s="467"/>
      <c r="EF259" s="467"/>
      <c r="EG259" s="467"/>
      <c r="EH259" s="467"/>
      <c r="EI259" s="467"/>
      <c r="EJ259" s="467"/>
      <c r="EK259" s="467"/>
      <c r="EL259" s="467"/>
      <c r="EM259" s="467"/>
      <c r="EN259" s="467"/>
      <c r="EO259" s="467"/>
      <c r="EP259" s="467"/>
      <c r="EQ259" s="467"/>
      <c r="ER259" s="467"/>
      <c r="ES259" s="467"/>
      <c r="ET259" s="467"/>
      <c r="EU259" s="467"/>
      <c r="EV259" s="467"/>
      <c r="EW259" s="467"/>
      <c r="EX259" s="467"/>
      <c r="EY259" s="467"/>
      <c r="EZ259" s="467"/>
      <c r="FA259" s="467"/>
      <c r="FB259" s="467"/>
      <c r="FC259" s="467"/>
      <c r="FD259" s="467"/>
      <c r="FE259" s="467"/>
      <c r="FF259" s="467"/>
      <c r="FG259" s="467"/>
      <c r="FH259" s="467"/>
      <c r="FI259" s="467"/>
      <c r="FJ259" s="467"/>
      <c r="FK259" s="467"/>
      <c r="FL259" s="467"/>
      <c r="FM259" s="467"/>
      <c r="FN259" s="467"/>
      <c r="FO259" s="467"/>
      <c r="FP259" s="467"/>
      <c r="FQ259" s="467"/>
      <c r="FR259" s="467"/>
      <c r="FS259" s="467"/>
      <c r="FT259" s="467"/>
      <c r="FU259" s="467"/>
      <c r="FV259" s="467"/>
      <c r="FW259" s="467"/>
      <c r="FX259" s="467"/>
      <c r="FY259" s="467"/>
      <c r="FZ259" s="467"/>
      <c r="GA259" s="467"/>
      <c r="GB259" s="467"/>
      <c r="GC259" s="467"/>
      <c r="GD259" s="467"/>
      <c r="GE259" s="467"/>
      <c r="GF259" s="467"/>
      <c r="GG259" s="467"/>
      <c r="GH259" s="467"/>
      <c r="GI259" s="467"/>
      <c r="GJ259" s="467"/>
      <c r="GK259" s="467"/>
      <c r="GL259" s="467"/>
      <c r="GM259" s="467"/>
      <c r="GN259" s="467"/>
      <c r="GO259" s="467"/>
      <c r="GP259" s="467"/>
      <c r="GQ259" s="467"/>
      <c r="GR259" s="467"/>
      <c r="GS259" s="467"/>
      <c r="GT259" s="467"/>
      <c r="GU259" s="467"/>
      <c r="GV259" s="467"/>
      <c r="GW259" s="467"/>
      <c r="GX259" s="467"/>
      <c r="GY259" s="467"/>
      <c r="GZ259" s="467"/>
      <c r="HA259" s="467"/>
      <c r="HB259" s="467"/>
      <c r="HC259" s="467"/>
      <c r="HD259" s="467"/>
      <c r="HE259" s="467"/>
      <c r="HF259" s="467"/>
      <c r="HG259" s="467"/>
      <c r="HH259" s="467"/>
      <c r="HI259" s="467"/>
      <c r="HJ259" s="467"/>
      <c r="HK259" s="467"/>
      <c r="HL259" s="467"/>
      <c r="HM259" s="467"/>
      <c r="HN259" s="467"/>
      <c r="HO259" s="467"/>
      <c r="HP259" s="467"/>
      <c r="HQ259" s="467"/>
      <c r="HR259" s="467"/>
      <c r="HS259" s="467"/>
      <c r="HT259" s="467"/>
      <c r="HU259" s="467"/>
      <c r="HV259" s="467"/>
      <c r="HW259" s="467"/>
      <c r="HX259" s="467"/>
      <c r="HY259" s="467"/>
      <c r="HZ259" s="467"/>
      <c r="IA259" s="467"/>
      <c r="IB259" s="467"/>
      <c r="IC259" s="467"/>
      <c r="ID259" s="467"/>
      <c r="IE259" s="467"/>
      <c r="IF259" s="467"/>
      <c r="IG259" s="467"/>
      <c r="IH259" s="467"/>
      <c r="II259" s="467"/>
      <c r="IJ259" s="467"/>
      <c r="IK259" s="467"/>
      <c r="IL259" s="467"/>
      <c r="IM259" s="467"/>
      <c r="IN259" s="467"/>
      <c r="IO259" s="467"/>
      <c r="IP259" s="467"/>
      <c r="IQ259" s="467"/>
    </row>
    <row r="260" spans="16:251" s="464" customFormat="1" ht="12" customHeight="1" x14ac:dyDescent="0.15">
      <c r="P260" s="504"/>
      <c r="Q260" s="504"/>
      <c r="T260" s="504"/>
      <c r="U260" s="504"/>
      <c r="V260" s="504"/>
      <c r="W260" s="549"/>
      <c r="X260" s="518"/>
      <c r="Y260" s="518"/>
      <c r="Z260" s="518"/>
      <c r="AA260" s="518"/>
      <c r="AB260" s="518"/>
      <c r="AC260" s="518"/>
      <c r="AD260" s="518"/>
      <c r="AE260" s="518"/>
      <c r="AF260" s="470"/>
      <c r="AG260" s="483"/>
      <c r="AH260" s="483"/>
      <c r="AI260" s="584"/>
      <c r="AJ260" s="559"/>
      <c r="AK260" s="546"/>
      <c r="AL260" s="530"/>
      <c r="AM260" s="530"/>
      <c r="AN260" s="530"/>
      <c r="AO260" s="530"/>
      <c r="AP260" s="530"/>
      <c r="AQ260" s="518"/>
      <c r="AR260" s="568"/>
      <c r="AS260" s="585" t="s">
        <v>629</v>
      </c>
      <c r="AT260" s="585"/>
      <c r="AU260" s="585"/>
      <c r="AV260" s="585"/>
      <c r="AW260" s="585"/>
      <c r="AX260" s="585"/>
      <c r="AY260" s="585"/>
      <c r="AZ260" s="585"/>
      <c r="BT260" s="467"/>
      <c r="BU260" s="467"/>
      <c r="BV260" s="467"/>
      <c r="BW260" s="467"/>
      <c r="BX260" s="467"/>
      <c r="BY260" s="467"/>
      <c r="BZ260" s="467"/>
      <c r="CA260" s="467"/>
      <c r="CB260" s="467"/>
      <c r="CC260" s="467"/>
      <c r="CD260" s="467"/>
      <c r="CE260" s="467"/>
      <c r="CF260" s="467"/>
      <c r="CG260" s="467"/>
      <c r="CH260" s="467"/>
      <c r="CI260" s="467"/>
      <c r="CJ260" s="467"/>
      <c r="CK260" s="467"/>
      <c r="CL260" s="467"/>
      <c r="CM260" s="467"/>
      <c r="CN260" s="467"/>
      <c r="CO260" s="467"/>
      <c r="CP260" s="467"/>
      <c r="CQ260" s="467"/>
      <c r="CR260" s="467"/>
      <c r="CS260" s="467"/>
      <c r="CT260" s="467"/>
      <c r="CU260" s="467"/>
      <c r="CV260" s="467"/>
      <c r="CW260" s="467"/>
      <c r="CX260" s="467"/>
      <c r="CY260" s="467"/>
      <c r="CZ260" s="467"/>
      <c r="DA260" s="467"/>
      <c r="DB260" s="467"/>
      <c r="DC260" s="467"/>
      <c r="DD260" s="467"/>
      <c r="DE260" s="467"/>
      <c r="DF260" s="467"/>
      <c r="DG260" s="467"/>
      <c r="DH260" s="467"/>
      <c r="DI260" s="467"/>
      <c r="DJ260" s="467"/>
      <c r="DK260" s="467"/>
      <c r="DL260" s="467"/>
      <c r="DM260" s="467"/>
      <c r="DN260" s="467"/>
      <c r="DO260" s="467"/>
      <c r="DP260" s="467"/>
      <c r="DQ260" s="467"/>
      <c r="DR260" s="467"/>
      <c r="DS260" s="467"/>
      <c r="DT260" s="467"/>
      <c r="DU260" s="467"/>
      <c r="DV260" s="467"/>
      <c r="DW260" s="467"/>
      <c r="DX260" s="467"/>
      <c r="DY260" s="467"/>
      <c r="DZ260" s="467"/>
      <c r="EA260" s="467"/>
      <c r="EB260" s="467"/>
      <c r="EC260" s="467"/>
      <c r="ED260" s="467"/>
      <c r="EE260" s="467"/>
      <c r="EF260" s="467"/>
      <c r="EG260" s="467"/>
      <c r="EH260" s="467"/>
      <c r="EI260" s="467"/>
      <c r="EJ260" s="467"/>
      <c r="EK260" s="467"/>
      <c r="EL260" s="467"/>
      <c r="EM260" s="467"/>
      <c r="EN260" s="467"/>
      <c r="EO260" s="467"/>
      <c r="EP260" s="467"/>
      <c r="EQ260" s="467"/>
      <c r="ER260" s="467"/>
      <c r="ES260" s="467"/>
      <c r="ET260" s="467"/>
      <c r="EU260" s="467"/>
      <c r="EV260" s="467"/>
      <c r="EW260" s="467"/>
      <c r="EX260" s="467"/>
      <c r="EY260" s="467"/>
      <c r="EZ260" s="467"/>
      <c r="FA260" s="467"/>
      <c r="FB260" s="467"/>
      <c r="FC260" s="467"/>
      <c r="FD260" s="467"/>
      <c r="FE260" s="467"/>
      <c r="FF260" s="467"/>
      <c r="FG260" s="467"/>
      <c r="FH260" s="467"/>
      <c r="FI260" s="467"/>
      <c r="FJ260" s="467"/>
      <c r="FK260" s="467"/>
      <c r="FL260" s="467"/>
      <c r="FM260" s="467"/>
      <c r="FN260" s="467"/>
      <c r="FO260" s="467"/>
      <c r="FP260" s="467"/>
      <c r="FQ260" s="467"/>
      <c r="FR260" s="467"/>
      <c r="FS260" s="467"/>
      <c r="FT260" s="467"/>
      <c r="FU260" s="467"/>
      <c r="FV260" s="467"/>
      <c r="FW260" s="467"/>
      <c r="FX260" s="467"/>
      <c r="FY260" s="467"/>
      <c r="FZ260" s="467"/>
      <c r="GA260" s="467"/>
      <c r="GB260" s="467"/>
      <c r="GC260" s="467"/>
      <c r="GD260" s="467"/>
      <c r="GE260" s="467"/>
      <c r="GF260" s="467"/>
      <c r="GG260" s="467"/>
      <c r="GH260" s="467"/>
      <c r="GI260" s="467"/>
      <c r="GJ260" s="467"/>
      <c r="GK260" s="467"/>
      <c r="GL260" s="467"/>
      <c r="GM260" s="467"/>
      <c r="GN260" s="467"/>
      <c r="GO260" s="467"/>
      <c r="GP260" s="467"/>
      <c r="GQ260" s="467"/>
      <c r="GR260" s="467"/>
      <c r="GS260" s="467"/>
      <c r="GT260" s="467"/>
      <c r="GU260" s="467"/>
      <c r="GV260" s="467"/>
      <c r="GW260" s="467"/>
      <c r="GX260" s="467"/>
      <c r="GY260" s="467"/>
      <c r="GZ260" s="467"/>
      <c r="HA260" s="467"/>
      <c r="HB260" s="467"/>
      <c r="HC260" s="467"/>
      <c r="HD260" s="467"/>
      <c r="HE260" s="467"/>
      <c r="HF260" s="467"/>
      <c r="HG260" s="467"/>
      <c r="HH260" s="467"/>
      <c r="HI260" s="467"/>
      <c r="HJ260" s="467"/>
      <c r="HK260" s="467"/>
      <c r="HL260" s="467"/>
      <c r="HM260" s="467"/>
      <c r="HN260" s="467"/>
      <c r="HO260" s="467"/>
      <c r="HP260" s="467"/>
      <c r="HQ260" s="467"/>
      <c r="HR260" s="467"/>
      <c r="HS260" s="467"/>
      <c r="HT260" s="467"/>
      <c r="HU260" s="467"/>
      <c r="HV260" s="467"/>
      <c r="HW260" s="467"/>
      <c r="HX260" s="467"/>
      <c r="HY260" s="467"/>
      <c r="HZ260" s="467"/>
      <c r="IA260" s="467"/>
      <c r="IB260" s="467"/>
      <c r="IC260" s="467"/>
      <c r="ID260" s="467"/>
      <c r="IE260" s="467"/>
      <c r="IF260" s="467"/>
      <c r="IG260" s="467"/>
      <c r="IH260" s="467"/>
      <c r="II260" s="467"/>
      <c r="IJ260" s="467"/>
      <c r="IK260" s="467"/>
      <c r="IL260" s="467"/>
      <c r="IM260" s="467"/>
      <c r="IN260" s="467"/>
      <c r="IO260" s="467"/>
      <c r="IP260" s="467"/>
      <c r="IQ260" s="467"/>
    </row>
    <row r="261" spans="16:251" s="464" customFormat="1" ht="12" customHeight="1" x14ac:dyDescent="0.15">
      <c r="P261" s="504"/>
      <c r="Q261" s="504"/>
      <c r="T261" s="504"/>
      <c r="U261" s="504"/>
      <c r="V261" s="504"/>
      <c r="W261" s="549"/>
      <c r="X261" s="518"/>
      <c r="Y261" s="518"/>
      <c r="Z261" s="518"/>
      <c r="AA261" s="518"/>
      <c r="AB261" s="518"/>
      <c r="AC261" s="518"/>
      <c r="AD261" s="518"/>
      <c r="AE261" s="518"/>
      <c r="AF261" s="470"/>
      <c r="AG261" s="483"/>
      <c r="AH261" s="483"/>
      <c r="AI261" s="584"/>
      <c r="AJ261" s="559"/>
      <c r="AK261" s="546"/>
      <c r="AL261" s="530"/>
      <c r="AM261" s="530"/>
      <c r="AN261" s="530"/>
      <c r="AO261" s="530"/>
      <c r="AP261" s="530"/>
      <c r="AQ261" s="518"/>
      <c r="AR261" s="580"/>
      <c r="AS261" s="585"/>
      <c r="AT261" s="585"/>
      <c r="AU261" s="585"/>
      <c r="AV261" s="585"/>
      <c r="AW261" s="585"/>
      <c r="AX261" s="585"/>
      <c r="AY261" s="585"/>
      <c r="AZ261" s="585"/>
      <c r="BT261" s="467"/>
      <c r="BU261" s="467"/>
      <c r="BV261" s="467"/>
      <c r="BW261" s="467"/>
      <c r="BX261" s="467"/>
      <c r="BY261" s="467"/>
      <c r="BZ261" s="467"/>
      <c r="CA261" s="467"/>
      <c r="CB261" s="467"/>
      <c r="CC261" s="467"/>
      <c r="CD261" s="467"/>
      <c r="CE261" s="467"/>
      <c r="CF261" s="467"/>
      <c r="CG261" s="467"/>
      <c r="CH261" s="467"/>
      <c r="CI261" s="467"/>
      <c r="CJ261" s="467"/>
      <c r="CK261" s="467"/>
      <c r="CL261" s="467"/>
      <c r="CM261" s="467"/>
      <c r="CN261" s="467"/>
      <c r="CO261" s="467"/>
      <c r="CP261" s="467"/>
      <c r="CQ261" s="467"/>
      <c r="CR261" s="467"/>
      <c r="CS261" s="467"/>
      <c r="CT261" s="467"/>
      <c r="CU261" s="467"/>
      <c r="CV261" s="467"/>
      <c r="CW261" s="467"/>
      <c r="CX261" s="467"/>
      <c r="CY261" s="467"/>
      <c r="CZ261" s="467"/>
      <c r="DA261" s="467"/>
      <c r="DB261" s="467"/>
      <c r="DC261" s="467"/>
      <c r="DD261" s="467"/>
      <c r="DE261" s="467"/>
      <c r="DF261" s="467"/>
      <c r="DG261" s="467"/>
      <c r="DH261" s="467"/>
      <c r="DI261" s="467"/>
      <c r="DJ261" s="467"/>
      <c r="DK261" s="467"/>
      <c r="DL261" s="467"/>
      <c r="DM261" s="467"/>
      <c r="DN261" s="467"/>
      <c r="DO261" s="467"/>
      <c r="DP261" s="467"/>
      <c r="DQ261" s="467"/>
      <c r="DR261" s="467"/>
      <c r="DS261" s="467"/>
      <c r="DT261" s="467"/>
      <c r="DU261" s="467"/>
      <c r="DV261" s="467"/>
      <c r="DW261" s="467"/>
      <c r="DX261" s="467"/>
      <c r="DY261" s="467"/>
      <c r="DZ261" s="467"/>
      <c r="EA261" s="467"/>
      <c r="EB261" s="467"/>
      <c r="EC261" s="467"/>
      <c r="ED261" s="467"/>
      <c r="EE261" s="467"/>
      <c r="EF261" s="467"/>
      <c r="EG261" s="467"/>
      <c r="EH261" s="467"/>
      <c r="EI261" s="467"/>
      <c r="EJ261" s="467"/>
      <c r="EK261" s="467"/>
      <c r="EL261" s="467"/>
      <c r="EM261" s="467"/>
      <c r="EN261" s="467"/>
      <c r="EO261" s="467"/>
      <c r="EP261" s="467"/>
      <c r="EQ261" s="467"/>
      <c r="ER261" s="467"/>
      <c r="ES261" s="467"/>
      <c r="ET261" s="467"/>
      <c r="EU261" s="467"/>
      <c r="EV261" s="467"/>
      <c r="EW261" s="467"/>
      <c r="EX261" s="467"/>
      <c r="EY261" s="467"/>
      <c r="EZ261" s="467"/>
      <c r="FA261" s="467"/>
      <c r="FB261" s="467"/>
      <c r="FC261" s="467"/>
      <c r="FD261" s="467"/>
      <c r="FE261" s="467"/>
      <c r="FF261" s="467"/>
      <c r="FG261" s="467"/>
      <c r="FH261" s="467"/>
      <c r="FI261" s="467"/>
      <c r="FJ261" s="467"/>
      <c r="FK261" s="467"/>
      <c r="FL261" s="467"/>
      <c r="FM261" s="467"/>
      <c r="FN261" s="467"/>
      <c r="FO261" s="467"/>
      <c r="FP261" s="467"/>
      <c r="FQ261" s="467"/>
      <c r="FR261" s="467"/>
      <c r="FS261" s="467"/>
      <c r="FT261" s="467"/>
      <c r="FU261" s="467"/>
      <c r="FV261" s="467"/>
      <c r="FW261" s="467"/>
      <c r="FX261" s="467"/>
      <c r="FY261" s="467"/>
      <c r="FZ261" s="467"/>
      <c r="GA261" s="467"/>
      <c r="GB261" s="467"/>
      <c r="GC261" s="467"/>
      <c r="GD261" s="467"/>
      <c r="GE261" s="467"/>
      <c r="GF261" s="467"/>
      <c r="GG261" s="467"/>
      <c r="GH261" s="467"/>
      <c r="GI261" s="467"/>
      <c r="GJ261" s="467"/>
      <c r="GK261" s="467"/>
      <c r="GL261" s="467"/>
      <c r="GM261" s="467"/>
      <c r="GN261" s="467"/>
      <c r="GO261" s="467"/>
      <c r="GP261" s="467"/>
      <c r="GQ261" s="467"/>
      <c r="GR261" s="467"/>
      <c r="GS261" s="467"/>
      <c r="GT261" s="467"/>
      <c r="GU261" s="467"/>
      <c r="GV261" s="467"/>
      <c r="GW261" s="467"/>
      <c r="GX261" s="467"/>
      <c r="GY261" s="467"/>
      <c r="GZ261" s="467"/>
      <c r="HA261" s="467"/>
      <c r="HB261" s="467"/>
      <c r="HC261" s="467"/>
      <c r="HD261" s="467"/>
      <c r="HE261" s="467"/>
      <c r="HF261" s="467"/>
      <c r="HG261" s="467"/>
      <c r="HH261" s="467"/>
      <c r="HI261" s="467"/>
      <c r="HJ261" s="467"/>
      <c r="HK261" s="467"/>
      <c r="HL261" s="467"/>
      <c r="HM261" s="467"/>
      <c r="HN261" s="467"/>
      <c r="HO261" s="467"/>
      <c r="HP261" s="467"/>
      <c r="HQ261" s="467"/>
      <c r="HR261" s="467"/>
      <c r="HS261" s="467"/>
      <c r="HT261" s="467"/>
      <c r="HU261" s="467"/>
      <c r="HV261" s="467"/>
      <c r="HW261" s="467"/>
      <c r="HX261" s="467"/>
      <c r="HY261" s="467"/>
      <c r="HZ261" s="467"/>
      <c r="IA261" s="467"/>
      <c r="IB261" s="467"/>
      <c r="IC261" s="467"/>
      <c r="ID261" s="467"/>
      <c r="IE261" s="467"/>
      <c r="IF261" s="467"/>
      <c r="IG261" s="467"/>
      <c r="IH261" s="467"/>
      <c r="II261" s="467"/>
      <c r="IJ261" s="467"/>
      <c r="IK261" s="467"/>
      <c r="IL261" s="467"/>
      <c r="IM261" s="467"/>
      <c r="IN261" s="467"/>
      <c r="IO261" s="467"/>
      <c r="IP261" s="467"/>
      <c r="IQ261" s="467"/>
    </row>
    <row r="262" spans="16:251" s="464" customFormat="1" ht="12" customHeight="1" x14ac:dyDescent="0.15">
      <c r="P262" s="504"/>
      <c r="Q262" s="504"/>
      <c r="T262" s="504"/>
      <c r="U262" s="504"/>
      <c r="V262" s="504"/>
      <c r="W262" s="549"/>
      <c r="X262" s="518"/>
      <c r="Y262" s="518"/>
      <c r="Z262" s="518"/>
      <c r="AA262" s="518"/>
      <c r="AB262" s="518"/>
      <c r="AC262" s="518"/>
      <c r="AD262" s="518"/>
      <c r="AE262" s="518"/>
      <c r="AF262" s="470"/>
      <c r="AG262" s="483"/>
      <c r="AH262" s="483"/>
      <c r="AI262" s="501"/>
      <c r="AJ262" s="483"/>
      <c r="AK262" s="530"/>
      <c r="AL262" s="530"/>
      <c r="AM262" s="530"/>
      <c r="AN262" s="530"/>
      <c r="AO262" s="530"/>
      <c r="AP262" s="530"/>
      <c r="AQ262" s="518"/>
      <c r="AR262" s="568"/>
      <c r="AS262" s="586" t="s">
        <v>461</v>
      </c>
      <c r="AT262" s="586"/>
      <c r="AU262" s="586"/>
      <c r="AV262" s="586"/>
      <c r="AW262" s="586"/>
      <c r="AX262" s="586"/>
      <c r="AY262" s="586"/>
      <c r="AZ262" s="586"/>
      <c r="BT262" s="467"/>
      <c r="BU262" s="467"/>
      <c r="BV262" s="467"/>
      <c r="BW262" s="467"/>
      <c r="BX262" s="467"/>
      <c r="BY262" s="467"/>
      <c r="BZ262" s="467"/>
      <c r="CA262" s="467"/>
      <c r="CB262" s="467"/>
      <c r="CC262" s="467"/>
      <c r="CD262" s="467"/>
      <c r="CE262" s="467"/>
      <c r="CF262" s="467"/>
      <c r="CG262" s="467"/>
      <c r="CH262" s="467"/>
      <c r="CI262" s="467"/>
      <c r="CJ262" s="467"/>
      <c r="CK262" s="467"/>
      <c r="CL262" s="467"/>
      <c r="CM262" s="467"/>
      <c r="CN262" s="467"/>
      <c r="CO262" s="467"/>
      <c r="CP262" s="467"/>
      <c r="CQ262" s="467"/>
      <c r="CR262" s="467"/>
      <c r="CS262" s="467"/>
      <c r="CT262" s="467"/>
      <c r="CU262" s="467"/>
      <c r="CV262" s="467"/>
      <c r="CW262" s="467"/>
      <c r="CX262" s="467"/>
      <c r="CY262" s="467"/>
      <c r="CZ262" s="467"/>
      <c r="DA262" s="467"/>
      <c r="DB262" s="467"/>
      <c r="DC262" s="467"/>
      <c r="DD262" s="467"/>
      <c r="DE262" s="467"/>
      <c r="DF262" s="467"/>
      <c r="DG262" s="467"/>
      <c r="DH262" s="467"/>
      <c r="DI262" s="467"/>
      <c r="DJ262" s="467"/>
      <c r="DK262" s="467"/>
      <c r="DL262" s="467"/>
      <c r="DM262" s="467"/>
      <c r="DN262" s="467"/>
      <c r="DO262" s="467"/>
      <c r="DP262" s="467"/>
      <c r="DQ262" s="467"/>
      <c r="DR262" s="467"/>
      <c r="DS262" s="467"/>
      <c r="DT262" s="467"/>
      <c r="DU262" s="467"/>
      <c r="DV262" s="467"/>
      <c r="DW262" s="467"/>
      <c r="DX262" s="467"/>
      <c r="DY262" s="467"/>
      <c r="DZ262" s="467"/>
      <c r="EA262" s="467"/>
      <c r="EB262" s="467"/>
      <c r="EC262" s="467"/>
      <c r="ED262" s="467"/>
      <c r="EE262" s="467"/>
      <c r="EF262" s="467"/>
      <c r="EG262" s="467"/>
      <c r="EH262" s="467"/>
      <c r="EI262" s="467"/>
      <c r="EJ262" s="467"/>
      <c r="EK262" s="467"/>
      <c r="EL262" s="467"/>
      <c r="EM262" s="467"/>
      <c r="EN262" s="467"/>
      <c r="EO262" s="467"/>
      <c r="EP262" s="467"/>
      <c r="EQ262" s="467"/>
      <c r="ER262" s="467"/>
      <c r="ES262" s="467"/>
      <c r="ET262" s="467"/>
      <c r="EU262" s="467"/>
      <c r="EV262" s="467"/>
      <c r="EW262" s="467"/>
      <c r="EX262" s="467"/>
      <c r="EY262" s="467"/>
      <c r="EZ262" s="467"/>
      <c r="FA262" s="467"/>
      <c r="FB262" s="467"/>
      <c r="FC262" s="467"/>
      <c r="FD262" s="467"/>
      <c r="FE262" s="467"/>
      <c r="FF262" s="467"/>
      <c r="FG262" s="467"/>
      <c r="FH262" s="467"/>
      <c r="FI262" s="467"/>
      <c r="FJ262" s="467"/>
      <c r="FK262" s="467"/>
      <c r="FL262" s="467"/>
      <c r="FM262" s="467"/>
      <c r="FN262" s="467"/>
      <c r="FO262" s="467"/>
      <c r="FP262" s="467"/>
      <c r="FQ262" s="467"/>
      <c r="FR262" s="467"/>
      <c r="FS262" s="467"/>
      <c r="FT262" s="467"/>
      <c r="FU262" s="467"/>
      <c r="FV262" s="467"/>
      <c r="FW262" s="467"/>
      <c r="FX262" s="467"/>
      <c r="FY262" s="467"/>
      <c r="FZ262" s="467"/>
      <c r="GA262" s="467"/>
      <c r="GB262" s="467"/>
      <c r="GC262" s="467"/>
      <c r="GD262" s="467"/>
      <c r="GE262" s="467"/>
      <c r="GF262" s="467"/>
      <c r="GG262" s="467"/>
      <c r="GH262" s="467"/>
      <c r="GI262" s="467"/>
      <c r="GJ262" s="467"/>
      <c r="GK262" s="467"/>
      <c r="GL262" s="467"/>
      <c r="GM262" s="467"/>
      <c r="GN262" s="467"/>
      <c r="GO262" s="467"/>
      <c r="GP262" s="467"/>
      <c r="GQ262" s="467"/>
      <c r="GR262" s="467"/>
      <c r="GS262" s="467"/>
      <c r="GT262" s="467"/>
      <c r="GU262" s="467"/>
      <c r="GV262" s="467"/>
      <c r="GW262" s="467"/>
      <c r="GX262" s="467"/>
      <c r="GY262" s="467"/>
      <c r="GZ262" s="467"/>
      <c r="HA262" s="467"/>
      <c r="HB262" s="467"/>
      <c r="HC262" s="467"/>
      <c r="HD262" s="467"/>
      <c r="HE262" s="467"/>
      <c r="HF262" s="467"/>
      <c r="HG262" s="467"/>
      <c r="HH262" s="467"/>
      <c r="HI262" s="467"/>
      <c r="HJ262" s="467"/>
      <c r="HK262" s="467"/>
      <c r="HL262" s="467"/>
      <c r="HM262" s="467"/>
      <c r="HN262" s="467"/>
      <c r="HO262" s="467"/>
      <c r="HP262" s="467"/>
      <c r="HQ262" s="467"/>
      <c r="HR262" s="467"/>
      <c r="HS262" s="467"/>
      <c r="HT262" s="467"/>
      <c r="HU262" s="467"/>
      <c r="HV262" s="467"/>
      <c r="HW262" s="467"/>
      <c r="HX262" s="467"/>
      <c r="HY262" s="467"/>
      <c r="HZ262" s="467"/>
      <c r="IA262" s="467"/>
      <c r="IB262" s="467"/>
      <c r="IC262" s="467"/>
      <c r="ID262" s="467"/>
      <c r="IE262" s="467"/>
      <c r="IF262" s="467"/>
      <c r="IG262" s="467"/>
      <c r="IH262" s="467"/>
      <c r="II262" s="467"/>
      <c r="IJ262" s="467"/>
      <c r="IK262" s="467"/>
      <c r="IL262" s="467"/>
      <c r="IM262" s="467"/>
      <c r="IN262" s="467"/>
      <c r="IO262" s="467"/>
      <c r="IP262" s="467"/>
      <c r="IQ262" s="467"/>
    </row>
    <row r="263" spans="16:251" s="464" customFormat="1" ht="12" customHeight="1" x14ac:dyDescent="0.15">
      <c r="P263" s="504"/>
      <c r="Q263" s="504"/>
      <c r="T263" s="504"/>
      <c r="U263" s="504"/>
      <c r="V263" s="504"/>
      <c r="W263" s="549"/>
      <c r="X263" s="518"/>
      <c r="Y263" s="518"/>
      <c r="Z263" s="518"/>
      <c r="AA263" s="518"/>
      <c r="AB263" s="518"/>
      <c r="AC263" s="518"/>
      <c r="AD263" s="518"/>
      <c r="AE263" s="518"/>
      <c r="AF263" s="470"/>
      <c r="AG263" s="483"/>
      <c r="AH263" s="483"/>
      <c r="AI263" s="501"/>
      <c r="AJ263" s="483"/>
      <c r="AK263" s="530"/>
      <c r="AL263" s="530"/>
      <c r="AM263" s="530"/>
      <c r="AN263" s="530"/>
      <c r="AO263" s="530"/>
      <c r="AP263" s="530"/>
      <c r="AQ263" s="518"/>
      <c r="AR263" s="580"/>
      <c r="AS263" s="586"/>
      <c r="AT263" s="586"/>
      <c r="AU263" s="586"/>
      <c r="AV263" s="586"/>
      <c r="AW263" s="586"/>
      <c r="AX263" s="586"/>
      <c r="AY263" s="586"/>
      <c r="AZ263" s="586"/>
      <c r="BT263" s="467"/>
      <c r="BU263" s="467"/>
      <c r="BV263" s="467"/>
      <c r="BW263" s="467"/>
      <c r="BX263" s="467"/>
      <c r="BY263" s="467"/>
      <c r="BZ263" s="467"/>
      <c r="CA263" s="467"/>
      <c r="CB263" s="467"/>
      <c r="CC263" s="467"/>
      <c r="CD263" s="467"/>
      <c r="CE263" s="467"/>
      <c r="CF263" s="467"/>
      <c r="CG263" s="467"/>
      <c r="CH263" s="467"/>
      <c r="CI263" s="467"/>
      <c r="CJ263" s="467"/>
      <c r="CK263" s="467"/>
      <c r="CL263" s="467"/>
      <c r="CM263" s="467"/>
      <c r="CN263" s="467"/>
      <c r="CO263" s="467"/>
      <c r="CP263" s="467"/>
      <c r="CQ263" s="467"/>
      <c r="CR263" s="467"/>
      <c r="CS263" s="467"/>
      <c r="CT263" s="467"/>
      <c r="CU263" s="467"/>
      <c r="CV263" s="467"/>
      <c r="CW263" s="467"/>
      <c r="CX263" s="467"/>
      <c r="CY263" s="467"/>
      <c r="CZ263" s="467"/>
      <c r="DA263" s="467"/>
      <c r="DB263" s="467"/>
      <c r="DC263" s="467"/>
      <c r="DD263" s="467"/>
      <c r="DE263" s="467"/>
      <c r="DF263" s="467"/>
      <c r="DG263" s="467"/>
      <c r="DH263" s="467"/>
      <c r="DI263" s="467"/>
      <c r="DJ263" s="467"/>
      <c r="DK263" s="467"/>
      <c r="DL263" s="467"/>
      <c r="DM263" s="467"/>
      <c r="DN263" s="467"/>
      <c r="DO263" s="467"/>
      <c r="DP263" s="467"/>
      <c r="DQ263" s="467"/>
      <c r="DR263" s="467"/>
      <c r="DS263" s="467"/>
      <c r="DT263" s="467"/>
      <c r="DU263" s="467"/>
      <c r="DV263" s="467"/>
      <c r="DW263" s="467"/>
      <c r="DX263" s="467"/>
      <c r="DY263" s="467"/>
      <c r="DZ263" s="467"/>
      <c r="EA263" s="467"/>
      <c r="EB263" s="467"/>
      <c r="EC263" s="467"/>
      <c r="ED263" s="467"/>
      <c r="EE263" s="467"/>
      <c r="EF263" s="467"/>
      <c r="EG263" s="467"/>
      <c r="EH263" s="467"/>
      <c r="EI263" s="467"/>
      <c r="EJ263" s="467"/>
      <c r="EK263" s="467"/>
      <c r="EL263" s="467"/>
      <c r="EM263" s="467"/>
      <c r="EN263" s="467"/>
      <c r="EO263" s="467"/>
      <c r="EP263" s="467"/>
      <c r="EQ263" s="467"/>
      <c r="ER263" s="467"/>
      <c r="ES263" s="467"/>
      <c r="ET263" s="467"/>
      <c r="EU263" s="467"/>
      <c r="EV263" s="467"/>
      <c r="EW263" s="467"/>
      <c r="EX263" s="467"/>
      <c r="EY263" s="467"/>
      <c r="EZ263" s="467"/>
      <c r="FA263" s="467"/>
      <c r="FB263" s="467"/>
      <c r="FC263" s="467"/>
      <c r="FD263" s="467"/>
      <c r="FE263" s="467"/>
      <c r="FF263" s="467"/>
      <c r="FG263" s="467"/>
      <c r="FH263" s="467"/>
      <c r="FI263" s="467"/>
      <c r="FJ263" s="467"/>
      <c r="FK263" s="467"/>
      <c r="FL263" s="467"/>
      <c r="FM263" s="467"/>
      <c r="FN263" s="467"/>
      <c r="FO263" s="467"/>
      <c r="FP263" s="467"/>
      <c r="FQ263" s="467"/>
      <c r="FR263" s="467"/>
      <c r="FS263" s="467"/>
      <c r="FT263" s="467"/>
      <c r="FU263" s="467"/>
      <c r="FV263" s="467"/>
      <c r="FW263" s="467"/>
      <c r="FX263" s="467"/>
      <c r="FY263" s="467"/>
      <c r="FZ263" s="467"/>
      <c r="GA263" s="467"/>
      <c r="GB263" s="467"/>
      <c r="GC263" s="467"/>
      <c r="GD263" s="467"/>
      <c r="GE263" s="467"/>
      <c r="GF263" s="467"/>
      <c r="GG263" s="467"/>
      <c r="GH263" s="467"/>
      <c r="GI263" s="467"/>
      <c r="GJ263" s="467"/>
      <c r="GK263" s="467"/>
      <c r="GL263" s="467"/>
      <c r="GM263" s="467"/>
      <c r="GN263" s="467"/>
      <c r="GO263" s="467"/>
      <c r="GP263" s="467"/>
      <c r="GQ263" s="467"/>
      <c r="GR263" s="467"/>
      <c r="GS263" s="467"/>
      <c r="GT263" s="467"/>
      <c r="GU263" s="467"/>
      <c r="GV263" s="467"/>
      <c r="GW263" s="467"/>
      <c r="GX263" s="467"/>
      <c r="GY263" s="467"/>
      <c r="GZ263" s="467"/>
      <c r="HA263" s="467"/>
      <c r="HB263" s="467"/>
      <c r="HC263" s="467"/>
      <c r="HD263" s="467"/>
      <c r="HE263" s="467"/>
      <c r="HF263" s="467"/>
      <c r="HG263" s="467"/>
      <c r="HH263" s="467"/>
      <c r="HI263" s="467"/>
      <c r="HJ263" s="467"/>
      <c r="HK263" s="467"/>
      <c r="HL263" s="467"/>
      <c r="HM263" s="467"/>
      <c r="HN263" s="467"/>
      <c r="HO263" s="467"/>
      <c r="HP263" s="467"/>
      <c r="HQ263" s="467"/>
      <c r="HR263" s="467"/>
      <c r="HS263" s="467"/>
      <c r="HT263" s="467"/>
      <c r="HU263" s="467"/>
      <c r="HV263" s="467"/>
      <c r="HW263" s="467"/>
      <c r="HX263" s="467"/>
      <c r="HY263" s="467"/>
      <c r="HZ263" s="467"/>
      <c r="IA263" s="467"/>
      <c r="IB263" s="467"/>
      <c r="IC263" s="467"/>
      <c r="ID263" s="467"/>
      <c r="IE263" s="467"/>
      <c r="IF263" s="467"/>
      <c r="IG263" s="467"/>
      <c r="IH263" s="467"/>
      <c r="II263" s="467"/>
      <c r="IJ263" s="467"/>
      <c r="IK263" s="467"/>
      <c r="IL263" s="467"/>
      <c r="IM263" s="467"/>
      <c r="IN263" s="467"/>
      <c r="IO263" s="467"/>
      <c r="IP263" s="467"/>
      <c r="IQ263" s="467"/>
    </row>
    <row r="264" spans="16:251" s="464" customFormat="1" ht="12" customHeight="1" x14ac:dyDescent="0.15">
      <c r="P264" s="504"/>
      <c r="Q264" s="504"/>
      <c r="T264" s="504"/>
      <c r="U264" s="504"/>
      <c r="V264" s="504"/>
      <c r="W264" s="549"/>
      <c r="X264" s="518"/>
      <c r="Y264" s="518"/>
      <c r="Z264" s="518"/>
      <c r="AA264" s="518"/>
      <c r="AB264" s="518"/>
      <c r="AC264" s="518"/>
      <c r="AD264" s="518"/>
      <c r="AE264" s="518"/>
      <c r="AF264" s="470"/>
      <c r="AG264" s="483"/>
      <c r="AH264" s="483"/>
      <c r="AI264" s="501"/>
      <c r="AJ264" s="483"/>
      <c r="AK264" s="530"/>
      <c r="AL264" s="530"/>
      <c r="AM264" s="530"/>
      <c r="AN264" s="530"/>
      <c r="AO264" s="530"/>
      <c r="AP264" s="530"/>
      <c r="AQ264" s="518"/>
      <c r="AR264" s="568"/>
      <c r="AS264" s="585" t="s">
        <v>463</v>
      </c>
      <c r="AT264" s="585"/>
      <c r="AU264" s="585"/>
      <c r="AV264" s="585"/>
      <c r="AW264" s="585"/>
      <c r="AX264" s="585"/>
      <c r="AY264" s="585"/>
      <c r="AZ264" s="585"/>
      <c r="BT264" s="467"/>
      <c r="BU264" s="467"/>
      <c r="BV264" s="467"/>
      <c r="BW264" s="467"/>
      <c r="BX264" s="467"/>
      <c r="BY264" s="467"/>
      <c r="BZ264" s="467"/>
      <c r="CA264" s="467"/>
      <c r="CB264" s="467"/>
      <c r="CC264" s="467"/>
      <c r="CD264" s="467"/>
      <c r="CE264" s="467"/>
      <c r="CF264" s="467"/>
      <c r="CG264" s="467"/>
      <c r="CH264" s="467"/>
      <c r="CI264" s="467"/>
      <c r="CJ264" s="467"/>
      <c r="CK264" s="467"/>
      <c r="CL264" s="467"/>
      <c r="CM264" s="467"/>
      <c r="CN264" s="467"/>
      <c r="CO264" s="467"/>
      <c r="CP264" s="467"/>
      <c r="CQ264" s="467"/>
      <c r="CR264" s="467"/>
      <c r="CS264" s="467"/>
      <c r="CT264" s="467"/>
      <c r="CU264" s="467"/>
      <c r="CV264" s="467"/>
      <c r="CW264" s="467"/>
      <c r="CX264" s="467"/>
      <c r="CY264" s="467"/>
      <c r="CZ264" s="467"/>
      <c r="DA264" s="467"/>
      <c r="DB264" s="467"/>
      <c r="DC264" s="467"/>
      <c r="DD264" s="467"/>
      <c r="DE264" s="467"/>
      <c r="DF264" s="467"/>
      <c r="DG264" s="467"/>
      <c r="DH264" s="467"/>
      <c r="DI264" s="467"/>
      <c r="DJ264" s="467"/>
      <c r="DK264" s="467"/>
      <c r="DL264" s="467"/>
      <c r="DM264" s="467"/>
      <c r="DN264" s="467"/>
      <c r="DO264" s="467"/>
      <c r="DP264" s="467"/>
      <c r="DQ264" s="467"/>
      <c r="DR264" s="467"/>
      <c r="DS264" s="467"/>
      <c r="DT264" s="467"/>
      <c r="DU264" s="467"/>
      <c r="DV264" s="467"/>
      <c r="DW264" s="467"/>
      <c r="DX264" s="467"/>
      <c r="DY264" s="467"/>
      <c r="DZ264" s="467"/>
      <c r="EA264" s="467"/>
      <c r="EB264" s="467"/>
      <c r="EC264" s="467"/>
      <c r="ED264" s="467"/>
      <c r="EE264" s="467"/>
      <c r="EF264" s="467"/>
      <c r="EG264" s="467"/>
      <c r="EH264" s="467"/>
      <c r="EI264" s="467"/>
      <c r="EJ264" s="467"/>
      <c r="EK264" s="467"/>
      <c r="EL264" s="467"/>
      <c r="EM264" s="467"/>
      <c r="EN264" s="467"/>
      <c r="EO264" s="467"/>
      <c r="EP264" s="467"/>
      <c r="EQ264" s="467"/>
      <c r="ER264" s="467"/>
      <c r="ES264" s="467"/>
      <c r="ET264" s="467"/>
      <c r="EU264" s="467"/>
      <c r="EV264" s="467"/>
      <c r="EW264" s="467"/>
      <c r="EX264" s="467"/>
      <c r="EY264" s="467"/>
      <c r="EZ264" s="467"/>
      <c r="FA264" s="467"/>
      <c r="FB264" s="467"/>
      <c r="FC264" s="467"/>
      <c r="FD264" s="467"/>
      <c r="FE264" s="467"/>
      <c r="FF264" s="467"/>
      <c r="FG264" s="467"/>
      <c r="FH264" s="467"/>
      <c r="FI264" s="467"/>
      <c r="FJ264" s="467"/>
      <c r="FK264" s="467"/>
      <c r="FL264" s="467"/>
      <c r="FM264" s="467"/>
      <c r="FN264" s="467"/>
      <c r="FO264" s="467"/>
      <c r="FP264" s="467"/>
      <c r="FQ264" s="467"/>
      <c r="FR264" s="467"/>
      <c r="FS264" s="467"/>
      <c r="FT264" s="467"/>
      <c r="FU264" s="467"/>
      <c r="FV264" s="467"/>
      <c r="FW264" s="467"/>
      <c r="FX264" s="467"/>
      <c r="FY264" s="467"/>
      <c r="FZ264" s="467"/>
      <c r="GA264" s="467"/>
      <c r="GB264" s="467"/>
      <c r="GC264" s="467"/>
      <c r="GD264" s="467"/>
      <c r="GE264" s="467"/>
      <c r="GF264" s="467"/>
      <c r="GG264" s="467"/>
      <c r="GH264" s="467"/>
      <c r="GI264" s="467"/>
      <c r="GJ264" s="467"/>
      <c r="GK264" s="467"/>
      <c r="GL264" s="467"/>
      <c r="GM264" s="467"/>
      <c r="GN264" s="467"/>
      <c r="GO264" s="467"/>
      <c r="GP264" s="467"/>
      <c r="GQ264" s="467"/>
      <c r="GR264" s="467"/>
      <c r="GS264" s="467"/>
      <c r="GT264" s="467"/>
      <c r="GU264" s="467"/>
      <c r="GV264" s="467"/>
      <c r="GW264" s="467"/>
      <c r="GX264" s="467"/>
      <c r="GY264" s="467"/>
      <c r="GZ264" s="467"/>
      <c r="HA264" s="467"/>
      <c r="HB264" s="467"/>
      <c r="HC264" s="467"/>
      <c r="HD264" s="467"/>
      <c r="HE264" s="467"/>
      <c r="HF264" s="467"/>
      <c r="HG264" s="467"/>
      <c r="HH264" s="467"/>
      <c r="HI264" s="467"/>
      <c r="HJ264" s="467"/>
      <c r="HK264" s="467"/>
      <c r="HL264" s="467"/>
      <c r="HM264" s="467"/>
      <c r="HN264" s="467"/>
      <c r="HO264" s="467"/>
      <c r="HP264" s="467"/>
      <c r="HQ264" s="467"/>
      <c r="HR264" s="467"/>
      <c r="HS264" s="467"/>
      <c r="HT264" s="467"/>
      <c r="HU264" s="467"/>
      <c r="HV264" s="467"/>
      <c r="HW264" s="467"/>
      <c r="HX264" s="467"/>
      <c r="HY264" s="467"/>
      <c r="HZ264" s="467"/>
      <c r="IA264" s="467"/>
      <c r="IB264" s="467"/>
      <c r="IC264" s="467"/>
      <c r="ID264" s="467"/>
      <c r="IE264" s="467"/>
      <c r="IF264" s="467"/>
      <c r="IG264" s="467"/>
      <c r="IH264" s="467"/>
      <c r="II264" s="467"/>
      <c r="IJ264" s="467"/>
      <c r="IK264" s="467"/>
      <c r="IL264" s="467"/>
      <c r="IM264" s="467"/>
      <c r="IN264" s="467"/>
      <c r="IO264" s="467"/>
      <c r="IP264" s="467"/>
      <c r="IQ264" s="467"/>
    </row>
    <row r="265" spans="16:251" s="464" customFormat="1" ht="12" customHeight="1" x14ac:dyDescent="0.15">
      <c r="P265" s="504"/>
      <c r="Q265" s="504"/>
      <c r="T265" s="504"/>
      <c r="U265" s="504"/>
      <c r="V265" s="504"/>
      <c r="W265" s="549"/>
      <c r="X265" s="518"/>
      <c r="Y265" s="518"/>
      <c r="Z265" s="518"/>
      <c r="AA265" s="518"/>
      <c r="AB265" s="518"/>
      <c r="AC265" s="518"/>
      <c r="AD265" s="518"/>
      <c r="AE265" s="518"/>
      <c r="AF265" s="470"/>
      <c r="AG265" s="483"/>
      <c r="AH265" s="483"/>
      <c r="AI265" s="501"/>
      <c r="AJ265" s="483"/>
      <c r="AK265" s="530"/>
      <c r="AL265" s="530"/>
      <c r="AM265" s="530"/>
      <c r="AN265" s="530"/>
      <c r="AO265" s="530"/>
      <c r="AP265" s="530"/>
      <c r="AQ265" s="518"/>
      <c r="AR265" s="580"/>
      <c r="AS265" s="585"/>
      <c r="AT265" s="585"/>
      <c r="AU265" s="585"/>
      <c r="AV265" s="585"/>
      <c r="AW265" s="585"/>
      <c r="AX265" s="585"/>
      <c r="AY265" s="585"/>
      <c r="AZ265" s="585"/>
      <c r="BT265" s="467"/>
      <c r="BU265" s="467"/>
      <c r="BV265" s="467"/>
      <c r="BW265" s="467"/>
      <c r="BX265" s="467"/>
      <c r="BY265" s="467"/>
      <c r="BZ265" s="467"/>
      <c r="CA265" s="467"/>
      <c r="CB265" s="467"/>
      <c r="CC265" s="467"/>
      <c r="CD265" s="467"/>
      <c r="CE265" s="467"/>
      <c r="CF265" s="467"/>
      <c r="CG265" s="467"/>
      <c r="CH265" s="467"/>
      <c r="CI265" s="467"/>
      <c r="CJ265" s="467"/>
      <c r="CK265" s="467"/>
      <c r="CL265" s="467"/>
      <c r="CM265" s="467"/>
      <c r="CN265" s="467"/>
      <c r="CO265" s="467"/>
      <c r="CP265" s="467"/>
      <c r="CQ265" s="467"/>
      <c r="CR265" s="467"/>
      <c r="CS265" s="467"/>
      <c r="CT265" s="467"/>
      <c r="CU265" s="467"/>
      <c r="CV265" s="467"/>
      <c r="CW265" s="467"/>
      <c r="CX265" s="467"/>
      <c r="CY265" s="467"/>
      <c r="CZ265" s="467"/>
      <c r="DA265" s="467"/>
      <c r="DB265" s="467"/>
      <c r="DC265" s="467"/>
      <c r="DD265" s="467"/>
      <c r="DE265" s="467"/>
      <c r="DF265" s="467"/>
      <c r="DG265" s="467"/>
      <c r="DH265" s="467"/>
      <c r="DI265" s="467"/>
      <c r="DJ265" s="467"/>
      <c r="DK265" s="467"/>
      <c r="DL265" s="467"/>
      <c r="DM265" s="467"/>
      <c r="DN265" s="467"/>
      <c r="DO265" s="467"/>
      <c r="DP265" s="467"/>
      <c r="DQ265" s="467"/>
      <c r="DR265" s="467"/>
      <c r="DS265" s="467"/>
      <c r="DT265" s="467"/>
      <c r="DU265" s="467"/>
      <c r="DV265" s="467"/>
      <c r="DW265" s="467"/>
      <c r="DX265" s="467"/>
      <c r="DY265" s="467"/>
      <c r="DZ265" s="467"/>
      <c r="EA265" s="467"/>
      <c r="EB265" s="467"/>
      <c r="EC265" s="467"/>
      <c r="ED265" s="467"/>
      <c r="EE265" s="467"/>
      <c r="EF265" s="467"/>
      <c r="EG265" s="467"/>
      <c r="EH265" s="467"/>
      <c r="EI265" s="467"/>
      <c r="EJ265" s="467"/>
      <c r="EK265" s="467"/>
      <c r="EL265" s="467"/>
      <c r="EM265" s="467"/>
      <c r="EN265" s="467"/>
      <c r="EO265" s="467"/>
      <c r="EP265" s="467"/>
      <c r="EQ265" s="467"/>
      <c r="ER265" s="467"/>
      <c r="ES265" s="467"/>
      <c r="ET265" s="467"/>
      <c r="EU265" s="467"/>
      <c r="EV265" s="467"/>
      <c r="EW265" s="467"/>
      <c r="EX265" s="467"/>
      <c r="EY265" s="467"/>
      <c r="EZ265" s="467"/>
      <c r="FA265" s="467"/>
      <c r="FB265" s="467"/>
      <c r="FC265" s="467"/>
      <c r="FD265" s="467"/>
      <c r="FE265" s="467"/>
      <c r="FF265" s="467"/>
      <c r="FG265" s="467"/>
      <c r="FH265" s="467"/>
      <c r="FI265" s="467"/>
      <c r="FJ265" s="467"/>
      <c r="FK265" s="467"/>
      <c r="FL265" s="467"/>
      <c r="FM265" s="467"/>
      <c r="FN265" s="467"/>
      <c r="FO265" s="467"/>
      <c r="FP265" s="467"/>
      <c r="FQ265" s="467"/>
      <c r="FR265" s="467"/>
      <c r="FS265" s="467"/>
      <c r="FT265" s="467"/>
      <c r="FU265" s="467"/>
      <c r="FV265" s="467"/>
      <c r="FW265" s="467"/>
      <c r="FX265" s="467"/>
      <c r="FY265" s="467"/>
      <c r="FZ265" s="467"/>
      <c r="GA265" s="467"/>
      <c r="GB265" s="467"/>
      <c r="GC265" s="467"/>
      <c r="GD265" s="467"/>
      <c r="GE265" s="467"/>
      <c r="GF265" s="467"/>
      <c r="GG265" s="467"/>
      <c r="GH265" s="467"/>
      <c r="GI265" s="467"/>
      <c r="GJ265" s="467"/>
      <c r="GK265" s="467"/>
      <c r="GL265" s="467"/>
      <c r="GM265" s="467"/>
      <c r="GN265" s="467"/>
      <c r="GO265" s="467"/>
      <c r="GP265" s="467"/>
      <c r="GQ265" s="467"/>
      <c r="GR265" s="467"/>
      <c r="GS265" s="467"/>
      <c r="GT265" s="467"/>
      <c r="GU265" s="467"/>
      <c r="GV265" s="467"/>
      <c r="GW265" s="467"/>
      <c r="GX265" s="467"/>
      <c r="GY265" s="467"/>
      <c r="GZ265" s="467"/>
      <c r="HA265" s="467"/>
      <c r="HB265" s="467"/>
      <c r="HC265" s="467"/>
      <c r="HD265" s="467"/>
      <c r="HE265" s="467"/>
      <c r="HF265" s="467"/>
      <c r="HG265" s="467"/>
      <c r="HH265" s="467"/>
      <c r="HI265" s="467"/>
      <c r="HJ265" s="467"/>
      <c r="HK265" s="467"/>
      <c r="HL265" s="467"/>
      <c r="HM265" s="467"/>
      <c r="HN265" s="467"/>
      <c r="HO265" s="467"/>
      <c r="HP265" s="467"/>
      <c r="HQ265" s="467"/>
      <c r="HR265" s="467"/>
      <c r="HS265" s="467"/>
      <c r="HT265" s="467"/>
      <c r="HU265" s="467"/>
      <c r="HV265" s="467"/>
      <c r="HW265" s="467"/>
      <c r="HX265" s="467"/>
      <c r="HY265" s="467"/>
      <c r="HZ265" s="467"/>
      <c r="IA265" s="467"/>
      <c r="IB265" s="467"/>
      <c r="IC265" s="467"/>
      <c r="ID265" s="467"/>
      <c r="IE265" s="467"/>
      <c r="IF265" s="467"/>
      <c r="IG265" s="467"/>
      <c r="IH265" s="467"/>
      <c r="II265" s="467"/>
      <c r="IJ265" s="467"/>
      <c r="IK265" s="467"/>
      <c r="IL265" s="467"/>
      <c r="IM265" s="467"/>
      <c r="IN265" s="467"/>
      <c r="IO265" s="467"/>
      <c r="IP265" s="467"/>
      <c r="IQ265" s="467"/>
    </row>
    <row r="266" spans="16:251" s="464" customFormat="1" ht="12" customHeight="1" x14ac:dyDescent="0.15">
      <c r="P266" s="504"/>
      <c r="Q266" s="504"/>
      <c r="T266" s="504"/>
      <c r="U266" s="504"/>
      <c r="V266" s="504"/>
      <c r="W266" s="549"/>
      <c r="X266" s="518"/>
      <c r="Y266" s="518"/>
      <c r="Z266" s="518"/>
      <c r="AA266" s="518"/>
      <c r="AB266" s="518"/>
      <c r="AC266" s="518"/>
      <c r="AD266" s="518"/>
      <c r="AE266" s="518"/>
      <c r="AF266" s="470"/>
      <c r="AG266" s="483"/>
      <c r="AH266" s="483"/>
      <c r="AI266" s="501"/>
      <c r="AJ266" s="483"/>
      <c r="AK266" s="530"/>
      <c r="AL266" s="530"/>
      <c r="AM266" s="530"/>
      <c r="AN266" s="530"/>
      <c r="AO266" s="530"/>
      <c r="AP266" s="530"/>
      <c r="AQ266" s="518"/>
      <c r="AR266" s="568"/>
      <c r="AS266" s="585" t="s">
        <v>466</v>
      </c>
      <c r="AT266" s="585"/>
      <c r="AU266" s="585"/>
      <c r="AV266" s="585"/>
      <c r="AW266" s="585"/>
      <c r="AX266" s="585"/>
      <c r="AY266" s="585"/>
      <c r="AZ266" s="585"/>
      <c r="BT266" s="467"/>
      <c r="BU266" s="467"/>
      <c r="BV266" s="467"/>
      <c r="BW266" s="467"/>
      <c r="BX266" s="467"/>
      <c r="BY266" s="467"/>
      <c r="BZ266" s="467"/>
      <c r="CA266" s="467"/>
      <c r="CB266" s="467"/>
      <c r="CC266" s="467"/>
      <c r="CD266" s="467"/>
      <c r="CE266" s="467"/>
      <c r="CF266" s="467"/>
      <c r="CG266" s="467"/>
      <c r="CH266" s="467"/>
      <c r="CI266" s="467"/>
      <c r="CJ266" s="467"/>
      <c r="CK266" s="467"/>
      <c r="CL266" s="467"/>
      <c r="CM266" s="467"/>
      <c r="CN266" s="467"/>
      <c r="CO266" s="467"/>
      <c r="CP266" s="467"/>
      <c r="CQ266" s="467"/>
      <c r="CR266" s="467"/>
      <c r="CS266" s="467"/>
      <c r="CT266" s="467"/>
      <c r="CU266" s="467"/>
      <c r="CV266" s="467"/>
      <c r="CW266" s="467"/>
      <c r="CX266" s="467"/>
      <c r="CY266" s="467"/>
      <c r="CZ266" s="467"/>
      <c r="DA266" s="467"/>
      <c r="DB266" s="467"/>
      <c r="DC266" s="467"/>
      <c r="DD266" s="467"/>
      <c r="DE266" s="467"/>
      <c r="DF266" s="467"/>
      <c r="DG266" s="467"/>
      <c r="DH266" s="467"/>
      <c r="DI266" s="467"/>
      <c r="DJ266" s="467"/>
      <c r="DK266" s="467"/>
      <c r="DL266" s="467"/>
      <c r="DM266" s="467"/>
      <c r="DN266" s="467"/>
      <c r="DO266" s="467"/>
      <c r="DP266" s="467"/>
      <c r="DQ266" s="467"/>
      <c r="DR266" s="467"/>
      <c r="DS266" s="467"/>
      <c r="DT266" s="467"/>
      <c r="DU266" s="467"/>
      <c r="DV266" s="467"/>
      <c r="DW266" s="467"/>
      <c r="DX266" s="467"/>
      <c r="DY266" s="467"/>
      <c r="DZ266" s="467"/>
      <c r="EA266" s="467"/>
      <c r="EB266" s="467"/>
      <c r="EC266" s="467"/>
      <c r="ED266" s="467"/>
      <c r="EE266" s="467"/>
      <c r="EF266" s="467"/>
      <c r="EG266" s="467"/>
      <c r="EH266" s="467"/>
      <c r="EI266" s="467"/>
      <c r="EJ266" s="467"/>
      <c r="EK266" s="467"/>
      <c r="EL266" s="467"/>
      <c r="EM266" s="467"/>
      <c r="EN266" s="467"/>
      <c r="EO266" s="467"/>
      <c r="EP266" s="467"/>
      <c r="EQ266" s="467"/>
      <c r="ER266" s="467"/>
      <c r="ES266" s="467"/>
      <c r="ET266" s="467"/>
      <c r="EU266" s="467"/>
      <c r="EV266" s="467"/>
      <c r="EW266" s="467"/>
      <c r="EX266" s="467"/>
      <c r="EY266" s="467"/>
      <c r="EZ266" s="467"/>
      <c r="FA266" s="467"/>
      <c r="FB266" s="467"/>
      <c r="FC266" s="467"/>
      <c r="FD266" s="467"/>
      <c r="FE266" s="467"/>
      <c r="FF266" s="467"/>
      <c r="FG266" s="467"/>
      <c r="FH266" s="467"/>
      <c r="FI266" s="467"/>
      <c r="FJ266" s="467"/>
      <c r="FK266" s="467"/>
      <c r="FL266" s="467"/>
      <c r="FM266" s="467"/>
      <c r="FN266" s="467"/>
      <c r="FO266" s="467"/>
      <c r="FP266" s="467"/>
      <c r="FQ266" s="467"/>
      <c r="FR266" s="467"/>
      <c r="FS266" s="467"/>
      <c r="FT266" s="467"/>
      <c r="FU266" s="467"/>
      <c r="FV266" s="467"/>
      <c r="FW266" s="467"/>
      <c r="FX266" s="467"/>
      <c r="FY266" s="467"/>
      <c r="FZ266" s="467"/>
      <c r="GA266" s="467"/>
      <c r="GB266" s="467"/>
      <c r="GC266" s="467"/>
      <c r="GD266" s="467"/>
      <c r="GE266" s="467"/>
      <c r="GF266" s="467"/>
      <c r="GG266" s="467"/>
      <c r="GH266" s="467"/>
      <c r="GI266" s="467"/>
      <c r="GJ266" s="467"/>
      <c r="GK266" s="467"/>
      <c r="GL266" s="467"/>
      <c r="GM266" s="467"/>
      <c r="GN266" s="467"/>
      <c r="GO266" s="467"/>
      <c r="GP266" s="467"/>
      <c r="GQ266" s="467"/>
      <c r="GR266" s="467"/>
      <c r="GS266" s="467"/>
      <c r="GT266" s="467"/>
      <c r="GU266" s="467"/>
      <c r="GV266" s="467"/>
      <c r="GW266" s="467"/>
      <c r="GX266" s="467"/>
      <c r="GY266" s="467"/>
      <c r="GZ266" s="467"/>
      <c r="HA266" s="467"/>
      <c r="HB266" s="467"/>
      <c r="HC266" s="467"/>
      <c r="HD266" s="467"/>
      <c r="HE266" s="467"/>
      <c r="HF266" s="467"/>
      <c r="HG266" s="467"/>
      <c r="HH266" s="467"/>
      <c r="HI266" s="467"/>
      <c r="HJ266" s="467"/>
      <c r="HK266" s="467"/>
      <c r="HL266" s="467"/>
      <c r="HM266" s="467"/>
      <c r="HN266" s="467"/>
      <c r="HO266" s="467"/>
      <c r="HP266" s="467"/>
      <c r="HQ266" s="467"/>
      <c r="HR266" s="467"/>
      <c r="HS266" s="467"/>
      <c r="HT266" s="467"/>
      <c r="HU266" s="467"/>
      <c r="HV266" s="467"/>
      <c r="HW266" s="467"/>
      <c r="HX266" s="467"/>
      <c r="HY266" s="467"/>
      <c r="HZ266" s="467"/>
      <c r="IA266" s="467"/>
      <c r="IB266" s="467"/>
      <c r="IC266" s="467"/>
      <c r="ID266" s="467"/>
      <c r="IE266" s="467"/>
      <c r="IF266" s="467"/>
      <c r="IG266" s="467"/>
      <c r="IH266" s="467"/>
      <c r="II266" s="467"/>
      <c r="IJ266" s="467"/>
      <c r="IK266" s="467"/>
      <c r="IL266" s="467"/>
      <c r="IM266" s="467"/>
      <c r="IN266" s="467"/>
      <c r="IO266" s="467"/>
      <c r="IP266" s="467"/>
      <c r="IQ266" s="467"/>
    </row>
    <row r="267" spans="16:251" s="464" customFormat="1" ht="12" customHeight="1" x14ac:dyDescent="0.15">
      <c r="P267" s="504"/>
      <c r="Q267" s="504"/>
      <c r="T267" s="504"/>
      <c r="U267" s="504"/>
      <c r="V267" s="504"/>
      <c r="W267" s="549"/>
      <c r="X267" s="518"/>
      <c r="Y267" s="518"/>
      <c r="Z267" s="518"/>
      <c r="AA267" s="518"/>
      <c r="AB267" s="518"/>
      <c r="AC267" s="518"/>
      <c r="AD267" s="518"/>
      <c r="AE267" s="518"/>
      <c r="AF267" s="470"/>
      <c r="AG267" s="483"/>
      <c r="AH267" s="483"/>
      <c r="AI267" s="501"/>
      <c r="AJ267" s="483"/>
      <c r="AK267" s="530"/>
      <c r="AL267" s="530"/>
      <c r="AM267" s="530"/>
      <c r="AN267" s="530"/>
      <c r="AO267" s="530"/>
      <c r="AP267" s="530"/>
      <c r="AQ267" s="518"/>
      <c r="AR267" s="580"/>
      <c r="AS267" s="585"/>
      <c r="AT267" s="585"/>
      <c r="AU267" s="585"/>
      <c r="AV267" s="585"/>
      <c r="AW267" s="585"/>
      <c r="AX267" s="585"/>
      <c r="AY267" s="585"/>
      <c r="AZ267" s="585"/>
      <c r="BT267" s="467"/>
      <c r="BU267" s="467"/>
      <c r="BV267" s="467"/>
      <c r="BW267" s="467"/>
      <c r="BX267" s="467"/>
      <c r="BY267" s="467"/>
      <c r="BZ267" s="467"/>
      <c r="CA267" s="467"/>
      <c r="CB267" s="467"/>
      <c r="CC267" s="467"/>
      <c r="CD267" s="467"/>
      <c r="CE267" s="467"/>
      <c r="CF267" s="467"/>
      <c r="CG267" s="467"/>
      <c r="CH267" s="467"/>
      <c r="CI267" s="467"/>
      <c r="CJ267" s="467"/>
      <c r="CK267" s="467"/>
      <c r="CL267" s="467"/>
      <c r="CM267" s="467"/>
      <c r="CN267" s="467"/>
      <c r="CO267" s="467"/>
      <c r="CP267" s="467"/>
      <c r="CQ267" s="467"/>
      <c r="CR267" s="467"/>
      <c r="CS267" s="467"/>
      <c r="CT267" s="467"/>
      <c r="CU267" s="467"/>
      <c r="CV267" s="467"/>
      <c r="CW267" s="467"/>
      <c r="CX267" s="467"/>
      <c r="CY267" s="467"/>
      <c r="CZ267" s="467"/>
      <c r="DA267" s="467"/>
      <c r="DB267" s="467"/>
      <c r="DC267" s="467"/>
      <c r="DD267" s="467"/>
      <c r="DE267" s="467"/>
      <c r="DF267" s="467"/>
      <c r="DG267" s="467"/>
      <c r="DH267" s="467"/>
      <c r="DI267" s="467"/>
      <c r="DJ267" s="467"/>
      <c r="DK267" s="467"/>
      <c r="DL267" s="467"/>
      <c r="DM267" s="467"/>
      <c r="DN267" s="467"/>
      <c r="DO267" s="467"/>
      <c r="DP267" s="467"/>
      <c r="DQ267" s="467"/>
      <c r="DR267" s="467"/>
      <c r="DS267" s="467"/>
      <c r="DT267" s="467"/>
      <c r="DU267" s="467"/>
      <c r="DV267" s="467"/>
      <c r="DW267" s="467"/>
      <c r="DX267" s="467"/>
      <c r="DY267" s="467"/>
      <c r="DZ267" s="467"/>
      <c r="EA267" s="467"/>
      <c r="EB267" s="467"/>
      <c r="EC267" s="467"/>
      <c r="ED267" s="467"/>
      <c r="EE267" s="467"/>
      <c r="EF267" s="467"/>
      <c r="EG267" s="467"/>
      <c r="EH267" s="467"/>
      <c r="EI267" s="467"/>
      <c r="EJ267" s="467"/>
      <c r="EK267" s="467"/>
      <c r="EL267" s="467"/>
      <c r="EM267" s="467"/>
      <c r="EN267" s="467"/>
      <c r="EO267" s="467"/>
      <c r="EP267" s="467"/>
      <c r="EQ267" s="467"/>
      <c r="ER267" s="467"/>
      <c r="ES267" s="467"/>
      <c r="ET267" s="467"/>
      <c r="EU267" s="467"/>
      <c r="EV267" s="467"/>
      <c r="EW267" s="467"/>
      <c r="EX267" s="467"/>
      <c r="EY267" s="467"/>
      <c r="EZ267" s="467"/>
      <c r="FA267" s="467"/>
      <c r="FB267" s="467"/>
      <c r="FC267" s="467"/>
      <c r="FD267" s="467"/>
      <c r="FE267" s="467"/>
      <c r="FF267" s="467"/>
      <c r="FG267" s="467"/>
      <c r="FH267" s="467"/>
      <c r="FI267" s="467"/>
      <c r="FJ267" s="467"/>
      <c r="FK267" s="467"/>
      <c r="FL267" s="467"/>
      <c r="FM267" s="467"/>
      <c r="FN267" s="467"/>
      <c r="FO267" s="467"/>
      <c r="FP267" s="467"/>
      <c r="FQ267" s="467"/>
      <c r="FR267" s="467"/>
      <c r="FS267" s="467"/>
      <c r="FT267" s="467"/>
      <c r="FU267" s="467"/>
      <c r="FV267" s="467"/>
      <c r="FW267" s="467"/>
      <c r="FX267" s="467"/>
      <c r="FY267" s="467"/>
      <c r="FZ267" s="467"/>
      <c r="GA267" s="467"/>
      <c r="GB267" s="467"/>
      <c r="GC267" s="467"/>
      <c r="GD267" s="467"/>
      <c r="GE267" s="467"/>
      <c r="GF267" s="467"/>
      <c r="GG267" s="467"/>
      <c r="GH267" s="467"/>
      <c r="GI267" s="467"/>
      <c r="GJ267" s="467"/>
      <c r="GK267" s="467"/>
      <c r="GL267" s="467"/>
      <c r="GM267" s="467"/>
      <c r="GN267" s="467"/>
      <c r="GO267" s="467"/>
      <c r="GP267" s="467"/>
      <c r="GQ267" s="467"/>
      <c r="GR267" s="467"/>
      <c r="GS267" s="467"/>
      <c r="GT267" s="467"/>
      <c r="GU267" s="467"/>
      <c r="GV267" s="467"/>
      <c r="GW267" s="467"/>
      <c r="GX267" s="467"/>
      <c r="GY267" s="467"/>
      <c r="GZ267" s="467"/>
      <c r="HA267" s="467"/>
      <c r="HB267" s="467"/>
      <c r="HC267" s="467"/>
      <c r="HD267" s="467"/>
      <c r="HE267" s="467"/>
      <c r="HF267" s="467"/>
      <c r="HG267" s="467"/>
      <c r="HH267" s="467"/>
      <c r="HI267" s="467"/>
      <c r="HJ267" s="467"/>
      <c r="HK267" s="467"/>
      <c r="HL267" s="467"/>
      <c r="HM267" s="467"/>
      <c r="HN267" s="467"/>
      <c r="HO267" s="467"/>
      <c r="HP267" s="467"/>
      <c r="HQ267" s="467"/>
      <c r="HR267" s="467"/>
      <c r="HS267" s="467"/>
      <c r="HT267" s="467"/>
      <c r="HU267" s="467"/>
      <c r="HV267" s="467"/>
      <c r="HW267" s="467"/>
      <c r="HX267" s="467"/>
      <c r="HY267" s="467"/>
      <c r="HZ267" s="467"/>
      <c r="IA267" s="467"/>
      <c r="IB267" s="467"/>
      <c r="IC267" s="467"/>
      <c r="ID267" s="467"/>
      <c r="IE267" s="467"/>
      <c r="IF267" s="467"/>
      <c r="IG267" s="467"/>
      <c r="IH267" s="467"/>
      <c r="II267" s="467"/>
      <c r="IJ267" s="467"/>
      <c r="IK267" s="467"/>
      <c r="IL267" s="467"/>
      <c r="IM267" s="467"/>
      <c r="IN267" s="467"/>
      <c r="IO267" s="467"/>
      <c r="IP267" s="467"/>
      <c r="IQ267" s="467"/>
    </row>
    <row r="268" spans="16:251" s="464" customFormat="1" ht="12" customHeight="1" x14ac:dyDescent="0.15">
      <c r="P268" s="504"/>
      <c r="Q268" s="504"/>
      <c r="T268" s="504"/>
      <c r="U268" s="504"/>
      <c r="V268" s="504"/>
      <c r="W268" s="549"/>
      <c r="X268" s="518"/>
      <c r="Y268" s="518"/>
      <c r="Z268" s="518"/>
      <c r="AA268" s="518"/>
      <c r="AB268" s="518"/>
      <c r="AC268" s="518"/>
      <c r="AD268" s="518"/>
      <c r="AE268" s="518"/>
      <c r="AF268" s="470"/>
      <c r="AG268" s="483"/>
      <c r="AH268" s="483"/>
      <c r="AI268" s="501"/>
      <c r="AJ268" s="483"/>
      <c r="AK268" s="530"/>
      <c r="AL268" s="530"/>
      <c r="AM268" s="530"/>
      <c r="AN268" s="530"/>
      <c r="AO268" s="530"/>
      <c r="AP268" s="530"/>
      <c r="AQ268" s="518"/>
      <c r="AR268" s="568"/>
      <c r="AS268" s="585" t="s">
        <v>670</v>
      </c>
      <c r="AT268" s="585"/>
      <c r="AU268" s="585"/>
      <c r="AV268" s="585"/>
      <c r="AW268" s="585"/>
      <c r="AX268" s="585"/>
      <c r="AY268" s="585"/>
      <c r="AZ268" s="585"/>
      <c r="BT268" s="467"/>
      <c r="BU268" s="467"/>
      <c r="BV268" s="467"/>
      <c r="BW268" s="467"/>
      <c r="BX268" s="467"/>
      <c r="BY268" s="467"/>
      <c r="BZ268" s="467"/>
      <c r="CA268" s="467"/>
      <c r="CB268" s="467"/>
      <c r="CC268" s="467"/>
      <c r="CD268" s="467"/>
      <c r="CE268" s="467"/>
      <c r="CF268" s="467"/>
      <c r="CG268" s="467"/>
      <c r="CH268" s="467"/>
      <c r="CI268" s="467"/>
      <c r="CJ268" s="467"/>
      <c r="CK268" s="467"/>
      <c r="CL268" s="467"/>
      <c r="CM268" s="467"/>
      <c r="CN268" s="467"/>
      <c r="CO268" s="467"/>
      <c r="CP268" s="467"/>
      <c r="CQ268" s="467"/>
      <c r="CR268" s="467"/>
      <c r="CS268" s="467"/>
      <c r="CT268" s="467"/>
      <c r="CU268" s="467"/>
      <c r="CV268" s="467"/>
      <c r="CW268" s="467"/>
      <c r="CX268" s="467"/>
      <c r="CY268" s="467"/>
      <c r="CZ268" s="467"/>
      <c r="DA268" s="467"/>
      <c r="DB268" s="467"/>
      <c r="DC268" s="467"/>
      <c r="DD268" s="467"/>
      <c r="DE268" s="467"/>
      <c r="DF268" s="467"/>
      <c r="DG268" s="467"/>
      <c r="DH268" s="467"/>
      <c r="DI268" s="467"/>
      <c r="DJ268" s="467"/>
      <c r="DK268" s="467"/>
      <c r="DL268" s="467"/>
      <c r="DM268" s="467"/>
      <c r="DN268" s="467"/>
      <c r="DO268" s="467"/>
      <c r="DP268" s="467"/>
      <c r="DQ268" s="467"/>
      <c r="DR268" s="467"/>
      <c r="DS268" s="467"/>
      <c r="DT268" s="467"/>
      <c r="DU268" s="467"/>
      <c r="DV268" s="467"/>
      <c r="DW268" s="467"/>
      <c r="DX268" s="467"/>
      <c r="DY268" s="467"/>
      <c r="DZ268" s="467"/>
      <c r="EA268" s="467"/>
      <c r="EB268" s="467"/>
      <c r="EC268" s="467"/>
      <c r="ED268" s="467"/>
      <c r="EE268" s="467"/>
      <c r="EF268" s="467"/>
      <c r="EG268" s="467"/>
      <c r="EH268" s="467"/>
      <c r="EI268" s="467"/>
      <c r="EJ268" s="467"/>
      <c r="EK268" s="467"/>
      <c r="EL268" s="467"/>
      <c r="EM268" s="467"/>
      <c r="EN268" s="467"/>
      <c r="EO268" s="467"/>
      <c r="EP268" s="467"/>
      <c r="EQ268" s="467"/>
      <c r="ER268" s="467"/>
      <c r="ES268" s="467"/>
      <c r="ET268" s="467"/>
      <c r="EU268" s="467"/>
      <c r="EV268" s="467"/>
      <c r="EW268" s="467"/>
      <c r="EX268" s="467"/>
      <c r="EY268" s="467"/>
      <c r="EZ268" s="467"/>
      <c r="FA268" s="467"/>
      <c r="FB268" s="467"/>
      <c r="FC268" s="467"/>
      <c r="FD268" s="467"/>
      <c r="FE268" s="467"/>
      <c r="FF268" s="467"/>
      <c r="FG268" s="467"/>
      <c r="FH268" s="467"/>
      <c r="FI268" s="467"/>
      <c r="FJ268" s="467"/>
      <c r="FK268" s="467"/>
      <c r="FL268" s="467"/>
      <c r="FM268" s="467"/>
      <c r="FN268" s="467"/>
      <c r="FO268" s="467"/>
      <c r="FP268" s="467"/>
      <c r="FQ268" s="467"/>
      <c r="FR268" s="467"/>
      <c r="FS268" s="467"/>
      <c r="FT268" s="467"/>
      <c r="FU268" s="467"/>
      <c r="FV268" s="467"/>
      <c r="FW268" s="467"/>
      <c r="FX268" s="467"/>
      <c r="FY268" s="467"/>
      <c r="FZ268" s="467"/>
      <c r="GA268" s="467"/>
      <c r="GB268" s="467"/>
      <c r="GC268" s="467"/>
      <c r="GD268" s="467"/>
      <c r="GE268" s="467"/>
      <c r="GF268" s="467"/>
      <c r="GG268" s="467"/>
      <c r="GH268" s="467"/>
      <c r="GI268" s="467"/>
      <c r="GJ268" s="467"/>
      <c r="GK268" s="467"/>
      <c r="GL268" s="467"/>
      <c r="GM268" s="467"/>
      <c r="GN268" s="467"/>
      <c r="GO268" s="467"/>
      <c r="GP268" s="467"/>
      <c r="GQ268" s="467"/>
      <c r="GR268" s="467"/>
      <c r="GS268" s="467"/>
      <c r="GT268" s="467"/>
      <c r="GU268" s="467"/>
      <c r="GV268" s="467"/>
      <c r="GW268" s="467"/>
      <c r="GX268" s="467"/>
      <c r="GY268" s="467"/>
      <c r="GZ268" s="467"/>
      <c r="HA268" s="467"/>
      <c r="HB268" s="467"/>
      <c r="HC268" s="467"/>
      <c r="HD268" s="467"/>
      <c r="HE268" s="467"/>
      <c r="HF268" s="467"/>
      <c r="HG268" s="467"/>
      <c r="HH268" s="467"/>
      <c r="HI268" s="467"/>
      <c r="HJ268" s="467"/>
      <c r="HK268" s="467"/>
      <c r="HL268" s="467"/>
      <c r="HM268" s="467"/>
      <c r="HN268" s="467"/>
      <c r="HO268" s="467"/>
      <c r="HP268" s="467"/>
      <c r="HQ268" s="467"/>
      <c r="HR268" s="467"/>
      <c r="HS268" s="467"/>
      <c r="HT268" s="467"/>
      <c r="HU268" s="467"/>
      <c r="HV268" s="467"/>
      <c r="HW268" s="467"/>
      <c r="HX268" s="467"/>
      <c r="HY268" s="467"/>
      <c r="HZ268" s="467"/>
      <c r="IA268" s="467"/>
      <c r="IB268" s="467"/>
      <c r="IC268" s="467"/>
      <c r="ID268" s="467"/>
      <c r="IE268" s="467"/>
      <c r="IF268" s="467"/>
      <c r="IG268" s="467"/>
      <c r="IH268" s="467"/>
      <c r="II268" s="467"/>
      <c r="IJ268" s="467"/>
      <c r="IK268" s="467"/>
      <c r="IL268" s="467"/>
      <c r="IM268" s="467"/>
      <c r="IN268" s="467"/>
      <c r="IO268" s="467"/>
      <c r="IP268" s="467"/>
      <c r="IQ268" s="467"/>
    </row>
    <row r="269" spans="16:251" s="464" customFormat="1" ht="12" customHeight="1" x14ac:dyDescent="0.15">
      <c r="P269" s="504"/>
      <c r="Q269" s="504"/>
      <c r="T269" s="504"/>
      <c r="U269" s="504"/>
      <c r="V269" s="504"/>
      <c r="W269" s="549"/>
      <c r="X269" s="518"/>
      <c r="Y269" s="518"/>
      <c r="Z269" s="518"/>
      <c r="AA269" s="518"/>
      <c r="AB269" s="518"/>
      <c r="AC269" s="518"/>
      <c r="AD269" s="518"/>
      <c r="AE269" s="518"/>
      <c r="AF269" s="470"/>
      <c r="AG269" s="483"/>
      <c r="AH269" s="483"/>
      <c r="AI269" s="501"/>
      <c r="AJ269" s="483"/>
      <c r="AK269" s="530"/>
      <c r="AL269" s="530"/>
      <c r="AM269" s="530"/>
      <c r="AN269" s="530"/>
      <c r="AO269" s="530"/>
      <c r="AP269" s="530"/>
      <c r="AQ269" s="518"/>
      <c r="AR269" s="580"/>
      <c r="AS269" s="585"/>
      <c r="AT269" s="585"/>
      <c r="AU269" s="585"/>
      <c r="AV269" s="585"/>
      <c r="AW269" s="585"/>
      <c r="AX269" s="585"/>
      <c r="AY269" s="585"/>
      <c r="AZ269" s="585"/>
      <c r="BT269" s="467"/>
      <c r="BU269" s="467"/>
      <c r="BV269" s="467"/>
      <c r="BW269" s="467"/>
      <c r="BX269" s="467"/>
      <c r="BY269" s="467"/>
      <c r="BZ269" s="467"/>
      <c r="CA269" s="467"/>
      <c r="CB269" s="467"/>
      <c r="CC269" s="467"/>
      <c r="CD269" s="467"/>
      <c r="CE269" s="467"/>
      <c r="CF269" s="467"/>
      <c r="CG269" s="467"/>
      <c r="CH269" s="467"/>
      <c r="CI269" s="467"/>
      <c r="CJ269" s="467"/>
      <c r="CK269" s="467"/>
      <c r="CL269" s="467"/>
      <c r="CM269" s="467"/>
      <c r="CN269" s="467"/>
      <c r="CO269" s="467"/>
      <c r="CP269" s="467"/>
      <c r="CQ269" s="467"/>
      <c r="CR269" s="467"/>
      <c r="CS269" s="467"/>
      <c r="CT269" s="467"/>
      <c r="CU269" s="467"/>
      <c r="CV269" s="467"/>
      <c r="CW269" s="467"/>
      <c r="CX269" s="467"/>
      <c r="CY269" s="467"/>
      <c r="CZ269" s="467"/>
      <c r="DA269" s="467"/>
      <c r="DB269" s="467"/>
      <c r="DC269" s="467"/>
      <c r="DD269" s="467"/>
      <c r="DE269" s="467"/>
      <c r="DF269" s="467"/>
      <c r="DG269" s="467"/>
      <c r="DH269" s="467"/>
      <c r="DI269" s="467"/>
      <c r="DJ269" s="467"/>
      <c r="DK269" s="467"/>
      <c r="DL269" s="467"/>
      <c r="DM269" s="467"/>
      <c r="DN269" s="467"/>
      <c r="DO269" s="467"/>
      <c r="DP269" s="467"/>
      <c r="DQ269" s="467"/>
      <c r="DR269" s="467"/>
      <c r="DS269" s="467"/>
      <c r="DT269" s="467"/>
      <c r="DU269" s="467"/>
      <c r="DV269" s="467"/>
      <c r="DW269" s="467"/>
      <c r="DX269" s="467"/>
      <c r="DY269" s="467"/>
      <c r="DZ269" s="467"/>
      <c r="EA269" s="467"/>
      <c r="EB269" s="467"/>
      <c r="EC269" s="467"/>
      <c r="ED269" s="467"/>
      <c r="EE269" s="467"/>
      <c r="EF269" s="467"/>
      <c r="EG269" s="467"/>
      <c r="EH269" s="467"/>
      <c r="EI269" s="467"/>
      <c r="EJ269" s="467"/>
      <c r="EK269" s="467"/>
      <c r="EL269" s="467"/>
      <c r="EM269" s="467"/>
      <c r="EN269" s="467"/>
      <c r="EO269" s="467"/>
      <c r="EP269" s="467"/>
      <c r="EQ269" s="467"/>
      <c r="ER269" s="467"/>
      <c r="ES269" s="467"/>
      <c r="ET269" s="467"/>
      <c r="EU269" s="467"/>
      <c r="EV269" s="467"/>
      <c r="EW269" s="467"/>
      <c r="EX269" s="467"/>
      <c r="EY269" s="467"/>
      <c r="EZ269" s="467"/>
      <c r="FA269" s="467"/>
      <c r="FB269" s="467"/>
      <c r="FC269" s="467"/>
      <c r="FD269" s="467"/>
      <c r="FE269" s="467"/>
      <c r="FF269" s="467"/>
      <c r="FG269" s="467"/>
      <c r="FH269" s="467"/>
      <c r="FI269" s="467"/>
      <c r="FJ269" s="467"/>
      <c r="FK269" s="467"/>
      <c r="FL269" s="467"/>
      <c r="FM269" s="467"/>
      <c r="FN269" s="467"/>
      <c r="FO269" s="467"/>
      <c r="FP269" s="467"/>
      <c r="FQ269" s="467"/>
      <c r="FR269" s="467"/>
      <c r="FS269" s="467"/>
      <c r="FT269" s="467"/>
      <c r="FU269" s="467"/>
      <c r="FV269" s="467"/>
      <c r="FW269" s="467"/>
      <c r="FX269" s="467"/>
      <c r="FY269" s="467"/>
      <c r="FZ269" s="467"/>
      <c r="GA269" s="467"/>
      <c r="GB269" s="467"/>
      <c r="GC269" s="467"/>
      <c r="GD269" s="467"/>
      <c r="GE269" s="467"/>
      <c r="GF269" s="467"/>
      <c r="GG269" s="467"/>
      <c r="GH269" s="467"/>
      <c r="GI269" s="467"/>
      <c r="GJ269" s="467"/>
      <c r="GK269" s="467"/>
      <c r="GL269" s="467"/>
      <c r="GM269" s="467"/>
      <c r="GN269" s="467"/>
      <c r="GO269" s="467"/>
      <c r="GP269" s="467"/>
      <c r="GQ269" s="467"/>
      <c r="GR269" s="467"/>
      <c r="GS269" s="467"/>
      <c r="GT269" s="467"/>
      <c r="GU269" s="467"/>
      <c r="GV269" s="467"/>
      <c r="GW269" s="467"/>
      <c r="GX269" s="467"/>
      <c r="GY269" s="467"/>
      <c r="GZ269" s="467"/>
      <c r="HA269" s="467"/>
      <c r="HB269" s="467"/>
      <c r="HC269" s="467"/>
      <c r="HD269" s="467"/>
      <c r="HE269" s="467"/>
      <c r="HF269" s="467"/>
      <c r="HG269" s="467"/>
      <c r="HH269" s="467"/>
      <c r="HI269" s="467"/>
      <c r="HJ269" s="467"/>
      <c r="HK269" s="467"/>
      <c r="HL269" s="467"/>
      <c r="HM269" s="467"/>
      <c r="HN269" s="467"/>
      <c r="HO269" s="467"/>
      <c r="HP269" s="467"/>
      <c r="HQ269" s="467"/>
      <c r="HR269" s="467"/>
      <c r="HS269" s="467"/>
      <c r="HT269" s="467"/>
      <c r="HU269" s="467"/>
      <c r="HV269" s="467"/>
      <c r="HW269" s="467"/>
      <c r="HX269" s="467"/>
      <c r="HY269" s="467"/>
      <c r="HZ269" s="467"/>
      <c r="IA269" s="467"/>
      <c r="IB269" s="467"/>
      <c r="IC269" s="467"/>
      <c r="ID269" s="467"/>
      <c r="IE269" s="467"/>
      <c r="IF269" s="467"/>
      <c r="IG269" s="467"/>
      <c r="IH269" s="467"/>
      <c r="II269" s="467"/>
      <c r="IJ269" s="467"/>
      <c r="IK269" s="467"/>
      <c r="IL269" s="467"/>
      <c r="IM269" s="467"/>
      <c r="IN269" s="467"/>
      <c r="IO269" s="467"/>
      <c r="IP269" s="467"/>
      <c r="IQ269" s="467"/>
    </row>
    <row r="270" spans="16:251" s="464" customFormat="1" ht="12" customHeight="1" x14ac:dyDescent="0.15">
      <c r="P270" s="504"/>
      <c r="Q270" s="504"/>
      <c r="T270" s="504"/>
      <c r="U270" s="504"/>
      <c r="V270" s="504"/>
      <c r="W270" s="549"/>
      <c r="X270" s="518"/>
      <c r="Y270" s="518"/>
      <c r="Z270" s="518"/>
      <c r="AA270" s="518"/>
      <c r="AB270" s="518"/>
      <c r="AC270" s="518"/>
      <c r="AD270" s="518"/>
      <c r="AE270" s="518"/>
      <c r="AF270" s="470"/>
      <c r="AG270" s="483"/>
      <c r="AH270" s="483"/>
      <c r="AI270" s="501"/>
      <c r="AJ270" s="483"/>
      <c r="AK270" s="530"/>
      <c r="AL270" s="530"/>
      <c r="AM270" s="530"/>
      <c r="AN270" s="530"/>
      <c r="AO270" s="530"/>
      <c r="AP270" s="530"/>
      <c r="AQ270" s="518"/>
      <c r="AR270" s="568"/>
      <c r="AS270" s="585" t="s">
        <v>678</v>
      </c>
      <c r="AT270" s="585"/>
      <c r="AU270" s="585"/>
      <c r="AV270" s="585"/>
      <c r="AW270" s="585"/>
      <c r="AX270" s="585"/>
      <c r="AY270" s="585"/>
      <c r="AZ270" s="585"/>
      <c r="BT270" s="467"/>
      <c r="BU270" s="467"/>
      <c r="BV270" s="467"/>
      <c r="BW270" s="467"/>
      <c r="BX270" s="467"/>
      <c r="BY270" s="467"/>
      <c r="BZ270" s="467"/>
      <c r="CA270" s="467"/>
      <c r="CB270" s="467"/>
      <c r="CC270" s="467"/>
      <c r="CD270" s="467"/>
      <c r="CE270" s="467"/>
      <c r="CF270" s="467"/>
      <c r="CG270" s="467"/>
      <c r="CH270" s="467"/>
      <c r="CI270" s="467"/>
      <c r="CJ270" s="467"/>
      <c r="CK270" s="467"/>
      <c r="CL270" s="467"/>
      <c r="CM270" s="467"/>
      <c r="CN270" s="467"/>
      <c r="CO270" s="467"/>
      <c r="CP270" s="467"/>
      <c r="CQ270" s="467"/>
      <c r="CR270" s="467"/>
      <c r="CS270" s="467"/>
      <c r="CT270" s="467"/>
      <c r="CU270" s="467"/>
      <c r="CV270" s="467"/>
      <c r="CW270" s="467"/>
      <c r="CX270" s="467"/>
      <c r="CY270" s="467"/>
      <c r="CZ270" s="467"/>
      <c r="DA270" s="467"/>
      <c r="DB270" s="467"/>
      <c r="DC270" s="467"/>
      <c r="DD270" s="467"/>
      <c r="DE270" s="467"/>
      <c r="DF270" s="467"/>
      <c r="DG270" s="467"/>
      <c r="DH270" s="467"/>
      <c r="DI270" s="467"/>
      <c r="DJ270" s="467"/>
      <c r="DK270" s="467"/>
      <c r="DL270" s="467"/>
      <c r="DM270" s="467"/>
      <c r="DN270" s="467"/>
      <c r="DO270" s="467"/>
      <c r="DP270" s="467"/>
      <c r="DQ270" s="467"/>
      <c r="DR270" s="467"/>
      <c r="DS270" s="467"/>
      <c r="DT270" s="467"/>
      <c r="DU270" s="467"/>
      <c r="DV270" s="467"/>
      <c r="DW270" s="467"/>
      <c r="DX270" s="467"/>
      <c r="DY270" s="467"/>
      <c r="DZ270" s="467"/>
      <c r="EA270" s="467"/>
      <c r="EB270" s="467"/>
      <c r="EC270" s="467"/>
      <c r="ED270" s="467"/>
      <c r="EE270" s="467"/>
      <c r="EF270" s="467"/>
      <c r="EG270" s="467"/>
      <c r="EH270" s="467"/>
      <c r="EI270" s="467"/>
      <c r="EJ270" s="467"/>
      <c r="EK270" s="467"/>
      <c r="EL270" s="467"/>
      <c r="EM270" s="467"/>
      <c r="EN270" s="467"/>
      <c r="EO270" s="467"/>
      <c r="EP270" s="467"/>
      <c r="EQ270" s="467"/>
      <c r="ER270" s="467"/>
      <c r="ES270" s="467"/>
      <c r="ET270" s="467"/>
      <c r="EU270" s="467"/>
      <c r="EV270" s="467"/>
      <c r="EW270" s="467"/>
      <c r="EX270" s="467"/>
      <c r="EY270" s="467"/>
      <c r="EZ270" s="467"/>
      <c r="FA270" s="467"/>
      <c r="FB270" s="467"/>
      <c r="FC270" s="467"/>
      <c r="FD270" s="467"/>
      <c r="FE270" s="467"/>
      <c r="FF270" s="467"/>
      <c r="FG270" s="467"/>
      <c r="FH270" s="467"/>
      <c r="FI270" s="467"/>
      <c r="FJ270" s="467"/>
      <c r="FK270" s="467"/>
      <c r="FL270" s="467"/>
      <c r="FM270" s="467"/>
      <c r="FN270" s="467"/>
      <c r="FO270" s="467"/>
      <c r="FP270" s="467"/>
      <c r="FQ270" s="467"/>
      <c r="FR270" s="467"/>
      <c r="FS270" s="467"/>
      <c r="FT270" s="467"/>
      <c r="FU270" s="467"/>
      <c r="FV270" s="467"/>
      <c r="FW270" s="467"/>
      <c r="FX270" s="467"/>
      <c r="FY270" s="467"/>
      <c r="FZ270" s="467"/>
      <c r="GA270" s="467"/>
      <c r="GB270" s="467"/>
      <c r="GC270" s="467"/>
      <c r="GD270" s="467"/>
      <c r="GE270" s="467"/>
      <c r="GF270" s="467"/>
      <c r="GG270" s="467"/>
      <c r="GH270" s="467"/>
      <c r="GI270" s="467"/>
      <c r="GJ270" s="467"/>
      <c r="GK270" s="467"/>
      <c r="GL270" s="467"/>
      <c r="GM270" s="467"/>
      <c r="GN270" s="467"/>
      <c r="GO270" s="467"/>
      <c r="GP270" s="467"/>
      <c r="GQ270" s="467"/>
      <c r="GR270" s="467"/>
      <c r="GS270" s="467"/>
      <c r="GT270" s="467"/>
      <c r="GU270" s="467"/>
      <c r="GV270" s="467"/>
      <c r="GW270" s="467"/>
      <c r="GX270" s="467"/>
      <c r="GY270" s="467"/>
      <c r="GZ270" s="467"/>
      <c r="HA270" s="467"/>
      <c r="HB270" s="467"/>
      <c r="HC270" s="467"/>
      <c r="HD270" s="467"/>
      <c r="HE270" s="467"/>
      <c r="HF270" s="467"/>
      <c r="HG270" s="467"/>
      <c r="HH270" s="467"/>
      <c r="HI270" s="467"/>
      <c r="HJ270" s="467"/>
      <c r="HK270" s="467"/>
      <c r="HL270" s="467"/>
      <c r="HM270" s="467"/>
      <c r="HN270" s="467"/>
      <c r="HO270" s="467"/>
      <c r="HP270" s="467"/>
      <c r="HQ270" s="467"/>
      <c r="HR270" s="467"/>
      <c r="HS270" s="467"/>
      <c r="HT270" s="467"/>
      <c r="HU270" s="467"/>
      <c r="HV270" s="467"/>
      <c r="HW270" s="467"/>
      <c r="HX270" s="467"/>
      <c r="HY270" s="467"/>
      <c r="HZ270" s="467"/>
      <c r="IA270" s="467"/>
      <c r="IB270" s="467"/>
      <c r="IC270" s="467"/>
      <c r="ID270" s="467"/>
      <c r="IE270" s="467"/>
      <c r="IF270" s="467"/>
      <c r="IG270" s="467"/>
      <c r="IH270" s="467"/>
      <c r="II270" s="467"/>
      <c r="IJ270" s="467"/>
      <c r="IK270" s="467"/>
      <c r="IL270" s="467"/>
      <c r="IM270" s="467"/>
      <c r="IN270" s="467"/>
      <c r="IO270" s="467"/>
      <c r="IP270" s="467"/>
      <c r="IQ270" s="467"/>
    </row>
    <row r="271" spans="16:251" s="464" customFormat="1" ht="12" customHeight="1" x14ac:dyDescent="0.15">
      <c r="P271" s="504"/>
      <c r="Q271" s="504"/>
      <c r="T271" s="504"/>
      <c r="U271" s="504"/>
      <c r="V271" s="504"/>
      <c r="W271" s="549"/>
      <c r="X271" s="518"/>
      <c r="Y271" s="518"/>
      <c r="Z271" s="518"/>
      <c r="AA271" s="518"/>
      <c r="AB271" s="518"/>
      <c r="AC271" s="518"/>
      <c r="AD271" s="518"/>
      <c r="AE271" s="518"/>
      <c r="AF271" s="470"/>
      <c r="AG271" s="483"/>
      <c r="AH271" s="483"/>
      <c r="AI271" s="501"/>
      <c r="AJ271" s="483"/>
      <c r="AK271" s="530"/>
      <c r="AL271" s="530"/>
      <c r="AM271" s="530"/>
      <c r="AN271" s="530"/>
      <c r="AO271" s="530"/>
      <c r="AP271" s="530"/>
      <c r="AQ271" s="518"/>
      <c r="AR271" s="580"/>
      <c r="AS271" s="585"/>
      <c r="AT271" s="585"/>
      <c r="AU271" s="585"/>
      <c r="AV271" s="585"/>
      <c r="AW271" s="585"/>
      <c r="AX271" s="585"/>
      <c r="AY271" s="585"/>
      <c r="AZ271" s="585"/>
      <c r="BT271" s="467"/>
      <c r="BU271" s="467"/>
      <c r="BV271" s="467"/>
      <c r="BW271" s="467"/>
      <c r="BX271" s="467"/>
      <c r="BY271" s="467"/>
      <c r="BZ271" s="467"/>
      <c r="CA271" s="467"/>
      <c r="CB271" s="467"/>
      <c r="CC271" s="467"/>
      <c r="CD271" s="467"/>
      <c r="CE271" s="467"/>
      <c r="CF271" s="467"/>
      <c r="CG271" s="467"/>
      <c r="CH271" s="467"/>
      <c r="CI271" s="467"/>
      <c r="CJ271" s="467"/>
      <c r="CK271" s="467"/>
      <c r="CL271" s="467"/>
      <c r="CM271" s="467"/>
      <c r="CN271" s="467"/>
      <c r="CO271" s="467"/>
      <c r="CP271" s="467"/>
      <c r="CQ271" s="467"/>
      <c r="CR271" s="467"/>
      <c r="CS271" s="467"/>
      <c r="CT271" s="467"/>
      <c r="CU271" s="467"/>
      <c r="CV271" s="467"/>
      <c r="CW271" s="467"/>
      <c r="CX271" s="467"/>
      <c r="CY271" s="467"/>
      <c r="CZ271" s="467"/>
      <c r="DA271" s="467"/>
      <c r="DB271" s="467"/>
      <c r="DC271" s="467"/>
      <c r="DD271" s="467"/>
      <c r="DE271" s="467"/>
      <c r="DF271" s="467"/>
      <c r="DG271" s="467"/>
      <c r="DH271" s="467"/>
      <c r="DI271" s="467"/>
      <c r="DJ271" s="467"/>
      <c r="DK271" s="467"/>
      <c r="DL271" s="467"/>
      <c r="DM271" s="467"/>
      <c r="DN271" s="467"/>
      <c r="DO271" s="467"/>
      <c r="DP271" s="467"/>
      <c r="DQ271" s="467"/>
      <c r="DR271" s="467"/>
      <c r="DS271" s="467"/>
      <c r="DT271" s="467"/>
      <c r="DU271" s="467"/>
      <c r="DV271" s="467"/>
      <c r="DW271" s="467"/>
      <c r="DX271" s="467"/>
      <c r="DY271" s="467"/>
      <c r="DZ271" s="467"/>
      <c r="EA271" s="467"/>
      <c r="EB271" s="467"/>
      <c r="EC271" s="467"/>
      <c r="ED271" s="467"/>
      <c r="EE271" s="467"/>
      <c r="EF271" s="467"/>
      <c r="EG271" s="467"/>
      <c r="EH271" s="467"/>
      <c r="EI271" s="467"/>
      <c r="EJ271" s="467"/>
      <c r="EK271" s="467"/>
      <c r="EL271" s="467"/>
      <c r="EM271" s="467"/>
      <c r="EN271" s="467"/>
      <c r="EO271" s="467"/>
      <c r="EP271" s="467"/>
      <c r="EQ271" s="467"/>
      <c r="ER271" s="467"/>
      <c r="ES271" s="467"/>
      <c r="ET271" s="467"/>
      <c r="EU271" s="467"/>
      <c r="EV271" s="467"/>
      <c r="EW271" s="467"/>
      <c r="EX271" s="467"/>
      <c r="EY271" s="467"/>
      <c r="EZ271" s="467"/>
      <c r="FA271" s="467"/>
      <c r="FB271" s="467"/>
      <c r="FC271" s="467"/>
      <c r="FD271" s="467"/>
      <c r="FE271" s="467"/>
      <c r="FF271" s="467"/>
      <c r="FG271" s="467"/>
      <c r="FH271" s="467"/>
      <c r="FI271" s="467"/>
      <c r="FJ271" s="467"/>
      <c r="FK271" s="467"/>
      <c r="FL271" s="467"/>
      <c r="FM271" s="467"/>
      <c r="FN271" s="467"/>
      <c r="FO271" s="467"/>
      <c r="FP271" s="467"/>
      <c r="FQ271" s="467"/>
      <c r="FR271" s="467"/>
      <c r="FS271" s="467"/>
      <c r="FT271" s="467"/>
      <c r="FU271" s="467"/>
      <c r="FV271" s="467"/>
      <c r="FW271" s="467"/>
      <c r="FX271" s="467"/>
      <c r="FY271" s="467"/>
      <c r="FZ271" s="467"/>
      <c r="GA271" s="467"/>
      <c r="GB271" s="467"/>
      <c r="GC271" s="467"/>
      <c r="GD271" s="467"/>
      <c r="GE271" s="467"/>
      <c r="GF271" s="467"/>
      <c r="GG271" s="467"/>
      <c r="GH271" s="467"/>
      <c r="GI271" s="467"/>
      <c r="GJ271" s="467"/>
      <c r="GK271" s="467"/>
      <c r="GL271" s="467"/>
      <c r="GM271" s="467"/>
      <c r="GN271" s="467"/>
      <c r="GO271" s="467"/>
      <c r="GP271" s="467"/>
      <c r="GQ271" s="467"/>
      <c r="GR271" s="467"/>
      <c r="GS271" s="467"/>
      <c r="GT271" s="467"/>
      <c r="GU271" s="467"/>
      <c r="GV271" s="467"/>
      <c r="GW271" s="467"/>
      <c r="GX271" s="467"/>
      <c r="GY271" s="467"/>
      <c r="GZ271" s="467"/>
      <c r="HA271" s="467"/>
      <c r="HB271" s="467"/>
      <c r="HC271" s="467"/>
      <c r="HD271" s="467"/>
      <c r="HE271" s="467"/>
      <c r="HF271" s="467"/>
      <c r="HG271" s="467"/>
      <c r="HH271" s="467"/>
      <c r="HI271" s="467"/>
      <c r="HJ271" s="467"/>
      <c r="HK271" s="467"/>
      <c r="HL271" s="467"/>
      <c r="HM271" s="467"/>
      <c r="HN271" s="467"/>
      <c r="HO271" s="467"/>
      <c r="HP271" s="467"/>
      <c r="HQ271" s="467"/>
      <c r="HR271" s="467"/>
      <c r="HS271" s="467"/>
      <c r="HT271" s="467"/>
      <c r="HU271" s="467"/>
      <c r="HV271" s="467"/>
      <c r="HW271" s="467"/>
      <c r="HX271" s="467"/>
      <c r="HY271" s="467"/>
      <c r="HZ271" s="467"/>
      <c r="IA271" s="467"/>
      <c r="IB271" s="467"/>
      <c r="IC271" s="467"/>
      <c r="ID271" s="467"/>
      <c r="IE271" s="467"/>
      <c r="IF271" s="467"/>
      <c r="IG271" s="467"/>
      <c r="IH271" s="467"/>
      <c r="II271" s="467"/>
      <c r="IJ271" s="467"/>
      <c r="IK271" s="467"/>
      <c r="IL271" s="467"/>
      <c r="IM271" s="467"/>
      <c r="IN271" s="467"/>
      <c r="IO271" s="467"/>
      <c r="IP271" s="467"/>
      <c r="IQ271" s="467"/>
    </row>
    <row r="272" spans="16:251" s="464" customFormat="1" ht="12" customHeight="1" x14ac:dyDescent="0.15">
      <c r="P272" s="504"/>
      <c r="Q272" s="504"/>
      <c r="T272" s="504"/>
      <c r="U272" s="504"/>
      <c r="V272" s="504"/>
      <c r="W272" s="549"/>
      <c r="X272" s="518"/>
      <c r="Y272" s="518"/>
      <c r="Z272" s="518"/>
      <c r="AA272" s="518"/>
      <c r="AB272" s="518"/>
      <c r="AC272" s="518"/>
      <c r="AD272" s="518"/>
      <c r="AE272" s="518"/>
      <c r="AF272" s="470"/>
      <c r="AG272" s="483"/>
      <c r="AH272" s="483"/>
      <c r="AI272" s="501"/>
      <c r="AJ272" s="483"/>
      <c r="AK272" s="530"/>
      <c r="AL272" s="530"/>
      <c r="AM272" s="530"/>
      <c r="AN272" s="530"/>
      <c r="AO272" s="530"/>
      <c r="AP272" s="530"/>
      <c r="AQ272" s="518"/>
      <c r="AR272" s="568"/>
      <c r="AS272" s="585" t="s">
        <v>470</v>
      </c>
      <c r="AT272" s="585"/>
      <c r="AU272" s="585"/>
      <c r="AV272" s="585"/>
      <c r="AW272" s="585"/>
      <c r="AX272" s="585"/>
      <c r="AY272" s="585"/>
      <c r="AZ272" s="585"/>
      <c r="BT272" s="467"/>
      <c r="BU272" s="467"/>
      <c r="BV272" s="467"/>
      <c r="BW272" s="467"/>
      <c r="BX272" s="467"/>
      <c r="BY272" s="467"/>
      <c r="BZ272" s="467"/>
      <c r="CA272" s="467"/>
      <c r="CB272" s="467"/>
      <c r="CC272" s="467"/>
      <c r="CD272" s="467"/>
      <c r="CE272" s="467"/>
      <c r="CF272" s="467"/>
      <c r="CG272" s="467"/>
      <c r="CH272" s="467"/>
      <c r="CI272" s="467"/>
      <c r="CJ272" s="467"/>
      <c r="CK272" s="467"/>
      <c r="CL272" s="467"/>
      <c r="CM272" s="467"/>
      <c r="CN272" s="467"/>
      <c r="CO272" s="467"/>
      <c r="CP272" s="467"/>
      <c r="CQ272" s="467"/>
      <c r="CR272" s="467"/>
      <c r="CS272" s="467"/>
      <c r="CT272" s="467"/>
      <c r="CU272" s="467"/>
      <c r="CV272" s="467"/>
      <c r="CW272" s="467"/>
      <c r="CX272" s="467"/>
      <c r="CY272" s="467"/>
      <c r="CZ272" s="467"/>
      <c r="DA272" s="467"/>
      <c r="DB272" s="467"/>
      <c r="DC272" s="467"/>
      <c r="DD272" s="467"/>
      <c r="DE272" s="467"/>
      <c r="DF272" s="467"/>
      <c r="DG272" s="467"/>
      <c r="DH272" s="467"/>
      <c r="DI272" s="467"/>
      <c r="DJ272" s="467"/>
      <c r="DK272" s="467"/>
      <c r="DL272" s="467"/>
      <c r="DM272" s="467"/>
      <c r="DN272" s="467"/>
      <c r="DO272" s="467"/>
      <c r="DP272" s="467"/>
      <c r="DQ272" s="467"/>
      <c r="DR272" s="467"/>
      <c r="DS272" s="467"/>
      <c r="DT272" s="467"/>
      <c r="DU272" s="467"/>
      <c r="DV272" s="467"/>
      <c r="DW272" s="467"/>
      <c r="DX272" s="467"/>
      <c r="DY272" s="467"/>
      <c r="DZ272" s="467"/>
      <c r="EA272" s="467"/>
      <c r="EB272" s="467"/>
      <c r="EC272" s="467"/>
      <c r="ED272" s="467"/>
      <c r="EE272" s="467"/>
      <c r="EF272" s="467"/>
      <c r="EG272" s="467"/>
      <c r="EH272" s="467"/>
      <c r="EI272" s="467"/>
      <c r="EJ272" s="467"/>
      <c r="EK272" s="467"/>
      <c r="EL272" s="467"/>
      <c r="EM272" s="467"/>
      <c r="EN272" s="467"/>
      <c r="EO272" s="467"/>
      <c r="EP272" s="467"/>
      <c r="EQ272" s="467"/>
      <c r="ER272" s="467"/>
      <c r="ES272" s="467"/>
      <c r="ET272" s="467"/>
      <c r="EU272" s="467"/>
      <c r="EV272" s="467"/>
      <c r="EW272" s="467"/>
      <c r="EX272" s="467"/>
      <c r="EY272" s="467"/>
      <c r="EZ272" s="467"/>
      <c r="FA272" s="467"/>
      <c r="FB272" s="467"/>
      <c r="FC272" s="467"/>
      <c r="FD272" s="467"/>
      <c r="FE272" s="467"/>
      <c r="FF272" s="467"/>
      <c r="FG272" s="467"/>
      <c r="FH272" s="467"/>
      <c r="FI272" s="467"/>
      <c r="FJ272" s="467"/>
      <c r="FK272" s="467"/>
      <c r="FL272" s="467"/>
      <c r="FM272" s="467"/>
      <c r="FN272" s="467"/>
      <c r="FO272" s="467"/>
      <c r="FP272" s="467"/>
      <c r="FQ272" s="467"/>
      <c r="FR272" s="467"/>
      <c r="FS272" s="467"/>
      <c r="FT272" s="467"/>
      <c r="FU272" s="467"/>
      <c r="FV272" s="467"/>
      <c r="FW272" s="467"/>
      <c r="FX272" s="467"/>
      <c r="FY272" s="467"/>
      <c r="FZ272" s="467"/>
      <c r="GA272" s="467"/>
      <c r="GB272" s="467"/>
      <c r="GC272" s="467"/>
      <c r="GD272" s="467"/>
      <c r="GE272" s="467"/>
      <c r="GF272" s="467"/>
      <c r="GG272" s="467"/>
      <c r="GH272" s="467"/>
      <c r="GI272" s="467"/>
      <c r="GJ272" s="467"/>
      <c r="GK272" s="467"/>
      <c r="GL272" s="467"/>
      <c r="GM272" s="467"/>
      <c r="GN272" s="467"/>
      <c r="GO272" s="467"/>
      <c r="GP272" s="467"/>
      <c r="GQ272" s="467"/>
      <c r="GR272" s="467"/>
      <c r="GS272" s="467"/>
      <c r="GT272" s="467"/>
      <c r="GU272" s="467"/>
      <c r="GV272" s="467"/>
      <c r="GW272" s="467"/>
      <c r="GX272" s="467"/>
      <c r="GY272" s="467"/>
      <c r="GZ272" s="467"/>
      <c r="HA272" s="467"/>
      <c r="HB272" s="467"/>
      <c r="HC272" s="467"/>
      <c r="HD272" s="467"/>
      <c r="HE272" s="467"/>
      <c r="HF272" s="467"/>
      <c r="HG272" s="467"/>
      <c r="HH272" s="467"/>
      <c r="HI272" s="467"/>
      <c r="HJ272" s="467"/>
      <c r="HK272" s="467"/>
      <c r="HL272" s="467"/>
      <c r="HM272" s="467"/>
      <c r="HN272" s="467"/>
      <c r="HO272" s="467"/>
      <c r="HP272" s="467"/>
      <c r="HQ272" s="467"/>
      <c r="HR272" s="467"/>
      <c r="HS272" s="467"/>
      <c r="HT272" s="467"/>
      <c r="HU272" s="467"/>
      <c r="HV272" s="467"/>
      <c r="HW272" s="467"/>
      <c r="HX272" s="467"/>
      <c r="HY272" s="467"/>
      <c r="HZ272" s="467"/>
      <c r="IA272" s="467"/>
      <c r="IB272" s="467"/>
      <c r="IC272" s="467"/>
      <c r="ID272" s="467"/>
      <c r="IE272" s="467"/>
      <c r="IF272" s="467"/>
      <c r="IG272" s="467"/>
      <c r="IH272" s="467"/>
      <c r="II272" s="467"/>
      <c r="IJ272" s="467"/>
      <c r="IK272" s="467"/>
      <c r="IL272" s="467"/>
      <c r="IM272" s="467"/>
      <c r="IN272" s="467"/>
      <c r="IO272" s="467"/>
      <c r="IP272" s="467"/>
      <c r="IQ272" s="467"/>
    </row>
    <row r="273" spans="16:251" s="464" customFormat="1" ht="12" customHeight="1" x14ac:dyDescent="0.15">
      <c r="P273" s="504"/>
      <c r="Q273" s="504"/>
      <c r="T273" s="504"/>
      <c r="U273" s="504"/>
      <c r="V273" s="504"/>
      <c r="W273" s="549"/>
      <c r="X273" s="518"/>
      <c r="Y273" s="518"/>
      <c r="Z273" s="518"/>
      <c r="AA273" s="518"/>
      <c r="AB273" s="518"/>
      <c r="AC273" s="518"/>
      <c r="AD273" s="518"/>
      <c r="AE273" s="518"/>
      <c r="AF273" s="470"/>
      <c r="AG273" s="483"/>
      <c r="AH273" s="483"/>
      <c r="AI273" s="501"/>
      <c r="AJ273" s="483"/>
      <c r="AK273" s="518"/>
      <c r="AL273" s="518"/>
      <c r="AM273" s="518"/>
      <c r="AN273" s="518"/>
      <c r="AO273" s="518"/>
      <c r="AP273" s="518"/>
      <c r="AQ273" s="530"/>
      <c r="AR273" s="574"/>
      <c r="AS273" s="587"/>
      <c r="AT273" s="587"/>
      <c r="AU273" s="587"/>
      <c r="AV273" s="587"/>
      <c r="AW273" s="587"/>
      <c r="AX273" s="587"/>
      <c r="AY273" s="587"/>
      <c r="AZ273" s="587"/>
      <c r="BT273" s="467"/>
      <c r="BU273" s="467"/>
      <c r="BV273" s="467"/>
      <c r="BW273" s="467"/>
      <c r="BX273" s="467"/>
      <c r="BY273" s="467"/>
      <c r="BZ273" s="467"/>
      <c r="CA273" s="467"/>
      <c r="CB273" s="467"/>
      <c r="CC273" s="467"/>
      <c r="CD273" s="467"/>
      <c r="CE273" s="467"/>
      <c r="CF273" s="467"/>
      <c r="CG273" s="467"/>
      <c r="CH273" s="467"/>
      <c r="CI273" s="467"/>
      <c r="CJ273" s="467"/>
      <c r="CK273" s="467"/>
      <c r="CL273" s="467"/>
      <c r="CM273" s="467"/>
      <c r="CN273" s="467"/>
      <c r="CO273" s="467"/>
      <c r="CP273" s="467"/>
      <c r="CQ273" s="467"/>
      <c r="CR273" s="467"/>
      <c r="CS273" s="467"/>
      <c r="CT273" s="467"/>
      <c r="CU273" s="467"/>
      <c r="CV273" s="467"/>
      <c r="CW273" s="467"/>
      <c r="CX273" s="467"/>
      <c r="CY273" s="467"/>
      <c r="CZ273" s="467"/>
      <c r="DA273" s="467"/>
      <c r="DB273" s="467"/>
      <c r="DC273" s="467"/>
      <c r="DD273" s="467"/>
      <c r="DE273" s="467"/>
      <c r="DF273" s="467"/>
      <c r="DG273" s="467"/>
      <c r="DH273" s="467"/>
      <c r="DI273" s="467"/>
      <c r="DJ273" s="467"/>
      <c r="DK273" s="467"/>
      <c r="DL273" s="467"/>
      <c r="DM273" s="467"/>
      <c r="DN273" s="467"/>
      <c r="DO273" s="467"/>
      <c r="DP273" s="467"/>
      <c r="DQ273" s="467"/>
      <c r="DR273" s="467"/>
      <c r="DS273" s="467"/>
      <c r="DT273" s="467"/>
      <c r="DU273" s="467"/>
      <c r="DV273" s="467"/>
      <c r="DW273" s="467"/>
      <c r="DX273" s="467"/>
      <c r="DY273" s="467"/>
      <c r="DZ273" s="467"/>
      <c r="EA273" s="467"/>
      <c r="EB273" s="467"/>
      <c r="EC273" s="467"/>
      <c r="ED273" s="467"/>
      <c r="EE273" s="467"/>
      <c r="EF273" s="467"/>
      <c r="EG273" s="467"/>
      <c r="EH273" s="467"/>
      <c r="EI273" s="467"/>
      <c r="EJ273" s="467"/>
      <c r="EK273" s="467"/>
      <c r="EL273" s="467"/>
      <c r="EM273" s="467"/>
      <c r="EN273" s="467"/>
      <c r="EO273" s="467"/>
      <c r="EP273" s="467"/>
      <c r="EQ273" s="467"/>
      <c r="ER273" s="467"/>
      <c r="ES273" s="467"/>
      <c r="ET273" s="467"/>
      <c r="EU273" s="467"/>
      <c r="EV273" s="467"/>
      <c r="EW273" s="467"/>
      <c r="EX273" s="467"/>
      <c r="EY273" s="467"/>
      <c r="EZ273" s="467"/>
      <c r="FA273" s="467"/>
      <c r="FB273" s="467"/>
      <c r="FC273" s="467"/>
      <c r="FD273" s="467"/>
      <c r="FE273" s="467"/>
      <c r="FF273" s="467"/>
      <c r="FG273" s="467"/>
      <c r="FH273" s="467"/>
      <c r="FI273" s="467"/>
      <c r="FJ273" s="467"/>
      <c r="FK273" s="467"/>
      <c r="FL273" s="467"/>
      <c r="FM273" s="467"/>
      <c r="FN273" s="467"/>
      <c r="FO273" s="467"/>
      <c r="FP273" s="467"/>
      <c r="FQ273" s="467"/>
      <c r="FR273" s="467"/>
      <c r="FS273" s="467"/>
      <c r="FT273" s="467"/>
      <c r="FU273" s="467"/>
      <c r="FV273" s="467"/>
      <c r="FW273" s="467"/>
      <c r="FX273" s="467"/>
      <c r="FY273" s="467"/>
      <c r="FZ273" s="467"/>
      <c r="GA273" s="467"/>
      <c r="GB273" s="467"/>
      <c r="GC273" s="467"/>
      <c r="GD273" s="467"/>
      <c r="GE273" s="467"/>
      <c r="GF273" s="467"/>
      <c r="GG273" s="467"/>
      <c r="GH273" s="467"/>
      <c r="GI273" s="467"/>
      <c r="GJ273" s="467"/>
      <c r="GK273" s="467"/>
      <c r="GL273" s="467"/>
      <c r="GM273" s="467"/>
      <c r="GN273" s="467"/>
      <c r="GO273" s="467"/>
      <c r="GP273" s="467"/>
      <c r="GQ273" s="467"/>
      <c r="GR273" s="467"/>
      <c r="GS273" s="467"/>
      <c r="GT273" s="467"/>
      <c r="GU273" s="467"/>
      <c r="GV273" s="467"/>
      <c r="GW273" s="467"/>
      <c r="GX273" s="467"/>
      <c r="GY273" s="467"/>
      <c r="GZ273" s="467"/>
      <c r="HA273" s="467"/>
      <c r="HB273" s="467"/>
      <c r="HC273" s="467"/>
      <c r="HD273" s="467"/>
      <c r="HE273" s="467"/>
      <c r="HF273" s="467"/>
      <c r="HG273" s="467"/>
      <c r="HH273" s="467"/>
      <c r="HI273" s="467"/>
      <c r="HJ273" s="467"/>
      <c r="HK273" s="467"/>
      <c r="HL273" s="467"/>
      <c r="HM273" s="467"/>
      <c r="HN273" s="467"/>
      <c r="HO273" s="467"/>
      <c r="HP273" s="467"/>
      <c r="HQ273" s="467"/>
      <c r="HR273" s="467"/>
      <c r="HS273" s="467"/>
      <c r="HT273" s="467"/>
      <c r="HU273" s="467"/>
      <c r="HV273" s="467"/>
      <c r="HW273" s="467"/>
      <c r="HX273" s="467"/>
      <c r="HY273" s="467"/>
      <c r="HZ273" s="467"/>
      <c r="IA273" s="467"/>
      <c r="IB273" s="467"/>
      <c r="IC273" s="467"/>
      <c r="ID273" s="467"/>
      <c r="IE273" s="467"/>
      <c r="IF273" s="467"/>
      <c r="IG273" s="467"/>
      <c r="IH273" s="467"/>
      <c r="II273" s="467"/>
      <c r="IJ273" s="467"/>
      <c r="IK273" s="467"/>
      <c r="IL273" s="467"/>
      <c r="IM273" s="467"/>
      <c r="IN273" s="467"/>
      <c r="IO273" s="467"/>
      <c r="IP273" s="467"/>
      <c r="IQ273" s="467"/>
    </row>
    <row r="274" spans="16:251" s="464" customFormat="1" ht="12" customHeight="1" x14ac:dyDescent="0.15">
      <c r="P274" s="504"/>
      <c r="Q274" s="504"/>
      <c r="T274" s="504"/>
      <c r="U274" s="504"/>
      <c r="V274" s="504"/>
      <c r="W274" s="549"/>
      <c r="X274" s="518"/>
      <c r="Y274" s="518"/>
      <c r="Z274" s="518"/>
      <c r="AA274" s="518"/>
      <c r="AB274" s="518"/>
      <c r="AC274" s="518"/>
      <c r="AD274" s="518"/>
      <c r="AE274" s="518"/>
      <c r="AF274" s="470"/>
      <c r="AG274" s="483"/>
      <c r="AH274" s="483"/>
      <c r="AI274" s="501"/>
      <c r="AJ274" s="483"/>
      <c r="AK274" s="518"/>
      <c r="AL274" s="518"/>
      <c r="AM274" s="518"/>
      <c r="AN274" s="518"/>
      <c r="AO274" s="518"/>
      <c r="AP274" s="518"/>
      <c r="AQ274" s="530"/>
      <c r="AR274" s="546"/>
      <c r="AS274" s="563"/>
      <c r="AT274" s="563"/>
      <c r="AU274" s="563"/>
      <c r="AV274" s="563"/>
      <c r="AW274" s="563"/>
      <c r="AX274" s="563"/>
      <c r="AY274" s="563"/>
      <c r="AZ274" s="563"/>
      <c r="BT274" s="467"/>
      <c r="BU274" s="467"/>
      <c r="BV274" s="467"/>
      <c r="BW274" s="467"/>
      <c r="BX274" s="467"/>
      <c r="BY274" s="467"/>
      <c r="BZ274" s="467"/>
      <c r="CA274" s="467"/>
      <c r="CB274" s="467"/>
      <c r="CC274" s="467"/>
      <c r="CD274" s="467"/>
      <c r="CE274" s="467"/>
      <c r="CF274" s="467"/>
      <c r="CG274" s="467"/>
      <c r="CH274" s="467"/>
      <c r="CI274" s="467"/>
      <c r="CJ274" s="467"/>
      <c r="CK274" s="467"/>
      <c r="CL274" s="467"/>
      <c r="CM274" s="467"/>
      <c r="CN274" s="467"/>
      <c r="CO274" s="467"/>
      <c r="CP274" s="467"/>
      <c r="CQ274" s="467"/>
      <c r="CR274" s="467"/>
      <c r="CS274" s="467"/>
      <c r="CT274" s="467"/>
      <c r="CU274" s="467"/>
      <c r="CV274" s="467"/>
      <c r="CW274" s="467"/>
      <c r="CX274" s="467"/>
      <c r="CY274" s="467"/>
      <c r="CZ274" s="467"/>
      <c r="DA274" s="467"/>
      <c r="DB274" s="467"/>
      <c r="DC274" s="467"/>
      <c r="DD274" s="467"/>
      <c r="DE274" s="467"/>
      <c r="DF274" s="467"/>
      <c r="DG274" s="467"/>
      <c r="DH274" s="467"/>
      <c r="DI274" s="467"/>
      <c r="DJ274" s="467"/>
      <c r="DK274" s="467"/>
      <c r="DL274" s="467"/>
      <c r="DM274" s="467"/>
      <c r="DN274" s="467"/>
      <c r="DO274" s="467"/>
      <c r="DP274" s="467"/>
      <c r="DQ274" s="467"/>
      <c r="DR274" s="467"/>
      <c r="DS274" s="467"/>
      <c r="DT274" s="467"/>
      <c r="DU274" s="467"/>
      <c r="DV274" s="467"/>
      <c r="DW274" s="467"/>
      <c r="DX274" s="467"/>
      <c r="DY274" s="467"/>
      <c r="DZ274" s="467"/>
      <c r="EA274" s="467"/>
      <c r="EB274" s="467"/>
      <c r="EC274" s="467"/>
      <c r="ED274" s="467"/>
      <c r="EE274" s="467"/>
      <c r="EF274" s="467"/>
      <c r="EG274" s="467"/>
      <c r="EH274" s="467"/>
      <c r="EI274" s="467"/>
      <c r="EJ274" s="467"/>
      <c r="EK274" s="467"/>
      <c r="EL274" s="467"/>
      <c r="EM274" s="467"/>
      <c r="EN274" s="467"/>
      <c r="EO274" s="467"/>
      <c r="EP274" s="467"/>
      <c r="EQ274" s="467"/>
      <c r="ER274" s="467"/>
      <c r="ES274" s="467"/>
      <c r="ET274" s="467"/>
      <c r="EU274" s="467"/>
      <c r="EV274" s="467"/>
      <c r="EW274" s="467"/>
      <c r="EX274" s="467"/>
      <c r="EY274" s="467"/>
      <c r="EZ274" s="467"/>
      <c r="FA274" s="467"/>
      <c r="FB274" s="467"/>
      <c r="FC274" s="467"/>
      <c r="FD274" s="467"/>
      <c r="FE274" s="467"/>
      <c r="FF274" s="467"/>
      <c r="FG274" s="467"/>
      <c r="FH274" s="467"/>
      <c r="FI274" s="467"/>
      <c r="FJ274" s="467"/>
      <c r="FK274" s="467"/>
      <c r="FL274" s="467"/>
      <c r="FM274" s="467"/>
      <c r="FN274" s="467"/>
      <c r="FO274" s="467"/>
      <c r="FP274" s="467"/>
      <c r="FQ274" s="467"/>
      <c r="FR274" s="467"/>
      <c r="FS274" s="467"/>
      <c r="FT274" s="467"/>
      <c r="FU274" s="467"/>
      <c r="FV274" s="467"/>
      <c r="FW274" s="467"/>
      <c r="FX274" s="467"/>
      <c r="FY274" s="467"/>
      <c r="FZ274" s="467"/>
      <c r="GA274" s="467"/>
      <c r="GB274" s="467"/>
      <c r="GC274" s="467"/>
      <c r="GD274" s="467"/>
      <c r="GE274" s="467"/>
      <c r="GF274" s="467"/>
      <c r="GG274" s="467"/>
      <c r="GH274" s="467"/>
      <c r="GI274" s="467"/>
      <c r="GJ274" s="467"/>
      <c r="GK274" s="467"/>
      <c r="GL274" s="467"/>
      <c r="GM274" s="467"/>
      <c r="GN274" s="467"/>
      <c r="GO274" s="467"/>
      <c r="GP274" s="467"/>
      <c r="GQ274" s="467"/>
      <c r="GR274" s="467"/>
      <c r="GS274" s="467"/>
      <c r="GT274" s="467"/>
      <c r="GU274" s="467"/>
      <c r="GV274" s="467"/>
      <c r="GW274" s="467"/>
      <c r="GX274" s="467"/>
      <c r="GY274" s="467"/>
      <c r="GZ274" s="467"/>
      <c r="HA274" s="467"/>
      <c r="HB274" s="467"/>
      <c r="HC274" s="467"/>
      <c r="HD274" s="467"/>
      <c r="HE274" s="467"/>
      <c r="HF274" s="467"/>
      <c r="HG274" s="467"/>
      <c r="HH274" s="467"/>
      <c r="HI274" s="467"/>
      <c r="HJ274" s="467"/>
      <c r="HK274" s="467"/>
      <c r="HL274" s="467"/>
      <c r="HM274" s="467"/>
      <c r="HN274" s="467"/>
      <c r="HO274" s="467"/>
      <c r="HP274" s="467"/>
      <c r="HQ274" s="467"/>
      <c r="HR274" s="467"/>
      <c r="HS274" s="467"/>
      <c r="HT274" s="467"/>
      <c r="HU274" s="467"/>
      <c r="HV274" s="467"/>
      <c r="HW274" s="467"/>
      <c r="HX274" s="467"/>
      <c r="HY274" s="467"/>
      <c r="HZ274" s="467"/>
      <c r="IA274" s="467"/>
      <c r="IB274" s="467"/>
      <c r="IC274" s="467"/>
      <c r="ID274" s="467"/>
      <c r="IE274" s="467"/>
      <c r="IF274" s="467"/>
      <c r="IG274" s="467"/>
      <c r="IH274" s="467"/>
      <c r="II274" s="467"/>
      <c r="IJ274" s="467"/>
      <c r="IK274" s="467"/>
      <c r="IL274" s="467"/>
      <c r="IM274" s="467"/>
      <c r="IN274" s="467"/>
      <c r="IO274" s="467"/>
      <c r="IP274" s="467"/>
      <c r="IQ274" s="467"/>
    </row>
    <row r="275" spans="16:251" s="464" customFormat="1" ht="12" customHeight="1" x14ac:dyDescent="0.15">
      <c r="P275" s="504"/>
      <c r="Q275" s="504"/>
      <c r="T275" s="504"/>
      <c r="U275" s="504"/>
      <c r="V275" s="504"/>
      <c r="W275" s="549"/>
      <c r="X275" s="518"/>
      <c r="Y275" s="518"/>
      <c r="Z275" s="518"/>
      <c r="AA275" s="518"/>
      <c r="AB275" s="518"/>
      <c r="AC275" s="518"/>
      <c r="AD275" s="518"/>
      <c r="AE275" s="518"/>
      <c r="AF275" s="470"/>
      <c r="AG275" s="483"/>
      <c r="AH275" s="483"/>
      <c r="AI275" s="501"/>
      <c r="AJ275" s="483"/>
      <c r="AK275" s="530"/>
      <c r="AL275" s="530"/>
      <c r="AM275" s="530"/>
      <c r="AN275" s="530"/>
      <c r="AO275" s="530"/>
      <c r="AP275" s="530"/>
      <c r="AQ275" s="530"/>
      <c r="AR275" s="546"/>
      <c r="AS275" s="585" t="s">
        <v>472</v>
      </c>
      <c r="AT275" s="585"/>
      <c r="AU275" s="585"/>
      <c r="AV275" s="585"/>
      <c r="AW275" s="585"/>
      <c r="AX275" s="585"/>
      <c r="AY275" s="585"/>
      <c r="AZ275" s="585"/>
      <c r="BT275" s="467"/>
      <c r="BU275" s="467"/>
      <c r="BV275" s="467"/>
      <c r="BW275" s="467"/>
      <c r="BX275" s="467"/>
      <c r="BY275" s="467"/>
      <c r="BZ275" s="467"/>
      <c r="CA275" s="467"/>
      <c r="CB275" s="467"/>
      <c r="CC275" s="467"/>
      <c r="CD275" s="467"/>
      <c r="CE275" s="467"/>
      <c r="CF275" s="467"/>
      <c r="CG275" s="467"/>
      <c r="CH275" s="467"/>
      <c r="CI275" s="467"/>
      <c r="CJ275" s="467"/>
      <c r="CK275" s="467"/>
      <c r="CL275" s="467"/>
      <c r="CM275" s="467"/>
      <c r="CN275" s="467"/>
      <c r="CO275" s="467"/>
      <c r="CP275" s="467"/>
      <c r="CQ275" s="467"/>
      <c r="CR275" s="467"/>
      <c r="CS275" s="467"/>
      <c r="CT275" s="467"/>
      <c r="CU275" s="467"/>
      <c r="CV275" s="467"/>
      <c r="CW275" s="467"/>
      <c r="CX275" s="467"/>
      <c r="CY275" s="467"/>
      <c r="CZ275" s="467"/>
      <c r="DA275" s="467"/>
      <c r="DB275" s="467"/>
      <c r="DC275" s="467"/>
      <c r="DD275" s="467"/>
      <c r="DE275" s="467"/>
      <c r="DF275" s="467"/>
      <c r="DG275" s="467"/>
      <c r="DH275" s="467"/>
      <c r="DI275" s="467"/>
      <c r="DJ275" s="467"/>
      <c r="DK275" s="467"/>
      <c r="DL275" s="467"/>
      <c r="DM275" s="467"/>
      <c r="DN275" s="467"/>
      <c r="DO275" s="467"/>
      <c r="DP275" s="467"/>
      <c r="DQ275" s="467"/>
      <c r="DR275" s="467"/>
      <c r="DS275" s="467"/>
      <c r="DT275" s="467"/>
      <c r="DU275" s="467"/>
      <c r="DV275" s="467"/>
      <c r="DW275" s="467"/>
      <c r="DX275" s="467"/>
      <c r="DY275" s="467"/>
      <c r="DZ275" s="467"/>
      <c r="EA275" s="467"/>
      <c r="EB275" s="467"/>
      <c r="EC275" s="467"/>
      <c r="ED275" s="467"/>
      <c r="EE275" s="467"/>
      <c r="EF275" s="467"/>
      <c r="EG275" s="467"/>
      <c r="EH275" s="467"/>
      <c r="EI275" s="467"/>
      <c r="EJ275" s="467"/>
      <c r="EK275" s="467"/>
      <c r="EL275" s="467"/>
      <c r="EM275" s="467"/>
      <c r="EN275" s="467"/>
      <c r="EO275" s="467"/>
      <c r="EP275" s="467"/>
      <c r="EQ275" s="467"/>
      <c r="ER275" s="467"/>
      <c r="ES275" s="467"/>
      <c r="ET275" s="467"/>
      <c r="EU275" s="467"/>
      <c r="EV275" s="467"/>
      <c r="EW275" s="467"/>
      <c r="EX275" s="467"/>
      <c r="EY275" s="467"/>
      <c r="EZ275" s="467"/>
      <c r="FA275" s="467"/>
      <c r="FB275" s="467"/>
      <c r="FC275" s="467"/>
      <c r="FD275" s="467"/>
      <c r="FE275" s="467"/>
      <c r="FF275" s="467"/>
      <c r="FG275" s="467"/>
      <c r="FH275" s="467"/>
      <c r="FI275" s="467"/>
      <c r="FJ275" s="467"/>
      <c r="FK275" s="467"/>
      <c r="FL275" s="467"/>
      <c r="FM275" s="467"/>
      <c r="FN275" s="467"/>
      <c r="FO275" s="467"/>
      <c r="FP275" s="467"/>
      <c r="FQ275" s="467"/>
      <c r="FR275" s="467"/>
      <c r="FS275" s="467"/>
      <c r="FT275" s="467"/>
      <c r="FU275" s="467"/>
      <c r="FV275" s="467"/>
      <c r="FW275" s="467"/>
      <c r="FX275" s="467"/>
      <c r="FY275" s="467"/>
      <c r="FZ275" s="467"/>
      <c r="GA275" s="467"/>
      <c r="GB275" s="467"/>
      <c r="GC275" s="467"/>
      <c r="GD275" s="467"/>
      <c r="GE275" s="467"/>
      <c r="GF275" s="467"/>
      <c r="GG275" s="467"/>
      <c r="GH275" s="467"/>
      <c r="GI275" s="467"/>
      <c r="GJ275" s="467"/>
      <c r="GK275" s="467"/>
      <c r="GL275" s="467"/>
      <c r="GM275" s="467"/>
      <c r="GN275" s="467"/>
      <c r="GO275" s="467"/>
      <c r="GP275" s="467"/>
      <c r="GQ275" s="467"/>
      <c r="GR275" s="467"/>
      <c r="GS275" s="467"/>
      <c r="GT275" s="467"/>
      <c r="GU275" s="467"/>
      <c r="GV275" s="467"/>
      <c r="GW275" s="467"/>
      <c r="GX275" s="467"/>
      <c r="GY275" s="467"/>
      <c r="GZ275" s="467"/>
      <c r="HA275" s="467"/>
      <c r="HB275" s="467"/>
      <c r="HC275" s="467"/>
      <c r="HD275" s="467"/>
      <c r="HE275" s="467"/>
      <c r="HF275" s="467"/>
      <c r="HG275" s="467"/>
      <c r="HH275" s="467"/>
      <c r="HI275" s="467"/>
      <c r="HJ275" s="467"/>
      <c r="HK275" s="467"/>
      <c r="HL275" s="467"/>
      <c r="HM275" s="467"/>
      <c r="HN275" s="467"/>
      <c r="HO275" s="467"/>
      <c r="HP275" s="467"/>
      <c r="HQ275" s="467"/>
      <c r="HR275" s="467"/>
      <c r="HS275" s="467"/>
      <c r="HT275" s="467"/>
      <c r="HU275" s="467"/>
      <c r="HV275" s="467"/>
      <c r="HW275" s="467"/>
      <c r="HX275" s="467"/>
      <c r="HY275" s="467"/>
      <c r="HZ275" s="467"/>
      <c r="IA275" s="467"/>
      <c r="IB275" s="467"/>
      <c r="IC275" s="467"/>
      <c r="ID275" s="467"/>
      <c r="IE275" s="467"/>
      <c r="IF275" s="467"/>
      <c r="IG275" s="467"/>
      <c r="IH275" s="467"/>
      <c r="II275" s="467"/>
      <c r="IJ275" s="467"/>
      <c r="IK275" s="467"/>
      <c r="IL275" s="467"/>
      <c r="IM275" s="467"/>
      <c r="IN275" s="467"/>
      <c r="IO275" s="467"/>
      <c r="IP275" s="467"/>
      <c r="IQ275" s="467"/>
    </row>
    <row r="276" spans="16:251" s="464" customFormat="1" ht="12" customHeight="1" x14ac:dyDescent="0.15">
      <c r="P276" s="504"/>
      <c r="Q276" s="504"/>
      <c r="T276" s="504"/>
      <c r="U276" s="504"/>
      <c r="V276" s="504"/>
      <c r="W276" s="549"/>
      <c r="X276" s="518"/>
      <c r="Y276" s="518"/>
      <c r="Z276" s="518"/>
      <c r="AA276" s="518"/>
      <c r="AB276" s="518"/>
      <c r="AC276" s="518"/>
      <c r="AD276" s="518"/>
      <c r="AE276" s="518"/>
      <c r="AF276" s="559"/>
      <c r="AG276" s="559"/>
      <c r="AH276" s="559"/>
      <c r="AI276" s="588"/>
      <c r="AJ276" s="563"/>
      <c r="AK276" s="574"/>
      <c r="AL276" s="544"/>
      <c r="AM276" s="544"/>
      <c r="AN276" s="544"/>
      <c r="AO276" s="544"/>
      <c r="AP276" s="544"/>
      <c r="AQ276" s="544"/>
      <c r="AR276" s="574"/>
      <c r="AS276" s="585"/>
      <c r="AT276" s="585"/>
      <c r="AU276" s="585"/>
      <c r="AV276" s="585"/>
      <c r="AW276" s="585"/>
      <c r="AX276" s="585"/>
      <c r="AY276" s="585"/>
      <c r="AZ276" s="585"/>
      <c r="BT276" s="467"/>
      <c r="BU276" s="467"/>
      <c r="BV276" s="467"/>
      <c r="BW276" s="467"/>
      <c r="BX276" s="467"/>
      <c r="BY276" s="467"/>
      <c r="BZ276" s="467"/>
      <c r="CA276" s="467"/>
      <c r="CB276" s="467"/>
      <c r="CC276" s="467"/>
      <c r="CD276" s="467"/>
      <c r="CE276" s="467"/>
      <c r="CF276" s="467"/>
      <c r="CG276" s="467"/>
      <c r="CH276" s="467"/>
      <c r="CI276" s="467"/>
      <c r="CJ276" s="467"/>
      <c r="CK276" s="467"/>
      <c r="CL276" s="467"/>
      <c r="CM276" s="467"/>
      <c r="CN276" s="467"/>
      <c r="CO276" s="467"/>
      <c r="CP276" s="467"/>
      <c r="CQ276" s="467"/>
      <c r="CR276" s="467"/>
      <c r="CS276" s="467"/>
      <c r="CT276" s="467"/>
      <c r="CU276" s="467"/>
      <c r="CV276" s="467"/>
      <c r="CW276" s="467"/>
      <c r="CX276" s="467"/>
      <c r="CY276" s="467"/>
      <c r="CZ276" s="467"/>
      <c r="DA276" s="467"/>
      <c r="DB276" s="467"/>
      <c r="DC276" s="467"/>
      <c r="DD276" s="467"/>
      <c r="DE276" s="467"/>
      <c r="DF276" s="467"/>
      <c r="DG276" s="467"/>
      <c r="DH276" s="467"/>
      <c r="DI276" s="467"/>
      <c r="DJ276" s="467"/>
      <c r="DK276" s="467"/>
      <c r="DL276" s="467"/>
      <c r="DM276" s="467"/>
      <c r="DN276" s="467"/>
      <c r="DO276" s="467"/>
      <c r="DP276" s="467"/>
      <c r="DQ276" s="467"/>
      <c r="DR276" s="467"/>
      <c r="DS276" s="467"/>
      <c r="DT276" s="467"/>
      <c r="DU276" s="467"/>
      <c r="DV276" s="467"/>
      <c r="DW276" s="467"/>
      <c r="DX276" s="467"/>
      <c r="DY276" s="467"/>
      <c r="DZ276" s="467"/>
      <c r="EA276" s="467"/>
      <c r="EB276" s="467"/>
      <c r="EC276" s="467"/>
      <c r="ED276" s="467"/>
      <c r="EE276" s="467"/>
      <c r="EF276" s="467"/>
      <c r="EG276" s="467"/>
      <c r="EH276" s="467"/>
      <c r="EI276" s="467"/>
      <c r="EJ276" s="467"/>
      <c r="EK276" s="467"/>
      <c r="EL276" s="467"/>
      <c r="EM276" s="467"/>
      <c r="EN276" s="467"/>
      <c r="EO276" s="467"/>
      <c r="EP276" s="467"/>
      <c r="EQ276" s="467"/>
      <c r="ER276" s="467"/>
      <c r="ES276" s="467"/>
      <c r="ET276" s="467"/>
      <c r="EU276" s="467"/>
      <c r="EV276" s="467"/>
      <c r="EW276" s="467"/>
      <c r="EX276" s="467"/>
      <c r="EY276" s="467"/>
      <c r="EZ276" s="467"/>
      <c r="FA276" s="467"/>
      <c r="FB276" s="467"/>
      <c r="FC276" s="467"/>
      <c r="FD276" s="467"/>
      <c r="FE276" s="467"/>
      <c r="FF276" s="467"/>
      <c r="FG276" s="467"/>
      <c r="FH276" s="467"/>
      <c r="FI276" s="467"/>
      <c r="FJ276" s="467"/>
      <c r="FK276" s="467"/>
      <c r="FL276" s="467"/>
      <c r="FM276" s="467"/>
      <c r="FN276" s="467"/>
      <c r="FO276" s="467"/>
      <c r="FP276" s="467"/>
      <c r="FQ276" s="467"/>
      <c r="FR276" s="467"/>
      <c r="FS276" s="467"/>
      <c r="FT276" s="467"/>
      <c r="FU276" s="467"/>
      <c r="FV276" s="467"/>
      <c r="FW276" s="467"/>
      <c r="FX276" s="467"/>
      <c r="FY276" s="467"/>
      <c r="FZ276" s="467"/>
      <c r="GA276" s="467"/>
      <c r="GB276" s="467"/>
      <c r="GC276" s="467"/>
      <c r="GD276" s="467"/>
      <c r="GE276" s="467"/>
      <c r="GF276" s="467"/>
      <c r="GG276" s="467"/>
      <c r="GH276" s="467"/>
      <c r="GI276" s="467"/>
      <c r="GJ276" s="467"/>
      <c r="GK276" s="467"/>
      <c r="GL276" s="467"/>
      <c r="GM276" s="467"/>
      <c r="GN276" s="467"/>
      <c r="GO276" s="467"/>
      <c r="GP276" s="467"/>
      <c r="GQ276" s="467"/>
      <c r="GR276" s="467"/>
      <c r="GS276" s="467"/>
      <c r="GT276" s="467"/>
      <c r="GU276" s="467"/>
      <c r="GV276" s="467"/>
      <c r="GW276" s="467"/>
      <c r="GX276" s="467"/>
      <c r="GY276" s="467"/>
      <c r="GZ276" s="467"/>
      <c r="HA276" s="467"/>
      <c r="HB276" s="467"/>
      <c r="HC276" s="467"/>
      <c r="HD276" s="467"/>
      <c r="HE276" s="467"/>
      <c r="HF276" s="467"/>
      <c r="HG276" s="467"/>
      <c r="HH276" s="467"/>
      <c r="HI276" s="467"/>
      <c r="HJ276" s="467"/>
      <c r="HK276" s="467"/>
      <c r="HL276" s="467"/>
      <c r="HM276" s="467"/>
      <c r="HN276" s="467"/>
      <c r="HO276" s="467"/>
      <c r="HP276" s="467"/>
      <c r="HQ276" s="467"/>
      <c r="HR276" s="467"/>
      <c r="HS276" s="467"/>
      <c r="HT276" s="467"/>
      <c r="HU276" s="467"/>
      <c r="HV276" s="467"/>
      <c r="HW276" s="467"/>
      <c r="HX276" s="467"/>
      <c r="HY276" s="467"/>
      <c r="HZ276" s="467"/>
      <c r="IA276" s="467"/>
      <c r="IB276" s="467"/>
      <c r="IC276" s="467"/>
      <c r="ID276" s="467"/>
      <c r="IE276" s="467"/>
      <c r="IF276" s="467"/>
      <c r="IG276" s="467"/>
      <c r="IH276" s="467"/>
      <c r="II276" s="467"/>
      <c r="IJ276" s="467"/>
      <c r="IK276" s="467"/>
      <c r="IL276" s="467"/>
      <c r="IM276" s="467"/>
      <c r="IN276" s="467"/>
      <c r="IO276" s="467"/>
      <c r="IP276" s="467"/>
      <c r="IQ276" s="467"/>
    </row>
    <row r="277" spans="16:251" s="464" customFormat="1" ht="12" customHeight="1" x14ac:dyDescent="0.15">
      <c r="P277" s="504"/>
      <c r="Q277" s="504"/>
      <c r="T277" s="504"/>
      <c r="U277" s="504"/>
      <c r="V277" s="504"/>
      <c r="W277" s="549"/>
      <c r="X277" s="518"/>
      <c r="Y277" s="518"/>
      <c r="Z277" s="518"/>
      <c r="AA277" s="518"/>
      <c r="AB277" s="518"/>
      <c r="AC277" s="518"/>
      <c r="AD277" s="518"/>
      <c r="AE277" s="518"/>
      <c r="AF277" s="483"/>
      <c r="AG277" s="504"/>
      <c r="AH277" s="559"/>
      <c r="AI277" s="589"/>
      <c r="AJ277" s="590"/>
      <c r="AK277" s="591"/>
      <c r="AL277" s="561"/>
      <c r="AM277" s="561"/>
      <c r="AN277" s="561"/>
      <c r="AO277" s="561"/>
      <c r="AP277" s="561"/>
      <c r="AQ277" s="561"/>
      <c r="AR277" s="546"/>
      <c r="AS277" s="585" t="s">
        <v>617</v>
      </c>
      <c r="AT277" s="585"/>
      <c r="AU277" s="585"/>
      <c r="AV277" s="585"/>
      <c r="AW277" s="585"/>
      <c r="AX277" s="585"/>
      <c r="AY277" s="585"/>
      <c r="AZ277" s="585"/>
      <c r="BT277" s="467"/>
      <c r="BU277" s="467"/>
      <c r="BV277" s="467"/>
      <c r="BW277" s="467"/>
      <c r="BX277" s="467"/>
      <c r="BY277" s="467"/>
      <c r="BZ277" s="467"/>
      <c r="CA277" s="467"/>
      <c r="CB277" s="467"/>
      <c r="CC277" s="467"/>
      <c r="CD277" s="467"/>
      <c r="CE277" s="467"/>
      <c r="CF277" s="467"/>
      <c r="CG277" s="467"/>
      <c r="CH277" s="467"/>
      <c r="CI277" s="467"/>
      <c r="CJ277" s="467"/>
      <c r="CK277" s="467"/>
      <c r="CL277" s="467"/>
      <c r="CM277" s="467"/>
      <c r="CN277" s="467"/>
      <c r="CO277" s="467"/>
      <c r="CP277" s="467"/>
      <c r="CQ277" s="467"/>
      <c r="CR277" s="467"/>
      <c r="CS277" s="467"/>
      <c r="CT277" s="467"/>
      <c r="CU277" s="467"/>
      <c r="CV277" s="467"/>
      <c r="CW277" s="467"/>
      <c r="CX277" s="467"/>
      <c r="CY277" s="467"/>
      <c r="CZ277" s="467"/>
      <c r="DA277" s="467"/>
      <c r="DB277" s="467"/>
      <c r="DC277" s="467"/>
      <c r="DD277" s="467"/>
      <c r="DE277" s="467"/>
      <c r="DF277" s="467"/>
      <c r="DG277" s="467"/>
      <c r="DH277" s="467"/>
      <c r="DI277" s="467"/>
      <c r="DJ277" s="467"/>
      <c r="DK277" s="467"/>
      <c r="DL277" s="467"/>
      <c r="DM277" s="467"/>
      <c r="DN277" s="467"/>
      <c r="DO277" s="467"/>
      <c r="DP277" s="467"/>
      <c r="DQ277" s="467"/>
      <c r="DR277" s="467"/>
      <c r="DS277" s="467"/>
      <c r="DT277" s="467"/>
      <c r="DU277" s="467"/>
      <c r="DV277" s="467"/>
      <c r="DW277" s="467"/>
      <c r="DX277" s="467"/>
      <c r="DY277" s="467"/>
      <c r="DZ277" s="467"/>
      <c r="EA277" s="467"/>
      <c r="EB277" s="467"/>
      <c r="EC277" s="467"/>
      <c r="ED277" s="467"/>
      <c r="EE277" s="467"/>
      <c r="EF277" s="467"/>
      <c r="EG277" s="467"/>
      <c r="EH277" s="467"/>
      <c r="EI277" s="467"/>
      <c r="EJ277" s="467"/>
      <c r="EK277" s="467"/>
      <c r="EL277" s="467"/>
      <c r="EM277" s="467"/>
      <c r="EN277" s="467"/>
      <c r="EO277" s="467"/>
      <c r="EP277" s="467"/>
      <c r="EQ277" s="467"/>
      <c r="ER277" s="467"/>
      <c r="ES277" s="467"/>
      <c r="ET277" s="467"/>
      <c r="EU277" s="467"/>
      <c r="EV277" s="467"/>
      <c r="EW277" s="467"/>
      <c r="EX277" s="467"/>
      <c r="EY277" s="467"/>
      <c r="EZ277" s="467"/>
      <c r="FA277" s="467"/>
      <c r="FB277" s="467"/>
      <c r="FC277" s="467"/>
      <c r="FD277" s="467"/>
      <c r="FE277" s="467"/>
      <c r="FF277" s="467"/>
      <c r="FG277" s="467"/>
      <c r="FH277" s="467"/>
      <c r="FI277" s="467"/>
      <c r="FJ277" s="467"/>
      <c r="FK277" s="467"/>
      <c r="FL277" s="467"/>
      <c r="FM277" s="467"/>
      <c r="FN277" s="467"/>
      <c r="FO277" s="467"/>
      <c r="FP277" s="467"/>
      <c r="FQ277" s="467"/>
      <c r="FR277" s="467"/>
      <c r="FS277" s="467"/>
      <c r="FT277" s="467"/>
      <c r="FU277" s="467"/>
      <c r="FV277" s="467"/>
      <c r="FW277" s="467"/>
      <c r="FX277" s="467"/>
      <c r="FY277" s="467"/>
      <c r="FZ277" s="467"/>
      <c r="GA277" s="467"/>
      <c r="GB277" s="467"/>
      <c r="GC277" s="467"/>
      <c r="GD277" s="467"/>
      <c r="GE277" s="467"/>
      <c r="GF277" s="467"/>
      <c r="GG277" s="467"/>
      <c r="GH277" s="467"/>
      <c r="GI277" s="467"/>
      <c r="GJ277" s="467"/>
      <c r="GK277" s="467"/>
      <c r="GL277" s="467"/>
      <c r="GM277" s="467"/>
      <c r="GN277" s="467"/>
      <c r="GO277" s="467"/>
      <c r="GP277" s="467"/>
      <c r="GQ277" s="467"/>
      <c r="GR277" s="467"/>
      <c r="GS277" s="467"/>
      <c r="GT277" s="467"/>
      <c r="GU277" s="467"/>
      <c r="GV277" s="467"/>
      <c r="GW277" s="467"/>
      <c r="GX277" s="467"/>
      <c r="GY277" s="467"/>
      <c r="GZ277" s="467"/>
      <c r="HA277" s="467"/>
      <c r="HB277" s="467"/>
      <c r="HC277" s="467"/>
      <c r="HD277" s="467"/>
      <c r="HE277" s="467"/>
      <c r="HF277" s="467"/>
      <c r="HG277" s="467"/>
      <c r="HH277" s="467"/>
      <c r="HI277" s="467"/>
      <c r="HJ277" s="467"/>
      <c r="HK277" s="467"/>
      <c r="HL277" s="467"/>
      <c r="HM277" s="467"/>
      <c r="HN277" s="467"/>
      <c r="HO277" s="467"/>
      <c r="HP277" s="467"/>
      <c r="HQ277" s="467"/>
      <c r="HR277" s="467"/>
      <c r="HS277" s="467"/>
      <c r="HT277" s="467"/>
      <c r="HU277" s="467"/>
      <c r="HV277" s="467"/>
      <c r="HW277" s="467"/>
      <c r="HX277" s="467"/>
      <c r="HY277" s="467"/>
      <c r="HZ277" s="467"/>
      <c r="IA277" s="467"/>
      <c r="IB277" s="467"/>
      <c r="IC277" s="467"/>
      <c r="ID277" s="467"/>
      <c r="IE277" s="467"/>
      <c r="IF277" s="467"/>
      <c r="IG277" s="467"/>
      <c r="IH277" s="467"/>
      <c r="II277" s="467"/>
      <c r="IJ277" s="467"/>
      <c r="IK277" s="467"/>
      <c r="IL277" s="467"/>
      <c r="IM277" s="467"/>
      <c r="IN277" s="467"/>
      <c r="IO277" s="467"/>
      <c r="IP277" s="467"/>
      <c r="IQ277" s="467"/>
    </row>
    <row r="278" spans="16:251" s="464" customFormat="1" ht="12" customHeight="1" x14ac:dyDescent="0.15">
      <c r="P278" s="504"/>
      <c r="Q278" s="504"/>
      <c r="T278" s="504"/>
      <c r="U278" s="504"/>
      <c r="V278" s="504"/>
      <c r="W278" s="549"/>
      <c r="X278" s="518"/>
      <c r="Y278" s="518"/>
      <c r="Z278" s="518"/>
      <c r="AA278" s="518"/>
      <c r="AB278" s="518"/>
      <c r="AC278" s="518"/>
      <c r="AD278" s="518"/>
      <c r="AE278" s="518"/>
      <c r="AF278" s="483"/>
      <c r="AG278" s="504"/>
      <c r="AH278" s="559"/>
      <c r="AI278" s="588"/>
      <c r="AJ278" s="563"/>
      <c r="AK278" s="574"/>
      <c r="AL278" s="544"/>
      <c r="AM278" s="544"/>
      <c r="AN278" s="544"/>
      <c r="AO278" s="544"/>
      <c r="AP278" s="544"/>
      <c r="AQ278" s="544"/>
      <c r="AR278" s="574"/>
      <c r="AS278" s="585"/>
      <c r="AT278" s="585"/>
      <c r="AU278" s="585"/>
      <c r="AV278" s="585"/>
      <c r="AW278" s="585"/>
      <c r="AX278" s="585"/>
      <c r="AY278" s="585"/>
      <c r="AZ278" s="585"/>
      <c r="BT278" s="467"/>
      <c r="BU278" s="467"/>
      <c r="BV278" s="467"/>
      <c r="BW278" s="467"/>
      <c r="BX278" s="467"/>
      <c r="BY278" s="467"/>
      <c r="BZ278" s="467"/>
      <c r="CA278" s="467"/>
      <c r="CB278" s="467"/>
      <c r="CC278" s="467"/>
      <c r="CD278" s="467"/>
      <c r="CE278" s="467"/>
      <c r="CF278" s="467"/>
      <c r="CG278" s="467"/>
      <c r="CH278" s="467"/>
      <c r="CI278" s="467"/>
      <c r="CJ278" s="467"/>
      <c r="CK278" s="467"/>
      <c r="CL278" s="467"/>
      <c r="CM278" s="467"/>
      <c r="CN278" s="467"/>
      <c r="CO278" s="467"/>
      <c r="CP278" s="467"/>
      <c r="CQ278" s="467"/>
      <c r="CR278" s="467"/>
      <c r="CS278" s="467"/>
      <c r="CT278" s="467"/>
      <c r="CU278" s="467"/>
      <c r="CV278" s="467"/>
      <c r="CW278" s="467"/>
      <c r="CX278" s="467"/>
      <c r="CY278" s="467"/>
      <c r="CZ278" s="467"/>
      <c r="DA278" s="467"/>
      <c r="DB278" s="467"/>
      <c r="DC278" s="467"/>
      <c r="DD278" s="467"/>
      <c r="DE278" s="467"/>
      <c r="DF278" s="467"/>
      <c r="DG278" s="467"/>
      <c r="DH278" s="467"/>
      <c r="DI278" s="467"/>
      <c r="DJ278" s="467"/>
      <c r="DK278" s="467"/>
      <c r="DL278" s="467"/>
      <c r="DM278" s="467"/>
      <c r="DN278" s="467"/>
      <c r="DO278" s="467"/>
      <c r="DP278" s="467"/>
      <c r="DQ278" s="467"/>
      <c r="DR278" s="467"/>
      <c r="DS278" s="467"/>
      <c r="DT278" s="467"/>
      <c r="DU278" s="467"/>
      <c r="DV278" s="467"/>
      <c r="DW278" s="467"/>
      <c r="DX278" s="467"/>
      <c r="DY278" s="467"/>
      <c r="DZ278" s="467"/>
      <c r="EA278" s="467"/>
      <c r="EB278" s="467"/>
      <c r="EC278" s="467"/>
      <c r="ED278" s="467"/>
      <c r="EE278" s="467"/>
      <c r="EF278" s="467"/>
      <c r="EG278" s="467"/>
      <c r="EH278" s="467"/>
      <c r="EI278" s="467"/>
      <c r="EJ278" s="467"/>
      <c r="EK278" s="467"/>
      <c r="EL278" s="467"/>
      <c r="EM278" s="467"/>
      <c r="EN278" s="467"/>
      <c r="EO278" s="467"/>
      <c r="EP278" s="467"/>
      <c r="EQ278" s="467"/>
      <c r="ER278" s="467"/>
      <c r="ES278" s="467"/>
      <c r="ET278" s="467"/>
      <c r="EU278" s="467"/>
      <c r="EV278" s="467"/>
      <c r="EW278" s="467"/>
      <c r="EX278" s="467"/>
      <c r="EY278" s="467"/>
      <c r="EZ278" s="467"/>
      <c r="FA278" s="467"/>
      <c r="FB278" s="467"/>
      <c r="FC278" s="467"/>
      <c r="FD278" s="467"/>
      <c r="FE278" s="467"/>
      <c r="FF278" s="467"/>
      <c r="FG278" s="467"/>
      <c r="FH278" s="467"/>
      <c r="FI278" s="467"/>
      <c r="FJ278" s="467"/>
      <c r="FK278" s="467"/>
      <c r="FL278" s="467"/>
      <c r="FM278" s="467"/>
      <c r="FN278" s="467"/>
      <c r="FO278" s="467"/>
      <c r="FP278" s="467"/>
      <c r="FQ278" s="467"/>
      <c r="FR278" s="467"/>
      <c r="FS278" s="467"/>
      <c r="FT278" s="467"/>
      <c r="FU278" s="467"/>
      <c r="FV278" s="467"/>
      <c r="FW278" s="467"/>
      <c r="FX278" s="467"/>
      <c r="FY278" s="467"/>
      <c r="FZ278" s="467"/>
      <c r="GA278" s="467"/>
      <c r="GB278" s="467"/>
      <c r="GC278" s="467"/>
      <c r="GD278" s="467"/>
      <c r="GE278" s="467"/>
      <c r="GF278" s="467"/>
      <c r="GG278" s="467"/>
      <c r="GH278" s="467"/>
      <c r="GI278" s="467"/>
      <c r="GJ278" s="467"/>
      <c r="GK278" s="467"/>
      <c r="GL278" s="467"/>
      <c r="GM278" s="467"/>
      <c r="GN278" s="467"/>
      <c r="GO278" s="467"/>
      <c r="GP278" s="467"/>
      <c r="GQ278" s="467"/>
      <c r="GR278" s="467"/>
      <c r="GS278" s="467"/>
      <c r="GT278" s="467"/>
      <c r="GU278" s="467"/>
      <c r="GV278" s="467"/>
      <c r="GW278" s="467"/>
      <c r="GX278" s="467"/>
      <c r="GY278" s="467"/>
      <c r="GZ278" s="467"/>
      <c r="HA278" s="467"/>
      <c r="HB278" s="467"/>
      <c r="HC278" s="467"/>
      <c r="HD278" s="467"/>
      <c r="HE278" s="467"/>
      <c r="HF278" s="467"/>
      <c r="HG278" s="467"/>
      <c r="HH278" s="467"/>
      <c r="HI278" s="467"/>
      <c r="HJ278" s="467"/>
      <c r="HK278" s="467"/>
      <c r="HL278" s="467"/>
      <c r="HM278" s="467"/>
      <c r="HN278" s="467"/>
      <c r="HO278" s="467"/>
      <c r="HP278" s="467"/>
      <c r="HQ278" s="467"/>
      <c r="HR278" s="467"/>
      <c r="HS278" s="467"/>
      <c r="HT278" s="467"/>
      <c r="HU278" s="467"/>
      <c r="HV278" s="467"/>
      <c r="HW278" s="467"/>
      <c r="HX278" s="467"/>
      <c r="HY278" s="467"/>
      <c r="HZ278" s="467"/>
      <c r="IA278" s="467"/>
      <c r="IB278" s="467"/>
      <c r="IC278" s="467"/>
      <c r="ID278" s="467"/>
      <c r="IE278" s="467"/>
      <c r="IF278" s="467"/>
      <c r="IG278" s="467"/>
      <c r="IH278" s="467"/>
      <c r="II278" s="467"/>
      <c r="IJ278" s="467"/>
      <c r="IK278" s="467"/>
      <c r="IL278" s="467"/>
      <c r="IM278" s="467"/>
      <c r="IN278" s="467"/>
      <c r="IO278" s="467"/>
      <c r="IP278" s="467"/>
      <c r="IQ278" s="467"/>
    </row>
    <row r="279" spans="16:251" s="464" customFormat="1" ht="12" customHeight="1" x14ac:dyDescent="0.15">
      <c r="P279" s="504"/>
      <c r="Q279" s="504"/>
      <c r="T279" s="504"/>
      <c r="U279" s="504"/>
      <c r="V279" s="504"/>
      <c r="W279" s="549"/>
      <c r="X279" s="518"/>
      <c r="Y279" s="518"/>
      <c r="Z279" s="518"/>
      <c r="AA279" s="518"/>
      <c r="AB279" s="518"/>
      <c r="AC279" s="518"/>
      <c r="AD279" s="518"/>
      <c r="AE279" s="518"/>
      <c r="AF279" s="483"/>
      <c r="AG279" s="504"/>
      <c r="AH279" s="559"/>
      <c r="AI279" s="589"/>
      <c r="AJ279" s="590"/>
      <c r="AK279" s="591"/>
      <c r="AL279" s="561"/>
      <c r="AM279" s="561"/>
      <c r="AN279" s="561"/>
      <c r="AO279" s="561"/>
      <c r="AP279" s="561"/>
      <c r="AQ279" s="561"/>
      <c r="AR279" s="591"/>
      <c r="AS279" s="585" t="s">
        <v>474</v>
      </c>
      <c r="AT279" s="585"/>
      <c r="AU279" s="585"/>
      <c r="AV279" s="585"/>
      <c r="AW279" s="585"/>
      <c r="AX279" s="585"/>
      <c r="AY279" s="585"/>
      <c r="AZ279" s="585"/>
      <c r="BT279" s="467"/>
      <c r="BU279" s="467"/>
      <c r="BV279" s="467"/>
      <c r="BW279" s="467"/>
      <c r="BX279" s="467"/>
      <c r="BY279" s="467"/>
      <c r="BZ279" s="467"/>
      <c r="CA279" s="467"/>
      <c r="CB279" s="467"/>
      <c r="CC279" s="467"/>
      <c r="CD279" s="467"/>
      <c r="CE279" s="467"/>
      <c r="CF279" s="467"/>
      <c r="CG279" s="467"/>
      <c r="CH279" s="467"/>
      <c r="CI279" s="467"/>
      <c r="CJ279" s="467"/>
      <c r="CK279" s="467"/>
      <c r="CL279" s="467"/>
      <c r="CM279" s="467"/>
      <c r="CN279" s="467"/>
      <c r="CO279" s="467"/>
      <c r="CP279" s="467"/>
      <c r="CQ279" s="467"/>
      <c r="CR279" s="467"/>
      <c r="CS279" s="467"/>
      <c r="CT279" s="467"/>
      <c r="CU279" s="467"/>
      <c r="CV279" s="467"/>
      <c r="CW279" s="467"/>
      <c r="CX279" s="467"/>
      <c r="CY279" s="467"/>
      <c r="CZ279" s="467"/>
      <c r="DA279" s="467"/>
      <c r="DB279" s="467"/>
      <c r="DC279" s="467"/>
      <c r="DD279" s="467"/>
      <c r="DE279" s="467"/>
      <c r="DF279" s="467"/>
      <c r="DG279" s="467"/>
      <c r="DH279" s="467"/>
      <c r="DI279" s="467"/>
      <c r="DJ279" s="467"/>
      <c r="DK279" s="467"/>
      <c r="DL279" s="467"/>
      <c r="DM279" s="467"/>
      <c r="DN279" s="467"/>
      <c r="DO279" s="467"/>
      <c r="DP279" s="467"/>
      <c r="DQ279" s="467"/>
      <c r="DR279" s="467"/>
      <c r="DS279" s="467"/>
      <c r="DT279" s="467"/>
      <c r="DU279" s="467"/>
      <c r="DV279" s="467"/>
      <c r="DW279" s="467"/>
      <c r="DX279" s="467"/>
      <c r="DY279" s="467"/>
      <c r="DZ279" s="467"/>
      <c r="EA279" s="467"/>
      <c r="EB279" s="467"/>
      <c r="EC279" s="467"/>
      <c r="ED279" s="467"/>
      <c r="EE279" s="467"/>
      <c r="EF279" s="467"/>
      <c r="EG279" s="467"/>
      <c r="EH279" s="467"/>
      <c r="EI279" s="467"/>
      <c r="EJ279" s="467"/>
      <c r="EK279" s="467"/>
      <c r="EL279" s="467"/>
      <c r="EM279" s="467"/>
      <c r="EN279" s="467"/>
      <c r="EO279" s="467"/>
      <c r="EP279" s="467"/>
      <c r="EQ279" s="467"/>
      <c r="ER279" s="467"/>
      <c r="ES279" s="467"/>
      <c r="ET279" s="467"/>
      <c r="EU279" s="467"/>
      <c r="EV279" s="467"/>
      <c r="EW279" s="467"/>
      <c r="EX279" s="467"/>
      <c r="EY279" s="467"/>
      <c r="EZ279" s="467"/>
      <c r="FA279" s="467"/>
      <c r="FB279" s="467"/>
      <c r="FC279" s="467"/>
      <c r="FD279" s="467"/>
      <c r="FE279" s="467"/>
      <c r="FF279" s="467"/>
      <c r="FG279" s="467"/>
      <c r="FH279" s="467"/>
      <c r="FI279" s="467"/>
      <c r="FJ279" s="467"/>
      <c r="FK279" s="467"/>
      <c r="FL279" s="467"/>
      <c r="FM279" s="467"/>
      <c r="FN279" s="467"/>
      <c r="FO279" s="467"/>
      <c r="FP279" s="467"/>
      <c r="FQ279" s="467"/>
      <c r="FR279" s="467"/>
      <c r="FS279" s="467"/>
      <c r="FT279" s="467"/>
      <c r="FU279" s="467"/>
      <c r="FV279" s="467"/>
      <c r="FW279" s="467"/>
      <c r="FX279" s="467"/>
      <c r="FY279" s="467"/>
      <c r="FZ279" s="467"/>
      <c r="GA279" s="467"/>
      <c r="GB279" s="467"/>
      <c r="GC279" s="467"/>
      <c r="GD279" s="467"/>
      <c r="GE279" s="467"/>
      <c r="GF279" s="467"/>
      <c r="GG279" s="467"/>
      <c r="GH279" s="467"/>
      <c r="GI279" s="467"/>
      <c r="GJ279" s="467"/>
      <c r="GK279" s="467"/>
      <c r="GL279" s="467"/>
      <c r="GM279" s="467"/>
      <c r="GN279" s="467"/>
      <c r="GO279" s="467"/>
      <c r="GP279" s="467"/>
      <c r="GQ279" s="467"/>
      <c r="GR279" s="467"/>
      <c r="GS279" s="467"/>
      <c r="GT279" s="467"/>
      <c r="GU279" s="467"/>
      <c r="GV279" s="467"/>
      <c r="GW279" s="467"/>
      <c r="GX279" s="467"/>
      <c r="GY279" s="467"/>
      <c r="GZ279" s="467"/>
      <c r="HA279" s="467"/>
      <c r="HB279" s="467"/>
      <c r="HC279" s="467"/>
      <c r="HD279" s="467"/>
      <c r="HE279" s="467"/>
      <c r="HF279" s="467"/>
      <c r="HG279" s="467"/>
      <c r="HH279" s="467"/>
      <c r="HI279" s="467"/>
      <c r="HJ279" s="467"/>
      <c r="HK279" s="467"/>
      <c r="HL279" s="467"/>
      <c r="HM279" s="467"/>
      <c r="HN279" s="467"/>
      <c r="HO279" s="467"/>
      <c r="HP279" s="467"/>
      <c r="HQ279" s="467"/>
      <c r="HR279" s="467"/>
      <c r="HS279" s="467"/>
      <c r="HT279" s="467"/>
      <c r="HU279" s="467"/>
      <c r="HV279" s="467"/>
      <c r="HW279" s="467"/>
      <c r="HX279" s="467"/>
      <c r="HY279" s="467"/>
      <c r="HZ279" s="467"/>
      <c r="IA279" s="467"/>
      <c r="IB279" s="467"/>
      <c r="IC279" s="467"/>
      <c r="ID279" s="467"/>
      <c r="IE279" s="467"/>
      <c r="IF279" s="467"/>
      <c r="IG279" s="467"/>
      <c r="IH279" s="467"/>
      <c r="II279" s="467"/>
      <c r="IJ279" s="467"/>
      <c r="IK279" s="467"/>
      <c r="IL279" s="467"/>
      <c r="IM279" s="467"/>
      <c r="IN279" s="467"/>
      <c r="IO279" s="467"/>
      <c r="IP279" s="467"/>
      <c r="IQ279" s="467"/>
    </row>
    <row r="280" spans="16:251" s="464" customFormat="1" ht="12" customHeight="1" x14ac:dyDescent="0.15">
      <c r="P280" s="504"/>
      <c r="Q280" s="504"/>
      <c r="T280" s="504"/>
      <c r="U280" s="504"/>
      <c r="V280" s="504"/>
      <c r="W280" s="549"/>
      <c r="X280" s="518"/>
      <c r="Y280" s="518"/>
      <c r="Z280" s="518"/>
      <c r="AA280" s="518"/>
      <c r="AB280" s="518"/>
      <c r="AC280" s="518"/>
      <c r="AD280" s="518"/>
      <c r="AE280" s="518"/>
      <c r="AF280" s="483"/>
      <c r="AG280" s="470"/>
      <c r="AH280" s="483"/>
      <c r="AI280" s="559"/>
      <c r="AJ280" s="559"/>
      <c r="AK280" s="546"/>
      <c r="AL280" s="530"/>
      <c r="AM280" s="530"/>
      <c r="AN280" s="530"/>
      <c r="AO280" s="530"/>
      <c r="AP280" s="530"/>
      <c r="AQ280" s="546"/>
      <c r="AR280" s="574"/>
      <c r="AS280" s="585"/>
      <c r="AT280" s="585"/>
      <c r="AU280" s="585"/>
      <c r="AV280" s="585"/>
      <c r="AW280" s="585"/>
      <c r="AX280" s="585"/>
      <c r="AY280" s="585"/>
      <c r="AZ280" s="585"/>
      <c r="BT280" s="467"/>
      <c r="BU280" s="467"/>
      <c r="BV280" s="467"/>
      <c r="BW280" s="467"/>
      <c r="BX280" s="467"/>
      <c r="BY280" s="467"/>
      <c r="BZ280" s="467"/>
      <c r="CA280" s="467"/>
      <c r="CB280" s="467"/>
      <c r="CC280" s="467"/>
      <c r="CD280" s="467"/>
      <c r="CE280" s="467"/>
      <c r="CF280" s="467"/>
      <c r="CG280" s="467"/>
      <c r="CH280" s="467"/>
      <c r="CI280" s="467"/>
      <c r="CJ280" s="467"/>
      <c r="CK280" s="467"/>
      <c r="CL280" s="467"/>
      <c r="CM280" s="467"/>
      <c r="CN280" s="467"/>
      <c r="CO280" s="467"/>
      <c r="CP280" s="467"/>
      <c r="CQ280" s="467"/>
      <c r="CR280" s="467"/>
      <c r="CS280" s="467"/>
      <c r="CT280" s="467"/>
      <c r="CU280" s="467"/>
      <c r="CV280" s="467"/>
      <c r="CW280" s="467"/>
      <c r="CX280" s="467"/>
      <c r="CY280" s="467"/>
      <c r="CZ280" s="467"/>
      <c r="DA280" s="467"/>
      <c r="DB280" s="467"/>
      <c r="DC280" s="467"/>
      <c r="DD280" s="467"/>
      <c r="DE280" s="467"/>
      <c r="DF280" s="467"/>
      <c r="DG280" s="467"/>
      <c r="DH280" s="467"/>
      <c r="DI280" s="467"/>
      <c r="DJ280" s="467"/>
      <c r="DK280" s="467"/>
      <c r="DL280" s="467"/>
      <c r="DM280" s="467"/>
      <c r="DN280" s="467"/>
      <c r="DO280" s="467"/>
      <c r="DP280" s="467"/>
      <c r="DQ280" s="467"/>
      <c r="DR280" s="467"/>
      <c r="DS280" s="467"/>
      <c r="DT280" s="467"/>
      <c r="DU280" s="467"/>
      <c r="DV280" s="467"/>
      <c r="DW280" s="467"/>
      <c r="DX280" s="467"/>
      <c r="DY280" s="467"/>
      <c r="DZ280" s="467"/>
      <c r="EA280" s="467"/>
      <c r="EB280" s="467"/>
      <c r="EC280" s="467"/>
      <c r="ED280" s="467"/>
      <c r="EE280" s="467"/>
      <c r="EF280" s="467"/>
      <c r="EG280" s="467"/>
      <c r="EH280" s="467"/>
      <c r="EI280" s="467"/>
      <c r="EJ280" s="467"/>
      <c r="EK280" s="467"/>
      <c r="EL280" s="467"/>
      <c r="EM280" s="467"/>
      <c r="EN280" s="467"/>
      <c r="EO280" s="467"/>
      <c r="EP280" s="467"/>
      <c r="EQ280" s="467"/>
      <c r="ER280" s="467"/>
      <c r="ES280" s="467"/>
      <c r="ET280" s="467"/>
      <c r="EU280" s="467"/>
      <c r="EV280" s="467"/>
      <c r="EW280" s="467"/>
      <c r="EX280" s="467"/>
      <c r="EY280" s="467"/>
      <c r="EZ280" s="467"/>
      <c r="FA280" s="467"/>
      <c r="FB280" s="467"/>
      <c r="FC280" s="467"/>
      <c r="FD280" s="467"/>
      <c r="FE280" s="467"/>
      <c r="FF280" s="467"/>
      <c r="FG280" s="467"/>
      <c r="FH280" s="467"/>
      <c r="FI280" s="467"/>
      <c r="FJ280" s="467"/>
      <c r="FK280" s="467"/>
      <c r="FL280" s="467"/>
      <c r="FM280" s="467"/>
      <c r="FN280" s="467"/>
      <c r="FO280" s="467"/>
      <c r="FP280" s="467"/>
      <c r="FQ280" s="467"/>
      <c r="FR280" s="467"/>
      <c r="FS280" s="467"/>
      <c r="FT280" s="467"/>
      <c r="FU280" s="467"/>
      <c r="FV280" s="467"/>
      <c r="FW280" s="467"/>
      <c r="FX280" s="467"/>
      <c r="FY280" s="467"/>
      <c r="FZ280" s="467"/>
      <c r="GA280" s="467"/>
      <c r="GB280" s="467"/>
      <c r="GC280" s="467"/>
      <c r="GD280" s="467"/>
      <c r="GE280" s="467"/>
      <c r="GF280" s="467"/>
      <c r="GG280" s="467"/>
      <c r="GH280" s="467"/>
      <c r="GI280" s="467"/>
      <c r="GJ280" s="467"/>
      <c r="GK280" s="467"/>
      <c r="GL280" s="467"/>
      <c r="GM280" s="467"/>
      <c r="GN280" s="467"/>
      <c r="GO280" s="467"/>
      <c r="GP280" s="467"/>
      <c r="GQ280" s="467"/>
      <c r="GR280" s="467"/>
      <c r="GS280" s="467"/>
      <c r="GT280" s="467"/>
      <c r="GU280" s="467"/>
      <c r="GV280" s="467"/>
      <c r="GW280" s="467"/>
      <c r="GX280" s="467"/>
      <c r="GY280" s="467"/>
      <c r="GZ280" s="467"/>
      <c r="HA280" s="467"/>
      <c r="HB280" s="467"/>
      <c r="HC280" s="467"/>
      <c r="HD280" s="467"/>
      <c r="HE280" s="467"/>
      <c r="HF280" s="467"/>
      <c r="HG280" s="467"/>
      <c r="HH280" s="467"/>
      <c r="HI280" s="467"/>
      <c r="HJ280" s="467"/>
      <c r="HK280" s="467"/>
      <c r="HL280" s="467"/>
      <c r="HM280" s="467"/>
      <c r="HN280" s="467"/>
      <c r="HO280" s="467"/>
      <c r="HP280" s="467"/>
      <c r="HQ280" s="467"/>
      <c r="HR280" s="467"/>
      <c r="HS280" s="467"/>
      <c r="HT280" s="467"/>
      <c r="HU280" s="467"/>
      <c r="HV280" s="467"/>
      <c r="HW280" s="467"/>
      <c r="HX280" s="467"/>
      <c r="HY280" s="467"/>
      <c r="HZ280" s="467"/>
      <c r="IA280" s="467"/>
      <c r="IB280" s="467"/>
      <c r="IC280" s="467"/>
      <c r="ID280" s="467"/>
      <c r="IE280" s="467"/>
      <c r="IF280" s="467"/>
      <c r="IG280" s="467"/>
      <c r="IH280" s="467"/>
      <c r="II280" s="467"/>
      <c r="IJ280" s="467"/>
      <c r="IK280" s="467"/>
      <c r="IL280" s="467"/>
      <c r="IM280" s="467"/>
      <c r="IN280" s="467"/>
      <c r="IO280" s="467"/>
      <c r="IP280" s="467"/>
      <c r="IQ280" s="467"/>
    </row>
    <row r="281" spans="16:251" s="464" customFormat="1" ht="12" customHeight="1" x14ac:dyDescent="0.15">
      <c r="P281" s="504"/>
      <c r="Q281" s="504"/>
      <c r="T281" s="504"/>
      <c r="U281" s="504"/>
      <c r="V281" s="504"/>
      <c r="W281" s="549"/>
      <c r="X281" s="518"/>
      <c r="Y281" s="518"/>
      <c r="Z281" s="518"/>
      <c r="AA281" s="518"/>
      <c r="AB281" s="518"/>
      <c r="AC281" s="518"/>
      <c r="AD281" s="518"/>
      <c r="AE281" s="518"/>
      <c r="AF281" s="483"/>
      <c r="AH281" s="559"/>
      <c r="AI281" s="559"/>
      <c r="AJ281" s="559"/>
      <c r="AK281" s="546"/>
      <c r="AL281" s="518"/>
      <c r="AM281" s="518"/>
      <c r="AN281" s="518"/>
      <c r="AO281" s="518"/>
      <c r="AP281" s="518"/>
      <c r="AQ281" s="518"/>
      <c r="AR281" s="518"/>
      <c r="AS281" s="518"/>
      <c r="AT281" s="518"/>
      <c r="AU281" s="518"/>
      <c r="AV281" s="518"/>
      <c r="AW281" s="518"/>
      <c r="AX281" s="518"/>
      <c r="AY281" s="518"/>
      <c r="AZ281" s="518"/>
      <c r="BT281" s="467"/>
      <c r="BU281" s="467"/>
      <c r="BV281" s="467"/>
      <c r="BW281" s="467"/>
      <c r="BX281" s="467"/>
      <c r="BY281" s="467"/>
      <c r="BZ281" s="467"/>
      <c r="CA281" s="467"/>
      <c r="CB281" s="467"/>
      <c r="CC281" s="467"/>
      <c r="CD281" s="467"/>
      <c r="CE281" s="467"/>
      <c r="CF281" s="467"/>
      <c r="CG281" s="467"/>
      <c r="CH281" s="467"/>
      <c r="CI281" s="467"/>
      <c r="CJ281" s="467"/>
      <c r="CK281" s="467"/>
      <c r="CL281" s="467"/>
      <c r="CM281" s="467"/>
      <c r="CN281" s="467"/>
      <c r="CO281" s="467"/>
      <c r="CP281" s="467"/>
      <c r="CQ281" s="467"/>
      <c r="CR281" s="467"/>
      <c r="CS281" s="467"/>
      <c r="CT281" s="467"/>
      <c r="CU281" s="467"/>
      <c r="CV281" s="467"/>
      <c r="CW281" s="467"/>
      <c r="CX281" s="467"/>
      <c r="CY281" s="467"/>
      <c r="CZ281" s="467"/>
      <c r="DA281" s="467"/>
      <c r="DB281" s="467"/>
      <c r="DC281" s="467"/>
      <c r="DD281" s="467"/>
      <c r="DE281" s="467"/>
      <c r="DF281" s="467"/>
      <c r="DG281" s="467"/>
      <c r="DH281" s="467"/>
      <c r="DI281" s="467"/>
      <c r="DJ281" s="467"/>
      <c r="DK281" s="467"/>
      <c r="DL281" s="467"/>
      <c r="DM281" s="467"/>
      <c r="DN281" s="467"/>
      <c r="DO281" s="467"/>
      <c r="DP281" s="467"/>
      <c r="DQ281" s="467"/>
      <c r="DR281" s="467"/>
      <c r="DS281" s="467"/>
      <c r="DT281" s="467"/>
      <c r="DU281" s="467"/>
      <c r="DV281" s="467"/>
      <c r="DW281" s="467"/>
      <c r="DX281" s="467"/>
      <c r="DY281" s="467"/>
      <c r="DZ281" s="467"/>
      <c r="EA281" s="467"/>
      <c r="EB281" s="467"/>
      <c r="EC281" s="467"/>
      <c r="ED281" s="467"/>
      <c r="EE281" s="467"/>
      <c r="EF281" s="467"/>
      <c r="EG281" s="467"/>
      <c r="EH281" s="467"/>
      <c r="EI281" s="467"/>
      <c r="EJ281" s="467"/>
      <c r="EK281" s="467"/>
      <c r="EL281" s="467"/>
      <c r="EM281" s="467"/>
      <c r="EN281" s="467"/>
      <c r="EO281" s="467"/>
      <c r="EP281" s="467"/>
      <c r="EQ281" s="467"/>
      <c r="ER281" s="467"/>
      <c r="ES281" s="467"/>
      <c r="ET281" s="467"/>
      <c r="EU281" s="467"/>
      <c r="EV281" s="467"/>
      <c r="EW281" s="467"/>
      <c r="EX281" s="467"/>
      <c r="EY281" s="467"/>
      <c r="EZ281" s="467"/>
      <c r="FA281" s="467"/>
      <c r="FB281" s="467"/>
      <c r="FC281" s="467"/>
      <c r="FD281" s="467"/>
      <c r="FE281" s="467"/>
      <c r="FF281" s="467"/>
      <c r="FG281" s="467"/>
      <c r="FH281" s="467"/>
      <c r="FI281" s="467"/>
      <c r="FJ281" s="467"/>
      <c r="FK281" s="467"/>
      <c r="FL281" s="467"/>
      <c r="FM281" s="467"/>
      <c r="FN281" s="467"/>
      <c r="FO281" s="467"/>
      <c r="FP281" s="467"/>
      <c r="FQ281" s="467"/>
      <c r="FR281" s="467"/>
      <c r="FS281" s="467"/>
      <c r="FT281" s="467"/>
      <c r="FU281" s="467"/>
      <c r="FV281" s="467"/>
      <c r="FW281" s="467"/>
      <c r="FX281" s="467"/>
      <c r="FY281" s="467"/>
      <c r="FZ281" s="467"/>
      <c r="GA281" s="467"/>
      <c r="GB281" s="467"/>
      <c r="GC281" s="467"/>
      <c r="GD281" s="467"/>
      <c r="GE281" s="467"/>
      <c r="GF281" s="467"/>
      <c r="GG281" s="467"/>
      <c r="GH281" s="467"/>
      <c r="GI281" s="467"/>
      <c r="GJ281" s="467"/>
      <c r="GK281" s="467"/>
      <c r="GL281" s="467"/>
      <c r="GM281" s="467"/>
      <c r="GN281" s="467"/>
      <c r="GO281" s="467"/>
      <c r="GP281" s="467"/>
      <c r="GQ281" s="467"/>
      <c r="GR281" s="467"/>
      <c r="GS281" s="467"/>
      <c r="GT281" s="467"/>
      <c r="GU281" s="467"/>
      <c r="GV281" s="467"/>
      <c r="GW281" s="467"/>
      <c r="GX281" s="467"/>
      <c r="GY281" s="467"/>
      <c r="GZ281" s="467"/>
      <c r="HA281" s="467"/>
      <c r="HB281" s="467"/>
      <c r="HC281" s="467"/>
      <c r="HD281" s="467"/>
      <c r="HE281" s="467"/>
      <c r="HF281" s="467"/>
      <c r="HG281" s="467"/>
      <c r="HH281" s="467"/>
      <c r="HI281" s="467"/>
      <c r="HJ281" s="467"/>
      <c r="HK281" s="467"/>
      <c r="HL281" s="467"/>
      <c r="HM281" s="467"/>
      <c r="HN281" s="467"/>
      <c r="HO281" s="467"/>
      <c r="HP281" s="467"/>
      <c r="HQ281" s="467"/>
      <c r="HR281" s="467"/>
      <c r="HS281" s="467"/>
      <c r="HT281" s="467"/>
      <c r="HU281" s="467"/>
      <c r="HV281" s="467"/>
      <c r="HW281" s="467"/>
      <c r="HX281" s="467"/>
      <c r="HY281" s="467"/>
      <c r="HZ281" s="467"/>
      <c r="IA281" s="467"/>
      <c r="IB281" s="467"/>
      <c r="IC281" s="467"/>
      <c r="ID281" s="467"/>
      <c r="IE281" s="467"/>
      <c r="IF281" s="467"/>
      <c r="IG281" s="467"/>
      <c r="IH281" s="467"/>
      <c r="II281" s="467"/>
      <c r="IJ281" s="467"/>
      <c r="IK281" s="467"/>
      <c r="IL281" s="467"/>
      <c r="IM281" s="467"/>
      <c r="IN281" s="467"/>
      <c r="IO281" s="467"/>
      <c r="IP281" s="467"/>
      <c r="IQ281" s="467"/>
    </row>
    <row r="282" spans="16:251" s="464" customFormat="1" ht="12" customHeight="1" thickBot="1" x14ac:dyDescent="0.2">
      <c r="P282" s="504"/>
      <c r="Q282" s="504"/>
      <c r="T282" s="504"/>
      <c r="U282" s="504"/>
      <c r="V282" s="504"/>
      <c r="W282" s="549"/>
      <c r="X282" s="518"/>
      <c r="Y282" s="518"/>
      <c r="Z282" s="518"/>
      <c r="AA282" s="518"/>
      <c r="AB282" s="518"/>
      <c r="AC282" s="518"/>
      <c r="AD282" s="518"/>
      <c r="AE282" s="518"/>
      <c r="AF282" s="483"/>
      <c r="AK282" s="518"/>
      <c r="AL282" s="518"/>
      <c r="AM282" s="518"/>
      <c r="AN282" s="518"/>
      <c r="AO282" s="518"/>
      <c r="AP282" s="518"/>
      <c r="AQ282" s="518"/>
      <c r="AR282" s="518"/>
      <c r="AS282" s="518"/>
      <c r="AT282" s="518"/>
      <c r="AU282" s="518"/>
      <c r="AV282" s="518"/>
      <c r="AW282" s="518"/>
      <c r="AX282" s="518"/>
      <c r="AY282" s="518"/>
      <c r="AZ282" s="518"/>
      <c r="BT282" s="467"/>
      <c r="BU282" s="467"/>
      <c r="BV282" s="467"/>
      <c r="BW282" s="467"/>
      <c r="BX282" s="467"/>
      <c r="BY282" s="467"/>
      <c r="BZ282" s="467"/>
      <c r="CA282" s="467"/>
      <c r="CB282" s="467"/>
      <c r="CC282" s="467"/>
      <c r="CD282" s="467"/>
      <c r="CE282" s="467"/>
      <c r="CF282" s="467"/>
      <c r="CG282" s="467"/>
      <c r="CH282" s="467"/>
      <c r="CI282" s="467"/>
      <c r="CJ282" s="467"/>
      <c r="CK282" s="467"/>
      <c r="CL282" s="467"/>
      <c r="CM282" s="467"/>
      <c r="CN282" s="467"/>
      <c r="CO282" s="467"/>
      <c r="CP282" s="467"/>
      <c r="CQ282" s="467"/>
      <c r="CR282" s="467"/>
      <c r="CS282" s="467"/>
      <c r="CT282" s="467"/>
      <c r="CU282" s="467"/>
      <c r="CV282" s="467"/>
      <c r="CW282" s="467"/>
      <c r="CX282" s="467"/>
      <c r="CY282" s="467"/>
      <c r="CZ282" s="467"/>
      <c r="DA282" s="467"/>
      <c r="DB282" s="467"/>
      <c r="DC282" s="467"/>
      <c r="DD282" s="467"/>
      <c r="DE282" s="467"/>
      <c r="DF282" s="467"/>
      <c r="DG282" s="467"/>
      <c r="DH282" s="467"/>
      <c r="DI282" s="467"/>
      <c r="DJ282" s="467"/>
      <c r="DK282" s="467"/>
      <c r="DL282" s="467"/>
      <c r="DM282" s="467"/>
      <c r="DN282" s="467"/>
      <c r="DO282" s="467"/>
      <c r="DP282" s="467"/>
      <c r="DQ282" s="467"/>
      <c r="DR282" s="467"/>
      <c r="DS282" s="467"/>
      <c r="DT282" s="467"/>
      <c r="DU282" s="467"/>
      <c r="DV282" s="467"/>
      <c r="DW282" s="467"/>
      <c r="DX282" s="467"/>
      <c r="DY282" s="467"/>
      <c r="DZ282" s="467"/>
      <c r="EA282" s="467"/>
      <c r="EB282" s="467"/>
      <c r="EC282" s="467"/>
      <c r="ED282" s="467"/>
      <c r="EE282" s="467"/>
      <c r="EF282" s="467"/>
      <c r="EG282" s="467"/>
      <c r="EH282" s="467"/>
      <c r="EI282" s="467"/>
      <c r="EJ282" s="467"/>
      <c r="EK282" s="467"/>
      <c r="EL282" s="467"/>
      <c r="EM282" s="467"/>
      <c r="EN282" s="467"/>
      <c r="EO282" s="467"/>
      <c r="EP282" s="467"/>
      <c r="EQ282" s="467"/>
      <c r="ER282" s="467"/>
      <c r="ES282" s="467"/>
      <c r="ET282" s="467"/>
      <c r="EU282" s="467"/>
      <c r="EV282" s="467"/>
      <c r="EW282" s="467"/>
      <c r="EX282" s="467"/>
      <c r="EY282" s="467"/>
      <c r="EZ282" s="467"/>
      <c r="FA282" s="467"/>
      <c r="FB282" s="467"/>
      <c r="FC282" s="467"/>
      <c r="FD282" s="467"/>
      <c r="FE282" s="467"/>
      <c r="FF282" s="467"/>
      <c r="FG282" s="467"/>
      <c r="FH282" s="467"/>
      <c r="FI282" s="467"/>
      <c r="FJ282" s="467"/>
      <c r="FK282" s="467"/>
      <c r="FL282" s="467"/>
      <c r="FM282" s="467"/>
      <c r="FN282" s="467"/>
      <c r="FO282" s="467"/>
      <c r="FP282" s="467"/>
      <c r="FQ282" s="467"/>
      <c r="FR282" s="467"/>
      <c r="FS282" s="467"/>
      <c r="FT282" s="467"/>
      <c r="FU282" s="467"/>
      <c r="FV282" s="467"/>
      <c r="FW282" s="467"/>
      <c r="FX282" s="467"/>
      <c r="FY282" s="467"/>
      <c r="FZ282" s="467"/>
      <c r="GA282" s="467"/>
      <c r="GB282" s="467"/>
      <c r="GC282" s="467"/>
      <c r="GD282" s="467"/>
      <c r="GE282" s="467"/>
      <c r="GF282" s="467"/>
      <c r="GG282" s="467"/>
      <c r="GH282" s="467"/>
      <c r="GI282" s="467"/>
      <c r="GJ282" s="467"/>
      <c r="GK282" s="467"/>
      <c r="GL282" s="467"/>
      <c r="GM282" s="467"/>
      <c r="GN282" s="467"/>
      <c r="GO282" s="467"/>
      <c r="GP282" s="467"/>
      <c r="GQ282" s="467"/>
      <c r="GR282" s="467"/>
      <c r="GS282" s="467"/>
      <c r="GT282" s="467"/>
      <c r="GU282" s="467"/>
      <c r="GV282" s="467"/>
      <c r="GW282" s="467"/>
      <c r="GX282" s="467"/>
      <c r="GY282" s="467"/>
      <c r="GZ282" s="467"/>
      <c r="HA282" s="467"/>
      <c r="HB282" s="467"/>
      <c r="HC282" s="467"/>
      <c r="HD282" s="467"/>
      <c r="HE282" s="467"/>
      <c r="HF282" s="467"/>
      <c r="HG282" s="467"/>
      <c r="HH282" s="467"/>
      <c r="HI282" s="467"/>
      <c r="HJ282" s="467"/>
      <c r="HK282" s="467"/>
      <c r="HL282" s="467"/>
      <c r="HM282" s="467"/>
      <c r="HN282" s="467"/>
      <c r="HO282" s="467"/>
      <c r="HP282" s="467"/>
      <c r="HQ282" s="467"/>
      <c r="HR282" s="467"/>
      <c r="HS282" s="467"/>
      <c r="HT282" s="467"/>
      <c r="HU282" s="467"/>
      <c r="HV282" s="467"/>
      <c r="HW282" s="467"/>
      <c r="HX282" s="467"/>
      <c r="HY282" s="467"/>
      <c r="HZ282" s="467"/>
      <c r="IA282" s="467"/>
      <c r="IB282" s="467"/>
      <c r="IC282" s="467"/>
      <c r="ID282" s="467"/>
      <c r="IE282" s="467"/>
      <c r="IF282" s="467"/>
      <c r="IG282" s="467"/>
      <c r="IH282" s="467"/>
      <c r="II282" s="467"/>
      <c r="IJ282" s="467"/>
      <c r="IK282" s="467"/>
      <c r="IL282" s="467"/>
      <c r="IM282" s="467"/>
      <c r="IN282" s="467"/>
      <c r="IO282" s="467"/>
      <c r="IP282" s="467"/>
      <c r="IQ282" s="467"/>
    </row>
    <row r="283" spans="16:251" s="464" customFormat="1" ht="12" customHeight="1" x14ac:dyDescent="0.15">
      <c r="P283" s="504"/>
      <c r="Q283" s="504"/>
      <c r="T283" s="504"/>
      <c r="U283" s="504"/>
      <c r="V283" s="504"/>
      <c r="W283" s="566"/>
      <c r="X283" s="477" t="s">
        <v>600</v>
      </c>
      <c r="Y283" s="478"/>
      <c r="Z283" s="478"/>
      <c r="AA283" s="478"/>
      <c r="AB283" s="478"/>
      <c r="AC283" s="478"/>
      <c r="AD283" s="478"/>
      <c r="AE283" s="479"/>
      <c r="AF283" s="592"/>
      <c r="AK283" s="518"/>
      <c r="AL283" s="518"/>
      <c r="AM283" s="518"/>
      <c r="AN283" s="518"/>
      <c r="AO283" s="518"/>
      <c r="AP283" s="518"/>
      <c r="AQ283" s="518"/>
      <c r="AR283" s="518"/>
      <c r="AS283" s="518"/>
      <c r="AT283" s="518"/>
      <c r="AU283" s="518"/>
      <c r="AV283" s="518"/>
      <c r="AW283" s="518"/>
      <c r="AX283" s="518"/>
      <c r="AY283" s="518"/>
      <c r="AZ283" s="518"/>
      <c r="BT283" s="467"/>
      <c r="BU283" s="467"/>
      <c r="BV283" s="467"/>
      <c r="BW283" s="467"/>
      <c r="BX283" s="467"/>
      <c r="BY283" s="467"/>
      <c r="BZ283" s="467"/>
      <c r="CA283" s="467"/>
      <c r="CB283" s="467"/>
      <c r="CC283" s="467"/>
      <c r="CD283" s="467"/>
      <c r="CE283" s="467"/>
      <c r="CF283" s="467"/>
      <c r="CG283" s="467"/>
      <c r="CH283" s="467"/>
      <c r="CI283" s="467"/>
      <c r="CJ283" s="467"/>
      <c r="CK283" s="467"/>
      <c r="CL283" s="467"/>
      <c r="CM283" s="467"/>
      <c r="CN283" s="467"/>
      <c r="CO283" s="467"/>
      <c r="CP283" s="467"/>
      <c r="CQ283" s="467"/>
      <c r="CR283" s="467"/>
      <c r="CS283" s="467"/>
      <c r="CT283" s="467"/>
      <c r="CU283" s="467"/>
      <c r="CV283" s="467"/>
      <c r="CW283" s="467"/>
      <c r="CX283" s="467"/>
      <c r="CY283" s="467"/>
      <c r="CZ283" s="467"/>
      <c r="DA283" s="467"/>
      <c r="DB283" s="467"/>
      <c r="DC283" s="467"/>
      <c r="DD283" s="467"/>
      <c r="DE283" s="467"/>
      <c r="DF283" s="467"/>
      <c r="DG283" s="467"/>
      <c r="DH283" s="467"/>
      <c r="DI283" s="467"/>
      <c r="DJ283" s="467"/>
      <c r="DK283" s="467"/>
      <c r="DL283" s="467"/>
      <c r="DM283" s="467"/>
      <c r="DN283" s="467"/>
      <c r="DO283" s="467"/>
      <c r="DP283" s="467"/>
      <c r="DQ283" s="467"/>
      <c r="DR283" s="467"/>
      <c r="DS283" s="467"/>
      <c r="DT283" s="467"/>
      <c r="DU283" s="467"/>
      <c r="DV283" s="467"/>
      <c r="DW283" s="467"/>
      <c r="DX283" s="467"/>
      <c r="DY283" s="467"/>
      <c r="DZ283" s="467"/>
      <c r="EA283" s="467"/>
      <c r="EB283" s="467"/>
      <c r="EC283" s="467"/>
      <c r="ED283" s="467"/>
      <c r="EE283" s="467"/>
      <c r="EF283" s="467"/>
      <c r="EG283" s="467"/>
      <c r="EH283" s="467"/>
      <c r="EI283" s="467"/>
      <c r="EJ283" s="467"/>
      <c r="EK283" s="467"/>
      <c r="EL283" s="467"/>
      <c r="EM283" s="467"/>
      <c r="EN283" s="467"/>
      <c r="EO283" s="467"/>
      <c r="EP283" s="467"/>
      <c r="EQ283" s="467"/>
      <c r="ER283" s="467"/>
      <c r="ES283" s="467"/>
      <c r="ET283" s="467"/>
      <c r="EU283" s="467"/>
      <c r="EV283" s="467"/>
      <c r="EW283" s="467"/>
      <c r="EX283" s="467"/>
      <c r="EY283" s="467"/>
      <c r="EZ283" s="467"/>
      <c r="FA283" s="467"/>
      <c r="FB283" s="467"/>
      <c r="FC283" s="467"/>
      <c r="FD283" s="467"/>
      <c r="FE283" s="467"/>
      <c r="FF283" s="467"/>
      <c r="FG283" s="467"/>
      <c r="FH283" s="467"/>
      <c r="FI283" s="467"/>
      <c r="FJ283" s="467"/>
      <c r="FK283" s="467"/>
      <c r="FL283" s="467"/>
      <c r="FM283" s="467"/>
      <c r="FN283" s="467"/>
      <c r="FO283" s="467"/>
      <c r="FP283" s="467"/>
      <c r="FQ283" s="467"/>
      <c r="FR283" s="467"/>
      <c r="FS283" s="467"/>
      <c r="FT283" s="467"/>
      <c r="FU283" s="467"/>
      <c r="FV283" s="467"/>
      <c r="FW283" s="467"/>
      <c r="FX283" s="467"/>
      <c r="FY283" s="467"/>
      <c r="FZ283" s="467"/>
      <c r="GA283" s="467"/>
      <c r="GB283" s="467"/>
      <c r="GC283" s="467"/>
      <c r="GD283" s="467"/>
      <c r="GE283" s="467"/>
      <c r="GF283" s="467"/>
      <c r="GG283" s="467"/>
      <c r="GH283" s="467"/>
      <c r="GI283" s="467"/>
      <c r="GJ283" s="467"/>
      <c r="GK283" s="467"/>
      <c r="GL283" s="467"/>
      <c r="GM283" s="467"/>
      <c r="GN283" s="467"/>
      <c r="GO283" s="467"/>
      <c r="GP283" s="467"/>
      <c r="GQ283" s="467"/>
      <c r="GR283" s="467"/>
      <c r="GS283" s="467"/>
      <c r="GT283" s="467"/>
      <c r="GU283" s="467"/>
      <c r="GV283" s="467"/>
      <c r="GW283" s="467"/>
      <c r="GX283" s="467"/>
      <c r="GY283" s="467"/>
      <c r="GZ283" s="467"/>
      <c r="HA283" s="467"/>
      <c r="HB283" s="467"/>
      <c r="HC283" s="467"/>
      <c r="HD283" s="467"/>
      <c r="HE283" s="467"/>
      <c r="HF283" s="467"/>
      <c r="HG283" s="467"/>
      <c r="HH283" s="467"/>
      <c r="HI283" s="467"/>
      <c r="HJ283" s="467"/>
      <c r="HK283" s="467"/>
      <c r="HL283" s="467"/>
      <c r="HM283" s="467"/>
      <c r="HN283" s="467"/>
      <c r="HO283" s="467"/>
      <c r="HP283" s="467"/>
      <c r="HQ283" s="467"/>
      <c r="HR283" s="467"/>
      <c r="HS283" s="467"/>
      <c r="HT283" s="467"/>
      <c r="HU283" s="467"/>
      <c r="HV283" s="467"/>
      <c r="HW283" s="467"/>
      <c r="HX283" s="467"/>
      <c r="HY283" s="467"/>
      <c r="HZ283" s="467"/>
      <c r="IA283" s="467"/>
      <c r="IB283" s="467"/>
      <c r="IC283" s="467"/>
      <c r="ID283" s="467"/>
      <c r="IE283" s="467"/>
      <c r="IF283" s="467"/>
      <c r="IG283" s="467"/>
      <c r="IH283" s="467"/>
      <c r="II283" s="467"/>
      <c r="IJ283" s="467"/>
      <c r="IK283" s="467"/>
      <c r="IL283" s="467"/>
      <c r="IM283" s="467"/>
      <c r="IN283" s="467"/>
      <c r="IO283" s="467"/>
      <c r="IP283" s="467"/>
      <c r="IQ283" s="467"/>
    </row>
    <row r="284" spans="16:251" s="464" customFormat="1" ht="12" customHeight="1" x14ac:dyDescent="0.15">
      <c r="P284" s="504"/>
      <c r="Q284" s="504"/>
      <c r="T284" s="504"/>
      <c r="U284" s="504"/>
      <c r="V284" s="504"/>
      <c r="W284" s="556"/>
      <c r="X284" s="485"/>
      <c r="Y284" s="486"/>
      <c r="Z284" s="486"/>
      <c r="AA284" s="486"/>
      <c r="AB284" s="486"/>
      <c r="AC284" s="486"/>
      <c r="AD284" s="486"/>
      <c r="AE284" s="487"/>
      <c r="AF284" s="592"/>
      <c r="AK284" s="518"/>
      <c r="AL284" s="518"/>
      <c r="AM284" s="518"/>
      <c r="AN284" s="518"/>
      <c r="AO284" s="518"/>
      <c r="AP284" s="518"/>
      <c r="AQ284" s="518"/>
      <c r="AR284" s="518"/>
      <c r="AS284" s="518"/>
      <c r="AT284" s="518"/>
      <c r="AU284" s="518"/>
      <c r="AV284" s="518"/>
      <c r="AW284" s="518"/>
      <c r="AX284" s="518"/>
      <c r="AY284" s="518"/>
      <c r="AZ284" s="518"/>
      <c r="BT284" s="467"/>
      <c r="BU284" s="467"/>
      <c r="BV284" s="467"/>
      <c r="BW284" s="467"/>
      <c r="BX284" s="467"/>
      <c r="BY284" s="467"/>
      <c r="BZ284" s="467"/>
      <c r="CA284" s="467"/>
      <c r="CB284" s="467"/>
      <c r="CC284" s="467"/>
      <c r="CD284" s="467"/>
      <c r="CE284" s="467"/>
      <c r="CF284" s="467"/>
      <c r="CG284" s="467"/>
      <c r="CH284" s="467"/>
      <c r="CI284" s="467"/>
      <c r="CJ284" s="467"/>
      <c r="CK284" s="467"/>
      <c r="CL284" s="467"/>
      <c r="CM284" s="467"/>
      <c r="CN284" s="467"/>
      <c r="CO284" s="467"/>
      <c r="CP284" s="467"/>
      <c r="CQ284" s="467"/>
      <c r="CR284" s="467"/>
      <c r="CS284" s="467"/>
      <c r="CT284" s="467"/>
      <c r="CU284" s="467"/>
      <c r="CV284" s="467"/>
      <c r="CW284" s="467"/>
      <c r="CX284" s="467"/>
      <c r="CY284" s="467"/>
      <c r="CZ284" s="467"/>
      <c r="DA284" s="467"/>
      <c r="DB284" s="467"/>
      <c r="DC284" s="467"/>
      <c r="DD284" s="467"/>
      <c r="DE284" s="467"/>
      <c r="DF284" s="467"/>
      <c r="DG284" s="467"/>
      <c r="DH284" s="467"/>
      <c r="DI284" s="467"/>
      <c r="DJ284" s="467"/>
      <c r="DK284" s="467"/>
      <c r="DL284" s="467"/>
      <c r="DM284" s="467"/>
      <c r="DN284" s="467"/>
      <c r="DO284" s="467"/>
      <c r="DP284" s="467"/>
      <c r="DQ284" s="467"/>
      <c r="DR284" s="467"/>
      <c r="DS284" s="467"/>
      <c r="DT284" s="467"/>
      <c r="DU284" s="467"/>
      <c r="DV284" s="467"/>
      <c r="DW284" s="467"/>
      <c r="DX284" s="467"/>
      <c r="DY284" s="467"/>
      <c r="DZ284" s="467"/>
      <c r="EA284" s="467"/>
      <c r="EB284" s="467"/>
      <c r="EC284" s="467"/>
      <c r="ED284" s="467"/>
      <c r="EE284" s="467"/>
      <c r="EF284" s="467"/>
      <c r="EG284" s="467"/>
      <c r="EH284" s="467"/>
      <c r="EI284" s="467"/>
      <c r="EJ284" s="467"/>
      <c r="EK284" s="467"/>
      <c r="EL284" s="467"/>
      <c r="EM284" s="467"/>
      <c r="EN284" s="467"/>
      <c r="EO284" s="467"/>
      <c r="EP284" s="467"/>
      <c r="EQ284" s="467"/>
      <c r="ER284" s="467"/>
      <c r="ES284" s="467"/>
      <c r="ET284" s="467"/>
      <c r="EU284" s="467"/>
      <c r="EV284" s="467"/>
      <c r="EW284" s="467"/>
      <c r="EX284" s="467"/>
      <c r="EY284" s="467"/>
      <c r="EZ284" s="467"/>
      <c r="FA284" s="467"/>
      <c r="FB284" s="467"/>
      <c r="FC284" s="467"/>
      <c r="FD284" s="467"/>
      <c r="FE284" s="467"/>
      <c r="FF284" s="467"/>
      <c r="FG284" s="467"/>
      <c r="FH284" s="467"/>
      <c r="FI284" s="467"/>
      <c r="FJ284" s="467"/>
      <c r="FK284" s="467"/>
      <c r="FL284" s="467"/>
      <c r="FM284" s="467"/>
      <c r="FN284" s="467"/>
      <c r="FO284" s="467"/>
      <c r="FP284" s="467"/>
      <c r="FQ284" s="467"/>
      <c r="FR284" s="467"/>
      <c r="FS284" s="467"/>
      <c r="FT284" s="467"/>
      <c r="FU284" s="467"/>
      <c r="FV284" s="467"/>
      <c r="FW284" s="467"/>
      <c r="FX284" s="467"/>
      <c r="FY284" s="467"/>
      <c r="FZ284" s="467"/>
      <c r="GA284" s="467"/>
      <c r="GB284" s="467"/>
      <c r="GC284" s="467"/>
      <c r="GD284" s="467"/>
      <c r="GE284" s="467"/>
      <c r="GF284" s="467"/>
      <c r="GG284" s="467"/>
      <c r="GH284" s="467"/>
      <c r="GI284" s="467"/>
      <c r="GJ284" s="467"/>
      <c r="GK284" s="467"/>
      <c r="GL284" s="467"/>
      <c r="GM284" s="467"/>
      <c r="GN284" s="467"/>
      <c r="GO284" s="467"/>
      <c r="GP284" s="467"/>
      <c r="GQ284" s="467"/>
      <c r="GR284" s="467"/>
      <c r="GS284" s="467"/>
      <c r="GT284" s="467"/>
      <c r="GU284" s="467"/>
      <c r="GV284" s="467"/>
      <c r="GW284" s="467"/>
      <c r="GX284" s="467"/>
      <c r="GY284" s="467"/>
      <c r="GZ284" s="467"/>
      <c r="HA284" s="467"/>
      <c r="HB284" s="467"/>
      <c r="HC284" s="467"/>
      <c r="HD284" s="467"/>
      <c r="HE284" s="467"/>
      <c r="HF284" s="467"/>
      <c r="HG284" s="467"/>
      <c r="HH284" s="467"/>
      <c r="HI284" s="467"/>
      <c r="HJ284" s="467"/>
      <c r="HK284" s="467"/>
      <c r="HL284" s="467"/>
      <c r="HM284" s="467"/>
      <c r="HN284" s="467"/>
      <c r="HO284" s="467"/>
      <c r="HP284" s="467"/>
      <c r="HQ284" s="467"/>
      <c r="HR284" s="467"/>
      <c r="HS284" s="467"/>
      <c r="HT284" s="467"/>
      <c r="HU284" s="467"/>
      <c r="HV284" s="467"/>
      <c r="HW284" s="467"/>
      <c r="HX284" s="467"/>
      <c r="HY284" s="467"/>
      <c r="HZ284" s="467"/>
      <c r="IA284" s="467"/>
      <c r="IB284" s="467"/>
      <c r="IC284" s="467"/>
      <c r="ID284" s="467"/>
      <c r="IE284" s="467"/>
      <c r="IF284" s="467"/>
      <c r="IG284" s="467"/>
      <c r="IH284" s="467"/>
      <c r="II284" s="467"/>
      <c r="IJ284" s="467"/>
      <c r="IK284" s="467"/>
      <c r="IL284" s="467"/>
      <c r="IM284" s="467"/>
      <c r="IN284" s="467"/>
      <c r="IO284" s="467"/>
      <c r="IP284" s="467"/>
      <c r="IQ284" s="467"/>
    </row>
    <row r="285" spans="16:251" s="464" customFormat="1" ht="12" customHeight="1" thickBot="1" x14ac:dyDescent="0.2">
      <c r="P285" s="504"/>
      <c r="Q285" s="504"/>
      <c r="T285" s="504"/>
      <c r="U285" s="504"/>
      <c r="V285" s="504"/>
      <c r="W285" s="549"/>
      <c r="X285" s="498"/>
      <c r="Y285" s="499"/>
      <c r="Z285" s="499"/>
      <c r="AA285" s="499"/>
      <c r="AB285" s="499"/>
      <c r="AC285" s="499"/>
      <c r="AD285" s="499"/>
      <c r="AE285" s="500"/>
      <c r="AF285" s="592"/>
      <c r="AK285" s="518"/>
      <c r="AL285" s="518"/>
      <c r="AM285" s="518"/>
      <c r="AN285" s="518"/>
      <c r="AO285" s="518"/>
      <c r="AP285" s="518"/>
      <c r="AQ285" s="518"/>
      <c r="AR285" s="518"/>
      <c r="AS285" s="518"/>
      <c r="AT285" s="518"/>
      <c r="AU285" s="518"/>
      <c r="AV285" s="518"/>
      <c r="AW285" s="518"/>
      <c r="AX285" s="518"/>
      <c r="AY285" s="518"/>
      <c r="AZ285" s="518"/>
      <c r="BT285" s="467"/>
      <c r="BU285" s="467"/>
      <c r="BV285" s="467"/>
      <c r="BW285" s="467"/>
      <c r="BX285" s="467"/>
      <c r="BY285" s="467"/>
      <c r="BZ285" s="467"/>
      <c r="CA285" s="467"/>
      <c r="CB285" s="467"/>
      <c r="CC285" s="467"/>
      <c r="CD285" s="467"/>
      <c r="CE285" s="467"/>
      <c r="CF285" s="467"/>
      <c r="CG285" s="467"/>
      <c r="CH285" s="467"/>
      <c r="CI285" s="467"/>
      <c r="CJ285" s="467"/>
      <c r="CK285" s="467"/>
      <c r="CL285" s="467"/>
      <c r="CM285" s="467"/>
      <c r="CN285" s="467"/>
      <c r="CO285" s="467"/>
      <c r="CP285" s="467"/>
      <c r="CQ285" s="467"/>
      <c r="CR285" s="467"/>
      <c r="CS285" s="467"/>
      <c r="CT285" s="467"/>
      <c r="CU285" s="467"/>
      <c r="CV285" s="467"/>
      <c r="CW285" s="467"/>
      <c r="CX285" s="467"/>
      <c r="CY285" s="467"/>
      <c r="CZ285" s="467"/>
      <c r="DA285" s="467"/>
      <c r="DB285" s="467"/>
      <c r="DC285" s="467"/>
      <c r="DD285" s="467"/>
      <c r="DE285" s="467"/>
      <c r="DF285" s="467"/>
      <c r="DG285" s="467"/>
      <c r="DH285" s="467"/>
      <c r="DI285" s="467"/>
      <c r="DJ285" s="467"/>
      <c r="DK285" s="467"/>
      <c r="DL285" s="467"/>
      <c r="DM285" s="467"/>
      <c r="DN285" s="467"/>
      <c r="DO285" s="467"/>
      <c r="DP285" s="467"/>
      <c r="DQ285" s="467"/>
      <c r="DR285" s="467"/>
      <c r="DS285" s="467"/>
      <c r="DT285" s="467"/>
      <c r="DU285" s="467"/>
      <c r="DV285" s="467"/>
      <c r="DW285" s="467"/>
      <c r="DX285" s="467"/>
      <c r="DY285" s="467"/>
      <c r="DZ285" s="467"/>
      <c r="EA285" s="467"/>
      <c r="EB285" s="467"/>
      <c r="EC285" s="467"/>
      <c r="ED285" s="467"/>
      <c r="EE285" s="467"/>
      <c r="EF285" s="467"/>
      <c r="EG285" s="467"/>
      <c r="EH285" s="467"/>
      <c r="EI285" s="467"/>
      <c r="EJ285" s="467"/>
      <c r="EK285" s="467"/>
      <c r="EL285" s="467"/>
      <c r="EM285" s="467"/>
      <c r="EN285" s="467"/>
      <c r="EO285" s="467"/>
      <c r="EP285" s="467"/>
      <c r="EQ285" s="467"/>
      <c r="ER285" s="467"/>
      <c r="ES285" s="467"/>
      <c r="ET285" s="467"/>
      <c r="EU285" s="467"/>
      <c r="EV285" s="467"/>
      <c r="EW285" s="467"/>
      <c r="EX285" s="467"/>
      <c r="EY285" s="467"/>
      <c r="EZ285" s="467"/>
      <c r="FA285" s="467"/>
      <c r="FB285" s="467"/>
      <c r="FC285" s="467"/>
      <c r="FD285" s="467"/>
      <c r="FE285" s="467"/>
      <c r="FF285" s="467"/>
      <c r="FG285" s="467"/>
      <c r="FH285" s="467"/>
      <c r="FI285" s="467"/>
      <c r="FJ285" s="467"/>
      <c r="FK285" s="467"/>
      <c r="FL285" s="467"/>
      <c r="FM285" s="467"/>
      <c r="FN285" s="467"/>
      <c r="FO285" s="467"/>
      <c r="FP285" s="467"/>
      <c r="FQ285" s="467"/>
      <c r="FR285" s="467"/>
      <c r="FS285" s="467"/>
      <c r="FT285" s="467"/>
      <c r="FU285" s="467"/>
      <c r="FV285" s="467"/>
      <c r="FW285" s="467"/>
      <c r="FX285" s="467"/>
      <c r="FY285" s="467"/>
      <c r="FZ285" s="467"/>
      <c r="GA285" s="467"/>
      <c r="GB285" s="467"/>
      <c r="GC285" s="467"/>
      <c r="GD285" s="467"/>
      <c r="GE285" s="467"/>
      <c r="GF285" s="467"/>
      <c r="GG285" s="467"/>
      <c r="GH285" s="467"/>
      <c r="GI285" s="467"/>
      <c r="GJ285" s="467"/>
      <c r="GK285" s="467"/>
      <c r="GL285" s="467"/>
      <c r="GM285" s="467"/>
      <c r="GN285" s="467"/>
      <c r="GO285" s="467"/>
      <c r="GP285" s="467"/>
      <c r="GQ285" s="467"/>
      <c r="GR285" s="467"/>
      <c r="GS285" s="467"/>
      <c r="GT285" s="467"/>
      <c r="GU285" s="467"/>
      <c r="GV285" s="467"/>
      <c r="GW285" s="467"/>
      <c r="GX285" s="467"/>
      <c r="GY285" s="467"/>
      <c r="GZ285" s="467"/>
      <c r="HA285" s="467"/>
      <c r="HB285" s="467"/>
      <c r="HC285" s="467"/>
      <c r="HD285" s="467"/>
      <c r="HE285" s="467"/>
      <c r="HF285" s="467"/>
      <c r="HG285" s="467"/>
      <c r="HH285" s="467"/>
      <c r="HI285" s="467"/>
      <c r="HJ285" s="467"/>
      <c r="HK285" s="467"/>
      <c r="HL285" s="467"/>
      <c r="HM285" s="467"/>
      <c r="HN285" s="467"/>
      <c r="HO285" s="467"/>
      <c r="HP285" s="467"/>
      <c r="HQ285" s="467"/>
      <c r="HR285" s="467"/>
      <c r="HS285" s="467"/>
      <c r="HT285" s="467"/>
      <c r="HU285" s="467"/>
      <c r="HV285" s="467"/>
      <c r="HW285" s="467"/>
      <c r="HX285" s="467"/>
      <c r="HY285" s="467"/>
      <c r="HZ285" s="467"/>
      <c r="IA285" s="467"/>
      <c r="IB285" s="467"/>
      <c r="IC285" s="467"/>
      <c r="ID285" s="467"/>
      <c r="IE285" s="467"/>
      <c r="IF285" s="467"/>
      <c r="IG285" s="467"/>
      <c r="IH285" s="467"/>
      <c r="II285" s="467"/>
      <c r="IJ285" s="467"/>
      <c r="IK285" s="467"/>
      <c r="IL285" s="467"/>
      <c r="IM285" s="467"/>
      <c r="IN285" s="467"/>
      <c r="IO285" s="467"/>
      <c r="IP285" s="467"/>
      <c r="IQ285" s="467"/>
    </row>
    <row r="286" spans="16:251" s="464" customFormat="1" ht="12" customHeight="1" x14ac:dyDescent="0.15">
      <c r="P286" s="504"/>
      <c r="Q286" s="504"/>
      <c r="T286" s="504"/>
      <c r="U286" s="504"/>
      <c r="V286" s="504"/>
      <c r="W286" s="549"/>
      <c r="X286" s="518"/>
      <c r="Y286" s="530"/>
      <c r="Z286" s="530"/>
      <c r="AA286" s="530"/>
      <c r="AB286" s="530"/>
      <c r="AC286" s="530"/>
      <c r="AD286" s="530"/>
      <c r="AE286" s="530"/>
      <c r="AK286" s="518"/>
      <c r="AL286" s="518"/>
      <c r="AM286" s="518"/>
      <c r="AN286" s="518"/>
      <c r="AO286" s="518"/>
      <c r="AP286" s="518"/>
      <c r="AQ286" s="518"/>
      <c r="AR286" s="518"/>
      <c r="AS286" s="518"/>
      <c r="AT286" s="518"/>
      <c r="AU286" s="518"/>
      <c r="AV286" s="518"/>
      <c r="AW286" s="518"/>
      <c r="AX286" s="518"/>
      <c r="AY286" s="518"/>
      <c r="AZ286" s="518"/>
      <c r="BT286" s="467"/>
      <c r="BU286" s="467"/>
      <c r="BV286" s="467"/>
      <c r="BW286" s="467"/>
      <c r="BX286" s="467"/>
      <c r="BY286" s="467"/>
      <c r="BZ286" s="467"/>
      <c r="CA286" s="467"/>
      <c r="CB286" s="467"/>
      <c r="CC286" s="467"/>
      <c r="CD286" s="467"/>
      <c r="CE286" s="467"/>
      <c r="CF286" s="467"/>
      <c r="CG286" s="467"/>
      <c r="CH286" s="467"/>
      <c r="CI286" s="467"/>
      <c r="CJ286" s="467"/>
      <c r="CK286" s="467"/>
      <c r="CL286" s="467"/>
      <c r="CM286" s="467"/>
      <c r="CN286" s="467"/>
      <c r="CO286" s="467"/>
      <c r="CP286" s="467"/>
      <c r="CQ286" s="467"/>
      <c r="CR286" s="467"/>
      <c r="CS286" s="467"/>
      <c r="CT286" s="467"/>
      <c r="CU286" s="467"/>
      <c r="CV286" s="467"/>
      <c r="CW286" s="467"/>
      <c r="CX286" s="467"/>
      <c r="CY286" s="467"/>
      <c r="CZ286" s="467"/>
      <c r="DA286" s="467"/>
      <c r="DB286" s="467"/>
      <c r="DC286" s="467"/>
      <c r="DD286" s="467"/>
      <c r="DE286" s="467"/>
      <c r="DF286" s="467"/>
      <c r="DG286" s="467"/>
      <c r="DH286" s="467"/>
      <c r="DI286" s="467"/>
      <c r="DJ286" s="467"/>
      <c r="DK286" s="467"/>
      <c r="DL286" s="467"/>
      <c r="DM286" s="467"/>
      <c r="DN286" s="467"/>
      <c r="DO286" s="467"/>
      <c r="DP286" s="467"/>
      <c r="DQ286" s="467"/>
      <c r="DR286" s="467"/>
      <c r="DS286" s="467"/>
      <c r="DT286" s="467"/>
      <c r="DU286" s="467"/>
      <c r="DV286" s="467"/>
      <c r="DW286" s="467"/>
      <c r="DX286" s="467"/>
      <c r="DY286" s="467"/>
      <c r="DZ286" s="467"/>
      <c r="EA286" s="467"/>
      <c r="EB286" s="467"/>
      <c r="EC286" s="467"/>
      <c r="ED286" s="467"/>
      <c r="EE286" s="467"/>
      <c r="EF286" s="467"/>
      <c r="EG286" s="467"/>
      <c r="EH286" s="467"/>
      <c r="EI286" s="467"/>
      <c r="EJ286" s="467"/>
      <c r="EK286" s="467"/>
      <c r="EL286" s="467"/>
      <c r="EM286" s="467"/>
      <c r="EN286" s="467"/>
      <c r="EO286" s="467"/>
      <c r="EP286" s="467"/>
      <c r="EQ286" s="467"/>
      <c r="ER286" s="467"/>
      <c r="ES286" s="467"/>
      <c r="ET286" s="467"/>
      <c r="EU286" s="467"/>
      <c r="EV286" s="467"/>
      <c r="EW286" s="467"/>
      <c r="EX286" s="467"/>
      <c r="EY286" s="467"/>
      <c r="EZ286" s="467"/>
      <c r="FA286" s="467"/>
      <c r="FB286" s="467"/>
      <c r="FC286" s="467"/>
      <c r="FD286" s="467"/>
      <c r="FE286" s="467"/>
      <c r="FF286" s="467"/>
      <c r="FG286" s="467"/>
      <c r="FH286" s="467"/>
      <c r="FI286" s="467"/>
      <c r="FJ286" s="467"/>
      <c r="FK286" s="467"/>
      <c r="FL286" s="467"/>
      <c r="FM286" s="467"/>
      <c r="FN286" s="467"/>
      <c r="FO286" s="467"/>
      <c r="FP286" s="467"/>
      <c r="FQ286" s="467"/>
      <c r="FR286" s="467"/>
      <c r="FS286" s="467"/>
      <c r="FT286" s="467"/>
      <c r="FU286" s="467"/>
      <c r="FV286" s="467"/>
      <c r="FW286" s="467"/>
      <c r="FX286" s="467"/>
      <c r="FY286" s="467"/>
      <c r="FZ286" s="467"/>
      <c r="GA286" s="467"/>
      <c r="GB286" s="467"/>
      <c r="GC286" s="467"/>
      <c r="GD286" s="467"/>
      <c r="GE286" s="467"/>
      <c r="GF286" s="467"/>
      <c r="GG286" s="467"/>
      <c r="GH286" s="467"/>
      <c r="GI286" s="467"/>
      <c r="GJ286" s="467"/>
      <c r="GK286" s="467"/>
      <c r="GL286" s="467"/>
      <c r="GM286" s="467"/>
      <c r="GN286" s="467"/>
      <c r="GO286" s="467"/>
      <c r="GP286" s="467"/>
      <c r="GQ286" s="467"/>
      <c r="GR286" s="467"/>
      <c r="GS286" s="467"/>
      <c r="GT286" s="467"/>
      <c r="GU286" s="467"/>
      <c r="GV286" s="467"/>
      <c r="GW286" s="467"/>
      <c r="GX286" s="467"/>
      <c r="GY286" s="467"/>
      <c r="GZ286" s="467"/>
      <c r="HA286" s="467"/>
      <c r="HB286" s="467"/>
      <c r="HC286" s="467"/>
      <c r="HD286" s="467"/>
      <c r="HE286" s="467"/>
      <c r="HF286" s="467"/>
      <c r="HG286" s="467"/>
      <c r="HH286" s="467"/>
      <c r="HI286" s="467"/>
      <c r="HJ286" s="467"/>
      <c r="HK286" s="467"/>
      <c r="HL286" s="467"/>
      <c r="HM286" s="467"/>
      <c r="HN286" s="467"/>
      <c r="HO286" s="467"/>
      <c r="HP286" s="467"/>
      <c r="HQ286" s="467"/>
      <c r="HR286" s="467"/>
      <c r="HS286" s="467"/>
      <c r="HT286" s="467"/>
      <c r="HU286" s="467"/>
      <c r="HV286" s="467"/>
      <c r="HW286" s="467"/>
      <c r="HX286" s="467"/>
      <c r="HY286" s="467"/>
      <c r="HZ286" s="467"/>
      <c r="IA286" s="467"/>
      <c r="IB286" s="467"/>
      <c r="IC286" s="467"/>
      <c r="ID286" s="467"/>
      <c r="IE286" s="467"/>
      <c r="IF286" s="467"/>
      <c r="IG286" s="467"/>
      <c r="IH286" s="467"/>
      <c r="II286" s="467"/>
      <c r="IJ286" s="467"/>
      <c r="IK286" s="467"/>
      <c r="IL286" s="467"/>
      <c r="IM286" s="467"/>
      <c r="IN286" s="467"/>
      <c r="IO286" s="467"/>
      <c r="IP286" s="467"/>
      <c r="IQ286" s="467"/>
    </row>
    <row r="287" spans="16:251" s="464" customFormat="1" ht="12" customHeight="1" thickBot="1" x14ac:dyDescent="0.2">
      <c r="P287" s="504"/>
      <c r="Q287" s="504"/>
      <c r="T287" s="504"/>
      <c r="U287" s="504"/>
      <c r="V287" s="504"/>
      <c r="W287" s="549"/>
      <c r="X287" s="518"/>
      <c r="Y287" s="530"/>
      <c r="Z287" s="593"/>
      <c r="AA287" s="593"/>
      <c r="AB287" s="593"/>
      <c r="AC287" s="593"/>
      <c r="AD287" s="593"/>
      <c r="AE287" s="593"/>
      <c r="AK287" s="518"/>
      <c r="AL287" s="518"/>
      <c r="AM287" s="518"/>
      <c r="AN287" s="518"/>
      <c r="AO287" s="518"/>
      <c r="AP287" s="518"/>
      <c r="AQ287" s="518"/>
      <c r="AR287" s="518"/>
      <c r="AS287" s="518"/>
      <c r="AT287" s="518"/>
      <c r="AU287" s="518"/>
      <c r="AV287" s="518"/>
      <c r="AW287" s="518"/>
      <c r="AX287" s="518"/>
      <c r="AY287" s="518"/>
      <c r="AZ287" s="518"/>
      <c r="BT287" s="467"/>
      <c r="BU287" s="467"/>
      <c r="BV287" s="467"/>
      <c r="BW287" s="467"/>
      <c r="BX287" s="467"/>
      <c r="BY287" s="467"/>
      <c r="BZ287" s="467"/>
      <c r="CA287" s="467"/>
      <c r="CB287" s="467"/>
      <c r="CC287" s="467"/>
      <c r="CD287" s="467"/>
      <c r="CE287" s="467"/>
      <c r="CF287" s="467"/>
      <c r="CG287" s="467"/>
      <c r="CH287" s="467"/>
      <c r="CI287" s="467"/>
      <c r="CJ287" s="467"/>
      <c r="CK287" s="467"/>
      <c r="CL287" s="467"/>
      <c r="CM287" s="467"/>
      <c r="CN287" s="467"/>
      <c r="CO287" s="467"/>
      <c r="CP287" s="467"/>
      <c r="CQ287" s="467"/>
      <c r="CR287" s="467"/>
      <c r="CS287" s="467"/>
      <c r="CT287" s="467"/>
      <c r="CU287" s="467"/>
      <c r="CV287" s="467"/>
      <c r="CW287" s="467"/>
      <c r="CX287" s="467"/>
      <c r="CY287" s="467"/>
      <c r="CZ287" s="467"/>
      <c r="DA287" s="467"/>
      <c r="DB287" s="467"/>
      <c r="DC287" s="467"/>
      <c r="DD287" s="467"/>
      <c r="DE287" s="467"/>
      <c r="DF287" s="467"/>
      <c r="DG287" s="467"/>
      <c r="DH287" s="467"/>
      <c r="DI287" s="467"/>
      <c r="DJ287" s="467"/>
      <c r="DK287" s="467"/>
      <c r="DL287" s="467"/>
      <c r="DM287" s="467"/>
      <c r="DN287" s="467"/>
      <c r="DO287" s="467"/>
      <c r="DP287" s="467"/>
      <c r="DQ287" s="467"/>
      <c r="DR287" s="467"/>
      <c r="DS287" s="467"/>
      <c r="DT287" s="467"/>
      <c r="DU287" s="467"/>
      <c r="DV287" s="467"/>
      <c r="DW287" s="467"/>
      <c r="DX287" s="467"/>
      <c r="DY287" s="467"/>
      <c r="DZ287" s="467"/>
      <c r="EA287" s="467"/>
      <c r="EB287" s="467"/>
      <c r="EC287" s="467"/>
      <c r="ED287" s="467"/>
      <c r="EE287" s="467"/>
      <c r="EF287" s="467"/>
      <c r="EG287" s="467"/>
      <c r="EH287" s="467"/>
      <c r="EI287" s="467"/>
      <c r="EJ287" s="467"/>
      <c r="EK287" s="467"/>
      <c r="EL287" s="467"/>
      <c r="EM287" s="467"/>
      <c r="EN287" s="467"/>
      <c r="EO287" s="467"/>
      <c r="EP287" s="467"/>
      <c r="EQ287" s="467"/>
      <c r="ER287" s="467"/>
      <c r="ES287" s="467"/>
      <c r="ET287" s="467"/>
      <c r="EU287" s="467"/>
      <c r="EV287" s="467"/>
      <c r="EW287" s="467"/>
      <c r="EX287" s="467"/>
      <c r="EY287" s="467"/>
      <c r="EZ287" s="467"/>
      <c r="FA287" s="467"/>
      <c r="FB287" s="467"/>
      <c r="FC287" s="467"/>
      <c r="FD287" s="467"/>
      <c r="FE287" s="467"/>
      <c r="FF287" s="467"/>
      <c r="FG287" s="467"/>
      <c r="FH287" s="467"/>
      <c r="FI287" s="467"/>
      <c r="FJ287" s="467"/>
      <c r="FK287" s="467"/>
      <c r="FL287" s="467"/>
      <c r="FM287" s="467"/>
      <c r="FN287" s="467"/>
      <c r="FO287" s="467"/>
      <c r="FP287" s="467"/>
      <c r="FQ287" s="467"/>
      <c r="FR287" s="467"/>
      <c r="FS287" s="467"/>
      <c r="FT287" s="467"/>
      <c r="FU287" s="467"/>
      <c r="FV287" s="467"/>
      <c r="FW287" s="467"/>
      <c r="FX287" s="467"/>
      <c r="FY287" s="467"/>
      <c r="FZ287" s="467"/>
      <c r="GA287" s="467"/>
      <c r="GB287" s="467"/>
      <c r="GC287" s="467"/>
      <c r="GD287" s="467"/>
      <c r="GE287" s="467"/>
      <c r="GF287" s="467"/>
      <c r="GG287" s="467"/>
      <c r="GH287" s="467"/>
      <c r="GI287" s="467"/>
      <c r="GJ287" s="467"/>
      <c r="GK287" s="467"/>
      <c r="GL287" s="467"/>
      <c r="GM287" s="467"/>
      <c r="GN287" s="467"/>
      <c r="GO287" s="467"/>
      <c r="GP287" s="467"/>
      <c r="GQ287" s="467"/>
      <c r="GR287" s="467"/>
      <c r="GS287" s="467"/>
      <c r="GT287" s="467"/>
      <c r="GU287" s="467"/>
      <c r="GV287" s="467"/>
      <c r="GW287" s="467"/>
      <c r="GX287" s="467"/>
      <c r="GY287" s="467"/>
      <c r="GZ287" s="467"/>
      <c r="HA287" s="467"/>
      <c r="HB287" s="467"/>
      <c r="HC287" s="467"/>
      <c r="HD287" s="467"/>
      <c r="HE287" s="467"/>
      <c r="HF287" s="467"/>
      <c r="HG287" s="467"/>
      <c r="HH287" s="467"/>
      <c r="HI287" s="467"/>
      <c r="HJ287" s="467"/>
      <c r="HK287" s="467"/>
      <c r="HL287" s="467"/>
      <c r="HM287" s="467"/>
      <c r="HN287" s="467"/>
      <c r="HO287" s="467"/>
      <c r="HP287" s="467"/>
      <c r="HQ287" s="467"/>
      <c r="HR287" s="467"/>
      <c r="HS287" s="467"/>
      <c r="HT287" s="467"/>
      <c r="HU287" s="467"/>
      <c r="HV287" s="467"/>
      <c r="HW287" s="467"/>
      <c r="HX287" s="467"/>
      <c r="HY287" s="467"/>
      <c r="HZ287" s="467"/>
      <c r="IA287" s="467"/>
      <c r="IB287" s="467"/>
      <c r="IC287" s="467"/>
      <c r="ID287" s="467"/>
      <c r="IE287" s="467"/>
      <c r="IF287" s="467"/>
      <c r="IG287" s="467"/>
      <c r="IH287" s="467"/>
      <c r="II287" s="467"/>
      <c r="IJ287" s="467"/>
      <c r="IK287" s="467"/>
      <c r="IL287" s="467"/>
      <c r="IM287" s="467"/>
      <c r="IN287" s="467"/>
      <c r="IO287" s="467"/>
      <c r="IP287" s="467"/>
      <c r="IQ287" s="467"/>
    </row>
    <row r="288" spans="16:251" s="464" customFormat="1" ht="12" customHeight="1" x14ac:dyDescent="0.15">
      <c r="P288" s="504"/>
      <c r="Q288" s="504"/>
      <c r="T288" s="504"/>
      <c r="U288" s="504"/>
      <c r="V288" s="504"/>
      <c r="W288" s="549"/>
      <c r="X288" s="477" t="s">
        <v>610</v>
      </c>
      <c r="Y288" s="478"/>
      <c r="Z288" s="478"/>
      <c r="AA288" s="478"/>
      <c r="AB288" s="478"/>
      <c r="AC288" s="478"/>
      <c r="AD288" s="478"/>
      <c r="AE288" s="479"/>
      <c r="AF288" s="504"/>
      <c r="AJ288" s="546"/>
      <c r="AK288" s="560" t="s">
        <v>479</v>
      </c>
      <c r="AL288" s="560"/>
      <c r="AM288" s="560"/>
      <c r="AN288" s="560"/>
      <c r="AO288" s="560"/>
      <c r="AP288" s="560"/>
      <c r="AQ288" s="560"/>
      <c r="AR288" s="560"/>
      <c r="AS288" s="518"/>
      <c r="AT288" s="518"/>
      <c r="AU288" s="518"/>
      <c r="AV288" s="518"/>
      <c r="AW288" s="518"/>
      <c r="AX288" s="518"/>
      <c r="AY288" s="518"/>
      <c r="AZ288" s="518"/>
      <c r="BT288" s="467"/>
      <c r="BU288" s="467"/>
      <c r="BV288" s="467"/>
      <c r="BW288" s="467"/>
      <c r="BX288" s="467"/>
      <c r="BY288" s="467"/>
      <c r="BZ288" s="467"/>
      <c r="CA288" s="467"/>
      <c r="CB288" s="467"/>
      <c r="CC288" s="467"/>
      <c r="CD288" s="467"/>
      <c r="CE288" s="467"/>
      <c r="CF288" s="467"/>
      <c r="CG288" s="467"/>
      <c r="CH288" s="467"/>
      <c r="CI288" s="467"/>
      <c r="CJ288" s="467"/>
      <c r="CK288" s="467"/>
      <c r="CL288" s="467"/>
      <c r="CM288" s="467"/>
      <c r="CN288" s="467"/>
      <c r="CO288" s="467"/>
      <c r="CP288" s="467"/>
      <c r="CQ288" s="467"/>
      <c r="CR288" s="467"/>
      <c r="CS288" s="467"/>
      <c r="CT288" s="467"/>
      <c r="CU288" s="467"/>
      <c r="CV288" s="467"/>
      <c r="CW288" s="467"/>
      <c r="CX288" s="467"/>
      <c r="CY288" s="467"/>
      <c r="CZ288" s="467"/>
      <c r="DA288" s="467"/>
      <c r="DB288" s="467"/>
      <c r="DC288" s="467"/>
      <c r="DD288" s="467"/>
      <c r="DE288" s="467"/>
      <c r="DF288" s="467"/>
      <c r="DG288" s="467"/>
      <c r="DH288" s="467"/>
      <c r="DI288" s="467"/>
      <c r="DJ288" s="467"/>
      <c r="DK288" s="467"/>
      <c r="DL288" s="467"/>
      <c r="DM288" s="467"/>
      <c r="DN288" s="467"/>
      <c r="DO288" s="467"/>
      <c r="DP288" s="467"/>
      <c r="DQ288" s="467"/>
      <c r="DR288" s="467"/>
      <c r="DS288" s="467"/>
      <c r="DT288" s="467"/>
      <c r="DU288" s="467"/>
      <c r="DV288" s="467"/>
      <c r="DW288" s="467"/>
      <c r="DX288" s="467"/>
      <c r="DY288" s="467"/>
      <c r="DZ288" s="467"/>
      <c r="EA288" s="467"/>
      <c r="EB288" s="467"/>
      <c r="EC288" s="467"/>
      <c r="ED288" s="467"/>
      <c r="EE288" s="467"/>
      <c r="EF288" s="467"/>
      <c r="EG288" s="467"/>
      <c r="EH288" s="467"/>
      <c r="EI288" s="467"/>
      <c r="EJ288" s="467"/>
      <c r="EK288" s="467"/>
      <c r="EL288" s="467"/>
      <c r="EM288" s="467"/>
      <c r="EN288" s="467"/>
      <c r="EO288" s="467"/>
      <c r="EP288" s="467"/>
      <c r="EQ288" s="467"/>
      <c r="ER288" s="467"/>
      <c r="ES288" s="467"/>
      <c r="ET288" s="467"/>
      <c r="EU288" s="467"/>
      <c r="EV288" s="467"/>
      <c r="EW288" s="467"/>
      <c r="EX288" s="467"/>
      <c r="EY288" s="467"/>
      <c r="EZ288" s="467"/>
      <c r="FA288" s="467"/>
      <c r="FB288" s="467"/>
      <c r="FC288" s="467"/>
      <c r="FD288" s="467"/>
      <c r="FE288" s="467"/>
      <c r="FF288" s="467"/>
      <c r="FG288" s="467"/>
      <c r="FH288" s="467"/>
      <c r="FI288" s="467"/>
      <c r="FJ288" s="467"/>
      <c r="FK288" s="467"/>
      <c r="FL288" s="467"/>
      <c r="FM288" s="467"/>
      <c r="FN288" s="467"/>
      <c r="FO288" s="467"/>
      <c r="FP288" s="467"/>
      <c r="FQ288" s="467"/>
      <c r="FR288" s="467"/>
      <c r="FS288" s="467"/>
      <c r="FT288" s="467"/>
      <c r="FU288" s="467"/>
      <c r="FV288" s="467"/>
      <c r="FW288" s="467"/>
      <c r="FX288" s="467"/>
      <c r="FY288" s="467"/>
      <c r="FZ288" s="467"/>
      <c r="GA288" s="467"/>
      <c r="GB288" s="467"/>
      <c r="GC288" s="467"/>
      <c r="GD288" s="467"/>
      <c r="GE288" s="467"/>
      <c r="GF288" s="467"/>
      <c r="GG288" s="467"/>
      <c r="GH288" s="467"/>
      <c r="GI288" s="467"/>
      <c r="GJ288" s="467"/>
      <c r="GK288" s="467"/>
      <c r="GL288" s="467"/>
      <c r="GM288" s="467"/>
      <c r="GN288" s="467"/>
      <c r="GO288" s="467"/>
      <c r="GP288" s="467"/>
      <c r="GQ288" s="467"/>
      <c r="GR288" s="467"/>
      <c r="GS288" s="467"/>
      <c r="GT288" s="467"/>
      <c r="GU288" s="467"/>
      <c r="GV288" s="467"/>
      <c r="GW288" s="467"/>
      <c r="GX288" s="467"/>
      <c r="GY288" s="467"/>
      <c r="GZ288" s="467"/>
      <c r="HA288" s="467"/>
      <c r="HB288" s="467"/>
      <c r="HC288" s="467"/>
      <c r="HD288" s="467"/>
      <c r="HE288" s="467"/>
      <c r="HF288" s="467"/>
      <c r="HG288" s="467"/>
      <c r="HH288" s="467"/>
      <c r="HI288" s="467"/>
      <c r="HJ288" s="467"/>
      <c r="HK288" s="467"/>
      <c r="HL288" s="467"/>
      <c r="HM288" s="467"/>
      <c r="HN288" s="467"/>
      <c r="HO288" s="467"/>
      <c r="HP288" s="467"/>
      <c r="HQ288" s="467"/>
      <c r="HR288" s="467"/>
      <c r="HS288" s="467"/>
      <c r="HT288" s="467"/>
      <c r="HU288" s="467"/>
      <c r="HV288" s="467"/>
      <c r="HW288" s="467"/>
      <c r="HX288" s="467"/>
      <c r="HY288" s="467"/>
      <c r="HZ288" s="467"/>
      <c r="IA288" s="467"/>
      <c r="IB288" s="467"/>
      <c r="IC288" s="467"/>
      <c r="ID288" s="467"/>
      <c r="IE288" s="467"/>
      <c r="IF288" s="467"/>
      <c r="IG288" s="467"/>
      <c r="IH288" s="467"/>
      <c r="II288" s="467"/>
      <c r="IJ288" s="467"/>
      <c r="IK288" s="467"/>
      <c r="IL288" s="467"/>
      <c r="IM288" s="467"/>
      <c r="IN288" s="467"/>
      <c r="IO288" s="467"/>
      <c r="IP288" s="467"/>
      <c r="IQ288" s="467"/>
    </row>
    <row r="289" spans="16:251" s="464" customFormat="1" ht="12" customHeight="1" x14ac:dyDescent="0.15">
      <c r="P289" s="504"/>
      <c r="Q289" s="504"/>
      <c r="T289" s="504"/>
      <c r="U289" s="504"/>
      <c r="V289" s="504"/>
      <c r="W289" s="566"/>
      <c r="X289" s="485"/>
      <c r="Y289" s="486"/>
      <c r="Z289" s="486"/>
      <c r="AA289" s="486"/>
      <c r="AB289" s="486"/>
      <c r="AC289" s="486"/>
      <c r="AD289" s="486"/>
      <c r="AE289" s="487"/>
      <c r="AF289" s="488"/>
      <c r="AG289" s="534"/>
      <c r="AH289" s="552"/>
      <c r="AI289" s="574"/>
      <c r="AJ289" s="575"/>
      <c r="AK289" s="560"/>
      <c r="AL289" s="560"/>
      <c r="AM289" s="560"/>
      <c r="AN289" s="560"/>
      <c r="AO289" s="560"/>
      <c r="AP289" s="560"/>
      <c r="AQ289" s="560"/>
      <c r="AR289" s="560"/>
      <c r="AS289" s="518"/>
      <c r="AT289" s="518"/>
      <c r="AU289" s="518"/>
      <c r="AV289" s="518"/>
      <c r="AW289" s="518"/>
      <c r="AX289" s="518"/>
      <c r="AY289" s="546"/>
      <c r="AZ289" s="546"/>
      <c r="BA289" s="546"/>
      <c r="BT289" s="467"/>
      <c r="BU289" s="467"/>
      <c r="BV289" s="467"/>
      <c r="BW289" s="467"/>
      <c r="BX289" s="467"/>
      <c r="BY289" s="467"/>
      <c r="BZ289" s="467"/>
      <c r="CA289" s="467"/>
      <c r="CB289" s="467"/>
      <c r="CC289" s="467"/>
      <c r="CD289" s="467"/>
      <c r="CE289" s="467"/>
      <c r="CF289" s="467"/>
      <c r="CG289" s="467"/>
      <c r="CH289" s="467"/>
      <c r="CI289" s="467"/>
      <c r="CJ289" s="467"/>
      <c r="CK289" s="467"/>
      <c r="CL289" s="467"/>
      <c r="CM289" s="467"/>
      <c r="CN289" s="467"/>
      <c r="CO289" s="467"/>
      <c r="CP289" s="467"/>
      <c r="CQ289" s="467"/>
      <c r="CR289" s="467"/>
      <c r="CS289" s="467"/>
      <c r="CT289" s="467"/>
      <c r="CU289" s="467"/>
      <c r="CV289" s="467"/>
      <c r="CW289" s="467"/>
      <c r="CX289" s="467"/>
      <c r="CY289" s="467"/>
      <c r="CZ289" s="467"/>
      <c r="DA289" s="467"/>
      <c r="DB289" s="467"/>
      <c r="DC289" s="467"/>
      <c r="DD289" s="467"/>
      <c r="DE289" s="467"/>
      <c r="DF289" s="467"/>
      <c r="DG289" s="467"/>
      <c r="DH289" s="467"/>
      <c r="DI289" s="467"/>
      <c r="DJ289" s="467"/>
      <c r="DK289" s="467"/>
      <c r="DL289" s="467"/>
      <c r="DM289" s="467"/>
      <c r="DN289" s="467"/>
      <c r="DO289" s="467"/>
      <c r="DP289" s="467"/>
      <c r="DQ289" s="467"/>
      <c r="DR289" s="467"/>
      <c r="DS289" s="467"/>
      <c r="DT289" s="467"/>
      <c r="DU289" s="467"/>
      <c r="DV289" s="467"/>
      <c r="DW289" s="467"/>
      <c r="DX289" s="467"/>
      <c r="DY289" s="467"/>
      <c r="DZ289" s="467"/>
      <c r="EA289" s="467"/>
      <c r="EB289" s="467"/>
      <c r="EC289" s="467"/>
      <c r="ED289" s="467"/>
      <c r="EE289" s="467"/>
      <c r="EF289" s="467"/>
      <c r="EG289" s="467"/>
      <c r="EH289" s="467"/>
      <c r="EI289" s="467"/>
      <c r="EJ289" s="467"/>
      <c r="EK289" s="467"/>
      <c r="EL289" s="467"/>
      <c r="EM289" s="467"/>
      <c r="EN289" s="467"/>
      <c r="EO289" s="467"/>
      <c r="EP289" s="467"/>
      <c r="EQ289" s="467"/>
      <c r="ER289" s="467"/>
      <c r="ES289" s="467"/>
      <c r="ET289" s="467"/>
      <c r="EU289" s="467"/>
      <c r="EV289" s="467"/>
      <c r="EW289" s="467"/>
      <c r="EX289" s="467"/>
      <c r="EY289" s="467"/>
      <c r="EZ289" s="467"/>
      <c r="FA289" s="467"/>
      <c r="FB289" s="467"/>
      <c r="FC289" s="467"/>
      <c r="FD289" s="467"/>
      <c r="FE289" s="467"/>
      <c r="FF289" s="467"/>
      <c r="FG289" s="467"/>
      <c r="FH289" s="467"/>
      <c r="FI289" s="467"/>
      <c r="FJ289" s="467"/>
      <c r="FK289" s="467"/>
      <c r="FL289" s="467"/>
      <c r="FM289" s="467"/>
      <c r="FN289" s="467"/>
      <c r="FO289" s="467"/>
      <c r="FP289" s="467"/>
      <c r="FQ289" s="467"/>
      <c r="FR289" s="467"/>
      <c r="FS289" s="467"/>
      <c r="FT289" s="467"/>
      <c r="FU289" s="467"/>
      <c r="FV289" s="467"/>
      <c r="FW289" s="467"/>
      <c r="FX289" s="467"/>
      <c r="FY289" s="467"/>
      <c r="FZ289" s="467"/>
      <c r="GA289" s="467"/>
      <c r="GB289" s="467"/>
      <c r="GC289" s="467"/>
      <c r="GD289" s="467"/>
      <c r="GE289" s="467"/>
      <c r="GF289" s="467"/>
      <c r="GG289" s="467"/>
      <c r="GH289" s="467"/>
      <c r="GI289" s="467"/>
      <c r="GJ289" s="467"/>
      <c r="GK289" s="467"/>
      <c r="GL289" s="467"/>
      <c r="GM289" s="467"/>
      <c r="GN289" s="467"/>
      <c r="GO289" s="467"/>
      <c r="GP289" s="467"/>
      <c r="GQ289" s="467"/>
      <c r="GR289" s="467"/>
      <c r="GS289" s="467"/>
      <c r="GT289" s="467"/>
      <c r="GU289" s="467"/>
      <c r="GV289" s="467"/>
      <c r="GW289" s="467"/>
      <c r="GX289" s="467"/>
      <c r="GY289" s="467"/>
      <c r="GZ289" s="467"/>
      <c r="HA289" s="467"/>
      <c r="HB289" s="467"/>
      <c r="HC289" s="467"/>
      <c r="HD289" s="467"/>
      <c r="HE289" s="467"/>
      <c r="HF289" s="467"/>
      <c r="HG289" s="467"/>
      <c r="HH289" s="467"/>
      <c r="HI289" s="467"/>
      <c r="HJ289" s="467"/>
      <c r="HK289" s="467"/>
      <c r="HL289" s="467"/>
      <c r="HM289" s="467"/>
      <c r="HN289" s="467"/>
      <c r="HO289" s="467"/>
      <c r="HP289" s="467"/>
      <c r="HQ289" s="467"/>
      <c r="HR289" s="467"/>
      <c r="HS289" s="467"/>
      <c r="HT289" s="467"/>
      <c r="HU289" s="467"/>
      <c r="HV289" s="467"/>
      <c r="HW289" s="467"/>
      <c r="HX289" s="467"/>
      <c r="HY289" s="467"/>
      <c r="HZ289" s="467"/>
      <c r="IA289" s="467"/>
      <c r="IB289" s="467"/>
      <c r="IC289" s="467"/>
      <c r="ID289" s="467"/>
      <c r="IE289" s="467"/>
      <c r="IF289" s="467"/>
      <c r="IG289" s="467"/>
      <c r="IH289" s="467"/>
      <c r="II289" s="467"/>
      <c r="IJ289" s="467"/>
      <c r="IK289" s="467"/>
      <c r="IL289" s="467"/>
      <c r="IM289" s="467"/>
      <c r="IN289" s="467"/>
      <c r="IO289" s="467"/>
      <c r="IP289" s="467"/>
      <c r="IQ289" s="467"/>
    </row>
    <row r="290" spans="16:251" s="464" customFormat="1" ht="12" customHeight="1" thickBot="1" x14ac:dyDescent="0.2">
      <c r="P290" s="504"/>
      <c r="Q290" s="504"/>
      <c r="T290" s="504"/>
      <c r="U290" s="504"/>
      <c r="V290" s="504"/>
      <c r="W290" s="530"/>
      <c r="X290" s="498"/>
      <c r="Y290" s="499"/>
      <c r="Z290" s="499"/>
      <c r="AA290" s="499"/>
      <c r="AB290" s="499"/>
      <c r="AC290" s="499"/>
      <c r="AD290" s="499"/>
      <c r="AE290" s="500"/>
      <c r="AH290" s="525"/>
      <c r="AI290" s="524"/>
      <c r="AJ290" s="594"/>
      <c r="AK290" s="560" t="s">
        <v>481</v>
      </c>
      <c r="AL290" s="560"/>
      <c r="AM290" s="560"/>
      <c r="AN290" s="560"/>
      <c r="AO290" s="560"/>
      <c r="AP290" s="560"/>
      <c r="AQ290" s="560"/>
      <c r="AR290" s="560"/>
      <c r="AS290" s="518"/>
      <c r="AT290" s="518"/>
      <c r="AU290" s="518"/>
      <c r="AV290" s="518"/>
      <c r="AW290" s="518"/>
      <c r="AX290" s="518"/>
      <c r="AY290" s="546"/>
      <c r="AZ290" s="546"/>
      <c r="BA290" s="546"/>
      <c r="BT290" s="467"/>
      <c r="BU290" s="467"/>
      <c r="BV290" s="467"/>
      <c r="BW290" s="467"/>
      <c r="BX290" s="467"/>
      <c r="BY290" s="467"/>
      <c r="BZ290" s="467"/>
      <c r="CA290" s="467"/>
      <c r="CB290" s="467"/>
      <c r="CC290" s="467"/>
      <c r="CD290" s="467"/>
      <c r="CE290" s="467"/>
      <c r="CF290" s="467"/>
      <c r="CG290" s="467"/>
      <c r="CH290" s="467"/>
      <c r="CI290" s="467"/>
      <c r="CJ290" s="467"/>
      <c r="CK290" s="467"/>
      <c r="CL290" s="467"/>
      <c r="CM290" s="467"/>
      <c r="CN290" s="467"/>
      <c r="CO290" s="467"/>
      <c r="CP290" s="467"/>
      <c r="CQ290" s="467"/>
      <c r="CR290" s="467"/>
      <c r="CS290" s="467"/>
      <c r="CT290" s="467"/>
      <c r="CU290" s="467"/>
      <c r="CV290" s="467"/>
      <c r="CW290" s="467"/>
      <c r="CX290" s="467"/>
      <c r="CY290" s="467"/>
      <c r="CZ290" s="467"/>
      <c r="DA290" s="467"/>
      <c r="DB290" s="467"/>
      <c r="DC290" s="467"/>
      <c r="DD290" s="467"/>
      <c r="DE290" s="467"/>
      <c r="DF290" s="467"/>
      <c r="DG290" s="467"/>
      <c r="DH290" s="467"/>
      <c r="DI290" s="467"/>
      <c r="DJ290" s="467"/>
      <c r="DK290" s="467"/>
      <c r="DL290" s="467"/>
      <c r="DM290" s="467"/>
      <c r="DN290" s="467"/>
      <c r="DO290" s="467"/>
      <c r="DP290" s="467"/>
      <c r="DQ290" s="467"/>
      <c r="DR290" s="467"/>
      <c r="DS290" s="467"/>
      <c r="DT290" s="467"/>
      <c r="DU290" s="467"/>
      <c r="DV290" s="467"/>
      <c r="DW290" s="467"/>
      <c r="DX290" s="467"/>
      <c r="DY290" s="467"/>
      <c r="DZ290" s="467"/>
      <c r="EA290" s="467"/>
      <c r="EB290" s="467"/>
      <c r="EC290" s="467"/>
      <c r="ED290" s="467"/>
      <c r="EE290" s="467"/>
      <c r="EF290" s="467"/>
      <c r="EG290" s="467"/>
      <c r="EH290" s="467"/>
      <c r="EI290" s="467"/>
      <c r="EJ290" s="467"/>
      <c r="EK290" s="467"/>
      <c r="EL290" s="467"/>
      <c r="EM290" s="467"/>
      <c r="EN290" s="467"/>
      <c r="EO290" s="467"/>
      <c r="EP290" s="467"/>
      <c r="EQ290" s="467"/>
      <c r="ER290" s="467"/>
      <c r="ES290" s="467"/>
      <c r="ET290" s="467"/>
      <c r="EU290" s="467"/>
      <c r="EV290" s="467"/>
      <c r="EW290" s="467"/>
      <c r="EX290" s="467"/>
      <c r="EY290" s="467"/>
      <c r="EZ290" s="467"/>
      <c r="FA290" s="467"/>
      <c r="FB290" s="467"/>
      <c r="FC290" s="467"/>
      <c r="FD290" s="467"/>
      <c r="FE290" s="467"/>
      <c r="FF290" s="467"/>
      <c r="FG290" s="467"/>
      <c r="FH290" s="467"/>
      <c r="FI290" s="467"/>
      <c r="FJ290" s="467"/>
      <c r="FK290" s="467"/>
      <c r="FL290" s="467"/>
      <c r="FM290" s="467"/>
      <c r="FN290" s="467"/>
      <c r="FO290" s="467"/>
      <c r="FP290" s="467"/>
      <c r="FQ290" s="467"/>
      <c r="FR290" s="467"/>
      <c r="FS290" s="467"/>
      <c r="FT290" s="467"/>
      <c r="FU290" s="467"/>
      <c r="FV290" s="467"/>
      <c r="FW290" s="467"/>
      <c r="FX290" s="467"/>
      <c r="FY290" s="467"/>
      <c r="FZ290" s="467"/>
      <c r="GA290" s="467"/>
      <c r="GB290" s="467"/>
      <c r="GC290" s="467"/>
      <c r="GD290" s="467"/>
      <c r="GE290" s="467"/>
      <c r="GF290" s="467"/>
      <c r="GG290" s="467"/>
      <c r="GH290" s="467"/>
      <c r="GI290" s="467"/>
      <c r="GJ290" s="467"/>
      <c r="GK290" s="467"/>
      <c r="GL290" s="467"/>
      <c r="GM290" s="467"/>
      <c r="GN290" s="467"/>
      <c r="GO290" s="467"/>
      <c r="GP290" s="467"/>
      <c r="GQ290" s="467"/>
      <c r="GR290" s="467"/>
      <c r="GS290" s="467"/>
      <c r="GT290" s="467"/>
      <c r="GU290" s="467"/>
      <c r="GV290" s="467"/>
      <c r="GW290" s="467"/>
      <c r="GX290" s="467"/>
      <c r="GY290" s="467"/>
      <c r="GZ290" s="467"/>
      <c r="HA290" s="467"/>
      <c r="HB290" s="467"/>
      <c r="HC290" s="467"/>
      <c r="HD290" s="467"/>
      <c r="HE290" s="467"/>
      <c r="HF290" s="467"/>
      <c r="HG290" s="467"/>
      <c r="HH290" s="467"/>
      <c r="HI290" s="467"/>
      <c r="HJ290" s="467"/>
      <c r="HK290" s="467"/>
      <c r="HL290" s="467"/>
      <c r="HM290" s="467"/>
      <c r="HN290" s="467"/>
      <c r="HO290" s="467"/>
      <c r="HP290" s="467"/>
      <c r="HQ290" s="467"/>
      <c r="HR290" s="467"/>
      <c r="HS290" s="467"/>
      <c r="HT290" s="467"/>
      <c r="HU290" s="467"/>
      <c r="HV290" s="467"/>
      <c r="HW290" s="467"/>
      <c r="HX290" s="467"/>
      <c r="HY290" s="467"/>
      <c r="HZ290" s="467"/>
      <c r="IA290" s="467"/>
      <c r="IB290" s="467"/>
      <c r="IC290" s="467"/>
      <c r="ID290" s="467"/>
      <c r="IE290" s="467"/>
      <c r="IF290" s="467"/>
      <c r="IG290" s="467"/>
      <c r="IH290" s="467"/>
      <c r="II290" s="467"/>
      <c r="IJ290" s="467"/>
      <c r="IK290" s="467"/>
      <c r="IL290" s="467"/>
      <c r="IM290" s="467"/>
      <c r="IN290" s="467"/>
      <c r="IO290" s="467"/>
      <c r="IP290" s="467"/>
      <c r="IQ290" s="467"/>
    </row>
    <row r="291" spans="16:251" s="464" customFormat="1" ht="12" customHeight="1" x14ac:dyDescent="0.15">
      <c r="P291" s="504"/>
      <c r="Q291" s="504"/>
      <c r="T291" s="504"/>
      <c r="U291" s="504"/>
      <c r="V291" s="504"/>
      <c r="W291" s="530"/>
      <c r="X291" s="518"/>
      <c r="Y291" s="518"/>
      <c r="Z291" s="518"/>
      <c r="AA291" s="518"/>
      <c r="AB291" s="518"/>
      <c r="AC291" s="518"/>
      <c r="AD291" s="518"/>
      <c r="AE291" s="518"/>
      <c r="AI291" s="546"/>
      <c r="AJ291" s="546"/>
      <c r="AK291" s="560"/>
      <c r="AL291" s="560"/>
      <c r="AM291" s="560"/>
      <c r="AN291" s="560"/>
      <c r="AO291" s="560"/>
      <c r="AP291" s="560"/>
      <c r="AQ291" s="560"/>
      <c r="AR291" s="560"/>
      <c r="AS291" s="518"/>
      <c r="AT291" s="518"/>
      <c r="AU291" s="518"/>
      <c r="AV291" s="518"/>
      <c r="AW291" s="518"/>
      <c r="AX291" s="518"/>
      <c r="AY291" s="546"/>
      <c r="AZ291" s="546"/>
      <c r="BA291" s="546"/>
      <c r="BT291" s="467"/>
      <c r="BU291" s="467"/>
      <c r="BV291" s="467"/>
      <c r="BW291" s="467"/>
      <c r="BX291" s="467"/>
      <c r="BY291" s="467"/>
      <c r="BZ291" s="467"/>
      <c r="CA291" s="467"/>
      <c r="CB291" s="467"/>
      <c r="CC291" s="467"/>
      <c r="CD291" s="467"/>
      <c r="CE291" s="467"/>
      <c r="CF291" s="467"/>
      <c r="CG291" s="467"/>
      <c r="CH291" s="467"/>
      <c r="CI291" s="467"/>
      <c r="CJ291" s="467"/>
      <c r="CK291" s="467"/>
      <c r="CL291" s="467"/>
      <c r="CM291" s="467"/>
      <c r="CN291" s="467"/>
      <c r="CO291" s="467"/>
      <c r="CP291" s="467"/>
      <c r="CQ291" s="467"/>
      <c r="CR291" s="467"/>
      <c r="CS291" s="467"/>
      <c r="CT291" s="467"/>
      <c r="CU291" s="467"/>
      <c r="CV291" s="467"/>
      <c r="CW291" s="467"/>
      <c r="CX291" s="467"/>
      <c r="CY291" s="467"/>
      <c r="CZ291" s="467"/>
      <c r="DA291" s="467"/>
      <c r="DB291" s="467"/>
      <c r="DC291" s="467"/>
      <c r="DD291" s="467"/>
      <c r="DE291" s="467"/>
      <c r="DF291" s="467"/>
      <c r="DG291" s="467"/>
      <c r="DH291" s="467"/>
      <c r="DI291" s="467"/>
      <c r="DJ291" s="467"/>
      <c r="DK291" s="467"/>
      <c r="DL291" s="467"/>
      <c r="DM291" s="467"/>
      <c r="DN291" s="467"/>
      <c r="DO291" s="467"/>
      <c r="DP291" s="467"/>
      <c r="DQ291" s="467"/>
      <c r="DR291" s="467"/>
      <c r="DS291" s="467"/>
      <c r="DT291" s="467"/>
      <c r="DU291" s="467"/>
      <c r="DV291" s="467"/>
      <c r="DW291" s="467"/>
      <c r="DX291" s="467"/>
      <c r="DY291" s="467"/>
      <c r="DZ291" s="467"/>
      <c r="EA291" s="467"/>
      <c r="EB291" s="467"/>
      <c r="EC291" s="467"/>
      <c r="ED291" s="467"/>
      <c r="EE291" s="467"/>
      <c r="EF291" s="467"/>
      <c r="EG291" s="467"/>
      <c r="EH291" s="467"/>
      <c r="EI291" s="467"/>
      <c r="EJ291" s="467"/>
      <c r="EK291" s="467"/>
      <c r="EL291" s="467"/>
      <c r="EM291" s="467"/>
      <c r="EN291" s="467"/>
      <c r="EO291" s="467"/>
      <c r="EP291" s="467"/>
      <c r="EQ291" s="467"/>
      <c r="ER291" s="467"/>
      <c r="ES291" s="467"/>
      <c r="ET291" s="467"/>
      <c r="EU291" s="467"/>
      <c r="EV291" s="467"/>
      <c r="EW291" s="467"/>
      <c r="EX291" s="467"/>
      <c r="EY291" s="467"/>
      <c r="EZ291" s="467"/>
      <c r="FA291" s="467"/>
      <c r="FB291" s="467"/>
      <c r="FC291" s="467"/>
      <c r="FD291" s="467"/>
      <c r="FE291" s="467"/>
      <c r="FF291" s="467"/>
      <c r="FG291" s="467"/>
      <c r="FH291" s="467"/>
      <c r="FI291" s="467"/>
      <c r="FJ291" s="467"/>
      <c r="FK291" s="467"/>
      <c r="FL291" s="467"/>
      <c r="FM291" s="467"/>
      <c r="FN291" s="467"/>
      <c r="FO291" s="467"/>
      <c r="FP291" s="467"/>
      <c r="FQ291" s="467"/>
      <c r="FR291" s="467"/>
      <c r="FS291" s="467"/>
      <c r="FT291" s="467"/>
      <c r="FU291" s="467"/>
      <c r="FV291" s="467"/>
      <c r="FW291" s="467"/>
      <c r="FX291" s="467"/>
      <c r="FY291" s="467"/>
      <c r="FZ291" s="467"/>
      <c r="GA291" s="467"/>
      <c r="GB291" s="467"/>
      <c r="GC291" s="467"/>
      <c r="GD291" s="467"/>
      <c r="GE291" s="467"/>
      <c r="GF291" s="467"/>
      <c r="GG291" s="467"/>
      <c r="GH291" s="467"/>
      <c r="GI291" s="467"/>
      <c r="GJ291" s="467"/>
      <c r="GK291" s="467"/>
      <c r="GL291" s="467"/>
      <c r="GM291" s="467"/>
      <c r="GN291" s="467"/>
      <c r="GO291" s="467"/>
      <c r="GP291" s="467"/>
      <c r="GQ291" s="467"/>
      <c r="GR291" s="467"/>
      <c r="GS291" s="467"/>
      <c r="GT291" s="467"/>
      <c r="GU291" s="467"/>
      <c r="GV291" s="467"/>
      <c r="GW291" s="467"/>
      <c r="GX291" s="467"/>
      <c r="GY291" s="467"/>
      <c r="GZ291" s="467"/>
      <c r="HA291" s="467"/>
      <c r="HB291" s="467"/>
      <c r="HC291" s="467"/>
      <c r="HD291" s="467"/>
      <c r="HE291" s="467"/>
      <c r="HF291" s="467"/>
      <c r="HG291" s="467"/>
      <c r="HH291" s="467"/>
      <c r="HI291" s="467"/>
      <c r="HJ291" s="467"/>
      <c r="HK291" s="467"/>
      <c r="HL291" s="467"/>
      <c r="HM291" s="467"/>
      <c r="HN291" s="467"/>
      <c r="HO291" s="467"/>
      <c r="HP291" s="467"/>
      <c r="HQ291" s="467"/>
      <c r="HR291" s="467"/>
      <c r="HS291" s="467"/>
      <c r="HT291" s="467"/>
      <c r="HU291" s="467"/>
      <c r="HV291" s="467"/>
      <c r="HW291" s="467"/>
      <c r="HX291" s="467"/>
      <c r="HY291" s="467"/>
      <c r="HZ291" s="467"/>
      <c r="IA291" s="467"/>
      <c r="IB291" s="467"/>
      <c r="IC291" s="467"/>
      <c r="ID291" s="467"/>
      <c r="IE291" s="467"/>
      <c r="IF291" s="467"/>
      <c r="IG291" s="467"/>
      <c r="IH291" s="467"/>
      <c r="II291" s="467"/>
      <c r="IJ291" s="467"/>
      <c r="IK291" s="467"/>
      <c r="IL291" s="467"/>
      <c r="IM291" s="467"/>
      <c r="IN291" s="467"/>
      <c r="IO291" s="467"/>
      <c r="IP291" s="467"/>
      <c r="IQ291" s="467"/>
    </row>
    <row r="292" spans="16:251" s="464" customFormat="1" ht="12" customHeight="1" x14ac:dyDescent="0.15">
      <c r="P292" s="504"/>
      <c r="Q292" s="504"/>
      <c r="T292" s="504"/>
      <c r="U292" s="504"/>
      <c r="V292" s="504"/>
      <c r="W292" s="530"/>
      <c r="X292" s="530"/>
      <c r="Y292" s="530"/>
      <c r="Z292" s="530"/>
      <c r="AA292" s="530"/>
      <c r="AB292" s="530"/>
      <c r="AC292" s="530"/>
      <c r="AD292" s="530"/>
      <c r="AE292" s="530"/>
      <c r="AK292" s="518"/>
      <c r="AL292" s="518"/>
      <c r="AM292" s="518"/>
      <c r="AN292" s="518"/>
      <c r="AO292" s="518"/>
      <c r="AP292" s="518"/>
      <c r="AQ292" s="518"/>
      <c r="AR292" s="518"/>
      <c r="AS292" s="518"/>
      <c r="AT292" s="518"/>
      <c r="AU292" s="518"/>
      <c r="AV292" s="518"/>
      <c r="AW292" s="546"/>
      <c r="AX292" s="546"/>
      <c r="AY292" s="546"/>
      <c r="AZ292" s="546"/>
      <c r="BA292" s="546"/>
      <c r="BT292" s="467"/>
      <c r="BU292" s="467"/>
      <c r="BV292" s="467"/>
      <c r="BW292" s="467"/>
      <c r="BX292" s="467"/>
      <c r="BY292" s="467"/>
      <c r="BZ292" s="467"/>
      <c r="CA292" s="467"/>
      <c r="CB292" s="467"/>
      <c r="CC292" s="467"/>
      <c r="CD292" s="467"/>
      <c r="CE292" s="467"/>
      <c r="CF292" s="467"/>
      <c r="CG292" s="467"/>
      <c r="CH292" s="467"/>
      <c r="CI292" s="467"/>
      <c r="CJ292" s="467"/>
      <c r="CK292" s="467"/>
      <c r="CL292" s="467"/>
      <c r="CM292" s="467"/>
      <c r="CN292" s="467"/>
      <c r="CO292" s="467"/>
      <c r="CP292" s="467"/>
      <c r="CQ292" s="467"/>
      <c r="CR292" s="467"/>
      <c r="CS292" s="467"/>
      <c r="CT292" s="467"/>
      <c r="CU292" s="467"/>
      <c r="CV292" s="467"/>
      <c r="CW292" s="467"/>
      <c r="CX292" s="467"/>
      <c r="CY292" s="467"/>
      <c r="CZ292" s="467"/>
      <c r="DA292" s="467"/>
      <c r="DB292" s="467"/>
      <c r="DC292" s="467"/>
      <c r="DD292" s="467"/>
      <c r="DE292" s="467"/>
      <c r="DF292" s="467"/>
      <c r="DG292" s="467"/>
      <c r="DH292" s="467"/>
      <c r="DI292" s="467"/>
      <c r="DJ292" s="467"/>
      <c r="DK292" s="467"/>
      <c r="DL292" s="467"/>
      <c r="DM292" s="467"/>
      <c r="DN292" s="467"/>
      <c r="DO292" s="467"/>
      <c r="DP292" s="467"/>
      <c r="DQ292" s="467"/>
      <c r="DR292" s="467"/>
      <c r="DS292" s="467"/>
      <c r="DT292" s="467"/>
      <c r="DU292" s="467"/>
      <c r="DV292" s="467"/>
      <c r="DW292" s="467"/>
      <c r="DX292" s="467"/>
      <c r="DY292" s="467"/>
      <c r="DZ292" s="467"/>
      <c r="EA292" s="467"/>
      <c r="EB292" s="467"/>
      <c r="EC292" s="467"/>
      <c r="ED292" s="467"/>
      <c r="EE292" s="467"/>
      <c r="EF292" s="467"/>
      <c r="EG292" s="467"/>
      <c r="EH292" s="467"/>
      <c r="EI292" s="467"/>
      <c r="EJ292" s="467"/>
      <c r="EK292" s="467"/>
      <c r="EL292" s="467"/>
      <c r="EM292" s="467"/>
      <c r="EN292" s="467"/>
      <c r="EO292" s="467"/>
      <c r="EP292" s="467"/>
      <c r="EQ292" s="467"/>
      <c r="ER292" s="467"/>
      <c r="ES292" s="467"/>
      <c r="ET292" s="467"/>
      <c r="EU292" s="467"/>
      <c r="EV292" s="467"/>
      <c r="EW292" s="467"/>
      <c r="EX292" s="467"/>
      <c r="EY292" s="467"/>
      <c r="EZ292" s="467"/>
      <c r="FA292" s="467"/>
      <c r="FB292" s="467"/>
      <c r="FC292" s="467"/>
      <c r="FD292" s="467"/>
      <c r="FE292" s="467"/>
      <c r="FF292" s="467"/>
      <c r="FG292" s="467"/>
      <c r="FH292" s="467"/>
      <c r="FI292" s="467"/>
      <c r="FJ292" s="467"/>
      <c r="FK292" s="467"/>
      <c r="FL292" s="467"/>
      <c r="FM292" s="467"/>
      <c r="FN292" s="467"/>
      <c r="FO292" s="467"/>
      <c r="FP292" s="467"/>
      <c r="FQ292" s="467"/>
      <c r="FR292" s="467"/>
      <c r="FS292" s="467"/>
      <c r="FT292" s="467"/>
      <c r="FU292" s="467"/>
      <c r="FV292" s="467"/>
      <c r="FW292" s="467"/>
      <c r="FX292" s="467"/>
      <c r="FY292" s="467"/>
      <c r="FZ292" s="467"/>
      <c r="GA292" s="467"/>
      <c r="GB292" s="467"/>
      <c r="GC292" s="467"/>
      <c r="GD292" s="467"/>
      <c r="GE292" s="467"/>
      <c r="GF292" s="467"/>
      <c r="GG292" s="467"/>
      <c r="GH292" s="467"/>
      <c r="GI292" s="467"/>
      <c r="GJ292" s="467"/>
      <c r="GK292" s="467"/>
      <c r="GL292" s="467"/>
      <c r="GM292" s="467"/>
      <c r="GN292" s="467"/>
      <c r="GO292" s="467"/>
      <c r="GP292" s="467"/>
      <c r="GQ292" s="467"/>
      <c r="GR292" s="467"/>
      <c r="GS292" s="467"/>
      <c r="GT292" s="467"/>
      <c r="GU292" s="467"/>
      <c r="GV292" s="467"/>
      <c r="GW292" s="467"/>
      <c r="GX292" s="467"/>
      <c r="GY292" s="467"/>
      <c r="GZ292" s="467"/>
      <c r="HA292" s="467"/>
      <c r="HB292" s="467"/>
      <c r="HC292" s="467"/>
      <c r="HD292" s="467"/>
      <c r="HE292" s="467"/>
      <c r="HF292" s="467"/>
      <c r="HG292" s="467"/>
      <c r="HH292" s="467"/>
      <c r="HI292" s="467"/>
      <c r="HJ292" s="467"/>
      <c r="HK292" s="467"/>
      <c r="HL292" s="467"/>
      <c r="HM292" s="467"/>
      <c r="HN292" s="467"/>
      <c r="HO292" s="467"/>
      <c r="HP292" s="467"/>
      <c r="HQ292" s="467"/>
      <c r="HR292" s="467"/>
      <c r="HS292" s="467"/>
      <c r="HT292" s="467"/>
      <c r="HU292" s="467"/>
      <c r="HV292" s="467"/>
      <c r="HW292" s="467"/>
      <c r="HX292" s="467"/>
      <c r="HY292" s="467"/>
      <c r="HZ292" s="467"/>
      <c r="IA292" s="467"/>
      <c r="IB292" s="467"/>
      <c r="IC292" s="467"/>
      <c r="ID292" s="467"/>
      <c r="IE292" s="467"/>
      <c r="IF292" s="467"/>
      <c r="IG292" s="467"/>
      <c r="IH292" s="467"/>
      <c r="II292" s="467"/>
      <c r="IJ292" s="467"/>
      <c r="IK292" s="467"/>
      <c r="IL292" s="467"/>
      <c r="IM292" s="467"/>
      <c r="IN292" s="467"/>
      <c r="IO292" s="467"/>
      <c r="IP292" s="467"/>
      <c r="IQ292" s="467"/>
    </row>
    <row r="293" spans="16:251" s="464" customFormat="1" ht="12" customHeight="1" thickBot="1" x14ac:dyDescent="0.2">
      <c r="P293" s="504"/>
      <c r="Q293" s="504"/>
      <c r="T293" s="504"/>
      <c r="U293" s="504"/>
      <c r="V293" s="483"/>
      <c r="W293" s="530"/>
      <c r="X293" s="530"/>
      <c r="Y293" s="530"/>
      <c r="Z293" s="530"/>
      <c r="AA293" s="530"/>
      <c r="AB293" s="530"/>
      <c r="AC293" s="530"/>
      <c r="AD293" s="530"/>
      <c r="AE293" s="530"/>
      <c r="AK293" s="518"/>
      <c r="AL293" s="518"/>
      <c r="AM293" s="518"/>
      <c r="AN293" s="518"/>
      <c r="AO293" s="518"/>
      <c r="AP293" s="518"/>
      <c r="AQ293" s="518"/>
      <c r="AR293" s="518"/>
      <c r="AS293" s="518"/>
      <c r="AT293" s="518"/>
      <c r="AU293" s="518"/>
      <c r="AV293" s="518"/>
      <c r="AW293" s="518"/>
      <c r="AX293" s="518"/>
      <c r="AY293" s="518"/>
      <c r="AZ293" s="518"/>
      <c r="BT293" s="467"/>
      <c r="BU293" s="467"/>
      <c r="BV293" s="467"/>
      <c r="BW293" s="467"/>
      <c r="BX293" s="467"/>
      <c r="BY293" s="467"/>
      <c r="BZ293" s="467"/>
      <c r="CA293" s="467"/>
      <c r="CB293" s="467"/>
      <c r="CC293" s="467"/>
      <c r="CD293" s="467"/>
      <c r="CE293" s="467"/>
      <c r="CF293" s="467"/>
      <c r="CG293" s="467"/>
      <c r="CH293" s="467"/>
      <c r="CI293" s="467"/>
      <c r="CJ293" s="467"/>
      <c r="CK293" s="467"/>
      <c r="CL293" s="467"/>
      <c r="CM293" s="467"/>
      <c r="CN293" s="467"/>
      <c r="CO293" s="467"/>
      <c r="CP293" s="467"/>
      <c r="CQ293" s="467"/>
      <c r="CR293" s="467"/>
      <c r="CS293" s="467"/>
      <c r="CT293" s="467"/>
      <c r="CU293" s="467"/>
      <c r="CV293" s="467"/>
      <c r="CW293" s="467"/>
      <c r="CX293" s="467"/>
      <c r="CY293" s="467"/>
      <c r="CZ293" s="467"/>
      <c r="DA293" s="467"/>
      <c r="DB293" s="467"/>
      <c r="DC293" s="467"/>
      <c r="DD293" s="467"/>
      <c r="DE293" s="467"/>
      <c r="DF293" s="467"/>
      <c r="DG293" s="467"/>
      <c r="DH293" s="467"/>
      <c r="DI293" s="467"/>
      <c r="DJ293" s="467"/>
      <c r="DK293" s="467"/>
      <c r="DL293" s="467"/>
      <c r="DM293" s="467"/>
      <c r="DN293" s="467"/>
      <c r="DO293" s="467"/>
      <c r="DP293" s="467"/>
      <c r="DQ293" s="467"/>
      <c r="DR293" s="467"/>
      <c r="DS293" s="467"/>
      <c r="DT293" s="467"/>
      <c r="DU293" s="467"/>
      <c r="DV293" s="467"/>
      <c r="DW293" s="467"/>
      <c r="DX293" s="467"/>
      <c r="DY293" s="467"/>
      <c r="DZ293" s="467"/>
      <c r="EA293" s="467"/>
      <c r="EB293" s="467"/>
      <c r="EC293" s="467"/>
      <c r="ED293" s="467"/>
      <c r="EE293" s="467"/>
      <c r="EF293" s="467"/>
      <c r="EG293" s="467"/>
      <c r="EH293" s="467"/>
      <c r="EI293" s="467"/>
      <c r="EJ293" s="467"/>
      <c r="EK293" s="467"/>
      <c r="EL293" s="467"/>
      <c r="EM293" s="467"/>
      <c r="EN293" s="467"/>
      <c r="EO293" s="467"/>
      <c r="EP293" s="467"/>
      <c r="EQ293" s="467"/>
      <c r="ER293" s="467"/>
      <c r="ES293" s="467"/>
      <c r="ET293" s="467"/>
      <c r="EU293" s="467"/>
      <c r="EV293" s="467"/>
      <c r="EW293" s="467"/>
      <c r="EX293" s="467"/>
      <c r="EY293" s="467"/>
      <c r="EZ293" s="467"/>
      <c r="FA293" s="467"/>
      <c r="FB293" s="467"/>
      <c r="FC293" s="467"/>
      <c r="FD293" s="467"/>
      <c r="FE293" s="467"/>
      <c r="FF293" s="467"/>
      <c r="FG293" s="467"/>
      <c r="FH293" s="467"/>
      <c r="FI293" s="467"/>
      <c r="FJ293" s="467"/>
      <c r="FK293" s="467"/>
      <c r="FL293" s="467"/>
      <c r="FM293" s="467"/>
      <c r="FN293" s="467"/>
      <c r="FO293" s="467"/>
      <c r="FP293" s="467"/>
      <c r="FQ293" s="467"/>
      <c r="FR293" s="467"/>
      <c r="FS293" s="467"/>
      <c r="FT293" s="467"/>
      <c r="FU293" s="467"/>
      <c r="FV293" s="467"/>
      <c r="FW293" s="467"/>
      <c r="FX293" s="467"/>
      <c r="FY293" s="467"/>
      <c r="FZ293" s="467"/>
      <c r="GA293" s="467"/>
      <c r="GB293" s="467"/>
      <c r="GC293" s="467"/>
      <c r="GD293" s="467"/>
      <c r="GE293" s="467"/>
      <c r="GF293" s="467"/>
      <c r="GG293" s="467"/>
      <c r="GH293" s="467"/>
      <c r="GI293" s="467"/>
      <c r="GJ293" s="467"/>
      <c r="GK293" s="467"/>
      <c r="GL293" s="467"/>
      <c r="GM293" s="467"/>
      <c r="GN293" s="467"/>
      <c r="GO293" s="467"/>
      <c r="GP293" s="467"/>
      <c r="GQ293" s="467"/>
      <c r="GR293" s="467"/>
      <c r="GS293" s="467"/>
      <c r="GT293" s="467"/>
      <c r="GU293" s="467"/>
      <c r="GV293" s="467"/>
      <c r="GW293" s="467"/>
      <c r="GX293" s="467"/>
      <c r="GY293" s="467"/>
      <c r="GZ293" s="467"/>
      <c r="HA293" s="467"/>
      <c r="HB293" s="467"/>
      <c r="HC293" s="467"/>
      <c r="HD293" s="467"/>
      <c r="HE293" s="467"/>
      <c r="HF293" s="467"/>
      <c r="HG293" s="467"/>
      <c r="HH293" s="467"/>
      <c r="HI293" s="467"/>
      <c r="HJ293" s="467"/>
      <c r="HK293" s="467"/>
      <c r="HL293" s="467"/>
      <c r="HM293" s="467"/>
      <c r="HN293" s="467"/>
      <c r="HO293" s="467"/>
      <c r="HP293" s="467"/>
      <c r="HQ293" s="467"/>
      <c r="HR293" s="467"/>
      <c r="HS293" s="467"/>
      <c r="HT293" s="467"/>
      <c r="HU293" s="467"/>
      <c r="HV293" s="467"/>
      <c r="HW293" s="467"/>
      <c r="HX293" s="467"/>
      <c r="HY293" s="467"/>
      <c r="HZ293" s="467"/>
      <c r="IA293" s="467"/>
      <c r="IB293" s="467"/>
      <c r="IC293" s="467"/>
      <c r="ID293" s="467"/>
      <c r="IE293" s="467"/>
      <c r="IF293" s="467"/>
      <c r="IG293" s="467"/>
      <c r="IH293" s="467"/>
      <c r="II293" s="467"/>
      <c r="IJ293" s="467"/>
      <c r="IK293" s="467"/>
      <c r="IL293" s="467"/>
      <c r="IM293" s="467"/>
      <c r="IN293" s="467"/>
      <c r="IO293" s="467"/>
      <c r="IP293" s="467"/>
      <c r="IQ293" s="467"/>
    </row>
    <row r="294" spans="16:251" s="464" customFormat="1" ht="12" customHeight="1" x14ac:dyDescent="0.15">
      <c r="P294" s="504"/>
      <c r="Q294" s="504"/>
      <c r="T294" s="504"/>
      <c r="U294" s="504"/>
      <c r="V294" s="483"/>
      <c r="W294" s="518"/>
      <c r="X294" s="477" t="s">
        <v>530</v>
      </c>
      <c r="Y294" s="478"/>
      <c r="Z294" s="478"/>
      <c r="AA294" s="478"/>
      <c r="AB294" s="478"/>
      <c r="AC294" s="478"/>
      <c r="AD294" s="478"/>
      <c r="AE294" s="479"/>
      <c r="AF294" s="483"/>
      <c r="AG294" s="483"/>
      <c r="AH294" s="483"/>
      <c r="AI294" s="483"/>
      <c r="AJ294" s="483"/>
      <c r="AK294" s="560" t="s">
        <v>480</v>
      </c>
      <c r="AL294" s="560"/>
      <c r="AM294" s="560"/>
      <c r="AN294" s="560"/>
      <c r="AO294" s="560"/>
      <c r="AP294" s="560"/>
      <c r="AQ294" s="560"/>
      <c r="AR294" s="560"/>
      <c r="AS294" s="518"/>
      <c r="AT294" s="518"/>
      <c r="AU294" s="518"/>
      <c r="AV294" s="518"/>
      <c r="AW294" s="518"/>
      <c r="AX294" s="518"/>
      <c r="AY294" s="518"/>
      <c r="AZ294" s="518"/>
      <c r="BT294" s="467"/>
      <c r="BU294" s="467"/>
      <c r="BV294" s="467"/>
      <c r="BW294" s="467"/>
      <c r="BX294" s="467"/>
      <c r="BY294" s="467"/>
      <c r="BZ294" s="467"/>
      <c r="CA294" s="467"/>
      <c r="CB294" s="467"/>
      <c r="CC294" s="467"/>
      <c r="CD294" s="467"/>
      <c r="CE294" s="467"/>
      <c r="CF294" s="467"/>
      <c r="CG294" s="467"/>
      <c r="CH294" s="467"/>
      <c r="CI294" s="467"/>
      <c r="CJ294" s="467"/>
      <c r="CK294" s="467"/>
      <c r="CL294" s="467"/>
      <c r="CM294" s="467"/>
      <c r="CN294" s="467"/>
      <c r="CO294" s="467"/>
      <c r="CP294" s="467"/>
      <c r="CQ294" s="467"/>
      <c r="CR294" s="467"/>
      <c r="CS294" s="467"/>
      <c r="CT294" s="467"/>
      <c r="CU294" s="467"/>
      <c r="CV294" s="467"/>
      <c r="CW294" s="467"/>
      <c r="CX294" s="467"/>
      <c r="CY294" s="467"/>
      <c r="CZ294" s="467"/>
      <c r="DA294" s="467"/>
      <c r="DB294" s="467"/>
      <c r="DC294" s="467"/>
      <c r="DD294" s="467"/>
      <c r="DE294" s="467"/>
      <c r="DF294" s="467"/>
      <c r="DG294" s="467"/>
      <c r="DH294" s="467"/>
      <c r="DI294" s="467"/>
      <c r="DJ294" s="467"/>
      <c r="DK294" s="467"/>
      <c r="DL294" s="467"/>
      <c r="DM294" s="467"/>
      <c r="DN294" s="467"/>
      <c r="DO294" s="467"/>
      <c r="DP294" s="467"/>
      <c r="DQ294" s="467"/>
      <c r="DR294" s="467"/>
      <c r="DS294" s="467"/>
      <c r="DT294" s="467"/>
      <c r="DU294" s="467"/>
      <c r="DV294" s="467"/>
      <c r="DW294" s="467"/>
      <c r="DX294" s="467"/>
      <c r="DY294" s="467"/>
      <c r="DZ294" s="467"/>
      <c r="EA294" s="467"/>
      <c r="EB294" s="467"/>
      <c r="EC294" s="467"/>
      <c r="ED294" s="467"/>
      <c r="EE294" s="467"/>
      <c r="EF294" s="467"/>
      <c r="EG294" s="467"/>
      <c r="EH294" s="467"/>
      <c r="EI294" s="467"/>
      <c r="EJ294" s="467"/>
      <c r="EK294" s="467"/>
      <c r="EL294" s="467"/>
      <c r="EM294" s="467"/>
      <c r="EN294" s="467"/>
      <c r="EO294" s="467"/>
      <c r="EP294" s="467"/>
      <c r="EQ294" s="467"/>
      <c r="ER294" s="467"/>
      <c r="ES294" s="467"/>
      <c r="ET294" s="467"/>
      <c r="EU294" s="467"/>
      <c r="EV294" s="467"/>
      <c r="EW294" s="467"/>
      <c r="EX294" s="467"/>
      <c r="EY294" s="467"/>
      <c r="EZ294" s="467"/>
      <c r="FA294" s="467"/>
      <c r="FB294" s="467"/>
      <c r="FC294" s="467"/>
      <c r="FD294" s="467"/>
      <c r="FE294" s="467"/>
      <c r="FF294" s="467"/>
      <c r="FG294" s="467"/>
      <c r="FH294" s="467"/>
      <c r="FI294" s="467"/>
      <c r="FJ294" s="467"/>
      <c r="FK294" s="467"/>
      <c r="FL294" s="467"/>
      <c r="FM294" s="467"/>
      <c r="FN294" s="467"/>
      <c r="FO294" s="467"/>
      <c r="FP294" s="467"/>
      <c r="FQ294" s="467"/>
      <c r="FR294" s="467"/>
      <c r="FS294" s="467"/>
      <c r="FT294" s="467"/>
      <c r="FU294" s="467"/>
      <c r="FV294" s="467"/>
      <c r="FW294" s="467"/>
      <c r="FX294" s="467"/>
      <c r="FY294" s="467"/>
      <c r="FZ294" s="467"/>
      <c r="GA294" s="467"/>
      <c r="GB294" s="467"/>
      <c r="GC294" s="467"/>
      <c r="GD294" s="467"/>
      <c r="GE294" s="467"/>
      <c r="GF294" s="467"/>
      <c r="GG294" s="467"/>
      <c r="GH294" s="467"/>
      <c r="GI294" s="467"/>
      <c r="GJ294" s="467"/>
      <c r="GK294" s="467"/>
      <c r="GL294" s="467"/>
      <c r="GM294" s="467"/>
      <c r="GN294" s="467"/>
      <c r="GO294" s="467"/>
      <c r="GP294" s="467"/>
      <c r="GQ294" s="467"/>
      <c r="GR294" s="467"/>
      <c r="GS294" s="467"/>
      <c r="GT294" s="467"/>
      <c r="GU294" s="467"/>
      <c r="GV294" s="467"/>
      <c r="GW294" s="467"/>
      <c r="GX294" s="467"/>
      <c r="GY294" s="467"/>
      <c r="GZ294" s="467"/>
      <c r="HA294" s="467"/>
      <c r="HB294" s="467"/>
      <c r="HC294" s="467"/>
      <c r="HD294" s="467"/>
      <c r="HE294" s="467"/>
      <c r="HF294" s="467"/>
      <c r="HG294" s="467"/>
      <c r="HH294" s="467"/>
      <c r="HI294" s="467"/>
      <c r="HJ294" s="467"/>
      <c r="HK294" s="467"/>
      <c r="HL294" s="467"/>
      <c r="HM294" s="467"/>
      <c r="HN294" s="467"/>
      <c r="HO294" s="467"/>
      <c r="HP294" s="467"/>
      <c r="HQ294" s="467"/>
      <c r="HR294" s="467"/>
      <c r="HS294" s="467"/>
      <c r="HT294" s="467"/>
      <c r="HU294" s="467"/>
      <c r="HV294" s="467"/>
      <c r="HW294" s="467"/>
      <c r="HX294" s="467"/>
      <c r="HY294" s="467"/>
      <c r="HZ294" s="467"/>
      <c r="IA294" s="467"/>
      <c r="IB294" s="467"/>
      <c r="IC294" s="467"/>
      <c r="ID294" s="467"/>
      <c r="IE294" s="467"/>
      <c r="IF294" s="467"/>
      <c r="IG294" s="467"/>
      <c r="IH294" s="467"/>
      <c r="II294" s="467"/>
      <c r="IJ294" s="467"/>
      <c r="IK294" s="467"/>
      <c r="IL294" s="467"/>
      <c r="IM294" s="467"/>
      <c r="IN294" s="467"/>
      <c r="IO294" s="467"/>
      <c r="IP294" s="467"/>
      <c r="IQ294" s="467"/>
    </row>
    <row r="295" spans="16:251" s="464" customFormat="1" ht="12" customHeight="1" x14ac:dyDescent="0.15">
      <c r="P295" s="504"/>
      <c r="Q295" s="504"/>
      <c r="U295" s="470"/>
      <c r="V295" s="483"/>
      <c r="W295" s="553"/>
      <c r="X295" s="485"/>
      <c r="Y295" s="486"/>
      <c r="Z295" s="486"/>
      <c r="AA295" s="486"/>
      <c r="AB295" s="486"/>
      <c r="AC295" s="486"/>
      <c r="AD295" s="486"/>
      <c r="AE295" s="487"/>
      <c r="AF295" s="515"/>
      <c r="AG295" s="492"/>
      <c r="AH295" s="492"/>
      <c r="AI295" s="491"/>
      <c r="AJ295" s="492"/>
      <c r="AK295" s="560"/>
      <c r="AL295" s="560"/>
      <c r="AM295" s="560"/>
      <c r="AN295" s="560"/>
      <c r="AO295" s="560"/>
      <c r="AP295" s="560"/>
      <c r="AQ295" s="560"/>
      <c r="AR295" s="560"/>
      <c r="AS295" s="518"/>
      <c r="AT295" s="518"/>
      <c r="AU295" s="518"/>
      <c r="AV295" s="518"/>
      <c r="AW295" s="518"/>
      <c r="AX295" s="518"/>
      <c r="AY295" s="518"/>
      <c r="AZ295" s="518"/>
      <c r="BT295" s="467"/>
      <c r="BU295" s="467"/>
      <c r="BV295" s="467"/>
      <c r="BW295" s="467"/>
      <c r="BX295" s="467"/>
      <c r="BY295" s="467"/>
      <c r="BZ295" s="467"/>
      <c r="CA295" s="467"/>
      <c r="CB295" s="467"/>
      <c r="CC295" s="467"/>
      <c r="CD295" s="467"/>
      <c r="CE295" s="467"/>
      <c r="CF295" s="467"/>
      <c r="CG295" s="467"/>
      <c r="CH295" s="467"/>
      <c r="CI295" s="467"/>
      <c r="CJ295" s="467"/>
      <c r="CK295" s="467"/>
      <c r="CL295" s="467"/>
      <c r="CM295" s="467"/>
      <c r="CN295" s="467"/>
      <c r="CO295" s="467"/>
      <c r="CP295" s="467"/>
      <c r="CQ295" s="467"/>
      <c r="CR295" s="467"/>
      <c r="CS295" s="467"/>
      <c r="CT295" s="467"/>
      <c r="CU295" s="467"/>
      <c r="CV295" s="467"/>
      <c r="CW295" s="467"/>
      <c r="CX295" s="467"/>
      <c r="CY295" s="467"/>
      <c r="CZ295" s="467"/>
      <c r="DA295" s="467"/>
      <c r="DB295" s="467"/>
      <c r="DC295" s="467"/>
      <c r="DD295" s="467"/>
      <c r="DE295" s="467"/>
      <c r="DF295" s="467"/>
      <c r="DG295" s="467"/>
      <c r="DH295" s="467"/>
      <c r="DI295" s="467"/>
      <c r="DJ295" s="467"/>
      <c r="DK295" s="467"/>
      <c r="DL295" s="467"/>
      <c r="DM295" s="467"/>
      <c r="DN295" s="467"/>
      <c r="DO295" s="467"/>
      <c r="DP295" s="467"/>
      <c r="DQ295" s="467"/>
      <c r="DR295" s="467"/>
      <c r="DS295" s="467"/>
      <c r="DT295" s="467"/>
      <c r="DU295" s="467"/>
      <c r="DV295" s="467"/>
      <c r="DW295" s="467"/>
      <c r="DX295" s="467"/>
      <c r="DY295" s="467"/>
      <c r="DZ295" s="467"/>
      <c r="EA295" s="467"/>
      <c r="EB295" s="467"/>
      <c r="EC295" s="467"/>
      <c r="ED295" s="467"/>
      <c r="EE295" s="467"/>
      <c r="EF295" s="467"/>
      <c r="EG295" s="467"/>
      <c r="EH295" s="467"/>
      <c r="EI295" s="467"/>
      <c r="EJ295" s="467"/>
      <c r="EK295" s="467"/>
      <c r="EL295" s="467"/>
      <c r="EM295" s="467"/>
      <c r="EN295" s="467"/>
      <c r="EO295" s="467"/>
      <c r="EP295" s="467"/>
      <c r="EQ295" s="467"/>
      <c r="ER295" s="467"/>
      <c r="ES295" s="467"/>
      <c r="ET295" s="467"/>
      <c r="EU295" s="467"/>
      <c r="EV295" s="467"/>
      <c r="EW295" s="467"/>
      <c r="EX295" s="467"/>
      <c r="EY295" s="467"/>
      <c r="EZ295" s="467"/>
      <c r="FA295" s="467"/>
      <c r="FB295" s="467"/>
      <c r="FC295" s="467"/>
      <c r="FD295" s="467"/>
      <c r="FE295" s="467"/>
      <c r="FF295" s="467"/>
      <c r="FG295" s="467"/>
      <c r="FH295" s="467"/>
      <c r="FI295" s="467"/>
      <c r="FJ295" s="467"/>
      <c r="FK295" s="467"/>
      <c r="FL295" s="467"/>
      <c r="FM295" s="467"/>
      <c r="FN295" s="467"/>
      <c r="FO295" s="467"/>
      <c r="FP295" s="467"/>
      <c r="FQ295" s="467"/>
      <c r="FR295" s="467"/>
      <c r="FS295" s="467"/>
      <c r="FT295" s="467"/>
      <c r="FU295" s="467"/>
      <c r="FV295" s="467"/>
      <c r="FW295" s="467"/>
      <c r="FX295" s="467"/>
      <c r="FY295" s="467"/>
      <c r="FZ295" s="467"/>
      <c r="GA295" s="467"/>
      <c r="GB295" s="467"/>
      <c r="GC295" s="467"/>
      <c r="GD295" s="467"/>
      <c r="GE295" s="467"/>
      <c r="GF295" s="467"/>
      <c r="GG295" s="467"/>
      <c r="GH295" s="467"/>
      <c r="GI295" s="467"/>
      <c r="GJ295" s="467"/>
      <c r="GK295" s="467"/>
      <c r="GL295" s="467"/>
      <c r="GM295" s="467"/>
      <c r="GN295" s="467"/>
      <c r="GO295" s="467"/>
      <c r="GP295" s="467"/>
      <c r="GQ295" s="467"/>
      <c r="GR295" s="467"/>
      <c r="GS295" s="467"/>
      <c r="GT295" s="467"/>
      <c r="GU295" s="467"/>
      <c r="GV295" s="467"/>
      <c r="GW295" s="467"/>
      <c r="GX295" s="467"/>
      <c r="GY295" s="467"/>
      <c r="GZ295" s="467"/>
      <c r="HA295" s="467"/>
      <c r="HB295" s="467"/>
      <c r="HC295" s="467"/>
      <c r="HD295" s="467"/>
      <c r="HE295" s="467"/>
      <c r="HF295" s="467"/>
      <c r="HG295" s="467"/>
      <c r="HH295" s="467"/>
      <c r="HI295" s="467"/>
      <c r="HJ295" s="467"/>
      <c r="HK295" s="467"/>
      <c r="HL295" s="467"/>
      <c r="HM295" s="467"/>
      <c r="HN295" s="467"/>
      <c r="HO295" s="467"/>
      <c r="HP295" s="467"/>
      <c r="HQ295" s="467"/>
      <c r="HR295" s="467"/>
      <c r="HS295" s="467"/>
      <c r="HT295" s="467"/>
      <c r="HU295" s="467"/>
      <c r="HV295" s="467"/>
      <c r="HW295" s="467"/>
      <c r="HX295" s="467"/>
      <c r="HY295" s="467"/>
      <c r="HZ295" s="467"/>
      <c r="IA295" s="467"/>
      <c r="IB295" s="467"/>
      <c r="IC295" s="467"/>
      <c r="ID295" s="467"/>
      <c r="IE295" s="467"/>
      <c r="IF295" s="467"/>
      <c r="IG295" s="467"/>
      <c r="IH295" s="467"/>
      <c r="II295" s="467"/>
      <c r="IJ295" s="467"/>
      <c r="IK295" s="467"/>
      <c r="IL295" s="467"/>
      <c r="IM295" s="467"/>
      <c r="IN295" s="467"/>
      <c r="IO295" s="467"/>
      <c r="IP295" s="467"/>
      <c r="IQ295" s="467"/>
    </row>
    <row r="296" spans="16:251" s="464" customFormat="1" ht="12" customHeight="1" thickBot="1" x14ac:dyDescent="0.2">
      <c r="P296" s="504"/>
      <c r="Q296" s="504"/>
      <c r="U296" s="470"/>
      <c r="V296" s="483"/>
      <c r="W296" s="553"/>
      <c r="X296" s="498"/>
      <c r="Y296" s="499"/>
      <c r="Z296" s="499"/>
      <c r="AA296" s="499"/>
      <c r="AB296" s="499"/>
      <c r="AC296" s="499"/>
      <c r="AD296" s="499"/>
      <c r="AE296" s="500"/>
      <c r="AG296" s="483"/>
      <c r="AH296" s="483"/>
      <c r="AI296" s="501"/>
      <c r="AJ296" s="483"/>
      <c r="AK296" s="560" t="s">
        <v>534</v>
      </c>
      <c r="AL296" s="560"/>
      <c r="AM296" s="560"/>
      <c r="AN296" s="560"/>
      <c r="AO296" s="560"/>
      <c r="AP296" s="560"/>
      <c r="AQ296" s="560"/>
      <c r="AR296" s="560"/>
      <c r="AS296" s="518"/>
      <c r="AT296" s="518"/>
      <c r="AU296" s="518"/>
      <c r="AV296" s="518"/>
      <c r="AW296" s="518"/>
      <c r="AX296" s="518"/>
      <c r="AY296" s="518"/>
      <c r="AZ296" s="518"/>
      <c r="BT296" s="467"/>
      <c r="BU296" s="467"/>
      <c r="BV296" s="467"/>
      <c r="BW296" s="467"/>
      <c r="BX296" s="467"/>
      <c r="BY296" s="467"/>
      <c r="BZ296" s="467"/>
      <c r="CA296" s="467"/>
      <c r="CB296" s="467"/>
      <c r="CC296" s="467"/>
      <c r="CD296" s="467"/>
      <c r="CE296" s="467"/>
      <c r="CF296" s="467"/>
      <c r="CG296" s="467"/>
      <c r="CH296" s="467"/>
      <c r="CI296" s="467"/>
      <c r="CJ296" s="467"/>
      <c r="CK296" s="467"/>
      <c r="CL296" s="467"/>
      <c r="CM296" s="467"/>
      <c r="CN296" s="467"/>
      <c r="CO296" s="467"/>
      <c r="CP296" s="467"/>
      <c r="CQ296" s="467"/>
      <c r="CR296" s="467"/>
      <c r="CS296" s="467"/>
      <c r="CT296" s="467"/>
      <c r="CU296" s="467"/>
      <c r="CV296" s="467"/>
      <c r="CW296" s="467"/>
      <c r="CX296" s="467"/>
      <c r="CY296" s="467"/>
      <c r="CZ296" s="467"/>
      <c r="DA296" s="467"/>
      <c r="DB296" s="467"/>
      <c r="DC296" s="467"/>
      <c r="DD296" s="467"/>
      <c r="DE296" s="467"/>
      <c r="DF296" s="467"/>
      <c r="DG296" s="467"/>
      <c r="DH296" s="467"/>
      <c r="DI296" s="467"/>
      <c r="DJ296" s="467"/>
      <c r="DK296" s="467"/>
      <c r="DL296" s="467"/>
      <c r="DM296" s="467"/>
      <c r="DN296" s="467"/>
      <c r="DO296" s="467"/>
      <c r="DP296" s="467"/>
      <c r="DQ296" s="467"/>
      <c r="DR296" s="467"/>
      <c r="DS296" s="467"/>
      <c r="DT296" s="467"/>
      <c r="DU296" s="467"/>
      <c r="DV296" s="467"/>
      <c r="DW296" s="467"/>
      <c r="DX296" s="467"/>
      <c r="DY296" s="467"/>
      <c r="DZ296" s="467"/>
      <c r="EA296" s="467"/>
      <c r="EB296" s="467"/>
      <c r="EC296" s="467"/>
      <c r="ED296" s="467"/>
      <c r="EE296" s="467"/>
      <c r="EF296" s="467"/>
      <c r="EG296" s="467"/>
      <c r="EH296" s="467"/>
      <c r="EI296" s="467"/>
      <c r="EJ296" s="467"/>
      <c r="EK296" s="467"/>
      <c r="EL296" s="467"/>
      <c r="EM296" s="467"/>
      <c r="EN296" s="467"/>
      <c r="EO296" s="467"/>
      <c r="EP296" s="467"/>
      <c r="EQ296" s="467"/>
      <c r="ER296" s="467"/>
      <c r="ES296" s="467"/>
      <c r="ET296" s="467"/>
      <c r="EU296" s="467"/>
      <c r="EV296" s="467"/>
      <c r="EW296" s="467"/>
      <c r="EX296" s="467"/>
      <c r="EY296" s="467"/>
      <c r="EZ296" s="467"/>
      <c r="FA296" s="467"/>
      <c r="FB296" s="467"/>
      <c r="FC296" s="467"/>
      <c r="FD296" s="467"/>
      <c r="FE296" s="467"/>
      <c r="FF296" s="467"/>
      <c r="FG296" s="467"/>
      <c r="FH296" s="467"/>
      <c r="FI296" s="467"/>
      <c r="FJ296" s="467"/>
      <c r="FK296" s="467"/>
      <c r="FL296" s="467"/>
      <c r="FM296" s="467"/>
      <c r="FN296" s="467"/>
      <c r="FO296" s="467"/>
      <c r="FP296" s="467"/>
      <c r="FQ296" s="467"/>
      <c r="FR296" s="467"/>
      <c r="FS296" s="467"/>
      <c r="FT296" s="467"/>
      <c r="FU296" s="467"/>
      <c r="FV296" s="467"/>
      <c r="FW296" s="467"/>
      <c r="FX296" s="467"/>
      <c r="FY296" s="467"/>
      <c r="FZ296" s="467"/>
      <c r="GA296" s="467"/>
      <c r="GB296" s="467"/>
      <c r="GC296" s="467"/>
      <c r="GD296" s="467"/>
      <c r="GE296" s="467"/>
      <c r="GF296" s="467"/>
      <c r="GG296" s="467"/>
      <c r="GH296" s="467"/>
      <c r="GI296" s="467"/>
      <c r="GJ296" s="467"/>
      <c r="GK296" s="467"/>
      <c r="GL296" s="467"/>
      <c r="GM296" s="467"/>
      <c r="GN296" s="467"/>
      <c r="GO296" s="467"/>
      <c r="GP296" s="467"/>
      <c r="GQ296" s="467"/>
      <c r="GR296" s="467"/>
      <c r="GS296" s="467"/>
      <c r="GT296" s="467"/>
      <c r="GU296" s="467"/>
      <c r="GV296" s="467"/>
      <c r="GW296" s="467"/>
      <c r="GX296" s="467"/>
      <c r="GY296" s="467"/>
      <c r="GZ296" s="467"/>
      <c r="HA296" s="467"/>
      <c r="HB296" s="467"/>
      <c r="HC296" s="467"/>
      <c r="HD296" s="467"/>
      <c r="HE296" s="467"/>
      <c r="HF296" s="467"/>
      <c r="HG296" s="467"/>
      <c r="HH296" s="467"/>
      <c r="HI296" s="467"/>
      <c r="HJ296" s="467"/>
      <c r="HK296" s="467"/>
      <c r="HL296" s="467"/>
      <c r="HM296" s="467"/>
      <c r="HN296" s="467"/>
      <c r="HO296" s="467"/>
      <c r="HP296" s="467"/>
      <c r="HQ296" s="467"/>
      <c r="HR296" s="467"/>
      <c r="HS296" s="467"/>
      <c r="HT296" s="467"/>
      <c r="HU296" s="467"/>
      <c r="HV296" s="467"/>
      <c r="HW296" s="467"/>
      <c r="HX296" s="467"/>
      <c r="HY296" s="467"/>
      <c r="HZ296" s="467"/>
      <c r="IA296" s="467"/>
      <c r="IB296" s="467"/>
      <c r="IC296" s="467"/>
      <c r="ID296" s="467"/>
      <c r="IE296" s="467"/>
      <c r="IF296" s="467"/>
      <c r="IG296" s="467"/>
      <c r="IH296" s="467"/>
      <c r="II296" s="467"/>
      <c r="IJ296" s="467"/>
      <c r="IK296" s="467"/>
      <c r="IL296" s="467"/>
      <c r="IM296" s="467"/>
      <c r="IN296" s="467"/>
      <c r="IO296" s="467"/>
      <c r="IP296" s="467"/>
      <c r="IQ296" s="467"/>
    </row>
    <row r="297" spans="16:251" s="464" customFormat="1" ht="12" customHeight="1" x14ac:dyDescent="0.15">
      <c r="P297" s="504"/>
      <c r="Q297" s="504"/>
      <c r="U297" s="470"/>
      <c r="V297" s="470"/>
      <c r="W297" s="518"/>
      <c r="X297" s="530"/>
      <c r="Y297" s="530"/>
      <c r="Z297" s="530"/>
      <c r="AA297" s="518"/>
      <c r="AB297" s="518"/>
      <c r="AC297" s="518"/>
      <c r="AD297" s="518"/>
      <c r="AE297" s="518"/>
      <c r="AG297" s="483"/>
      <c r="AH297" s="483"/>
      <c r="AI297" s="491"/>
      <c r="AJ297" s="507"/>
      <c r="AK297" s="560"/>
      <c r="AL297" s="560"/>
      <c r="AM297" s="560"/>
      <c r="AN297" s="560"/>
      <c r="AO297" s="560"/>
      <c r="AP297" s="560"/>
      <c r="AQ297" s="560"/>
      <c r="AR297" s="560"/>
      <c r="AS297" s="518"/>
      <c r="AT297" s="518"/>
      <c r="AU297" s="518"/>
      <c r="AV297" s="518"/>
      <c r="AW297" s="518"/>
      <c r="AX297" s="518"/>
      <c r="AY297" s="518"/>
      <c r="AZ297" s="518"/>
      <c r="BT297" s="467"/>
      <c r="BU297" s="467"/>
      <c r="BV297" s="467"/>
      <c r="BW297" s="467"/>
      <c r="BX297" s="467"/>
      <c r="BY297" s="467"/>
      <c r="BZ297" s="467"/>
      <c r="CA297" s="467"/>
      <c r="CB297" s="467"/>
      <c r="CC297" s="467"/>
      <c r="CD297" s="467"/>
      <c r="CE297" s="467"/>
      <c r="CF297" s="467"/>
      <c r="CG297" s="467"/>
      <c r="CH297" s="467"/>
      <c r="CI297" s="467"/>
      <c r="CJ297" s="467"/>
      <c r="CK297" s="467"/>
      <c r="CL297" s="467"/>
      <c r="CM297" s="467"/>
      <c r="CN297" s="467"/>
      <c r="CO297" s="467"/>
      <c r="CP297" s="467"/>
      <c r="CQ297" s="467"/>
      <c r="CR297" s="467"/>
      <c r="CS297" s="467"/>
      <c r="CT297" s="467"/>
      <c r="CU297" s="467"/>
      <c r="CV297" s="467"/>
      <c r="CW297" s="467"/>
      <c r="CX297" s="467"/>
      <c r="CY297" s="467"/>
      <c r="CZ297" s="467"/>
      <c r="DA297" s="467"/>
      <c r="DB297" s="467"/>
      <c r="DC297" s="467"/>
      <c r="DD297" s="467"/>
      <c r="DE297" s="467"/>
      <c r="DF297" s="467"/>
      <c r="DG297" s="467"/>
      <c r="DH297" s="467"/>
      <c r="DI297" s="467"/>
      <c r="DJ297" s="467"/>
      <c r="DK297" s="467"/>
      <c r="DL297" s="467"/>
      <c r="DM297" s="467"/>
      <c r="DN297" s="467"/>
      <c r="DO297" s="467"/>
      <c r="DP297" s="467"/>
      <c r="DQ297" s="467"/>
      <c r="DR297" s="467"/>
      <c r="DS297" s="467"/>
      <c r="DT297" s="467"/>
      <c r="DU297" s="467"/>
      <c r="DV297" s="467"/>
      <c r="DW297" s="467"/>
      <c r="DX297" s="467"/>
      <c r="DY297" s="467"/>
      <c r="DZ297" s="467"/>
      <c r="EA297" s="467"/>
      <c r="EB297" s="467"/>
      <c r="EC297" s="467"/>
      <c r="ED297" s="467"/>
      <c r="EE297" s="467"/>
      <c r="EF297" s="467"/>
      <c r="EG297" s="467"/>
      <c r="EH297" s="467"/>
      <c r="EI297" s="467"/>
      <c r="EJ297" s="467"/>
      <c r="EK297" s="467"/>
      <c r="EL297" s="467"/>
      <c r="EM297" s="467"/>
      <c r="EN297" s="467"/>
      <c r="EO297" s="467"/>
      <c r="EP297" s="467"/>
      <c r="EQ297" s="467"/>
      <c r="ER297" s="467"/>
      <c r="ES297" s="467"/>
      <c r="ET297" s="467"/>
      <c r="EU297" s="467"/>
      <c r="EV297" s="467"/>
      <c r="EW297" s="467"/>
      <c r="EX297" s="467"/>
      <c r="EY297" s="467"/>
      <c r="EZ297" s="467"/>
      <c r="FA297" s="467"/>
      <c r="FB297" s="467"/>
      <c r="FC297" s="467"/>
      <c r="FD297" s="467"/>
      <c r="FE297" s="467"/>
      <c r="FF297" s="467"/>
      <c r="FG297" s="467"/>
      <c r="FH297" s="467"/>
      <c r="FI297" s="467"/>
      <c r="FJ297" s="467"/>
      <c r="FK297" s="467"/>
      <c r="FL297" s="467"/>
      <c r="FM297" s="467"/>
      <c r="FN297" s="467"/>
      <c r="FO297" s="467"/>
      <c r="FP297" s="467"/>
      <c r="FQ297" s="467"/>
      <c r="FR297" s="467"/>
      <c r="FS297" s="467"/>
      <c r="FT297" s="467"/>
      <c r="FU297" s="467"/>
      <c r="FV297" s="467"/>
      <c r="FW297" s="467"/>
      <c r="FX297" s="467"/>
      <c r="FY297" s="467"/>
      <c r="FZ297" s="467"/>
      <c r="GA297" s="467"/>
      <c r="GB297" s="467"/>
      <c r="GC297" s="467"/>
      <c r="GD297" s="467"/>
      <c r="GE297" s="467"/>
      <c r="GF297" s="467"/>
      <c r="GG297" s="467"/>
      <c r="GH297" s="467"/>
      <c r="GI297" s="467"/>
      <c r="GJ297" s="467"/>
      <c r="GK297" s="467"/>
      <c r="GL297" s="467"/>
      <c r="GM297" s="467"/>
      <c r="GN297" s="467"/>
      <c r="GO297" s="467"/>
      <c r="GP297" s="467"/>
      <c r="GQ297" s="467"/>
      <c r="GR297" s="467"/>
      <c r="GS297" s="467"/>
      <c r="GT297" s="467"/>
      <c r="GU297" s="467"/>
      <c r="GV297" s="467"/>
      <c r="GW297" s="467"/>
      <c r="GX297" s="467"/>
      <c r="GY297" s="467"/>
      <c r="GZ297" s="467"/>
      <c r="HA297" s="467"/>
      <c r="HB297" s="467"/>
      <c r="HC297" s="467"/>
      <c r="HD297" s="467"/>
      <c r="HE297" s="467"/>
      <c r="HF297" s="467"/>
      <c r="HG297" s="467"/>
      <c r="HH297" s="467"/>
      <c r="HI297" s="467"/>
      <c r="HJ297" s="467"/>
      <c r="HK297" s="467"/>
      <c r="HL297" s="467"/>
      <c r="HM297" s="467"/>
      <c r="HN297" s="467"/>
      <c r="HO297" s="467"/>
      <c r="HP297" s="467"/>
      <c r="HQ297" s="467"/>
      <c r="HR297" s="467"/>
      <c r="HS297" s="467"/>
      <c r="HT297" s="467"/>
      <c r="HU297" s="467"/>
      <c r="HV297" s="467"/>
      <c r="HW297" s="467"/>
      <c r="HX297" s="467"/>
      <c r="HY297" s="467"/>
      <c r="HZ297" s="467"/>
      <c r="IA297" s="467"/>
      <c r="IB297" s="467"/>
      <c r="IC297" s="467"/>
      <c r="ID297" s="467"/>
      <c r="IE297" s="467"/>
      <c r="IF297" s="467"/>
      <c r="IG297" s="467"/>
      <c r="IH297" s="467"/>
      <c r="II297" s="467"/>
      <c r="IJ297" s="467"/>
      <c r="IK297" s="467"/>
      <c r="IL297" s="467"/>
      <c r="IM297" s="467"/>
      <c r="IN297" s="467"/>
      <c r="IO297" s="467"/>
      <c r="IP297" s="467"/>
      <c r="IQ297" s="467"/>
    </row>
    <row r="298" spans="16:251" s="464" customFormat="1" ht="12" customHeight="1" x14ac:dyDescent="0.15">
      <c r="P298" s="504"/>
      <c r="Q298" s="504"/>
      <c r="U298" s="470"/>
      <c r="V298" s="470"/>
      <c r="W298" s="518"/>
      <c r="X298" s="530"/>
      <c r="Y298" s="530"/>
      <c r="Z298" s="530"/>
      <c r="AA298" s="518"/>
      <c r="AB298" s="518"/>
      <c r="AC298" s="518"/>
      <c r="AD298" s="518"/>
      <c r="AE298" s="518"/>
      <c r="AG298" s="483"/>
      <c r="AH298" s="483"/>
      <c r="AI298" s="501"/>
      <c r="AJ298" s="483"/>
      <c r="AK298" s="560" t="s">
        <v>536</v>
      </c>
      <c r="AL298" s="560"/>
      <c r="AM298" s="560"/>
      <c r="AN298" s="560"/>
      <c r="AO298" s="560"/>
      <c r="AP298" s="560"/>
      <c r="AQ298" s="560"/>
      <c r="AR298" s="560"/>
      <c r="AS298" s="518"/>
      <c r="AT298" s="518"/>
      <c r="AU298" s="518"/>
      <c r="AV298" s="518"/>
      <c r="AW298" s="518"/>
      <c r="AX298" s="518"/>
      <c r="AY298" s="518"/>
      <c r="AZ298" s="518"/>
      <c r="BT298" s="467"/>
      <c r="BU298" s="467"/>
      <c r="BV298" s="467"/>
      <c r="BW298" s="467"/>
      <c r="BX298" s="467"/>
      <c r="BY298" s="467"/>
      <c r="BZ298" s="467"/>
      <c r="CA298" s="467"/>
      <c r="CB298" s="467"/>
      <c r="CC298" s="467"/>
      <c r="CD298" s="467"/>
      <c r="CE298" s="467"/>
      <c r="CF298" s="467"/>
      <c r="CG298" s="467"/>
      <c r="CH298" s="467"/>
      <c r="CI298" s="467"/>
      <c r="CJ298" s="467"/>
      <c r="CK298" s="467"/>
      <c r="CL298" s="467"/>
      <c r="CM298" s="467"/>
      <c r="CN298" s="467"/>
      <c r="CO298" s="467"/>
      <c r="CP298" s="467"/>
      <c r="CQ298" s="467"/>
      <c r="CR298" s="467"/>
      <c r="CS298" s="467"/>
      <c r="CT298" s="467"/>
      <c r="CU298" s="467"/>
      <c r="CV298" s="467"/>
      <c r="CW298" s="467"/>
      <c r="CX298" s="467"/>
      <c r="CY298" s="467"/>
      <c r="CZ298" s="467"/>
      <c r="DA298" s="467"/>
      <c r="DB298" s="467"/>
      <c r="DC298" s="467"/>
      <c r="DD298" s="467"/>
      <c r="DE298" s="467"/>
      <c r="DF298" s="467"/>
      <c r="DG298" s="467"/>
      <c r="DH298" s="467"/>
      <c r="DI298" s="467"/>
      <c r="DJ298" s="467"/>
      <c r="DK298" s="467"/>
      <c r="DL298" s="467"/>
      <c r="DM298" s="467"/>
      <c r="DN298" s="467"/>
      <c r="DO298" s="467"/>
      <c r="DP298" s="467"/>
      <c r="DQ298" s="467"/>
      <c r="DR298" s="467"/>
      <c r="DS298" s="467"/>
      <c r="DT298" s="467"/>
      <c r="DU298" s="467"/>
      <c r="DV298" s="467"/>
      <c r="DW298" s="467"/>
      <c r="DX298" s="467"/>
      <c r="DY298" s="467"/>
      <c r="DZ298" s="467"/>
      <c r="EA298" s="467"/>
      <c r="EB298" s="467"/>
      <c r="EC298" s="467"/>
      <c r="ED298" s="467"/>
      <c r="EE298" s="467"/>
      <c r="EF298" s="467"/>
      <c r="EG298" s="467"/>
      <c r="EH298" s="467"/>
      <c r="EI298" s="467"/>
      <c r="EJ298" s="467"/>
      <c r="EK298" s="467"/>
      <c r="EL298" s="467"/>
      <c r="EM298" s="467"/>
      <c r="EN298" s="467"/>
      <c r="EO298" s="467"/>
      <c r="EP298" s="467"/>
      <c r="EQ298" s="467"/>
      <c r="ER298" s="467"/>
      <c r="ES298" s="467"/>
      <c r="ET298" s="467"/>
      <c r="EU298" s="467"/>
      <c r="EV298" s="467"/>
      <c r="EW298" s="467"/>
      <c r="EX298" s="467"/>
      <c r="EY298" s="467"/>
      <c r="EZ298" s="467"/>
      <c r="FA298" s="467"/>
      <c r="FB298" s="467"/>
      <c r="FC298" s="467"/>
      <c r="FD298" s="467"/>
      <c r="FE298" s="467"/>
      <c r="FF298" s="467"/>
      <c r="FG298" s="467"/>
      <c r="FH298" s="467"/>
      <c r="FI298" s="467"/>
      <c r="FJ298" s="467"/>
      <c r="FK298" s="467"/>
      <c r="FL298" s="467"/>
      <c r="FM298" s="467"/>
      <c r="FN298" s="467"/>
      <c r="FO298" s="467"/>
      <c r="FP298" s="467"/>
      <c r="FQ298" s="467"/>
      <c r="FR298" s="467"/>
      <c r="FS298" s="467"/>
      <c r="FT298" s="467"/>
      <c r="FU298" s="467"/>
      <c r="FV298" s="467"/>
      <c r="FW298" s="467"/>
      <c r="FX298" s="467"/>
      <c r="FY298" s="467"/>
      <c r="FZ298" s="467"/>
      <c r="GA298" s="467"/>
      <c r="GB298" s="467"/>
      <c r="GC298" s="467"/>
      <c r="GD298" s="467"/>
      <c r="GE298" s="467"/>
      <c r="GF298" s="467"/>
      <c r="GG298" s="467"/>
      <c r="GH298" s="467"/>
      <c r="GI298" s="467"/>
      <c r="GJ298" s="467"/>
      <c r="GK298" s="467"/>
      <c r="GL298" s="467"/>
      <c r="GM298" s="467"/>
      <c r="GN298" s="467"/>
      <c r="GO298" s="467"/>
      <c r="GP298" s="467"/>
      <c r="GQ298" s="467"/>
      <c r="GR298" s="467"/>
      <c r="GS298" s="467"/>
      <c r="GT298" s="467"/>
      <c r="GU298" s="467"/>
      <c r="GV298" s="467"/>
      <c r="GW298" s="467"/>
      <c r="GX298" s="467"/>
      <c r="GY298" s="467"/>
      <c r="GZ298" s="467"/>
      <c r="HA298" s="467"/>
      <c r="HB298" s="467"/>
      <c r="HC298" s="467"/>
      <c r="HD298" s="467"/>
      <c r="HE298" s="467"/>
      <c r="HF298" s="467"/>
      <c r="HG298" s="467"/>
      <c r="HH298" s="467"/>
      <c r="HI298" s="467"/>
      <c r="HJ298" s="467"/>
      <c r="HK298" s="467"/>
      <c r="HL298" s="467"/>
      <c r="HM298" s="467"/>
      <c r="HN298" s="467"/>
      <c r="HO298" s="467"/>
      <c r="HP298" s="467"/>
      <c r="HQ298" s="467"/>
      <c r="HR298" s="467"/>
      <c r="HS298" s="467"/>
      <c r="HT298" s="467"/>
      <c r="HU298" s="467"/>
      <c r="HV298" s="467"/>
      <c r="HW298" s="467"/>
      <c r="HX298" s="467"/>
      <c r="HY298" s="467"/>
      <c r="HZ298" s="467"/>
      <c r="IA298" s="467"/>
      <c r="IB298" s="467"/>
      <c r="IC298" s="467"/>
      <c r="ID298" s="467"/>
      <c r="IE298" s="467"/>
      <c r="IF298" s="467"/>
      <c r="IG298" s="467"/>
      <c r="IH298" s="467"/>
      <c r="II298" s="467"/>
      <c r="IJ298" s="467"/>
      <c r="IK298" s="467"/>
      <c r="IL298" s="467"/>
      <c r="IM298" s="467"/>
      <c r="IN298" s="467"/>
      <c r="IO298" s="467"/>
      <c r="IP298" s="467"/>
      <c r="IQ298" s="467"/>
    </row>
    <row r="299" spans="16:251" s="464" customFormat="1" ht="12" customHeight="1" x14ac:dyDescent="0.15">
      <c r="P299" s="504"/>
      <c r="Q299" s="504"/>
      <c r="U299" s="470"/>
      <c r="V299" s="470"/>
      <c r="W299" s="518"/>
      <c r="X299" s="530"/>
      <c r="Y299" s="530"/>
      <c r="Z299" s="530"/>
      <c r="AA299" s="518"/>
      <c r="AB299" s="518"/>
      <c r="AC299" s="518"/>
      <c r="AD299" s="518"/>
      <c r="AE299" s="518"/>
      <c r="AG299" s="483"/>
      <c r="AH299" s="483"/>
      <c r="AI299" s="491"/>
      <c r="AJ299" s="507"/>
      <c r="AK299" s="560"/>
      <c r="AL299" s="560"/>
      <c r="AM299" s="560"/>
      <c r="AN299" s="560"/>
      <c r="AO299" s="560"/>
      <c r="AP299" s="560"/>
      <c r="AQ299" s="560"/>
      <c r="AR299" s="560"/>
      <c r="AS299" s="518"/>
      <c r="AT299" s="518"/>
      <c r="AU299" s="518"/>
      <c r="AV299" s="518"/>
      <c r="AW299" s="518"/>
      <c r="AX299" s="518"/>
      <c r="AY299" s="518"/>
      <c r="AZ299" s="518"/>
      <c r="BT299" s="467"/>
      <c r="BU299" s="467"/>
      <c r="BV299" s="467"/>
      <c r="BW299" s="467"/>
      <c r="BX299" s="467"/>
      <c r="BY299" s="467"/>
      <c r="BZ299" s="467"/>
      <c r="CA299" s="467"/>
      <c r="CB299" s="467"/>
      <c r="CC299" s="467"/>
      <c r="CD299" s="467"/>
      <c r="CE299" s="467"/>
      <c r="CF299" s="467"/>
      <c r="CG299" s="467"/>
      <c r="CH299" s="467"/>
      <c r="CI299" s="467"/>
      <c r="CJ299" s="467"/>
      <c r="CK299" s="467"/>
      <c r="CL299" s="467"/>
      <c r="CM299" s="467"/>
      <c r="CN299" s="467"/>
      <c r="CO299" s="467"/>
      <c r="CP299" s="467"/>
      <c r="CQ299" s="467"/>
      <c r="CR299" s="467"/>
      <c r="CS299" s="467"/>
      <c r="CT299" s="467"/>
      <c r="CU299" s="467"/>
      <c r="CV299" s="467"/>
      <c r="CW299" s="467"/>
      <c r="CX299" s="467"/>
      <c r="CY299" s="467"/>
      <c r="CZ299" s="467"/>
      <c r="DA299" s="467"/>
      <c r="DB299" s="467"/>
      <c r="DC299" s="467"/>
      <c r="DD299" s="467"/>
      <c r="DE299" s="467"/>
      <c r="DF299" s="467"/>
      <c r="DG299" s="467"/>
      <c r="DH299" s="467"/>
      <c r="DI299" s="467"/>
      <c r="DJ299" s="467"/>
      <c r="DK299" s="467"/>
      <c r="DL299" s="467"/>
      <c r="DM299" s="467"/>
      <c r="DN299" s="467"/>
      <c r="DO299" s="467"/>
      <c r="DP299" s="467"/>
      <c r="DQ299" s="467"/>
      <c r="DR299" s="467"/>
      <c r="DS299" s="467"/>
      <c r="DT299" s="467"/>
      <c r="DU299" s="467"/>
      <c r="DV299" s="467"/>
      <c r="DW299" s="467"/>
      <c r="DX299" s="467"/>
      <c r="DY299" s="467"/>
      <c r="DZ299" s="467"/>
      <c r="EA299" s="467"/>
      <c r="EB299" s="467"/>
      <c r="EC299" s="467"/>
      <c r="ED299" s="467"/>
      <c r="EE299" s="467"/>
      <c r="EF299" s="467"/>
      <c r="EG299" s="467"/>
      <c r="EH299" s="467"/>
      <c r="EI299" s="467"/>
      <c r="EJ299" s="467"/>
      <c r="EK299" s="467"/>
      <c r="EL299" s="467"/>
      <c r="EM299" s="467"/>
      <c r="EN299" s="467"/>
      <c r="EO299" s="467"/>
      <c r="EP299" s="467"/>
      <c r="EQ299" s="467"/>
      <c r="ER299" s="467"/>
      <c r="ES299" s="467"/>
      <c r="ET299" s="467"/>
      <c r="EU299" s="467"/>
      <c r="EV299" s="467"/>
      <c r="EW299" s="467"/>
      <c r="EX299" s="467"/>
      <c r="EY299" s="467"/>
      <c r="EZ299" s="467"/>
      <c r="FA299" s="467"/>
      <c r="FB299" s="467"/>
      <c r="FC299" s="467"/>
      <c r="FD299" s="467"/>
      <c r="FE299" s="467"/>
      <c r="FF299" s="467"/>
      <c r="FG299" s="467"/>
      <c r="FH299" s="467"/>
      <c r="FI299" s="467"/>
      <c r="FJ299" s="467"/>
      <c r="FK299" s="467"/>
      <c r="FL299" s="467"/>
      <c r="FM299" s="467"/>
      <c r="FN299" s="467"/>
      <c r="FO299" s="467"/>
      <c r="FP299" s="467"/>
      <c r="FQ299" s="467"/>
      <c r="FR299" s="467"/>
      <c r="FS299" s="467"/>
      <c r="FT299" s="467"/>
      <c r="FU299" s="467"/>
      <c r="FV299" s="467"/>
      <c r="FW299" s="467"/>
      <c r="FX299" s="467"/>
      <c r="FY299" s="467"/>
      <c r="FZ299" s="467"/>
      <c r="GA299" s="467"/>
      <c r="GB299" s="467"/>
      <c r="GC299" s="467"/>
      <c r="GD299" s="467"/>
      <c r="GE299" s="467"/>
      <c r="GF299" s="467"/>
      <c r="GG299" s="467"/>
      <c r="GH299" s="467"/>
      <c r="GI299" s="467"/>
      <c r="GJ299" s="467"/>
      <c r="GK299" s="467"/>
      <c r="GL299" s="467"/>
      <c r="GM299" s="467"/>
      <c r="GN299" s="467"/>
      <c r="GO299" s="467"/>
      <c r="GP299" s="467"/>
      <c r="GQ299" s="467"/>
      <c r="GR299" s="467"/>
      <c r="GS299" s="467"/>
      <c r="GT299" s="467"/>
      <c r="GU299" s="467"/>
      <c r="GV299" s="467"/>
      <c r="GW299" s="467"/>
      <c r="GX299" s="467"/>
      <c r="GY299" s="467"/>
      <c r="GZ299" s="467"/>
      <c r="HA299" s="467"/>
      <c r="HB299" s="467"/>
      <c r="HC299" s="467"/>
      <c r="HD299" s="467"/>
      <c r="HE299" s="467"/>
      <c r="HF299" s="467"/>
      <c r="HG299" s="467"/>
      <c r="HH299" s="467"/>
      <c r="HI299" s="467"/>
      <c r="HJ299" s="467"/>
      <c r="HK299" s="467"/>
      <c r="HL299" s="467"/>
      <c r="HM299" s="467"/>
      <c r="HN299" s="467"/>
      <c r="HO299" s="467"/>
      <c r="HP299" s="467"/>
      <c r="HQ299" s="467"/>
      <c r="HR299" s="467"/>
      <c r="HS299" s="467"/>
      <c r="HT299" s="467"/>
      <c r="HU299" s="467"/>
      <c r="HV299" s="467"/>
      <c r="HW299" s="467"/>
      <c r="HX299" s="467"/>
      <c r="HY299" s="467"/>
      <c r="HZ299" s="467"/>
      <c r="IA299" s="467"/>
      <c r="IB299" s="467"/>
      <c r="IC299" s="467"/>
      <c r="ID299" s="467"/>
      <c r="IE299" s="467"/>
      <c r="IF299" s="467"/>
      <c r="IG299" s="467"/>
      <c r="IH299" s="467"/>
      <c r="II299" s="467"/>
      <c r="IJ299" s="467"/>
      <c r="IK299" s="467"/>
      <c r="IL299" s="467"/>
      <c r="IM299" s="467"/>
      <c r="IN299" s="467"/>
      <c r="IO299" s="467"/>
      <c r="IP299" s="467"/>
      <c r="IQ299" s="467"/>
    </row>
    <row r="300" spans="16:251" s="464" customFormat="1" ht="12" customHeight="1" x14ac:dyDescent="0.15">
      <c r="P300" s="504"/>
      <c r="Q300" s="504"/>
      <c r="U300" s="470"/>
      <c r="V300" s="470"/>
      <c r="W300" s="518"/>
      <c r="X300" s="530"/>
      <c r="Y300" s="530"/>
      <c r="Z300" s="530"/>
      <c r="AA300" s="518"/>
      <c r="AB300" s="518"/>
      <c r="AC300" s="518"/>
      <c r="AD300" s="518"/>
      <c r="AE300" s="518"/>
      <c r="AG300" s="483"/>
      <c r="AH300" s="483"/>
      <c r="AI300" s="501"/>
      <c r="AJ300" s="483"/>
      <c r="AK300" s="560" t="s">
        <v>537</v>
      </c>
      <c r="AL300" s="560"/>
      <c r="AM300" s="560"/>
      <c r="AN300" s="560"/>
      <c r="AO300" s="560"/>
      <c r="AP300" s="560"/>
      <c r="AQ300" s="560"/>
      <c r="AR300" s="560"/>
      <c r="AS300" s="518"/>
      <c r="AT300" s="518"/>
      <c r="AU300" s="518"/>
      <c r="AV300" s="518"/>
      <c r="AW300" s="518"/>
      <c r="AX300" s="518"/>
      <c r="AY300" s="518"/>
      <c r="AZ300" s="518"/>
      <c r="BT300" s="467"/>
      <c r="BU300" s="467"/>
      <c r="BV300" s="467"/>
      <c r="BW300" s="467"/>
      <c r="BX300" s="467"/>
      <c r="BY300" s="467"/>
      <c r="BZ300" s="467"/>
      <c r="CA300" s="467"/>
      <c r="CB300" s="467"/>
      <c r="CC300" s="467"/>
      <c r="CD300" s="467"/>
      <c r="CE300" s="467"/>
      <c r="CF300" s="467"/>
      <c r="CG300" s="467"/>
      <c r="CH300" s="467"/>
      <c r="CI300" s="467"/>
      <c r="CJ300" s="467"/>
      <c r="CK300" s="467"/>
      <c r="CL300" s="467"/>
      <c r="CM300" s="467"/>
      <c r="CN300" s="467"/>
      <c r="CO300" s="467"/>
      <c r="CP300" s="467"/>
      <c r="CQ300" s="467"/>
      <c r="CR300" s="467"/>
      <c r="CS300" s="467"/>
      <c r="CT300" s="467"/>
      <c r="CU300" s="467"/>
      <c r="CV300" s="467"/>
      <c r="CW300" s="467"/>
      <c r="CX300" s="467"/>
      <c r="CY300" s="467"/>
      <c r="CZ300" s="467"/>
      <c r="DA300" s="467"/>
      <c r="DB300" s="467"/>
      <c r="DC300" s="467"/>
      <c r="DD300" s="467"/>
      <c r="DE300" s="467"/>
      <c r="DF300" s="467"/>
      <c r="DG300" s="467"/>
      <c r="DH300" s="467"/>
      <c r="DI300" s="467"/>
      <c r="DJ300" s="467"/>
      <c r="DK300" s="467"/>
      <c r="DL300" s="467"/>
      <c r="DM300" s="467"/>
      <c r="DN300" s="467"/>
      <c r="DO300" s="467"/>
      <c r="DP300" s="467"/>
      <c r="DQ300" s="467"/>
      <c r="DR300" s="467"/>
      <c r="DS300" s="467"/>
      <c r="DT300" s="467"/>
      <c r="DU300" s="467"/>
      <c r="DV300" s="467"/>
      <c r="DW300" s="467"/>
      <c r="DX300" s="467"/>
      <c r="DY300" s="467"/>
      <c r="DZ300" s="467"/>
      <c r="EA300" s="467"/>
      <c r="EB300" s="467"/>
      <c r="EC300" s="467"/>
      <c r="ED300" s="467"/>
      <c r="EE300" s="467"/>
      <c r="EF300" s="467"/>
      <c r="EG300" s="467"/>
      <c r="EH300" s="467"/>
      <c r="EI300" s="467"/>
      <c r="EJ300" s="467"/>
      <c r="EK300" s="467"/>
      <c r="EL300" s="467"/>
      <c r="EM300" s="467"/>
      <c r="EN300" s="467"/>
      <c r="EO300" s="467"/>
      <c r="EP300" s="467"/>
      <c r="EQ300" s="467"/>
      <c r="ER300" s="467"/>
      <c r="ES300" s="467"/>
      <c r="ET300" s="467"/>
      <c r="EU300" s="467"/>
      <c r="EV300" s="467"/>
      <c r="EW300" s="467"/>
      <c r="EX300" s="467"/>
      <c r="EY300" s="467"/>
      <c r="EZ300" s="467"/>
      <c r="FA300" s="467"/>
      <c r="FB300" s="467"/>
      <c r="FC300" s="467"/>
      <c r="FD300" s="467"/>
      <c r="FE300" s="467"/>
      <c r="FF300" s="467"/>
      <c r="FG300" s="467"/>
      <c r="FH300" s="467"/>
      <c r="FI300" s="467"/>
      <c r="FJ300" s="467"/>
      <c r="FK300" s="467"/>
      <c r="FL300" s="467"/>
      <c r="FM300" s="467"/>
      <c r="FN300" s="467"/>
      <c r="FO300" s="467"/>
      <c r="FP300" s="467"/>
      <c r="FQ300" s="467"/>
      <c r="FR300" s="467"/>
      <c r="FS300" s="467"/>
      <c r="FT300" s="467"/>
      <c r="FU300" s="467"/>
      <c r="FV300" s="467"/>
      <c r="FW300" s="467"/>
      <c r="FX300" s="467"/>
      <c r="FY300" s="467"/>
      <c r="FZ300" s="467"/>
      <c r="GA300" s="467"/>
      <c r="GB300" s="467"/>
      <c r="GC300" s="467"/>
      <c r="GD300" s="467"/>
      <c r="GE300" s="467"/>
      <c r="GF300" s="467"/>
      <c r="GG300" s="467"/>
      <c r="GH300" s="467"/>
      <c r="GI300" s="467"/>
      <c r="GJ300" s="467"/>
      <c r="GK300" s="467"/>
      <c r="GL300" s="467"/>
      <c r="GM300" s="467"/>
      <c r="GN300" s="467"/>
      <c r="GO300" s="467"/>
      <c r="GP300" s="467"/>
      <c r="GQ300" s="467"/>
      <c r="GR300" s="467"/>
      <c r="GS300" s="467"/>
      <c r="GT300" s="467"/>
      <c r="GU300" s="467"/>
      <c r="GV300" s="467"/>
      <c r="GW300" s="467"/>
      <c r="GX300" s="467"/>
      <c r="GY300" s="467"/>
      <c r="GZ300" s="467"/>
      <c r="HA300" s="467"/>
      <c r="HB300" s="467"/>
      <c r="HC300" s="467"/>
      <c r="HD300" s="467"/>
      <c r="HE300" s="467"/>
      <c r="HF300" s="467"/>
      <c r="HG300" s="467"/>
      <c r="HH300" s="467"/>
      <c r="HI300" s="467"/>
      <c r="HJ300" s="467"/>
      <c r="HK300" s="467"/>
      <c r="HL300" s="467"/>
      <c r="HM300" s="467"/>
      <c r="HN300" s="467"/>
      <c r="HO300" s="467"/>
      <c r="HP300" s="467"/>
      <c r="HQ300" s="467"/>
      <c r="HR300" s="467"/>
      <c r="HS300" s="467"/>
      <c r="HT300" s="467"/>
      <c r="HU300" s="467"/>
      <c r="HV300" s="467"/>
      <c r="HW300" s="467"/>
      <c r="HX300" s="467"/>
      <c r="HY300" s="467"/>
      <c r="HZ300" s="467"/>
      <c r="IA300" s="467"/>
      <c r="IB300" s="467"/>
      <c r="IC300" s="467"/>
      <c r="ID300" s="467"/>
      <c r="IE300" s="467"/>
      <c r="IF300" s="467"/>
      <c r="IG300" s="467"/>
      <c r="IH300" s="467"/>
      <c r="II300" s="467"/>
      <c r="IJ300" s="467"/>
      <c r="IK300" s="467"/>
      <c r="IL300" s="467"/>
      <c r="IM300" s="467"/>
      <c r="IN300" s="467"/>
      <c r="IO300" s="467"/>
      <c r="IP300" s="467"/>
      <c r="IQ300" s="467"/>
    </row>
    <row r="301" spans="16:251" s="464" customFormat="1" ht="12" customHeight="1" x14ac:dyDescent="0.15">
      <c r="P301" s="504"/>
      <c r="Q301" s="504"/>
      <c r="U301" s="470"/>
      <c r="V301" s="470"/>
      <c r="W301" s="518"/>
      <c r="X301" s="530"/>
      <c r="Y301" s="530"/>
      <c r="Z301" s="530"/>
      <c r="AA301" s="518"/>
      <c r="AB301" s="518"/>
      <c r="AC301" s="518"/>
      <c r="AD301" s="518"/>
      <c r="AE301" s="518"/>
      <c r="AG301" s="483"/>
      <c r="AH301" s="483"/>
      <c r="AI301" s="491"/>
      <c r="AJ301" s="507"/>
      <c r="AK301" s="560"/>
      <c r="AL301" s="560"/>
      <c r="AM301" s="560"/>
      <c r="AN301" s="560"/>
      <c r="AO301" s="560"/>
      <c r="AP301" s="560"/>
      <c r="AQ301" s="560"/>
      <c r="AR301" s="560"/>
      <c r="AS301" s="518"/>
      <c r="AT301" s="518"/>
      <c r="AU301" s="518"/>
      <c r="AV301" s="518"/>
      <c r="AW301" s="518"/>
      <c r="AX301" s="518"/>
      <c r="AY301" s="518"/>
      <c r="AZ301" s="518"/>
      <c r="BT301" s="467"/>
      <c r="BU301" s="467"/>
      <c r="BV301" s="467"/>
      <c r="BW301" s="467"/>
      <c r="BX301" s="467"/>
      <c r="BY301" s="467"/>
      <c r="BZ301" s="467"/>
      <c r="CA301" s="467"/>
      <c r="CB301" s="467"/>
      <c r="CC301" s="467"/>
      <c r="CD301" s="467"/>
      <c r="CE301" s="467"/>
      <c r="CF301" s="467"/>
      <c r="CG301" s="467"/>
      <c r="CH301" s="467"/>
      <c r="CI301" s="467"/>
      <c r="CJ301" s="467"/>
      <c r="CK301" s="467"/>
      <c r="CL301" s="467"/>
      <c r="CM301" s="467"/>
      <c r="CN301" s="467"/>
      <c r="CO301" s="467"/>
      <c r="CP301" s="467"/>
      <c r="CQ301" s="467"/>
      <c r="CR301" s="467"/>
      <c r="CS301" s="467"/>
      <c r="CT301" s="467"/>
      <c r="CU301" s="467"/>
      <c r="CV301" s="467"/>
      <c r="CW301" s="467"/>
      <c r="CX301" s="467"/>
      <c r="CY301" s="467"/>
      <c r="CZ301" s="467"/>
      <c r="DA301" s="467"/>
      <c r="DB301" s="467"/>
      <c r="DC301" s="467"/>
      <c r="DD301" s="467"/>
      <c r="DE301" s="467"/>
      <c r="DF301" s="467"/>
      <c r="DG301" s="467"/>
      <c r="DH301" s="467"/>
      <c r="DI301" s="467"/>
      <c r="DJ301" s="467"/>
      <c r="DK301" s="467"/>
      <c r="DL301" s="467"/>
      <c r="DM301" s="467"/>
      <c r="DN301" s="467"/>
      <c r="DO301" s="467"/>
      <c r="DP301" s="467"/>
      <c r="DQ301" s="467"/>
      <c r="DR301" s="467"/>
      <c r="DS301" s="467"/>
      <c r="DT301" s="467"/>
      <c r="DU301" s="467"/>
      <c r="DV301" s="467"/>
      <c r="DW301" s="467"/>
      <c r="DX301" s="467"/>
      <c r="DY301" s="467"/>
      <c r="DZ301" s="467"/>
      <c r="EA301" s="467"/>
      <c r="EB301" s="467"/>
      <c r="EC301" s="467"/>
      <c r="ED301" s="467"/>
      <c r="EE301" s="467"/>
      <c r="EF301" s="467"/>
      <c r="EG301" s="467"/>
      <c r="EH301" s="467"/>
      <c r="EI301" s="467"/>
      <c r="EJ301" s="467"/>
      <c r="EK301" s="467"/>
      <c r="EL301" s="467"/>
      <c r="EM301" s="467"/>
      <c r="EN301" s="467"/>
      <c r="EO301" s="467"/>
      <c r="EP301" s="467"/>
      <c r="EQ301" s="467"/>
      <c r="ER301" s="467"/>
      <c r="ES301" s="467"/>
      <c r="ET301" s="467"/>
      <c r="EU301" s="467"/>
      <c r="EV301" s="467"/>
      <c r="EW301" s="467"/>
      <c r="EX301" s="467"/>
      <c r="EY301" s="467"/>
      <c r="EZ301" s="467"/>
      <c r="FA301" s="467"/>
      <c r="FB301" s="467"/>
      <c r="FC301" s="467"/>
      <c r="FD301" s="467"/>
      <c r="FE301" s="467"/>
      <c r="FF301" s="467"/>
      <c r="FG301" s="467"/>
      <c r="FH301" s="467"/>
      <c r="FI301" s="467"/>
      <c r="FJ301" s="467"/>
      <c r="FK301" s="467"/>
      <c r="FL301" s="467"/>
      <c r="FM301" s="467"/>
      <c r="FN301" s="467"/>
      <c r="FO301" s="467"/>
      <c r="FP301" s="467"/>
      <c r="FQ301" s="467"/>
      <c r="FR301" s="467"/>
      <c r="FS301" s="467"/>
      <c r="FT301" s="467"/>
      <c r="FU301" s="467"/>
      <c r="FV301" s="467"/>
      <c r="FW301" s="467"/>
      <c r="FX301" s="467"/>
      <c r="FY301" s="467"/>
      <c r="FZ301" s="467"/>
      <c r="GA301" s="467"/>
      <c r="GB301" s="467"/>
      <c r="GC301" s="467"/>
      <c r="GD301" s="467"/>
      <c r="GE301" s="467"/>
      <c r="GF301" s="467"/>
      <c r="GG301" s="467"/>
      <c r="GH301" s="467"/>
      <c r="GI301" s="467"/>
      <c r="GJ301" s="467"/>
      <c r="GK301" s="467"/>
      <c r="GL301" s="467"/>
      <c r="GM301" s="467"/>
      <c r="GN301" s="467"/>
      <c r="GO301" s="467"/>
      <c r="GP301" s="467"/>
      <c r="GQ301" s="467"/>
      <c r="GR301" s="467"/>
      <c r="GS301" s="467"/>
      <c r="GT301" s="467"/>
      <c r="GU301" s="467"/>
      <c r="GV301" s="467"/>
      <c r="GW301" s="467"/>
      <c r="GX301" s="467"/>
      <c r="GY301" s="467"/>
      <c r="GZ301" s="467"/>
      <c r="HA301" s="467"/>
      <c r="HB301" s="467"/>
      <c r="HC301" s="467"/>
      <c r="HD301" s="467"/>
      <c r="HE301" s="467"/>
      <c r="HF301" s="467"/>
      <c r="HG301" s="467"/>
      <c r="HH301" s="467"/>
      <c r="HI301" s="467"/>
      <c r="HJ301" s="467"/>
      <c r="HK301" s="467"/>
      <c r="HL301" s="467"/>
      <c r="HM301" s="467"/>
      <c r="HN301" s="467"/>
      <c r="HO301" s="467"/>
      <c r="HP301" s="467"/>
      <c r="HQ301" s="467"/>
      <c r="HR301" s="467"/>
      <c r="HS301" s="467"/>
      <c r="HT301" s="467"/>
      <c r="HU301" s="467"/>
      <c r="HV301" s="467"/>
      <c r="HW301" s="467"/>
      <c r="HX301" s="467"/>
      <c r="HY301" s="467"/>
      <c r="HZ301" s="467"/>
      <c r="IA301" s="467"/>
      <c r="IB301" s="467"/>
      <c r="IC301" s="467"/>
      <c r="ID301" s="467"/>
      <c r="IE301" s="467"/>
      <c r="IF301" s="467"/>
      <c r="IG301" s="467"/>
      <c r="IH301" s="467"/>
      <c r="II301" s="467"/>
      <c r="IJ301" s="467"/>
      <c r="IK301" s="467"/>
      <c r="IL301" s="467"/>
      <c r="IM301" s="467"/>
      <c r="IN301" s="467"/>
      <c r="IO301" s="467"/>
      <c r="IP301" s="467"/>
      <c r="IQ301" s="467"/>
    </row>
    <row r="302" spans="16:251" s="464" customFormat="1" ht="12" customHeight="1" x14ac:dyDescent="0.15">
      <c r="P302" s="504"/>
      <c r="Q302" s="504"/>
      <c r="U302" s="470"/>
      <c r="V302" s="470"/>
      <c r="W302" s="518"/>
      <c r="X302" s="530"/>
      <c r="Y302" s="530"/>
      <c r="Z302" s="530"/>
      <c r="AA302" s="518"/>
      <c r="AB302" s="518"/>
      <c r="AC302" s="518"/>
      <c r="AD302" s="518"/>
      <c r="AE302" s="518"/>
      <c r="AG302" s="483"/>
      <c r="AH302" s="483"/>
      <c r="AI302" s="501"/>
      <c r="AJ302" s="483"/>
      <c r="AK302" s="560" t="s">
        <v>540</v>
      </c>
      <c r="AL302" s="560"/>
      <c r="AM302" s="560"/>
      <c r="AN302" s="560"/>
      <c r="AO302" s="560"/>
      <c r="AP302" s="560"/>
      <c r="AQ302" s="560"/>
      <c r="AR302" s="560"/>
      <c r="AS302" s="518"/>
      <c r="AT302" s="518"/>
      <c r="AU302" s="518"/>
      <c r="AV302" s="518"/>
      <c r="AW302" s="518"/>
      <c r="AX302" s="518"/>
      <c r="AY302" s="518"/>
      <c r="AZ302" s="518"/>
      <c r="BT302" s="467"/>
      <c r="BU302" s="467"/>
      <c r="BV302" s="467"/>
      <c r="BW302" s="467"/>
      <c r="BX302" s="467"/>
      <c r="BY302" s="467"/>
      <c r="BZ302" s="467"/>
      <c r="CA302" s="467"/>
      <c r="CB302" s="467"/>
      <c r="CC302" s="467"/>
      <c r="CD302" s="467"/>
      <c r="CE302" s="467"/>
      <c r="CF302" s="467"/>
      <c r="CG302" s="467"/>
      <c r="CH302" s="467"/>
      <c r="CI302" s="467"/>
      <c r="CJ302" s="467"/>
      <c r="CK302" s="467"/>
      <c r="CL302" s="467"/>
      <c r="CM302" s="467"/>
      <c r="CN302" s="467"/>
      <c r="CO302" s="467"/>
      <c r="CP302" s="467"/>
      <c r="CQ302" s="467"/>
      <c r="CR302" s="467"/>
      <c r="CS302" s="467"/>
      <c r="CT302" s="467"/>
      <c r="CU302" s="467"/>
      <c r="CV302" s="467"/>
      <c r="CW302" s="467"/>
      <c r="CX302" s="467"/>
      <c r="CY302" s="467"/>
      <c r="CZ302" s="467"/>
      <c r="DA302" s="467"/>
      <c r="DB302" s="467"/>
      <c r="DC302" s="467"/>
      <c r="DD302" s="467"/>
      <c r="DE302" s="467"/>
      <c r="DF302" s="467"/>
      <c r="DG302" s="467"/>
      <c r="DH302" s="467"/>
      <c r="DI302" s="467"/>
      <c r="DJ302" s="467"/>
      <c r="DK302" s="467"/>
      <c r="DL302" s="467"/>
      <c r="DM302" s="467"/>
      <c r="DN302" s="467"/>
      <c r="DO302" s="467"/>
      <c r="DP302" s="467"/>
      <c r="DQ302" s="467"/>
      <c r="DR302" s="467"/>
      <c r="DS302" s="467"/>
      <c r="DT302" s="467"/>
      <c r="DU302" s="467"/>
      <c r="DV302" s="467"/>
      <c r="DW302" s="467"/>
      <c r="DX302" s="467"/>
      <c r="DY302" s="467"/>
      <c r="DZ302" s="467"/>
      <c r="EA302" s="467"/>
      <c r="EB302" s="467"/>
      <c r="EC302" s="467"/>
      <c r="ED302" s="467"/>
      <c r="EE302" s="467"/>
      <c r="EF302" s="467"/>
      <c r="EG302" s="467"/>
      <c r="EH302" s="467"/>
      <c r="EI302" s="467"/>
      <c r="EJ302" s="467"/>
      <c r="EK302" s="467"/>
      <c r="EL302" s="467"/>
      <c r="EM302" s="467"/>
      <c r="EN302" s="467"/>
      <c r="EO302" s="467"/>
      <c r="EP302" s="467"/>
      <c r="EQ302" s="467"/>
      <c r="ER302" s="467"/>
      <c r="ES302" s="467"/>
      <c r="ET302" s="467"/>
      <c r="EU302" s="467"/>
      <c r="EV302" s="467"/>
      <c r="EW302" s="467"/>
      <c r="EX302" s="467"/>
      <c r="EY302" s="467"/>
      <c r="EZ302" s="467"/>
      <c r="FA302" s="467"/>
      <c r="FB302" s="467"/>
      <c r="FC302" s="467"/>
      <c r="FD302" s="467"/>
      <c r="FE302" s="467"/>
      <c r="FF302" s="467"/>
      <c r="FG302" s="467"/>
      <c r="FH302" s="467"/>
      <c r="FI302" s="467"/>
      <c r="FJ302" s="467"/>
      <c r="FK302" s="467"/>
      <c r="FL302" s="467"/>
      <c r="FM302" s="467"/>
      <c r="FN302" s="467"/>
      <c r="FO302" s="467"/>
      <c r="FP302" s="467"/>
      <c r="FQ302" s="467"/>
      <c r="FR302" s="467"/>
      <c r="FS302" s="467"/>
      <c r="FT302" s="467"/>
      <c r="FU302" s="467"/>
      <c r="FV302" s="467"/>
      <c r="FW302" s="467"/>
      <c r="FX302" s="467"/>
      <c r="FY302" s="467"/>
      <c r="FZ302" s="467"/>
      <c r="GA302" s="467"/>
      <c r="GB302" s="467"/>
      <c r="GC302" s="467"/>
      <c r="GD302" s="467"/>
      <c r="GE302" s="467"/>
      <c r="GF302" s="467"/>
      <c r="GG302" s="467"/>
      <c r="GH302" s="467"/>
      <c r="GI302" s="467"/>
      <c r="GJ302" s="467"/>
      <c r="GK302" s="467"/>
      <c r="GL302" s="467"/>
      <c r="GM302" s="467"/>
      <c r="GN302" s="467"/>
      <c r="GO302" s="467"/>
      <c r="GP302" s="467"/>
      <c r="GQ302" s="467"/>
      <c r="GR302" s="467"/>
      <c r="GS302" s="467"/>
      <c r="GT302" s="467"/>
      <c r="GU302" s="467"/>
      <c r="GV302" s="467"/>
      <c r="GW302" s="467"/>
      <c r="GX302" s="467"/>
      <c r="GY302" s="467"/>
      <c r="GZ302" s="467"/>
      <c r="HA302" s="467"/>
      <c r="HB302" s="467"/>
      <c r="HC302" s="467"/>
      <c r="HD302" s="467"/>
      <c r="HE302" s="467"/>
      <c r="HF302" s="467"/>
      <c r="HG302" s="467"/>
      <c r="HH302" s="467"/>
      <c r="HI302" s="467"/>
      <c r="HJ302" s="467"/>
      <c r="HK302" s="467"/>
      <c r="HL302" s="467"/>
      <c r="HM302" s="467"/>
      <c r="HN302" s="467"/>
      <c r="HO302" s="467"/>
      <c r="HP302" s="467"/>
      <c r="HQ302" s="467"/>
      <c r="HR302" s="467"/>
      <c r="HS302" s="467"/>
      <c r="HT302" s="467"/>
      <c r="HU302" s="467"/>
      <c r="HV302" s="467"/>
      <c r="HW302" s="467"/>
      <c r="HX302" s="467"/>
      <c r="HY302" s="467"/>
      <c r="HZ302" s="467"/>
      <c r="IA302" s="467"/>
      <c r="IB302" s="467"/>
      <c r="IC302" s="467"/>
      <c r="ID302" s="467"/>
      <c r="IE302" s="467"/>
      <c r="IF302" s="467"/>
      <c r="IG302" s="467"/>
      <c r="IH302" s="467"/>
      <c r="II302" s="467"/>
      <c r="IJ302" s="467"/>
      <c r="IK302" s="467"/>
      <c r="IL302" s="467"/>
      <c r="IM302" s="467"/>
      <c r="IN302" s="467"/>
      <c r="IO302" s="467"/>
      <c r="IP302" s="467"/>
      <c r="IQ302" s="467"/>
    </row>
    <row r="303" spans="16:251" s="464" customFormat="1" ht="12" customHeight="1" x14ac:dyDescent="0.15">
      <c r="P303" s="504"/>
      <c r="Q303" s="504"/>
      <c r="U303" s="470"/>
      <c r="V303" s="470"/>
      <c r="W303" s="518"/>
      <c r="X303" s="530"/>
      <c r="Y303" s="530"/>
      <c r="Z303" s="530"/>
      <c r="AA303" s="518"/>
      <c r="AB303" s="518"/>
      <c r="AC303" s="518"/>
      <c r="AD303" s="518"/>
      <c r="AE303" s="518"/>
      <c r="AG303" s="483"/>
      <c r="AH303" s="483"/>
      <c r="AI303" s="491"/>
      <c r="AJ303" s="507"/>
      <c r="AK303" s="560"/>
      <c r="AL303" s="560"/>
      <c r="AM303" s="560"/>
      <c r="AN303" s="560"/>
      <c r="AO303" s="560"/>
      <c r="AP303" s="560"/>
      <c r="AQ303" s="560"/>
      <c r="AR303" s="560"/>
      <c r="AS303" s="518"/>
      <c r="AT303" s="518"/>
      <c r="AU303" s="518"/>
      <c r="AV303" s="518"/>
      <c r="AW303" s="518"/>
      <c r="AX303" s="518"/>
      <c r="AY303" s="518"/>
      <c r="AZ303" s="518"/>
      <c r="BT303" s="467"/>
      <c r="BU303" s="467"/>
      <c r="BV303" s="467"/>
      <c r="BW303" s="467"/>
      <c r="BX303" s="467"/>
      <c r="BY303" s="467"/>
      <c r="BZ303" s="467"/>
      <c r="CA303" s="467"/>
      <c r="CB303" s="467"/>
      <c r="CC303" s="467"/>
      <c r="CD303" s="467"/>
      <c r="CE303" s="467"/>
      <c r="CF303" s="467"/>
      <c r="CG303" s="467"/>
      <c r="CH303" s="467"/>
      <c r="CI303" s="467"/>
      <c r="CJ303" s="467"/>
      <c r="CK303" s="467"/>
      <c r="CL303" s="467"/>
      <c r="CM303" s="467"/>
      <c r="CN303" s="467"/>
      <c r="CO303" s="467"/>
      <c r="CP303" s="467"/>
      <c r="CQ303" s="467"/>
      <c r="CR303" s="467"/>
      <c r="CS303" s="467"/>
      <c r="CT303" s="467"/>
      <c r="CU303" s="467"/>
      <c r="CV303" s="467"/>
      <c r="CW303" s="467"/>
      <c r="CX303" s="467"/>
      <c r="CY303" s="467"/>
      <c r="CZ303" s="467"/>
      <c r="DA303" s="467"/>
      <c r="DB303" s="467"/>
      <c r="DC303" s="467"/>
      <c r="DD303" s="467"/>
      <c r="DE303" s="467"/>
      <c r="DF303" s="467"/>
      <c r="DG303" s="467"/>
      <c r="DH303" s="467"/>
      <c r="DI303" s="467"/>
      <c r="DJ303" s="467"/>
      <c r="DK303" s="467"/>
      <c r="DL303" s="467"/>
      <c r="DM303" s="467"/>
      <c r="DN303" s="467"/>
      <c r="DO303" s="467"/>
      <c r="DP303" s="467"/>
      <c r="DQ303" s="467"/>
      <c r="DR303" s="467"/>
      <c r="DS303" s="467"/>
      <c r="DT303" s="467"/>
      <c r="DU303" s="467"/>
      <c r="DV303" s="467"/>
      <c r="DW303" s="467"/>
      <c r="DX303" s="467"/>
      <c r="DY303" s="467"/>
      <c r="DZ303" s="467"/>
      <c r="EA303" s="467"/>
      <c r="EB303" s="467"/>
      <c r="EC303" s="467"/>
      <c r="ED303" s="467"/>
      <c r="EE303" s="467"/>
      <c r="EF303" s="467"/>
      <c r="EG303" s="467"/>
      <c r="EH303" s="467"/>
      <c r="EI303" s="467"/>
      <c r="EJ303" s="467"/>
      <c r="EK303" s="467"/>
      <c r="EL303" s="467"/>
      <c r="EM303" s="467"/>
      <c r="EN303" s="467"/>
      <c r="EO303" s="467"/>
      <c r="EP303" s="467"/>
      <c r="EQ303" s="467"/>
      <c r="ER303" s="467"/>
      <c r="ES303" s="467"/>
      <c r="ET303" s="467"/>
      <c r="EU303" s="467"/>
      <c r="EV303" s="467"/>
      <c r="EW303" s="467"/>
      <c r="EX303" s="467"/>
      <c r="EY303" s="467"/>
      <c r="EZ303" s="467"/>
      <c r="FA303" s="467"/>
      <c r="FB303" s="467"/>
      <c r="FC303" s="467"/>
      <c r="FD303" s="467"/>
      <c r="FE303" s="467"/>
      <c r="FF303" s="467"/>
      <c r="FG303" s="467"/>
      <c r="FH303" s="467"/>
      <c r="FI303" s="467"/>
      <c r="FJ303" s="467"/>
      <c r="FK303" s="467"/>
      <c r="FL303" s="467"/>
      <c r="FM303" s="467"/>
      <c r="FN303" s="467"/>
      <c r="FO303" s="467"/>
      <c r="FP303" s="467"/>
      <c r="FQ303" s="467"/>
      <c r="FR303" s="467"/>
      <c r="FS303" s="467"/>
      <c r="FT303" s="467"/>
      <c r="FU303" s="467"/>
      <c r="FV303" s="467"/>
      <c r="FW303" s="467"/>
      <c r="FX303" s="467"/>
      <c r="FY303" s="467"/>
      <c r="FZ303" s="467"/>
      <c r="GA303" s="467"/>
      <c r="GB303" s="467"/>
      <c r="GC303" s="467"/>
      <c r="GD303" s="467"/>
      <c r="GE303" s="467"/>
      <c r="GF303" s="467"/>
      <c r="GG303" s="467"/>
      <c r="GH303" s="467"/>
      <c r="GI303" s="467"/>
      <c r="GJ303" s="467"/>
      <c r="GK303" s="467"/>
      <c r="GL303" s="467"/>
      <c r="GM303" s="467"/>
      <c r="GN303" s="467"/>
      <c r="GO303" s="467"/>
      <c r="GP303" s="467"/>
      <c r="GQ303" s="467"/>
      <c r="GR303" s="467"/>
      <c r="GS303" s="467"/>
      <c r="GT303" s="467"/>
      <c r="GU303" s="467"/>
      <c r="GV303" s="467"/>
      <c r="GW303" s="467"/>
      <c r="GX303" s="467"/>
      <c r="GY303" s="467"/>
      <c r="GZ303" s="467"/>
      <c r="HA303" s="467"/>
      <c r="HB303" s="467"/>
      <c r="HC303" s="467"/>
      <c r="HD303" s="467"/>
      <c r="HE303" s="467"/>
      <c r="HF303" s="467"/>
      <c r="HG303" s="467"/>
      <c r="HH303" s="467"/>
      <c r="HI303" s="467"/>
      <c r="HJ303" s="467"/>
      <c r="HK303" s="467"/>
      <c r="HL303" s="467"/>
      <c r="HM303" s="467"/>
      <c r="HN303" s="467"/>
      <c r="HO303" s="467"/>
      <c r="HP303" s="467"/>
      <c r="HQ303" s="467"/>
      <c r="HR303" s="467"/>
      <c r="HS303" s="467"/>
      <c r="HT303" s="467"/>
      <c r="HU303" s="467"/>
      <c r="HV303" s="467"/>
      <c r="HW303" s="467"/>
      <c r="HX303" s="467"/>
      <c r="HY303" s="467"/>
      <c r="HZ303" s="467"/>
      <c r="IA303" s="467"/>
      <c r="IB303" s="467"/>
      <c r="IC303" s="467"/>
      <c r="ID303" s="467"/>
      <c r="IE303" s="467"/>
      <c r="IF303" s="467"/>
      <c r="IG303" s="467"/>
      <c r="IH303" s="467"/>
      <c r="II303" s="467"/>
      <c r="IJ303" s="467"/>
      <c r="IK303" s="467"/>
      <c r="IL303" s="467"/>
      <c r="IM303" s="467"/>
      <c r="IN303" s="467"/>
      <c r="IO303" s="467"/>
      <c r="IP303" s="467"/>
      <c r="IQ303" s="467"/>
    </row>
    <row r="304" spans="16:251" s="464" customFormat="1" ht="12" customHeight="1" x14ac:dyDescent="0.15">
      <c r="P304" s="504"/>
      <c r="Q304" s="504"/>
      <c r="U304" s="470"/>
      <c r="V304" s="470"/>
      <c r="W304" s="518"/>
      <c r="X304" s="530"/>
      <c r="Y304" s="530"/>
      <c r="Z304" s="530"/>
      <c r="AA304" s="518"/>
      <c r="AB304" s="518"/>
      <c r="AC304" s="518"/>
      <c r="AD304" s="518"/>
      <c r="AE304" s="518"/>
      <c r="AG304" s="483"/>
      <c r="AH304" s="483"/>
      <c r="AI304" s="509"/>
      <c r="AJ304" s="522"/>
      <c r="AK304" s="560" t="s">
        <v>710</v>
      </c>
      <c r="AL304" s="560"/>
      <c r="AM304" s="560"/>
      <c r="AN304" s="560"/>
      <c r="AO304" s="560"/>
      <c r="AP304" s="560"/>
      <c r="AQ304" s="560"/>
      <c r="AR304" s="560"/>
      <c r="AS304" s="518"/>
      <c r="AT304" s="518"/>
      <c r="AU304" s="518"/>
      <c r="AV304" s="518"/>
      <c r="AW304" s="518"/>
      <c r="AX304" s="518"/>
      <c r="AY304" s="518"/>
      <c r="AZ304" s="518"/>
      <c r="BT304" s="467"/>
      <c r="BU304" s="467"/>
      <c r="BV304" s="467"/>
      <c r="BW304" s="467"/>
      <c r="BX304" s="467"/>
      <c r="BY304" s="467"/>
      <c r="BZ304" s="467"/>
      <c r="CA304" s="467"/>
      <c r="CB304" s="467"/>
      <c r="CC304" s="467"/>
      <c r="CD304" s="467"/>
      <c r="CE304" s="467"/>
      <c r="CF304" s="467"/>
      <c r="CG304" s="467"/>
      <c r="CH304" s="467"/>
      <c r="CI304" s="467"/>
      <c r="CJ304" s="467"/>
      <c r="CK304" s="467"/>
      <c r="CL304" s="467"/>
      <c r="CM304" s="467"/>
      <c r="CN304" s="467"/>
      <c r="CO304" s="467"/>
      <c r="CP304" s="467"/>
      <c r="CQ304" s="467"/>
      <c r="CR304" s="467"/>
      <c r="CS304" s="467"/>
      <c r="CT304" s="467"/>
      <c r="CU304" s="467"/>
      <c r="CV304" s="467"/>
      <c r="CW304" s="467"/>
      <c r="CX304" s="467"/>
      <c r="CY304" s="467"/>
      <c r="CZ304" s="467"/>
      <c r="DA304" s="467"/>
      <c r="DB304" s="467"/>
      <c r="DC304" s="467"/>
      <c r="DD304" s="467"/>
      <c r="DE304" s="467"/>
      <c r="DF304" s="467"/>
      <c r="DG304" s="467"/>
      <c r="DH304" s="467"/>
      <c r="DI304" s="467"/>
      <c r="DJ304" s="467"/>
      <c r="DK304" s="467"/>
      <c r="DL304" s="467"/>
      <c r="DM304" s="467"/>
      <c r="DN304" s="467"/>
      <c r="DO304" s="467"/>
      <c r="DP304" s="467"/>
      <c r="DQ304" s="467"/>
      <c r="DR304" s="467"/>
      <c r="DS304" s="467"/>
      <c r="DT304" s="467"/>
      <c r="DU304" s="467"/>
      <c r="DV304" s="467"/>
      <c r="DW304" s="467"/>
      <c r="DX304" s="467"/>
      <c r="DY304" s="467"/>
      <c r="DZ304" s="467"/>
      <c r="EA304" s="467"/>
      <c r="EB304" s="467"/>
      <c r="EC304" s="467"/>
      <c r="ED304" s="467"/>
      <c r="EE304" s="467"/>
      <c r="EF304" s="467"/>
      <c r="EG304" s="467"/>
      <c r="EH304" s="467"/>
      <c r="EI304" s="467"/>
      <c r="EJ304" s="467"/>
      <c r="EK304" s="467"/>
      <c r="EL304" s="467"/>
      <c r="EM304" s="467"/>
      <c r="EN304" s="467"/>
      <c r="EO304" s="467"/>
      <c r="EP304" s="467"/>
      <c r="EQ304" s="467"/>
      <c r="ER304" s="467"/>
      <c r="ES304" s="467"/>
      <c r="ET304" s="467"/>
      <c r="EU304" s="467"/>
      <c r="EV304" s="467"/>
      <c r="EW304" s="467"/>
      <c r="EX304" s="467"/>
      <c r="EY304" s="467"/>
      <c r="EZ304" s="467"/>
      <c r="FA304" s="467"/>
      <c r="FB304" s="467"/>
      <c r="FC304" s="467"/>
      <c r="FD304" s="467"/>
      <c r="FE304" s="467"/>
      <c r="FF304" s="467"/>
      <c r="FG304" s="467"/>
      <c r="FH304" s="467"/>
      <c r="FI304" s="467"/>
      <c r="FJ304" s="467"/>
      <c r="FK304" s="467"/>
      <c r="FL304" s="467"/>
      <c r="FM304" s="467"/>
      <c r="FN304" s="467"/>
      <c r="FO304" s="467"/>
      <c r="FP304" s="467"/>
      <c r="FQ304" s="467"/>
      <c r="FR304" s="467"/>
      <c r="FS304" s="467"/>
      <c r="FT304" s="467"/>
      <c r="FU304" s="467"/>
      <c r="FV304" s="467"/>
      <c r="FW304" s="467"/>
      <c r="FX304" s="467"/>
      <c r="FY304" s="467"/>
      <c r="FZ304" s="467"/>
      <c r="GA304" s="467"/>
      <c r="GB304" s="467"/>
      <c r="GC304" s="467"/>
      <c r="GD304" s="467"/>
      <c r="GE304" s="467"/>
      <c r="GF304" s="467"/>
      <c r="GG304" s="467"/>
      <c r="GH304" s="467"/>
      <c r="GI304" s="467"/>
      <c r="GJ304" s="467"/>
      <c r="GK304" s="467"/>
      <c r="GL304" s="467"/>
      <c r="GM304" s="467"/>
      <c r="GN304" s="467"/>
      <c r="GO304" s="467"/>
      <c r="GP304" s="467"/>
      <c r="GQ304" s="467"/>
      <c r="GR304" s="467"/>
      <c r="GS304" s="467"/>
      <c r="GT304" s="467"/>
      <c r="GU304" s="467"/>
      <c r="GV304" s="467"/>
      <c r="GW304" s="467"/>
      <c r="GX304" s="467"/>
      <c r="GY304" s="467"/>
      <c r="GZ304" s="467"/>
      <c r="HA304" s="467"/>
      <c r="HB304" s="467"/>
      <c r="HC304" s="467"/>
      <c r="HD304" s="467"/>
      <c r="HE304" s="467"/>
      <c r="HF304" s="467"/>
      <c r="HG304" s="467"/>
      <c r="HH304" s="467"/>
      <c r="HI304" s="467"/>
      <c r="HJ304" s="467"/>
      <c r="HK304" s="467"/>
      <c r="HL304" s="467"/>
      <c r="HM304" s="467"/>
      <c r="HN304" s="467"/>
      <c r="HO304" s="467"/>
      <c r="HP304" s="467"/>
      <c r="HQ304" s="467"/>
      <c r="HR304" s="467"/>
      <c r="HS304" s="467"/>
      <c r="HT304" s="467"/>
      <c r="HU304" s="467"/>
      <c r="HV304" s="467"/>
      <c r="HW304" s="467"/>
      <c r="HX304" s="467"/>
      <c r="HY304" s="467"/>
      <c r="HZ304" s="467"/>
      <c r="IA304" s="467"/>
      <c r="IB304" s="467"/>
      <c r="IC304" s="467"/>
      <c r="ID304" s="467"/>
      <c r="IE304" s="467"/>
      <c r="IF304" s="467"/>
      <c r="IG304" s="467"/>
      <c r="IH304" s="467"/>
      <c r="II304" s="467"/>
      <c r="IJ304" s="467"/>
      <c r="IK304" s="467"/>
      <c r="IL304" s="467"/>
      <c r="IM304" s="467"/>
      <c r="IN304" s="467"/>
      <c r="IO304" s="467"/>
      <c r="IP304" s="467"/>
      <c r="IQ304" s="467"/>
    </row>
    <row r="305" spans="2:251" s="464" customFormat="1" ht="12" customHeight="1" x14ac:dyDescent="0.15">
      <c r="P305" s="504"/>
      <c r="Q305" s="504"/>
      <c r="U305" s="470"/>
      <c r="V305" s="470"/>
      <c r="W305" s="518"/>
      <c r="X305" s="530"/>
      <c r="Y305" s="530"/>
      <c r="Z305" s="530"/>
      <c r="AA305" s="518"/>
      <c r="AB305" s="518"/>
      <c r="AC305" s="518"/>
      <c r="AD305" s="518"/>
      <c r="AE305" s="518"/>
      <c r="AI305" s="492"/>
      <c r="AJ305" s="507"/>
      <c r="AK305" s="560"/>
      <c r="AL305" s="560"/>
      <c r="AM305" s="560"/>
      <c r="AN305" s="560"/>
      <c r="AO305" s="560"/>
      <c r="AP305" s="560"/>
      <c r="AQ305" s="560"/>
      <c r="AR305" s="560"/>
      <c r="AS305" s="518"/>
      <c r="AT305" s="518"/>
      <c r="AU305" s="518"/>
      <c r="AV305" s="518"/>
      <c r="AW305" s="518"/>
      <c r="AX305" s="518"/>
      <c r="AY305" s="518"/>
      <c r="AZ305" s="518"/>
      <c r="BT305" s="467"/>
      <c r="BU305" s="467"/>
      <c r="BV305" s="467"/>
      <c r="BW305" s="467"/>
      <c r="BX305" s="467"/>
      <c r="BY305" s="467"/>
      <c r="BZ305" s="467"/>
      <c r="CA305" s="467"/>
      <c r="CB305" s="467"/>
      <c r="CC305" s="467"/>
      <c r="CD305" s="467"/>
      <c r="CE305" s="467"/>
      <c r="CF305" s="467"/>
      <c r="CG305" s="467"/>
      <c r="CH305" s="467"/>
      <c r="CI305" s="467"/>
      <c r="CJ305" s="467"/>
      <c r="CK305" s="467"/>
      <c r="CL305" s="467"/>
      <c r="CM305" s="467"/>
      <c r="CN305" s="467"/>
      <c r="CO305" s="467"/>
      <c r="CP305" s="467"/>
      <c r="CQ305" s="467"/>
      <c r="CR305" s="467"/>
      <c r="CS305" s="467"/>
      <c r="CT305" s="467"/>
      <c r="CU305" s="467"/>
      <c r="CV305" s="467"/>
      <c r="CW305" s="467"/>
      <c r="CX305" s="467"/>
      <c r="CY305" s="467"/>
      <c r="CZ305" s="467"/>
      <c r="DA305" s="467"/>
      <c r="DB305" s="467"/>
      <c r="DC305" s="467"/>
      <c r="DD305" s="467"/>
      <c r="DE305" s="467"/>
      <c r="DF305" s="467"/>
      <c r="DG305" s="467"/>
      <c r="DH305" s="467"/>
      <c r="DI305" s="467"/>
      <c r="DJ305" s="467"/>
      <c r="DK305" s="467"/>
      <c r="DL305" s="467"/>
      <c r="DM305" s="467"/>
      <c r="DN305" s="467"/>
      <c r="DO305" s="467"/>
      <c r="DP305" s="467"/>
      <c r="DQ305" s="467"/>
      <c r="DR305" s="467"/>
      <c r="DS305" s="467"/>
      <c r="DT305" s="467"/>
      <c r="DU305" s="467"/>
      <c r="DV305" s="467"/>
      <c r="DW305" s="467"/>
      <c r="DX305" s="467"/>
      <c r="DY305" s="467"/>
      <c r="DZ305" s="467"/>
      <c r="EA305" s="467"/>
      <c r="EB305" s="467"/>
      <c r="EC305" s="467"/>
      <c r="ED305" s="467"/>
      <c r="EE305" s="467"/>
      <c r="EF305" s="467"/>
      <c r="EG305" s="467"/>
      <c r="EH305" s="467"/>
      <c r="EI305" s="467"/>
      <c r="EJ305" s="467"/>
      <c r="EK305" s="467"/>
      <c r="EL305" s="467"/>
      <c r="EM305" s="467"/>
      <c r="EN305" s="467"/>
      <c r="EO305" s="467"/>
      <c r="EP305" s="467"/>
      <c r="EQ305" s="467"/>
      <c r="ER305" s="467"/>
      <c r="ES305" s="467"/>
      <c r="ET305" s="467"/>
      <c r="EU305" s="467"/>
      <c r="EV305" s="467"/>
      <c r="EW305" s="467"/>
      <c r="EX305" s="467"/>
      <c r="EY305" s="467"/>
      <c r="EZ305" s="467"/>
      <c r="FA305" s="467"/>
      <c r="FB305" s="467"/>
      <c r="FC305" s="467"/>
      <c r="FD305" s="467"/>
      <c r="FE305" s="467"/>
      <c r="FF305" s="467"/>
      <c r="FG305" s="467"/>
      <c r="FH305" s="467"/>
      <c r="FI305" s="467"/>
      <c r="FJ305" s="467"/>
      <c r="FK305" s="467"/>
      <c r="FL305" s="467"/>
      <c r="FM305" s="467"/>
      <c r="FN305" s="467"/>
      <c r="FO305" s="467"/>
      <c r="FP305" s="467"/>
      <c r="FQ305" s="467"/>
      <c r="FR305" s="467"/>
      <c r="FS305" s="467"/>
      <c r="FT305" s="467"/>
      <c r="FU305" s="467"/>
      <c r="FV305" s="467"/>
      <c r="FW305" s="467"/>
      <c r="FX305" s="467"/>
      <c r="FY305" s="467"/>
      <c r="FZ305" s="467"/>
      <c r="GA305" s="467"/>
      <c r="GB305" s="467"/>
      <c r="GC305" s="467"/>
      <c r="GD305" s="467"/>
      <c r="GE305" s="467"/>
      <c r="GF305" s="467"/>
      <c r="GG305" s="467"/>
      <c r="GH305" s="467"/>
      <c r="GI305" s="467"/>
      <c r="GJ305" s="467"/>
      <c r="GK305" s="467"/>
      <c r="GL305" s="467"/>
      <c r="GM305" s="467"/>
      <c r="GN305" s="467"/>
      <c r="GO305" s="467"/>
      <c r="GP305" s="467"/>
      <c r="GQ305" s="467"/>
      <c r="GR305" s="467"/>
      <c r="GS305" s="467"/>
      <c r="GT305" s="467"/>
      <c r="GU305" s="467"/>
      <c r="GV305" s="467"/>
      <c r="GW305" s="467"/>
      <c r="GX305" s="467"/>
      <c r="GY305" s="467"/>
      <c r="GZ305" s="467"/>
      <c r="HA305" s="467"/>
      <c r="HB305" s="467"/>
      <c r="HC305" s="467"/>
      <c r="HD305" s="467"/>
      <c r="HE305" s="467"/>
      <c r="HF305" s="467"/>
      <c r="HG305" s="467"/>
      <c r="HH305" s="467"/>
      <c r="HI305" s="467"/>
      <c r="HJ305" s="467"/>
      <c r="HK305" s="467"/>
      <c r="HL305" s="467"/>
      <c r="HM305" s="467"/>
      <c r="HN305" s="467"/>
      <c r="HO305" s="467"/>
      <c r="HP305" s="467"/>
      <c r="HQ305" s="467"/>
      <c r="HR305" s="467"/>
      <c r="HS305" s="467"/>
      <c r="HT305" s="467"/>
      <c r="HU305" s="467"/>
      <c r="HV305" s="467"/>
      <c r="HW305" s="467"/>
      <c r="HX305" s="467"/>
      <c r="HY305" s="467"/>
      <c r="HZ305" s="467"/>
      <c r="IA305" s="467"/>
      <c r="IB305" s="467"/>
      <c r="IC305" s="467"/>
      <c r="ID305" s="467"/>
      <c r="IE305" s="467"/>
      <c r="IF305" s="467"/>
      <c r="IG305" s="467"/>
      <c r="IH305" s="467"/>
      <c r="II305" s="467"/>
      <c r="IJ305" s="467"/>
      <c r="IK305" s="467"/>
      <c r="IL305" s="467"/>
      <c r="IM305" s="467"/>
      <c r="IN305" s="467"/>
      <c r="IO305" s="467"/>
      <c r="IP305" s="467"/>
      <c r="IQ305" s="467"/>
    </row>
    <row r="306" spans="2:251" s="464" customFormat="1" ht="12" customHeight="1" x14ac:dyDescent="0.15">
      <c r="P306" s="504"/>
      <c r="Q306" s="504"/>
      <c r="U306" s="470"/>
      <c r="V306" s="470"/>
      <c r="W306" s="518"/>
      <c r="X306" s="530"/>
      <c r="Y306" s="530"/>
      <c r="Z306" s="530"/>
      <c r="AA306" s="518"/>
      <c r="AB306" s="518"/>
      <c r="AC306" s="518"/>
      <c r="AD306" s="518"/>
      <c r="AE306" s="518"/>
      <c r="AK306" s="518"/>
      <c r="AL306" s="595"/>
      <c r="AM306" s="562" t="s">
        <v>544</v>
      </c>
      <c r="AN306" s="562"/>
      <c r="AO306" s="562"/>
      <c r="AP306" s="562"/>
      <c r="AQ306" s="562"/>
      <c r="AR306" s="562"/>
      <c r="AS306" s="562"/>
      <c r="AT306" s="562"/>
      <c r="AU306" s="518"/>
      <c r="AV306" s="518"/>
      <c r="AW306" s="518"/>
      <c r="AX306" s="518"/>
      <c r="AY306" s="518"/>
      <c r="AZ306" s="518"/>
      <c r="BT306" s="467"/>
      <c r="BU306" s="467"/>
      <c r="BV306" s="467"/>
      <c r="BW306" s="467"/>
      <c r="BX306" s="467"/>
      <c r="BY306" s="467"/>
      <c r="BZ306" s="467"/>
      <c r="CA306" s="467"/>
      <c r="CB306" s="467"/>
      <c r="CC306" s="467"/>
      <c r="CD306" s="467"/>
      <c r="CE306" s="467"/>
      <c r="CF306" s="467"/>
      <c r="CG306" s="467"/>
      <c r="CH306" s="467"/>
      <c r="CI306" s="467"/>
      <c r="CJ306" s="467"/>
      <c r="CK306" s="467"/>
      <c r="CL306" s="467"/>
      <c r="CM306" s="467"/>
      <c r="CN306" s="467"/>
      <c r="CO306" s="467"/>
      <c r="CP306" s="467"/>
      <c r="CQ306" s="467"/>
      <c r="CR306" s="467"/>
      <c r="CS306" s="467"/>
      <c r="CT306" s="467"/>
      <c r="CU306" s="467"/>
      <c r="CV306" s="467"/>
      <c r="CW306" s="467"/>
      <c r="CX306" s="467"/>
      <c r="CY306" s="467"/>
      <c r="CZ306" s="467"/>
      <c r="DA306" s="467"/>
      <c r="DB306" s="467"/>
      <c r="DC306" s="467"/>
      <c r="DD306" s="467"/>
      <c r="DE306" s="467"/>
      <c r="DF306" s="467"/>
      <c r="DG306" s="467"/>
      <c r="DH306" s="467"/>
      <c r="DI306" s="467"/>
      <c r="DJ306" s="467"/>
      <c r="DK306" s="467"/>
      <c r="DL306" s="467"/>
      <c r="DM306" s="467"/>
      <c r="DN306" s="467"/>
      <c r="DO306" s="467"/>
      <c r="DP306" s="467"/>
      <c r="DQ306" s="467"/>
      <c r="DR306" s="467"/>
      <c r="DS306" s="467"/>
      <c r="DT306" s="467"/>
      <c r="DU306" s="467"/>
      <c r="DV306" s="467"/>
      <c r="DW306" s="467"/>
      <c r="DX306" s="467"/>
      <c r="DY306" s="467"/>
      <c r="DZ306" s="467"/>
      <c r="EA306" s="467"/>
      <c r="EB306" s="467"/>
      <c r="EC306" s="467"/>
      <c r="ED306" s="467"/>
      <c r="EE306" s="467"/>
      <c r="EF306" s="467"/>
      <c r="EG306" s="467"/>
      <c r="EH306" s="467"/>
      <c r="EI306" s="467"/>
      <c r="EJ306" s="467"/>
      <c r="EK306" s="467"/>
      <c r="EL306" s="467"/>
      <c r="EM306" s="467"/>
      <c r="EN306" s="467"/>
      <c r="EO306" s="467"/>
      <c r="EP306" s="467"/>
      <c r="EQ306" s="467"/>
      <c r="ER306" s="467"/>
      <c r="ES306" s="467"/>
      <c r="ET306" s="467"/>
      <c r="EU306" s="467"/>
      <c r="EV306" s="467"/>
      <c r="EW306" s="467"/>
      <c r="EX306" s="467"/>
      <c r="EY306" s="467"/>
      <c r="EZ306" s="467"/>
      <c r="FA306" s="467"/>
      <c r="FB306" s="467"/>
      <c r="FC306" s="467"/>
      <c r="FD306" s="467"/>
      <c r="FE306" s="467"/>
      <c r="FF306" s="467"/>
      <c r="FG306" s="467"/>
      <c r="FH306" s="467"/>
      <c r="FI306" s="467"/>
      <c r="FJ306" s="467"/>
      <c r="FK306" s="467"/>
      <c r="FL306" s="467"/>
      <c r="FM306" s="467"/>
      <c r="FN306" s="467"/>
      <c r="FO306" s="467"/>
      <c r="FP306" s="467"/>
      <c r="FQ306" s="467"/>
      <c r="FR306" s="467"/>
      <c r="FS306" s="467"/>
      <c r="FT306" s="467"/>
      <c r="FU306" s="467"/>
      <c r="FV306" s="467"/>
      <c r="FW306" s="467"/>
      <c r="FX306" s="467"/>
      <c r="FY306" s="467"/>
      <c r="FZ306" s="467"/>
      <c r="GA306" s="467"/>
      <c r="GB306" s="467"/>
      <c r="GC306" s="467"/>
      <c r="GD306" s="467"/>
      <c r="GE306" s="467"/>
      <c r="GF306" s="467"/>
      <c r="GG306" s="467"/>
      <c r="GH306" s="467"/>
      <c r="GI306" s="467"/>
      <c r="GJ306" s="467"/>
      <c r="GK306" s="467"/>
      <c r="GL306" s="467"/>
      <c r="GM306" s="467"/>
      <c r="GN306" s="467"/>
      <c r="GO306" s="467"/>
      <c r="GP306" s="467"/>
      <c r="GQ306" s="467"/>
      <c r="GR306" s="467"/>
      <c r="GS306" s="467"/>
      <c r="GT306" s="467"/>
      <c r="GU306" s="467"/>
      <c r="GV306" s="467"/>
      <c r="GW306" s="467"/>
      <c r="GX306" s="467"/>
      <c r="GY306" s="467"/>
      <c r="GZ306" s="467"/>
      <c r="HA306" s="467"/>
      <c r="HB306" s="467"/>
      <c r="HC306" s="467"/>
      <c r="HD306" s="467"/>
      <c r="HE306" s="467"/>
      <c r="HF306" s="467"/>
      <c r="HG306" s="467"/>
      <c r="HH306" s="467"/>
      <c r="HI306" s="467"/>
      <c r="HJ306" s="467"/>
      <c r="HK306" s="467"/>
      <c r="HL306" s="467"/>
      <c r="HM306" s="467"/>
      <c r="HN306" s="467"/>
      <c r="HO306" s="467"/>
      <c r="HP306" s="467"/>
      <c r="HQ306" s="467"/>
      <c r="HR306" s="467"/>
      <c r="HS306" s="467"/>
      <c r="HT306" s="467"/>
      <c r="HU306" s="467"/>
      <c r="HV306" s="467"/>
      <c r="HW306" s="467"/>
      <c r="HX306" s="467"/>
      <c r="HY306" s="467"/>
      <c r="HZ306" s="467"/>
      <c r="IA306" s="467"/>
      <c r="IB306" s="467"/>
      <c r="IC306" s="467"/>
      <c r="ID306" s="467"/>
      <c r="IE306" s="467"/>
      <c r="IF306" s="467"/>
      <c r="IG306" s="467"/>
      <c r="IH306" s="467"/>
      <c r="II306" s="467"/>
      <c r="IJ306" s="467"/>
      <c r="IK306" s="467"/>
      <c r="IL306" s="467"/>
      <c r="IM306" s="467"/>
      <c r="IN306" s="467"/>
      <c r="IO306" s="467"/>
      <c r="IP306" s="467"/>
      <c r="IQ306" s="467"/>
    </row>
    <row r="307" spans="2:251" s="464" customFormat="1" ht="12" customHeight="1" x14ac:dyDescent="0.15">
      <c r="P307" s="504"/>
      <c r="Q307" s="504"/>
      <c r="U307" s="470"/>
      <c r="V307" s="470"/>
      <c r="W307" s="518"/>
      <c r="X307" s="530"/>
      <c r="Y307" s="530"/>
      <c r="Z307" s="530"/>
      <c r="AA307" s="518"/>
      <c r="AB307" s="518"/>
      <c r="AC307" s="518"/>
      <c r="AD307" s="518"/>
      <c r="AE307" s="518"/>
      <c r="AK307" s="518"/>
      <c r="AL307" s="596"/>
      <c r="AM307" s="562"/>
      <c r="AN307" s="562"/>
      <c r="AO307" s="562"/>
      <c r="AP307" s="562"/>
      <c r="AQ307" s="562"/>
      <c r="AR307" s="562"/>
      <c r="AS307" s="562"/>
      <c r="AT307" s="562"/>
      <c r="AU307" s="518"/>
      <c r="AV307" s="518"/>
      <c r="AW307" s="518"/>
      <c r="AX307" s="518"/>
      <c r="AY307" s="518"/>
      <c r="AZ307" s="518"/>
      <c r="BT307" s="467"/>
      <c r="BU307" s="467"/>
      <c r="BV307" s="467"/>
      <c r="BW307" s="467"/>
      <c r="BX307" s="467"/>
      <c r="BY307" s="467"/>
      <c r="BZ307" s="467"/>
      <c r="CA307" s="467"/>
      <c r="CB307" s="467"/>
      <c r="CC307" s="467"/>
      <c r="CD307" s="467"/>
      <c r="CE307" s="467"/>
      <c r="CF307" s="467"/>
      <c r="CG307" s="467"/>
      <c r="CH307" s="467"/>
      <c r="CI307" s="467"/>
      <c r="CJ307" s="467"/>
      <c r="CK307" s="467"/>
      <c r="CL307" s="467"/>
      <c r="CM307" s="467"/>
      <c r="CN307" s="467"/>
      <c r="CO307" s="467"/>
      <c r="CP307" s="467"/>
      <c r="CQ307" s="467"/>
      <c r="CR307" s="467"/>
      <c r="CS307" s="467"/>
      <c r="CT307" s="467"/>
      <c r="CU307" s="467"/>
      <c r="CV307" s="467"/>
      <c r="CW307" s="467"/>
      <c r="CX307" s="467"/>
      <c r="CY307" s="467"/>
      <c r="CZ307" s="467"/>
      <c r="DA307" s="467"/>
      <c r="DB307" s="467"/>
      <c r="DC307" s="467"/>
      <c r="DD307" s="467"/>
      <c r="DE307" s="467"/>
      <c r="DF307" s="467"/>
      <c r="DG307" s="467"/>
      <c r="DH307" s="467"/>
      <c r="DI307" s="467"/>
      <c r="DJ307" s="467"/>
      <c r="DK307" s="467"/>
      <c r="DL307" s="467"/>
      <c r="DM307" s="467"/>
      <c r="DN307" s="467"/>
      <c r="DO307" s="467"/>
      <c r="DP307" s="467"/>
      <c r="DQ307" s="467"/>
      <c r="DR307" s="467"/>
      <c r="DS307" s="467"/>
      <c r="DT307" s="467"/>
      <c r="DU307" s="467"/>
      <c r="DV307" s="467"/>
      <c r="DW307" s="467"/>
      <c r="DX307" s="467"/>
      <c r="DY307" s="467"/>
      <c r="DZ307" s="467"/>
      <c r="EA307" s="467"/>
      <c r="EB307" s="467"/>
      <c r="EC307" s="467"/>
      <c r="ED307" s="467"/>
      <c r="EE307" s="467"/>
      <c r="EF307" s="467"/>
      <c r="EG307" s="467"/>
      <c r="EH307" s="467"/>
      <c r="EI307" s="467"/>
      <c r="EJ307" s="467"/>
      <c r="EK307" s="467"/>
      <c r="EL307" s="467"/>
      <c r="EM307" s="467"/>
      <c r="EN307" s="467"/>
      <c r="EO307" s="467"/>
      <c r="EP307" s="467"/>
      <c r="EQ307" s="467"/>
      <c r="ER307" s="467"/>
      <c r="ES307" s="467"/>
      <c r="ET307" s="467"/>
      <c r="EU307" s="467"/>
      <c r="EV307" s="467"/>
      <c r="EW307" s="467"/>
      <c r="EX307" s="467"/>
      <c r="EY307" s="467"/>
      <c r="EZ307" s="467"/>
      <c r="FA307" s="467"/>
      <c r="FB307" s="467"/>
      <c r="FC307" s="467"/>
      <c r="FD307" s="467"/>
      <c r="FE307" s="467"/>
      <c r="FF307" s="467"/>
      <c r="FG307" s="467"/>
      <c r="FH307" s="467"/>
      <c r="FI307" s="467"/>
      <c r="FJ307" s="467"/>
      <c r="FK307" s="467"/>
      <c r="FL307" s="467"/>
      <c r="FM307" s="467"/>
      <c r="FN307" s="467"/>
      <c r="FO307" s="467"/>
      <c r="FP307" s="467"/>
      <c r="FQ307" s="467"/>
      <c r="FR307" s="467"/>
      <c r="FS307" s="467"/>
      <c r="FT307" s="467"/>
      <c r="FU307" s="467"/>
      <c r="FV307" s="467"/>
      <c r="FW307" s="467"/>
      <c r="FX307" s="467"/>
      <c r="FY307" s="467"/>
      <c r="FZ307" s="467"/>
      <c r="GA307" s="467"/>
      <c r="GB307" s="467"/>
      <c r="GC307" s="467"/>
      <c r="GD307" s="467"/>
      <c r="GE307" s="467"/>
      <c r="GF307" s="467"/>
      <c r="GG307" s="467"/>
      <c r="GH307" s="467"/>
      <c r="GI307" s="467"/>
      <c r="GJ307" s="467"/>
      <c r="GK307" s="467"/>
      <c r="GL307" s="467"/>
      <c r="GM307" s="467"/>
      <c r="GN307" s="467"/>
      <c r="GO307" s="467"/>
      <c r="GP307" s="467"/>
      <c r="GQ307" s="467"/>
      <c r="GR307" s="467"/>
      <c r="GS307" s="467"/>
      <c r="GT307" s="467"/>
      <c r="GU307" s="467"/>
      <c r="GV307" s="467"/>
      <c r="GW307" s="467"/>
      <c r="GX307" s="467"/>
      <c r="GY307" s="467"/>
      <c r="GZ307" s="467"/>
      <c r="HA307" s="467"/>
      <c r="HB307" s="467"/>
      <c r="HC307" s="467"/>
      <c r="HD307" s="467"/>
      <c r="HE307" s="467"/>
      <c r="HF307" s="467"/>
      <c r="HG307" s="467"/>
      <c r="HH307" s="467"/>
      <c r="HI307" s="467"/>
      <c r="HJ307" s="467"/>
      <c r="HK307" s="467"/>
      <c r="HL307" s="467"/>
      <c r="HM307" s="467"/>
      <c r="HN307" s="467"/>
      <c r="HO307" s="467"/>
      <c r="HP307" s="467"/>
      <c r="HQ307" s="467"/>
      <c r="HR307" s="467"/>
      <c r="HS307" s="467"/>
      <c r="HT307" s="467"/>
      <c r="HU307" s="467"/>
      <c r="HV307" s="467"/>
      <c r="HW307" s="467"/>
      <c r="HX307" s="467"/>
      <c r="HY307" s="467"/>
      <c r="HZ307" s="467"/>
      <c r="IA307" s="467"/>
      <c r="IB307" s="467"/>
      <c r="IC307" s="467"/>
      <c r="ID307" s="467"/>
      <c r="IE307" s="467"/>
      <c r="IF307" s="467"/>
      <c r="IG307" s="467"/>
      <c r="IH307" s="467"/>
      <c r="II307" s="467"/>
      <c r="IJ307" s="467"/>
      <c r="IK307" s="467"/>
      <c r="IL307" s="467"/>
      <c r="IM307" s="467"/>
      <c r="IN307" s="467"/>
      <c r="IO307" s="467"/>
      <c r="IP307" s="467"/>
      <c r="IQ307" s="467"/>
    </row>
    <row r="308" spans="2:251" s="464" customFormat="1" ht="12" customHeight="1" x14ac:dyDescent="0.15">
      <c r="P308" s="504"/>
      <c r="Q308" s="504"/>
      <c r="U308" s="470"/>
      <c r="V308" s="470"/>
      <c r="W308" s="518"/>
      <c r="X308" s="530"/>
      <c r="Y308" s="530"/>
      <c r="Z308" s="530"/>
      <c r="AA308" s="518"/>
      <c r="AB308" s="518"/>
      <c r="AC308" s="518"/>
      <c r="AD308" s="518"/>
      <c r="AE308" s="518"/>
      <c r="AK308" s="518"/>
      <c r="AL308" s="595"/>
      <c r="AM308" s="562" t="s">
        <v>546</v>
      </c>
      <c r="AN308" s="562"/>
      <c r="AO308" s="562"/>
      <c r="AP308" s="562"/>
      <c r="AQ308" s="562"/>
      <c r="AR308" s="562"/>
      <c r="AS308" s="562"/>
      <c r="AT308" s="562"/>
      <c r="AU308" s="518"/>
      <c r="AV308" s="518"/>
      <c r="AW308" s="518"/>
      <c r="AX308" s="518"/>
      <c r="AY308" s="518"/>
      <c r="AZ308" s="518"/>
      <c r="BT308" s="467"/>
      <c r="BU308" s="467"/>
      <c r="BV308" s="467"/>
      <c r="BW308" s="467"/>
      <c r="BX308" s="467"/>
      <c r="BY308" s="467"/>
      <c r="BZ308" s="467"/>
      <c r="CA308" s="467"/>
      <c r="CB308" s="467"/>
      <c r="CC308" s="467"/>
      <c r="CD308" s="467"/>
      <c r="CE308" s="467"/>
      <c r="CF308" s="467"/>
      <c r="CG308" s="467"/>
      <c r="CH308" s="467"/>
      <c r="CI308" s="467"/>
      <c r="CJ308" s="467"/>
      <c r="CK308" s="467"/>
      <c r="CL308" s="467"/>
      <c r="CM308" s="467"/>
      <c r="CN308" s="467"/>
      <c r="CO308" s="467"/>
      <c r="CP308" s="467"/>
      <c r="CQ308" s="467"/>
      <c r="CR308" s="467"/>
      <c r="CS308" s="467"/>
      <c r="CT308" s="467"/>
      <c r="CU308" s="467"/>
      <c r="CV308" s="467"/>
      <c r="CW308" s="467"/>
      <c r="CX308" s="467"/>
      <c r="CY308" s="467"/>
      <c r="CZ308" s="467"/>
      <c r="DA308" s="467"/>
      <c r="DB308" s="467"/>
      <c r="DC308" s="467"/>
      <c r="DD308" s="467"/>
      <c r="DE308" s="467"/>
      <c r="DF308" s="467"/>
      <c r="DG308" s="467"/>
      <c r="DH308" s="467"/>
      <c r="DI308" s="467"/>
      <c r="DJ308" s="467"/>
      <c r="DK308" s="467"/>
      <c r="DL308" s="467"/>
      <c r="DM308" s="467"/>
      <c r="DN308" s="467"/>
      <c r="DO308" s="467"/>
      <c r="DP308" s="467"/>
      <c r="DQ308" s="467"/>
      <c r="DR308" s="467"/>
      <c r="DS308" s="467"/>
      <c r="DT308" s="467"/>
      <c r="DU308" s="467"/>
      <c r="DV308" s="467"/>
      <c r="DW308" s="467"/>
      <c r="DX308" s="467"/>
      <c r="DY308" s="467"/>
      <c r="DZ308" s="467"/>
      <c r="EA308" s="467"/>
      <c r="EB308" s="467"/>
      <c r="EC308" s="467"/>
      <c r="ED308" s="467"/>
      <c r="EE308" s="467"/>
      <c r="EF308" s="467"/>
      <c r="EG308" s="467"/>
      <c r="EH308" s="467"/>
      <c r="EI308" s="467"/>
      <c r="EJ308" s="467"/>
      <c r="EK308" s="467"/>
      <c r="EL308" s="467"/>
      <c r="EM308" s="467"/>
      <c r="EN308" s="467"/>
      <c r="EO308" s="467"/>
      <c r="EP308" s="467"/>
      <c r="EQ308" s="467"/>
      <c r="ER308" s="467"/>
      <c r="ES308" s="467"/>
      <c r="ET308" s="467"/>
      <c r="EU308" s="467"/>
      <c r="EV308" s="467"/>
      <c r="EW308" s="467"/>
      <c r="EX308" s="467"/>
      <c r="EY308" s="467"/>
      <c r="EZ308" s="467"/>
      <c r="FA308" s="467"/>
      <c r="FB308" s="467"/>
      <c r="FC308" s="467"/>
      <c r="FD308" s="467"/>
      <c r="FE308" s="467"/>
      <c r="FF308" s="467"/>
      <c r="FG308" s="467"/>
      <c r="FH308" s="467"/>
      <c r="FI308" s="467"/>
      <c r="FJ308" s="467"/>
      <c r="FK308" s="467"/>
      <c r="FL308" s="467"/>
      <c r="FM308" s="467"/>
      <c r="FN308" s="467"/>
      <c r="FO308" s="467"/>
      <c r="FP308" s="467"/>
      <c r="FQ308" s="467"/>
      <c r="FR308" s="467"/>
      <c r="FS308" s="467"/>
      <c r="FT308" s="467"/>
      <c r="FU308" s="467"/>
      <c r="FV308" s="467"/>
      <c r="FW308" s="467"/>
      <c r="FX308" s="467"/>
      <c r="FY308" s="467"/>
      <c r="FZ308" s="467"/>
      <c r="GA308" s="467"/>
      <c r="GB308" s="467"/>
      <c r="GC308" s="467"/>
      <c r="GD308" s="467"/>
      <c r="GE308" s="467"/>
      <c r="GF308" s="467"/>
      <c r="GG308" s="467"/>
      <c r="GH308" s="467"/>
      <c r="GI308" s="467"/>
      <c r="GJ308" s="467"/>
      <c r="GK308" s="467"/>
      <c r="GL308" s="467"/>
      <c r="GM308" s="467"/>
      <c r="GN308" s="467"/>
      <c r="GO308" s="467"/>
      <c r="GP308" s="467"/>
      <c r="GQ308" s="467"/>
      <c r="GR308" s="467"/>
      <c r="GS308" s="467"/>
      <c r="GT308" s="467"/>
      <c r="GU308" s="467"/>
      <c r="GV308" s="467"/>
      <c r="GW308" s="467"/>
      <c r="GX308" s="467"/>
      <c r="GY308" s="467"/>
      <c r="GZ308" s="467"/>
      <c r="HA308" s="467"/>
      <c r="HB308" s="467"/>
      <c r="HC308" s="467"/>
      <c r="HD308" s="467"/>
      <c r="HE308" s="467"/>
      <c r="HF308" s="467"/>
      <c r="HG308" s="467"/>
      <c r="HH308" s="467"/>
      <c r="HI308" s="467"/>
      <c r="HJ308" s="467"/>
      <c r="HK308" s="467"/>
      <c r="HL308" s="467"/>
      <c r="HM308" s="467"/>
      <c r="HN308" s="467"/>
      <c r="HO308" s="467"/>
      <c r="HP308" s="467"/>
      <c r="HQ308" s="467"/>
      <c r="HR308" s="467"/>
      <c r="HS308" s="467"/>
      <c r="HT308" s="467"/>
      <c r="HU308" s="467"/>
      <c r="HV308" s="467"/>
      <c r="HW308" s="467"/>
      <c r="HX308" s="467"/>
      <c r="HY308" s="467"/>
      <c r="HZ308" s="467"/>
      <c r="IA308" s="467"/>
      <c r="IB308" s="467"/>
      <c r="IC308" s="467"/>
      <c r="ID308" s="467"/>
      <c r="IE308" s="467"/>
      <c r="IF308" s="467"/>
      <c r="IG308" s="467"/>
      <c r="IH308" s="467"/>
      <c r="II308" s="467"/>
      <c r="IJ308" s="467"/>
      <c r="IK308" s="467"/>
      <c r="IL308" s="467"/>
      <c r="IM308" s="467"/>
      <c r="IN308" s="467"/>
      <c r="IO308" s="467"/>
      <c r="IP308" s="467"/>
      <c r="IQ308" s="467"/>
    </row>
    <row r="309" spans="2:251" s="464" customFormat="1" ht="12" customHeight="1" x14ac:dyDescent="0.15">
      <c r="P309" s="504"/>
      <c r="Q309" s="504"/>
      <c r="U309" s="470"/>
      <c r="V309" s="470"/>
      <c r="W309" s="518"/>
      <c r="X309" s="530"/>
      <c r="Y309" s="530"/>
      <c r="Z309" s="530"/>
      <c r="AA309" s="518"/>
      <c r="AB309" s="518"/>
      <c r="AC309" s="518"/>
      <c r="AD309" s="518"/>
      <c r="AE309" s="518"/>
      <c r="AK309" s="518"/>
      <c r="AL309" s="596"/>
      <c r="AM309" s="562"/>
      <c r="AN309" s="562"/>
      <c r="AO309" s="562"/>
      <c r="AP309" s="562"/>
      <c r="AQ309" s="562"/>
      <c r="AR309" s="562"/>
      <c r="AS309" s="562"/>
      <c r="AT309" s="562"/>
      <c r="AU309" s="518"/>
      <c r="AV309" s="518"/>
      <c r="AW309" s="518"/>
      <c r="AX309" s="518"/>
      <c r="AY309" s="518"/>
      <c r="AZ309" s="518"/>
      <c r="BT309" s="467"/>
      <c r="BU309" s="467"/>
      <c r="BV309" s="467"/>
      <c r="BW309" s="467"/>
      <c r="BX309" s="467"/>
      <c r="BY309" s="467"/>
      <c r="BZ309" s="467"/>
      <c r="CA309" s="467"/>
      <c r="CB309" s="467"/>
      <c r="CC309" s="467"/>
      <c r="CD309" s="467"/>
      <c r="CE309" s="467"/>
      <c r="CF309" s="467"/>
      <c r="CG309" s="467"/>
      <c r="CH309" s="467"/>
      <c r="CI309" s="467"/>
      <c r="CJ309" s="467"/>
      <c r="CK309" s="467"/>
      <c r="CL309" s="467"/>
      <c r="CM309" s="467"/>
      <c r="CN309" s="467"/>
      <c r="CO309" s="467"/>
      <c r="CP309" s="467"/>
      <c r="CQ309" s="467"/>
      <c r="CR309" s="467"/>
      <c r="CS309" s="467"/>
      <c r="CT309" s="467"/>
      <c r="CU309" s="467"/>
      <c r="CV309" s="467"/>
      <c r="CW309" s="467"/>
      <c r="CX309" s="467"/>
      <c r="CY309" s="467"/>
      <c r="CZ309" s="467"/>
      <c r="DA309" s="467"/>
      <c r="DB309" s="467"/>
      <c r="DC309" s="467"/>
      <c r="DD309" s="467"/>
      <c r="DE309" s="467"/>
      <c r="DF309" s="467"/>
      <c r="DG309" s="467"/>
      <c r="DH309" s="467"/>
      <c r="DI309" s="467"/>
      <c r="DJ309" s="467"/>
      <c r="DK309" s="467"/>
      <c r="DL309" s="467"/>
      <c r="DM309" s="467"/>
      <c r="DN309" s="467"/>
      <c r="DO309" s="467"/>
      <c r="DP309" s="467"/>
      <c r="DQ309" s="467"/>
      <c r="DR309" s="467"/>
      <c r="DS309" s="467"/>
      <c r="DT309" s="467"/>
      <c r="DU309" s="467"/>
      <c r="DV309" s="467"/>
      <c r="DW309" s="467"/>
      <c r="DX309" s="467"/>
      <c r="DY309" s="467"/>
      <c r="DZ309" s="467"/>
      <c r="EA309" s="467"/>
      <c r="EB309" s="467"/>
      <c r="EC309" s="467"/>
      <c r="ED309" s="467"/>
      <c r="EE309" s="467"/>
      <c r="EF309" s="467"/>
      <c r="EG309" s="467"/>
      <c r="EH309" s="467"/>
      <c r="EI309" s="467"/>
      <c r="EJ309" s="467"/>
      <c r="EK309" s="467"/>
      <c r="EL309" s="467"/>
      <c r="EM309" s="467"/>
      <c r="EN309" s="467"/>
      <c r="EO309" s="467"/>
      <c r="EP309" s="467"/>
      <c r="EQ309" s="467"/>
      <c r="ER309" s="467"/>
      <c r="ES309" s="467"/>
      <c r="ET309" s="467"/>
      <c r="EU309" s="467"/>
      <c r="EV309" s="467"/>
      <c r="EW309" s="467"/>
      <c r="EX309" s="467"/>
      <c r="EY309" s="467"/>
      <c r="EZ309" s="467"/>
      <c r="FA309" s="467"/>
      <c r="FB309" s="467"/>
      <c r="FC309" s="467"/>
      <c r="FD309" s="467"/>
      <c r="FE309" s="467"/>
      <c r="FF309" s="467"/>
      <c r="FG309" s="467"/>
      <c r="FH309" s="467"/>
      <c r="FI309" s="467"/>
      <c r="FJ309" s="467"/>
      <c r="FK309" s="467"/>
      <c r="FL309" s="467"/>
      <c r="FM309" s="467"/>
      <c r="FN309" s="467"/>
      <c r="FO309" s="467"/>
      <c r="FP309" s="467"/>
      <c r="FQ309" s="467"/>
      <c r="FR309" s="467"/>
      <c r="FS309" s="467"/>
      <c r="FT309" s="467"/>
      <c r="FU309" s="467"/>
      <c r="FV309" s="467"/>
      <c r="FW309" s="467"/>
      <c r="FX309" s="467"/>
      <c r="FY309" s="467"/>
      <c r="FZ309" s="467"/>
      <c r="GA309" s="467"/>
      <c r="GB309" s="467"/>
      <c r="GC309" s="467"/>
      <c r="GD309" s="467"/>
      <c r="GE309" s="467"/>
      <c r="GF309" s="467"/>
      <c r="GG309" s="467"/>
      <c r="GH309" s="467"/>
      <c r="GI309" s="467"/>
      <c r="GJ309" s="467"/>
      <c r="GK309" s="467"/>
      <c r="GL309" s="467"/>
      <c r="GM309" s="467"/>
      <c r="GN309" s="467"/>
      <c r="GO309" s="467"/>
      <c r="GP309" s="467"/>
      <c r="GQ309" s="467"/>
      <c r="GR309" s="467"/>
      <c r="GS309" s="467"/>
      <c r="GT309" s="467"/>
      <c r="GU309" s="467"/>
      <c r="GV309" s="467"/>
      <c r="GW309" s="467"/>
      <c r="GX309" s="467"/>
      <c r="GY309" s="467"/>
      <c r="GZ309" s="467"/>
      <c r="HA309" s="467"/>
      <c r="HB309" s="467"/>
      <c r="HC309" s="467"/>
      <c r="HD309" s="467"/>
      <c r="HE309" s="467"/>
      <c r="HF309" s="467"/>
      <c r="HG309" s="467"/>
      <c r="HH309" s="467"/>
      <c r="HI309" s="467"/>
      <c r="HJ309" s="467"/>
      <c r="HK309" s="467"/>
      <c r="HL309" s="467"/>
      <c r="HM309" s="467"/>
      <c r="HN309" s="467"/>
      <c r="HO309" s="467"/>
      <c r="HP309" s="467"/>
      <c r="HQ309" s="467"/>
      <c r="HR309" s="467"/>
      <c r="HS309" s="467"/>
      <c r="HT309" s="467"/>
      <c r="HU309" s="467"/>
      <c r="HV309" s="467"/>
      <c r="HW309" s="467"/>
      <c r="HX309" s="467"/>
      <c r="HY309" s="467"/>
      <c r="HZ309" s="467"/>
      <c r="IA309" s="467"/>
      <c r="IB309" s="467"/>
      <c r="IC309" s="467"/>
      <c r="ID309" s="467"/>
      <c r="IE309" s="467"/>
      <c r="IF309" s="467"/>
      <c r="IG309" s="467"/>
      <c r="IH309" s="467"/>
      <c r="II309" s="467"/>
      <c r="IJ309" s="467"/>
      <c r="IK309" s="467"/>
      <c r="IL309" s="467"/>
      <c r="IM309" s="467"/>
      <c r="IN309" s="467"/>
      <c r="IO309" s="467"/>
      <c r="IP309" s="467"/>
      <c r="IQ309" s="467"/>
    </row>
    <row r="310" spans="2:251" s="464" customFormat="1" ht="12" customHeight="1" x14ac:dyDescent="0.15">
      <c r="P310" s="504"/>
      <c r="Q310" s="504"/>
      <c r="U310" s="470"/>
      <c r="V310" s="470"/>
      <c r="W310" s="518"/>
      <c r="X310" s="530"/>
      <c r="Y310" s="530"/>
      <c r="Z310" s="530"/>
      <c r="AA310" s="518"/>
      <c r="AB310" s="518"/>
      <c r="AC310" s="518"/>
      <c r="AD310" s="518"/>
      <c r="AE310" s="518"/>
      <c r="AK310" s="518"/>
      <c r="AL310" s="595"/>
      <c r="AM310" s="562" t="s">
        <v>711</v>
      </c>
      <c r="AN310" s="562"/>
      <c r="AO310" s="562"/>
      <c r="AP310" s="562"/>
      <c r="AQ310" s="562"/>
      <c r="AR310" s="562"/>
      <c r="AS310" s="562"/>
      <c r="AT310" s="562"/>
      <c r="AU310" s="518"/>
      <c r="AV310" s="518"/>
      <c r="AW310" s="518"/>
      <c r="AX310" s="518"/>
      <c r="AY310" s="518"/>
      <c r="AZ310" s="518"/>
      <c r="BT310" s="467"/>
      <c r="BU310" s="467"/>
      <c r="BV310" s="467"/>
      <c r="BW310" s="467"/>
      <c r="BX310" s="467"/>
      <c r="BY310" s="467"/>
      <c r="BZ310" s="467"/>
      <c r="CA310" s="467"/>
      <c r="CB310" s="467"/>
      <c r="CC310" s="467"/>
      <c r="CD310" s="467"/>
      <c r="CE310" s="467"/>
      <c r="CF310" s="467"/>
      <c r="CG310" s="467"/>
      <c r="CH310" s="467"/>
      <c r="CI310" s="467"/>
      <c r="CJ310" s="467"/>
      <c r="CK310" s="467"/>
      <c r="CL310" s="467"/>
      <c r="CM310" s="467"/>
      <c r="CN310" s="467"/>
      <c r="CO310" s="467"/>
      <c r="CP310" s="467"/>
      <c r="CQ310" s="467"/>
      <c r="CR310" s="467"/>
      <c r="CS310" s="467"/>
      <c r="CT310" s="467"/>
      <c r="CU310" s="467"/>
      <c r="CV310" s="467"/>
      <c r="CW310" s="467"/>
      <c r="CX310" s="467"/>
      <c r="CY310" s="467"/>
      <c r="CZ310" s="467"/>
      <c r="DA310" s="467"/>
      <c r="DB310" s="467"/>
      <c r="DC310" s="467"/>
      <c r="DD310" s="467"/>
      <c r="DE310" s="467"/>
      <c r="DF310" s="467"/>
      <c r="DG310" s="467"/>
      <c r="DH310" s="467"/>
      <c r="DI310" s="467"/>
      <c r="DJ310" s="467"/>
      <c r="DK310" s="467"/>
      <c r="DL310" s="467"/>
      <c r="DM310" s="467"/>
      <c r="DN310" s="467"/>
      <c r="DO310" s="467"/>
      <c r="DP310" s="467"/>
      <c r="DQ310" s="467"/>
      <c r="DR310" s="467"/>
      <c r="DS310" s="467"/>
      <c r="DT310" s="467"/>
      <c r="DU310" s="467"/>
      <c r="DV310" s="467"/>
      <c r="DW310" s="467"/>
      <c r="DX310" s="467"/>
      <c r="DY310" s="467"/>
      <c r="DZ310" s="467"/>
      <c r="EA310" s="467"/>
      <c r="EB310" s="467"/>
      <c r="EC310" s="467"/>
      <c r="ED310" s="467"/>
      <c r="EE310" s="467"/>
      <c r="EF310" s="467"/>
      <c r="EG310" s="467"/>
      <c r="EH310" s="467"/>
      <c r="EI310" s="467"/>
      <c r="EJ310" s="467"/>
      <c r="EK310" s="467"/>
      <c r="EL310" s="467"/>
      <c r="EM310" s="467"/>
      <c r="EN310" s="467"/>
      <c r="EO310" s="467"/>
      <c r="EP310" s="467"/>
      <c r="EQ310" s="467"/>
      <c r="ER310" s="467"/>
      <c r="ES310" s="467"/>
      <c r="ET310" s="467"/>
      <c r="EU310" s="467"/>
      <c r="EV310" s="467"/>
      <c r="EW310" s="467"/>
      <c r="EX310" s="467"/>
      <c r="EY310" s="467"/>
      <c r="EZ310" s="467"/>
      <c r="FA310" s="467"/>
      <c r="FB310" s="467"/>
      <c r="FC310" s="467"/>
      <c r="FD310" s="467"/>
      <c r="FE310" s="467"/>
      <c r="FF310" s="467"/>
      <c r="FG310" s="467"/>
      <c r="FH310" s="467"/>
      <c r="FI310" s="467"/>
      <c r="FJ310" s="467"/>
      <c r="FK310" s="467"/>
      <c r="FL310" s="467"/>
      <c r="FM310" s="467"/>
      <c r="FN310" s="467"/>
      <c r="FO310" s="467"/>
      <c r="FP310" s="467"/>
      <c r="FQ310" s="467"/>
      <c r="FR310" s="467"/>
      <c r="FS310" s="467"/>
      <c r="FT310" s="467"/>
      <c r="FU310" s="467"/>
      <c r="FV310" s="467"/>
      <c r="FW310" s="467"/>
      <c r="FX310" s="467"/>
      <c r="FY310" s="467"/>
      <c r="FZ310" s="467"/>
      <c r="GA310" s="467"/>
      <c r="GB310" s="467"/>
      <c r="GC310" s="467"/>
      <c r="GD310" s="467"/>
      <c r="GE310" s="467"/>
      <c r="GF310" s="467"/>
      <c r="GG310" s="467"/>
      <c r="GH310" s="467"/>
      <c r="GI310" s="467"/>
      <c r="GJ310" s="467"/>
      <c r="GK310" s="467"/>
      <c r="GL310" s="467"/>
      <c r="GM310" s="467"/>
      <c r="GN310" s="467"/>
      <c r="GO310" s="467"/>
      <c r="GP310" s="467"/>
      <c r="GQ310" s="467"/>
      <c r="GR310" s="467"/>
      <c r="GS310" s="467"/>
      <c r="GT310" s="467"/>
      <c r="GU310" s="467"/>
      <c r="GV310" s="467"/>
      <c r="GW310" s="467"/>
      <c r="GX310" s="467"/>
      <c r="GY310" s="467"/>
      <c r="GZ310" s="467"/>
      <c r="HA310" s="467"/>
      <c r="HB310" s="467"/>
      <c r="HC310" s="467"/>
      <c r="HD310" s="467"/>
      <c r="HE310" s="467"/>
      <c r="HF310" s="467"/>
      <c r="HG310" s="467"/>
      <c r="HH310" s="467"/>
      <c r="HI310" s="467"/>
      <c r="HJ310" s="467"/>
      <c r="HK310" s="467"/>
      <c r="HL310" s="467"/>
      <c r="HM310" s="467"/>
      <c r="HN310" s="467"/>
      <c r="HO310" s="467"/>
      <c r="HP310" s="467"/>
      <c r="HQ310" s="467"/>
      <c r="HR310" s="467"/>
      <c r="HS310" s="467"/>
      <c r="HT310" s="467"/>
      <c r="HU310" s="467"/>
      <c r="HV310" s="467"/>
      <c r="HW310" s="467"/>
      <c r="HX310" s="467"/>
      <c r="HY310" s="467"/>
      <c r="HZ310" s="467"/>
      <c r="IA310" s="467"/>
      <c r="IB310" s="467"/>
      <c r="IC310" s="467"/>
      <c r="ID310" s="467"/>
      <c r="IE310" s="467"/>
      <c r="IF310" s="467"/>
      <c r="IG310" s="467"/>
      <c r="IH310" s="467"/>
      <c r="II310" s="467"/>
      <c r="IJ310" s="467"/>
      <c r="IK310" s="467"/>
      <c r="IL310" s="467"/>
      <c r="IM310" s="467"/>
      <c r="IN310" s="467"/>
      <c r="IO310" s="467"/>
      <c r="IP310" s="467"/>
      <c r="IQ310" s="467"/>
    </row>
    <row r="311" spans="2:251" s="464" customFormat="1" ht="12" customHeight="1" x14ac:dyDescent="0.15">
      <c r="P311" s="504"/>
      <c r="Q311" s="504"/>
      <c r="U311" s="470"/>
      <c r="V311" s="470"/>
      <c r="W311" s="518"/>
      <c r="X311" s="530"/>
      <c r="Y311" s="530"/>
      <c r="Z311" s="530"/>
      <c r="AA311" s="518"/>
      <c r="AB311" s="518"/>
      <c r="AC311" s="518"/>
      <c r="AD311" s="518"/>
      <c r="AE311" s="518"/>
      <c r="AK311" s="518"/>
      <c r="AL311" s="596"/>
      <c r="AM311" s="562"/>
      <c r="AN311" s="562"/>
      <c r="AO311" s="562"/>
      <c r="AP311" s="562"/>
      <c r="AQ311" s="562"/>
      <c r="AR311" s="562"/>
      <c r="AS311" s="562"/>
      <c r="AT311" s="562"/>
      <c r="AU311" s="518"/>
      <c r="AV311" s="518"/>
      <c r="AW311" s="518"/>
      <c r="AX311" s="518"/>
      <c r="AY311" s="518"/>
      <c r="AZ311" s="518"/>
      <c r="BT311" s="467"/>
      <c r="BU311" s="467"/>
      <c r="BV311" s="467"/>
      <c r="BW311" s="467"/>
      <c r="BX311" s="467"/>
      <c r="BY311" s="467"/>
      <c r="BZ311" s="467"/>
      <c r="CA311" s="467"/>
      <c r="CB311" s="467"/>
      <c r="CC311" s="467"/>
      <c r="CD311" s="467"/>
      <c r="CE311" s="467"/>
      <c r="CF311" s="467"/>
      <c r="CG311" s="467"/>
      <c r="CH311" s="467"/>
      <c r="CI311" s="467"/>
      <c r="CJ311" s="467"/>
      <c r="CK311" s="467"/>
      <c r="CL311" s="467"/>
      <c r="CM311" s="467"/>
      <c r="CN311" s="467"/>
      <c r="CO311" s="467"/>
      <c r="CP311" s="467"/>
      <c r="CQ311" s="467"/>
      <c r="CR311" s="467"/>
      <c r="CS311" s="467"/>
      <c r="CT311" s="467"/>
      <c r="CU311" s="467"/>
      <c r="CV311" s="467"/>
      <c r="CW311" s="467"/>
      <c r="CX311" s="467"/>
      <c r="CY311" s="467"/>
      <c r="CZ311" s="467"/>
      <c r="DA311" s="467"/>
      <c r="DB311" s="467"/>
      <c r="DC311" s="467"/>
      <c r="DD311" s="467"/>
      <c r="DE311" s="467"/>
      <c r="DF311" s="467"/>
      <c r="DG311" s="467"/>
      <c r="DH311" s="467"/>
      <c r="DI311" s="467"/>
      <c r="DJ311" s="467"/>
      <c r="DK311" s="467"/>
      <c r="DL311" s="467"/>
      <c r="DM311" s="467"/>
      <c r="DN311" s="467"/>
      <c r="DO311" s="467"/>
      <c r="DP311" s="467"/>
      <c r="DQ311" s="467"/>
      <c r="DR311" s="467"/>
      <c r="DS311" s="467"/>
      <c r="DT311" s="467"/>
      <c r="DU311" s="467"/>
      <c r="DV311" s="467"/>
      <c r="DW311" s="467"/>
      <c r="DX311" s="467"/>
      <c r="DY311" s="467"/>
      <c r="DZ311" s="467"/>
      <c r="EA311" s="467"/>
      <c r="EB311" s="467"/>
      <c r="EC311" s="467"/>
      <c r="ED311" s="467"/>
      <c r="EE311" s="467"/>
      <c r="EF311" s="467"/>
      <c r="EG311" s="467"/>
      <c r="EH311" s="467"/>
      <c r="EI311" s="467"/>
      <c r="EJ311" s="467"/>
      <c r="EK311" s="467"/>
      <c r="EL311" s="467"/>
      <c r="EM311" s="467"/>
      <c r="EN311" s="467"/>
      <c r="EO311" s="467"/>
      <c r="EP311" s="467"/>
      <c r="EQ311" s="467"/>
      <c r="ER311" s="467"/>
      <c r="ES311" s="467"/>
      <c r="ET311" s="467"/>
      <c r="EU311" s="467"/>
      <c r="EV311" s="467"/>
      <c r="EW311" s="467"/>
      <c r="EX311" s="467"/>
      <c r="EY311" s="467"/>
      <c r="EZ311" s="467"/>
      <c r="FA311" s="467"/>
      <c r="FB311" s="467"/>
      <c r="FC311" s="467"/>
      <c r="FD311" s="467"/>
      <c r="FE311" s="467"/>
      <c r="FF311" s="467"/>
      <c r="FG311" s="467"/>
      <c r="FH311" s="467"/>
      <c r="FI311" s="467"/>
      <c r="FJ311" s="467"/>
      <c r="FK311" s="467"/>
      <c r="FL311" s="467"/>
      <c r="FM311" s="467"/>
      <c r="FN311" s="467"/>
      <c r="FO311" s="467"/>
      <c r="FP311" s="467"/>
      <c r="FQ311" s="467"/>
      <c r="FR311" s="467"/>
      <c r="FS311" s="467"/>
      <c r="FT311" s="467"/>
      <c r="FU311" s="467"/>
      <c r="FV311" s="467"/>
      <c r="FW311" s="467"/>
      <c r="FX311" s="467"/>
      <c r="FY311" s="467"/>
      <c r="FZ311" s="467"/>
      <c r="GA311" s="467"/>
      <c r="GB311" s="467"/>
      <c r="GC311" s="467"/>
      <c r="GD311" s="467"/>
      <c r="GE311" s="467"/>
      <c r="GF311" s="467"/>
      <c r="GG311" s="467"/>
      <c r="GH311" s="467"/>
      <c r="GI311" s="467"/>
      <c r="GJ311" s="467"/>
      <c r="GK311" s="467"/>
      <c r="GL311" s="467"/>
      <c r="GM311" s="467"/>
      <c r="GN311" s="467"/>
      <c r="GO311" s="467"/>
      <c r="GP311" s="467"/>
      <c r="GQ311" s="467"/>
      <c r="GR311" s="467"/>
      <c r="GS311" s="467"/>
      <c r="GT311" s="467"/>
      <c r="GU311" s="467"/>
      <c r="GV311" s="467"/>
      <c r="GW311" s="467"/>
      <c r="GX311" s="467"/>
      <c r="GY311" s="467"/>
      <c r="GZ311" s="467"/>
      <c r="HA311" s="467"/>
      <c r="HB311" s="467"/>
      <c r="HC311" s="467"/>
      <c r="HD311" s="467"/>
      <c r="HE311" s="467"/>
      <c r="HF311" s="467"/>
      <c r="HG311" s="467"/>
      <c r="HH311" s="467"/>
      <c r="HI311" s="467"/>
      <c r="HJ311" s="467"/>
      <c r="HK311" s="467"/>
      <c r="HL311" s="467"/>
      <c r="HM311" s="467"/>
      <c r="HN311" s="467"/>
      <c r="HO311" s="467"/>
      <c r="HP311" s="467"/>
      <c r="HQ311" s="467"/>
      <c r="HR311" s="467"/>
      <c r="HS311" s="467"/>
      <c r="HT311" s="467"/>
      <c r="HU311" s="467"/>
      <c r="HV311" s="467"/>
      <c r="HW311" s="467"/>
      <c r="HX311" s="467"/>
      <c r="HY311" s="467"/>
      <c r="HZ311" s="467"/>
      <c r="IA311" s="467"/>
      <c r="IB311" s="467"/>
      <c r="IC311" s="467"/>
      <c r="ID311" s="467"/>
      <c r="IE311" s="467"/>
      <c r="IF311" s="467"/>
      <c r="IG311" s="467"/>
      <c r="IH311" s="467"/>
      <c r="II311" s="467"/>
      <c r="IJ311" s="467"/>
      <c r="IK311" s="467"/>
      <c r="IL311" s="467"/>
      <c r="IM311" s="467"/>
      <c r="IN311" s="467"/>
      <c r="IO311" s="467"/>
      <c r="IP311" s="467"/>
      <c r="IQ311" s="467"/>
    </row>
    <row r="312" spans="2:251" s="464" customFormat="1" ht="12" customHeight="1" x14ac:dyDescent="0.15">
      <c r="P312" s="504"/>
      <c r="Q312" s="504"/>
      <c r="U312" s="470"/>
      <c r="V312" s="470"/>
      <c r="W312" s="518"/>
      <c r="X312" s="530"/>
      <c r="Y312" s="530"/>
      <c r="Z312" s="530"/>
      <c r="AA312" s="518"/>
      <c r="AB312" s="518"/>
      <c r="AC312" s="518"/>
      <c r="AD312" s="518"/>
      <c r="AE312" s="518"/>
      <c r="AK312" s="518"/>
      <c r="AL312" s="595"/>
      <c r="AM312" s="562" t="s">
        <v>712</v>
      </c>
      <c r="AN312" s="562"/>
      <c r="AO312" s="562"/>
      <c r="AP312" s="562"/>
      <c r="AQ312" s="562"/>
      <c r="AR312" s="562"/>
      <c r="AS312" s="562"/>
      <c r="AT312" s="562"/>
      <c r="AU312" s="518"/>
      <c r="AV312" s="518"/>
      <c r="AW312" s="518"/>
      <c r="AX312" s="518"/>
      <c r="AY312" s="518"/>
      <c r="AZ312" s="518"/>
      <c r="BT312" s="467"/>
      <c r="BU312" s="467"/>
      <c r="BV312" s="467"/>
      <c r="BW312" s="467"/>
      <c r="BX312" s="467"/>
      <c r="BY312" s="467"/>
      <c r="BZ312" s="467"/>
      <c r="CA312" s="467"/>
      <c r="CB312" s="467"/>
      <c r="CC312" s="467"/>
      <c r="CD312" s="467"/>
      <c r="CE312" s="467"/>
      <c r="CF312" s="467"/>
      <c r="CG312" s="467"/>
      <c r="CH312" s="467"/>
      <c r="CI312" s="467"/>
      <c r="CJ312" s="467"/>
      <c r="CK312" s="467"/>
      <c r="CL312" s="467"/>
      <c r="CM312" s="467"/>
      <c r="CN312" s="467"/>
      <c r="CO312" s="467"/>
      <c r="CP312" s="467"/>
      <c r="CQ312" s="467"/>
      <c r="CR312" s="467"/>
      <c r="CS312" s="467"/>
      <c r="CT312" s="467"/>
      <c r="CU312" s="467"/>
      <c r="CV312" s="467"/>
      <c r="CW312" s="467"/>
      <c r="CX312" s="467"/>
      <c r="CY312" s="467"/>
      <c r="CZ312" s="467"/>
      <c r="DA312" s="467"/>
      <c r="DB312" s="467"/>
      <c r="DC312" s="467"/>
      <c r="DD312" s="467"/>
      <c r="DE312" s="467"/>
      <c r="DF312" s="467"/>
      <c r="DG312" s="467"/>
      <c r="DH312" s="467"/>
      <c r="DI312" s="467"/>
      <c r="DJ312" s="467"/>
      <c r="DK312" s="467"/>
      <c r="DL312" s="467"/>
      <c r="DM312" s="467"/>
      <c r="DN312" s="467"/>
      <c r="DO312" s="467"/>
      <c r="DP312" s="467"/>
      <c r="DQ312" s="467"/>
      <c r="DR312" s="467"/>
      <c r="DS312" s="467"/>
      <c r="DT312" s="467"/>
      <c r="DU312" s="467"/>
      <c r="DV312" s="467"/>
      <c r="DW312" s="467"/>
      <c r="DX312" s="467"/>
      <c r="DY312" s="467"/>
      <c r="DZ312" s="467"/>
      <c r="EA312" s="467"/>
      <c r="EB312" s="467"/>
      <c r="EC312" s="467"/>
      <c r="ED312" s="467"/>
      <c r="EE312" s="467"/>
      <c r="EF312" s="467"/>
      <c r="EG312" s="467"/>
      <c r="EH312" s="467"/>
      <c r="EI312" s="467"/>
      <c r="EJ312" s="467"/>
      <c r="EK312" s="467"/>
      <c r="EL312" s="467"/>
      <c r="EM312" s="467"/>
      <c r="EN312" s="467"/>
      <c r="EO312" s="467"/>
      <c r="EP312" s="467"/>
      <c r="EQ312" s="467"/>
      <c r="ER312" s="467"/>
      <c r="ES312" s="467"/>
      <c r="ET312" s="467"/>
      <c r="EU312" s="467"/>
      <c r="EV312" s="467"/>
      <c r="EW312" s="467"/>
      <c r="EX312" s="467"/>
      <c r="EY312" s="467"/>
      <c r="EZ312" s="467"/>
      <c r="FA312" s="467"/>
      <c r="FB312" s="467"/>
      <c r="FC312" s="467"/>
      <c r="FD312" s="467"/>
      <c r="FE312" s="467"/>
      <c r="FF312" s="467"/>
      <c r="FG312" s="467"/>
      <c r="FH312" s="467"/>
      <c r="FI312" s="467"/>
      <c r="FJ312" s="467"/>
      <c r="FK312" s="467"/>
      <c r="FL312" s="467"/>
      <c r="FM312" s="467"/>
      <c r="FN312" s="467"/>
      <c r="FO312" s="467"/>
      <c r="FP312" s="467"/>
      <c r="FQ312" s="467"/>
      <c r="FR312" s="467"/>
      <c r="FS312" s="467"/>
      <c r="FT312" s="467"/>
      <c r="FU312" s="467"/>
      <c r="FV312" s="467"/>
      <c r="FW312" s="467"/>
      <c r="FX312" s="467"/>
      <c r="FY312" s="467"/>
      <c r="FZ312" s="467"/>
      <c r="GA312" s="467"/>
      <c r="GB312" s="467"/>
      <c r="GC312" s="467"/>
      <c r="GD312" s="467"/>
      <c r="GE312" s="467"/>
      <c r="GF312" s="467"/>
      <c r="GG312" s="467"/>
      <c r="GH312" s="467"/>
      <c r="GI312" s="467"/>
      <c r="GJ312" s="467"/>
      <c r="GK312" s="467"/>
      <c r="GL312" s="467"/>
      <c r="GM312" s="467"/>
      <c r="GN312" s="467"/>
      <c r="GO312" s="467"/>
      <c r="GP312" s="467"/>
      <c r="GQ312" s="467"/>
      <c r="GR312" s="467"/>
      <c r="GS312" s="467"/>
      <c r="GT312" s="467"/>
      <c r="GU312" s="467"/>
      <c r="GV312" s="467"/>
      <c r="GW312" s="467"/>
      <c r="GX312" s="467"/>
      <c r="GY312" s="467"/>
      <c r="GZ312" s="467"/>
      <c r="HA312" s="467"/>
      <c r="HB312" s="467"/>
      <c r="HC312" s="467"/>
      <c r="HD312" s="467"/>
      <c r="HE312" s="467"/>
      <c r="HF312" s="467"/>
      <c r="HG312" s="467"/>
      <c r="HH312" s="467"/>
      <c r="HI312" s="467"/>
      <c r="HJ312" s="467"/>
      <c r="HK312" s="467"/>
      <c r="HL312" s="467"/>
      <c r="HM312" s="467"/>
      <c r="HN312" s="467"/>
      <c r="HO312" s="467"/>
      <c r="HP312" s="467"/>
      <c r="HQ312" s="467"/>
      <c r="HR312" s="467"/>
      <c r="HS312" s="467"/>
      <c r="HT312" s="467"/>
      <c r="HU312" s="467"/>
      <c r="HV312" s="467"/>
      <c r="HW312" s="467"/>
      <c r="HX312" s="467"/>
      <c r="HY312" s="467"/>
      <c r="HZ312" s="467"/>
      <c r="IA312" s="467"/>
      <c r="IB312" s="467"/>
      <c r="IC312" s="467"/>
      <c r="ID312" s="467"/>
      <c r="IE312" s="467"/>
      <c r="IF312" s="467"/>
      <c r="IG312" s="467"/>
      <c r="IH312" s="467"/>
      <c r="II312" s="467"/>
      <c r="IJ312" s="467"/>
      <c r="IK312" s="467"/>
      <c r="IL312" s="467"/>
      <c r="IM312" s="467"/>
      <c r="IN312" s="467"/>
      <c r="IO312" s="467"/>
      <c r="IP312" s="467"/>
      <c r="IQ312" s="467"/>
    </row>
    <row r="313" spans="2:251" s="464" customFormat="1" ht="12" customHeight="1" x14ac:dyDescent="0.15">
      <c r="P313" s="504"/>
      <c r="Q313" s="504"/>
      <c r="U313" s="470"/>
      <c r="V313" s="470"/>
      <c r="W313" s="518"/>
      <c r="X313" s="530"/>
      <c r="Y313" s="530"/>
      <c r="Z313" s="530"/>
      <c r="AA313" s="518"/>
      <c r="AB313" s="518"/>
      <c r="AC313" s="518"/>
      <c r="AD313" s="518"/>
      <c r="AE313" s="518"/>
      <c r="AK313" s="518"/>
      <c r="AL313" s="596"/>
      <c r="AM313" s="562"/>
      <c r="AN313" s="562"/>
      <c r="AO313" s="562"/>
      <c r="AP313" s="562"/>
      <c r="AQ313" s="562"/>
      <c r="AR313" s="562"/>
      <c r="AS313" s="562"/>
      <c r="AT313" s="562"/>
      <c r="AU313" s="518"/>
      <c r="AV313" s="518"/>
      <c r="AW313" s="518"/>
      <c r="AX313" s="518"/>
      <c r="AY313" s="518"/>
      <c r="AZ313" s="518"/>
      <c r="BT313" s="467"/>
      <c r="BU313" s="467"/>
      <c r="BV313" s="467"/>
      <c r="BW313" s="467"/>
      <c r="BX313" s="467"/>
      <c r="BY313" s="467"/>
      <c r="BZ313" s="467"/>
      <c r="CA313" s="467"/>
      <c r="CB313" s="467"/>
      <c r="CC313" s="467"/>
      <c r="CD313" s="467"/>
      <c r="CE313" s="467"/>
      <c r="CF313" s="467"/>
      <c r="CG313" s="467"/>
      <c r="CH313" s="467"/>
      <c r="CI313" s="467"/>
      <c r="CJ313" s="467"/>
      <c r="CK313" s="467"/>
      <c r="CL313" s="467"/>
      <c r="CM313" s="467"/>
      <c r="CN313" s="467"/>
      <c r="CO313" s="467"/>
      <c r="CP313" s="467"/>
      <c r="CQ313" s="467"/>
      <c r="CR313" s="467"/>
      <c r="CS313" s="467"/>
      <c r="CT313" s="467"/>
      <c r="CU313" s="467"/>
      <c r="CV313" s="467"/>
      <c r="CW313" s="467"/>
      <c r="CX313" s="467"/>
      <c r="CY313" s="467"/>
      <c r="CZ313" s="467"/>
      <c r="DA313" s="467"/>
      <c r="DB313" s="467"/>
      <c r="DC313" s="467"/>
      <c r="DD313" s="467"/>
      <c r="DE313" s="467"/>
      <c r="DF313" s="467"/>
      <c r="DG313" s="467"/>
      <c r="DH313" s="467"/>
      <c r="DI313" s="467"/>
      <c r="DJ313" s="467"/>
      <c r="DK313" s="467"/>
      <c r="DL313" s="467"/>
      <c r="DM313" s="467"/>
      <c r="DN313" s="467"/>
      <c r="DO313" s="467"/>
      <c r="DP313" s="467"/>
      <c r="DQ313" s="467"/>
      <c r="DR313" s="467"/>
      <c r="DS313" s="467"/>
      <c r="DT313" s="467"/>
      <c r="DU313" s="467"/>
      <c r="DV313" s="467"/>
      <c r="DW313" s="467"/>
      <c r="DX313" s="467"/>
      <c r="DY313" s="467"/>
      <c r="DZ313" s="467"/>
      <c r="EA313" s="467"/>
      <c r="EB313" s="467"/>
      <c r="EC313" s="467"/>
      <c r="ED313" s="467"/>
      <c r="EE313" s="467"/>
      <c r="EF313" s="467"/>
      <c r="EG313" s="467"/>
      <c r="EH313" s="467"/>
      <c r="EI313" s="467"/>
      <c r="EJ313" s="467"/>
      <c r="EK313" s="467"/>
      <c r="EL313" s="467"/>
      <c r="EM313" s="467"/>
      <c r="EN313" s="467"/>
      <c r="EO313" s="467"/>
      <c r="EP313" s="467"/>
      <c r="EQ313" s="467"/>
      <c r="ER313" s="467"/>
      <c r="ES313" s="467"/>
      <c r="ET313" s="467"/>
      <c r="EU313" s="467"/>
      <c r="EV313" s="467"/>
      <c r="EW313" s="467"/>
      <c r="EX313" s="467"/>
      <c r="EY313" s="467"/>
      <c r="EZ313" s="467"/>
      <c r="FA313" s="467"/>
      <c r="FB313" s="467"/>
      <c r="FC313" s="467"/>
      <c r="FD313" s="467"/>
      <c r="FE313" s="467"/>
      <c r="FF313" s="467"/>
      <c r="FG313" s="467"/>
      <c r="FH313" s="467"/>
      <c r="FI313" s="467"/>
      <c r="FJ313" s="467"/>
      <c r="FK313" s="467"/>
      <c r="FL313" s="467"/>
      <c r="FM313" s="467"/>
      <c r="FN313" s="467"/>
      <c r="FO313" s="467"/>
      <c r="FP313" s="467"/>
      <c r="FQ313" s="467"/>
      <c r="FR313" s="467"/>
      <c r="FS313" s="467"/>
      <c r="FT313" s="467"/>
      <c r="FU313" s="467"/>
      <c r="FV313" s="467"/>
      <c r="FW313" s="467"/>
      <c r="FX313" s="467"/>
      <c r="FY313" s="467"/>
      <c r="FZ313" s="467"/>
      <c r="GA313" s="467"/>
      <c r="GB313" s="467"/>
      <c r="GC313" s="467"/>
      <c r="GD313" s="467"/>
      <c r="GE313" s="467"/>
      <c r="GF313" s="467"/>
      <c r="GG313" s="467"/>
      <c r="GH313" s="467"/>
      <c r="GI313" s="467"/>
      <c r="GJ313" s="467"/>
      <c r="GK313" s="467"/>
      <c r="GL313" s="467"/>
      <c r="GM313" s="467"/>
      <c r="GN313" s="467"/>
      <c r="GO313" s="467"/>
      <c r="GP313" s="467"/>
      <c r="GQ313" s="467"/>
      <c r="GR313" s="467"/>
      <c r="GS313" s="467"/>
      <c r="GT313" s="467"/>
      <c r="GU313" s="467"/>
      <c r="GV313" s="467"/>
      <c r="GW313" s="467"/>
      <c r="GX313" s="467"/>
      <c r="GY313" s="467"/>
      <c r="GZ313" s="467"/>
      <c r="HA313" s="467"/>
      <c r="HB313" s="467"/>
      <c r="HC313" s="467"/>
      <c r="HD313" s="467"/>
      <c r="HE313" s="467"/>
      <c r="HF313" s="467"/>
      <c r="HG313" s="467"/>
      <c r="HH313" s="467"/>
      <c r="HI313" s="467"/>
      <c r="HJ313" s="467"/>
      <c r="HK313" s="467"/>
      <c r="HL313" s="467"/>
      <c r="HM313" s="467"/>
      <c r="HN313" s="467"/>
      <c r="HO313" s="467"/>
      <c r="HP313" s="467"/>
      <c r="HQ313" s="467"/>
      <c r="HR313" s="467"/>
      <c r="HS313" s="467"/>
      <c r="HT313" s="467"/>
      <c r="HU313" s="467"/>
      <c r="HV313" s="467"/>
      <c r="HW313" s="467"/>
      <c r="HX313" s="467"/>
      <c r="HY313" s="467"/>
      <c r="HZ313" s="467"/>
      <c r="IA313" s="467"/>
      <c r="IB313" s="467"/>
      <c r="IC313" s="467"/>
      <c r="ID313" s="467"/>
      <c r="IE313" s="467"/>
      <c r="IF313" s="467"/>
      <c r="IG313" s="467"/>
      <c r="IH313" s="467"/>
      <c r="II313" s="467"/>
      <c r="IJ313" s="467"/>
      <c r="IK313" s="467"/>
      <c r="IL313" s="467"/>
      <c r="IM313" s="467"/>
      <c r="IN313" s="467"/>
      <c r="IO313" s="467"/>
      <c r="IP313" s="467"/>
      <c r="IQ313" s="467"/>
    </row>
    <row r="314" spans="2:251" s="464" customFormat="1" ht="12" customHeight="1" x14ac:dyDescent="0.15">
      <c r="P314" s="504"/>
      <c r="Q314" s="504"/>
      <c r="U314" s="470"/>
      <c r="V314" s="470"/>
      <c r="W314" s="518"/>
      <c r="X314" s="530"/>
      <c r="Y314" s="530"/>
      <c r="Z314" s="530"/>
      <c r="AA314" s="518"/>
      <c r="AB314" s="518"/>
      <c r="AC314" s="518"/>
      <c r="AD314" s="518"/>
      <c r="AE314" s="518"/>
      <c r="AK314" s="518"/>
      <c r="AL314" s="597"/>
      <c r="AM314" s="562" t="s">
        <v>713</v>
      </c>
      <c r="AN314" s="562"/>
      <c r="AO314" s="562"/>
      <c r="AP314" s="562"/>
      <c r="AQ314" s="562"/>
      <c r="AR314" s="562"/>
      <c r="AS314" s="562"/>
      <c r="AT314" s="562"/>
      <c r="AU314" s="518"/>
      <c r="AV314" s="518"/>
      <c r="AW314" s="518"/>
      <c r="AX314" s="518"/>
      <c r="AY314" s="518"/>
      <c r="AZ314" s="518"/>
      <c r="BT314" s="467"/>
      <c r="BU314" s="467"/>
      <c r="BV314" s="467"/>
      <c r="BW314" s="467"/>
      <c r="BX314" s="467"/>
      <c r="BY314" s="467"/>
      <c r="BZ314" s="467"/>
      <c r="CA314" s="467"/>
      <c r="CB314" s="467"/>
      <c r="CC314" s="467"/>
      <c r="CD314" s="467"/>
      <c r="CE314" s="467"/>
      <c r="CF314" s="467"/>
      <c r="CG314" s="467"/>
      <c r="CH314" s="467"/>
      <c r="CI314" s="467"/>
      <c r="CJ314" s="467"/>
      <c r="CK314" s="467"/>
      <c r="CL314" s="467"/>
      <c r="CM314" s="467"/>
      <c r="CN314" s="467"/>
      <c r="CO314" s="467"/>
      <c r="CP314" s="467"/>
      <c r="CQ314" s="467"/>
      <c r="CR314" s="467"/>
      <c r="CS314" s="467"/>
      <c r="CT314" s="467"/>
      <c r="CU314" s="467"/>
      <c r="CV314" s="467"/>
      <c r="CW314" s="467"/>
      <c r="CX314" s="467"/>
      <c r="CY314" s="467"/>
      <c r="CZ314" s="467"/>
      <c r="DA314" s="467"/>
      <c r="DB314" s="467"/>
      <c r="DC314" s="467"/>
      <c r="DD314" s="467"/>
      <c r="DE314" s="467"/>
      <c r="DF314" s="467"/>
      <c r="DG314" s="467"/>
      <c r="DH314" s="467"/>
      <c r="DI314" s="467"/>
      <c r="DJ314" s="467"/>
      <c r="DK314" s="467"/>
      <c r="DL314" s="467"/>
      <c r="DM314" s="467"/>
      <c r="DN314" s="467"/>
      <c r="DO314" s="467"/>
      <c r="DP314" s="467"/>
      <c r="DQ314" s="467"/>
      <c r="DR314" s="467"/>
      <c r="DS314" s="467"/>
      <c r="DT314" s="467"/>
      <c r="DU314" s="467"/>
      <c r="DV314" s="467"/>
      <c r="DW314" s="467"/>
      <c r="DX314" s="467"/>
      <c r="DY314" s="467"/>
      <c r="DZ314" s="467"/>
      <c r="EA314" s="467"/>
      <c r="EB314" s="467"/>
      <c r="EC314" s="467"/>
      <c r="ED314" s="467"/>
      <c r="EE314" s="467"/>
      <c r="EF314" s="467"/>
      <c r="EG314" s="467"/>
      <c r="EH314" s="467"/>
      <c r="EI314" s="467"/>
      <c r="EJ314" s="467"/>
      <c r="EK314" s="467"/>
      <c r="EL314" s="467"/>
      <c r="EM314" s="467"/>
      <c r="EN314" s="467"/>
      <c r="EO314" s="467"/>
      <c r="EP314" s="467"/>
      <c r="EQ314" s="467"/>
      <c r="ER314" s="467"/>
      <c r="ES314" s="467"/>
      <c r="ET314" s="467"/>
      <c r="EU314" s="467"/>
      <c r="EV314" s="467"/>
      <c r="EW314" s="467"/>
      <c r="EX314" s="467"/>
      <c r="EY314" s="467"/>
      <c r="EZ314" s="467"/>
      <c r="FA314" s="467"/>
      <c r="FB314" s="467"/>
      <c r="FC314" s="467"/>
      <c r="FD314" s="467"/>
      <c r="FE314" s="467"/>
      <c r="FF314" s="467"/>
      <c r="FG314" s="467"/>
      <c r="FH314" s="467"/>
      <c r="FI314" s="467"/>
      <c r="FJ314" s="467"/>
      <c r="FK314" s="467"/>
      <c r="FL314" s="467"/>
      <c r="FM314" s="467"/>
      <c r="FN314" s="467"/>
      <c r="FO314" s="467"/>
      <c r="FP314" s="467"/>
      <c r="FQ314" s="467"/>
      <c r="FR314" s="467"/>
      <c r="FS314" s="467"/>
      <c r="FT314" s="467"/>
      <c r="FU314" s="467"/>
      <c r="FV314" s="467"/>
      <c r="FW314" s="467"/>
      <c r="FX314" s="467"/>
      <c r="FY314" s="467"/>
      <c r="FZ314" s="467"/>
      <c r="GA314" s="467"/>
      <c r="GB314" s="467"/>
      <c r="GC314" s="467"/>
      <c r="GD314" s="467"/>
      <c r="GE314" s="467"/>
      <c r="GF314" s="467"/>
      <c r="GG314" s="467"/>
      <c r="GH314" s="467"/>
      <c r="GI314" s="467"/>
      <c r="GJ314" s="467"/>
      <c r="GK314" s="467"/>
      <c r="GL314" s="467"/>
      <c r="GM314" s="467"/>
      <c r="GN314" s="467"/>
      <c r="GO314" s="467"/>
      <c r="GP314" s="467"/>
      <c r="GQ314" s="467"/>
      <c r="GR314" s="467"/>
      <c r="GS314" s="467"/>
      <c r="GT314" s="467"/>
      <c r="GU314" s="467"/>
      <c r="GV314" s="467"/>
      <c r="GW314" s="467"/>
      <c r="GX314" s="467"/>
      <c r="GY314" s="467"/>
      <c r="GZ314" s="467"/>
      <c r="HA314" s="467"/>
      <c r="HB314" s="467"/>
      <c r="HC314" s="467"/>
      <c r="HD314" s="467"/>
      <c r="HE314" s="467"/>
      <c r="HF314" s="467"/>
      <c r="HG314" s="467"/>
      <c r="HH314" s="467"/>
      <c r="HI314" s="467"/>
      <c r="HJ314" s="467"/>
      <c r="HK314" s="467"/>
      <c r="HL314" s="467"/>
      <c r="HM314" s="467"/>
      <c r="HN314" s="467"/>
      <c r="HO314" s="467"/>
      <c r="HP314" s="467"/>
      <c r="HQ314" s="467"/>
      <c r="HR314" s="467"/>
      <c r="HS314" s="467"/>
      <c r="HT314" s="467"/>
      <c r="HU314" s="467"/>
      <c r="HV314" s="467"/>
      <c r="HW314" s="467"/>
      <c r="HX314" s="467"/>
      <c r="HY314" s="467"/>
      <c r="HZ314" s="467"/>
      <c r="IA314" s="467"/>
      <c r="IB314" s="467"/>
      <c r="IC314" s="467"/>
      <c r="ID314" s="467"/>
      <c r="IE314" s="467"/>
      <c r="IF314" s="467"/>
      <c r="IG314" s="467"/>
      <c r="IH314" s="467"/>
      <c r="II314" s="467"/>
      <c r="IJ314" s="467"/>
      <c r="IK314" s="467"/>
      <c r="IL314" s="467"/>
      <c r="IM314" s="467"/>
      <c r="IN314" s="467"/>
      <c r="IO314" s="467"/>
      <c r="IP314" s="467"/>
      <c r="IQ314" s="467"/>
    </row>
    <row r="315" spans="2:251" s="464" customFormat="1" ht="12" customHeight="1" x14ac:dyDescent="0.15">
      <c r="P315" s="504"/>
      <c r="Q315" s="504"/>
      <c r="U315" s="470"/>
      <c r="V315" s="470"/>
      <c r="W315" s="518"/>
      <c r="X315" s="530"/>
      <c r="Y315" s="530"/>
      <c r="Z315" s="530"/>
      <c r="AA315" s="518"/>
      <c r="AB315" s="518"/>
      <c r="AC315" s="518"/>
      <c r="AD315" s="518"/>
      <c r="AE315" s="518"/>
      <c r="AK315" s="518"/>
      <c r="AL315" s="530"/>
      <c r="AM315" s="562"/>
      <c r="AN315" s="562"/>
      <c r="AO315" s="562"/>
      <c r="AP315" s="562"/>
      <c r="AQ315" s="562"/>
      <c r="AR315" s="562"/>
      <c r="AS315" s="562"/>
      <c r="AT315" s="562"/>
      <c r="AU315" s="518"/>
      <c r="AV315" s="518"/>
      <c r="AW315" s="518"/>
      <c r="AX315" s="518"/>
      <c r="AY315" s="518"/>
      <c r="AZ315" s="518"/>
      <c r="BT315" s="467"/>
      <c r="BU315" s="467"/>
      <c r="BV315" s="467"/>
      <c r="BW315" s="467"/>
      <c r="BX315" s="467"/>
      <c r="BY315" s="467"/>
      <c r="BZ315" s="467"/>
      <c r="CA315" s="467"/>
      <c r="CB315" s="467"/>
      <c r="CC315" s="467"/>
      <c r="CD315" s="467"/>
      <c r="CE315" s="467"/>
      <c r="CF315" s="467"/>
      <c r="CG315" s="467"/>
      <c r="CH315" s="467"/>
      <c r="CI315" s="467"/>
      <c r="CJ315" s="467"/>
      <c r="CK315" s="467"/>
      <c r="CL315" s="467"/>
      <c r="CM315" s="467"/>
      <c r="CN315" s="467"/>
      <c r="CO315" s="467"/>
      <c r="CP315" s="467"/>
      <c r="CQ315" s="467"/>
      <c r="CR315" s="467"/>
      <c r="CS315" s="467"/>
      <c r="CT315" s="467"/>
      <c r="CU315" s="467"/>
      <c r="CV315" s="467"/>
      <c r="CW315" s="467"/>
      <c r="CX315" s="467"/>
      <c r="CY315" s="467"/>
      <c r="CZ315" s="467"/>
      <c r="DA315" s="467"/>
      <c r="DB315" s="467"/>
      <c r="DC315" s="467"/>
      <c r="DD315" s="467"/>
      <c r="DE315" s="467"/>
      <c r="DF315" s="467"/>
      <c r="DG315" s="467"/>
      <c r="DH315" s="467"/>
      <c r="DI315" s="467"/>
      <c r="DJ315" s="467"/>
      <c r="DK315" s="467"/>
      <c r="DL315" s="467"/>
      <c r="DM315" s="467"/>
      <c r="DN315" s="467"/>
      <c r="DO315" s="467"/>
      <c r="DP315" s="467"/>
      <c r="DQ315" s="467"/>
      <c r="DR315" s="467"/>
      <c r="DS315" s="467"/>
      <c r="DT315" s="467"/>
      <c r="DU315" s="467"/>
      <c r="DV315" s="467"/>
      <c r="DW315" s="467"/>
      <c r="DX315" s="467"/>
      <c r="DY315" s="467"/>
      <c r="DZ315" s="467"/>
      <c r="EA315" s="467"/>
      <c r="EB315" s="467"/>
      <c r="EC315" s="467"/>
      <c r="ED315" s="467"/>
      <c r="EE315" s="467"/>
      <c r="EF315" s="467"/>
      <c r="EG315" s="467"/>
      <c r="EH315" s="467"/>
      <c r="EI315" s="467"/>
      <c r="EJ315" s="467"/>
      <c r="EK315" s="467"/>
      <c r="EL315" s="467"/>
      <c r="EM315" s="467"/>
      <c r="EN315" s="467"/>
      <c r="EO315" s="467"/>
      <c r="EP315" s="467"/>
      <c r="EQ315" s="467"/>
      <c r="ER315" s="467"/>
      <c r="ES315" s="467"/>
      <c r="ET315" s="467"/>
      <c r="EU315" s="467"/>
      <c r="EV315" s="467"/>
      <c r="EW315" s="467"/>
      <c r="EX315" s="467"/>
      <c r="EY315" s="467"/>
      <c r="EZ315" s="467"/>
      <c r="FA315" s="467"/>
      <c r="FB315" s="467"/>
      <c r="FC315" s="467"/>
      <c r="FD315" s="467"/>
      <c r="FE315" s="467"/>
      <c r="FF315" s="467"/>
      <c r="FG315" s="467"/>
      <c r="FH315" s="467"/>
      <c r="FI315" s="467"/>
      <c r="FJ315" s="467"/>
      <c r="FK315" s="467"/>
      <c r="FL315" s="467"/>
      <c r="FM315" s="467"/>
      <c r="FN315" s="467"/>
      <c r="FO315" s="467"/>
      <c r="FP315" s="467"/>
      <c r="FQ315" s="467"/>
      <c r="FR315" s="467"/>
      <c r="FS315" s="467"/>
      <c r="FT315" s="467"/>
      <c r="FU315" s="467"/>
      <c r="FV315" s="467"/>
      <c r="FW315" s="467"/>
      <c r="FX315" s="467"/>
      <c r="FY315" s="467"/>
      <c r="FZ315" s="467"/>
      <c r="GA315" s="467"/>
      <c r="GB315" s="467"/>
      <c r="GC315" s="467"/>
      <c r="GD315" s="467"/>
      <c r="GE315" s="467"/>
      <c r="GF315" s="467"/>
      <c r="GG315" s="467"/>
      <c r="GH315" s="467"/>
      <c r="GI315" s="467"/>
      <c r="GJ315" s="467"/>
      <c r="GK315" s="467"/>
      <c r="GL315" s="467"/>
      <c r="GM315" s="467"/>
      <c r="GN315" s="467"/>
      <c r="GO315" s="467"/>
      <c r="GP315" s="467"/>
      <c r="GQ315" s="467"/>
      <c r="GR315" s="467"/>
      <c r="GS315" s="467"/>
      <c r="GT315" s="467"/>
      <c r="GU315" s="467"/>
      <c r="GV315" s="467"/>
      <c r="GW315" s="467"/>
      <c r="GX315" s="467"/>
      <c r="GY315" s="467"/>
      <c r="GZ315" s="467"/>
      <c r="HA315" s="467"/>
      <c r="HB315" s="467"/>
      <c r="HC315" s="467"/>
      <c r="HD315" s="467"/>
      <c r="HE315" s="467"/>
      <c r="HF315" s="467"/>
      <c r="HG315" s="467"/>
      <c r="HH315" s="467"/>
      <c r="HI315" s="467"/>
      <c r="HJ315" s="467"/>
      <c r="HK315" s="467"/>
      <c r="HL315" s="467"/>
      <c r="HM315" s="467"/>
      <c r="HN315" s="467"/>
      <c r="HO315" s="467"/>
      <c r="HP315" s="467"/>
      <c r="HQ315" s="467"/>
      <c r="HR315" s="467"/>
      <c r="HS315" s="467"/>
      <c r="HT315" s="467"/>
      <c r="HU315" s="467"/>
      <c r="HV315" s="467"/>
      <c r="HW315" s="467"/>
      <c r="HX315" s="467"/>
      <c r="HY315" s="467"/>
      <c r="HZ315" s="467"/>
      <c r="IA315" s="467"/>
      <c r="IB315" s="467"/>
      <c r="IC315" s="467"/>
      <c r="ID315" s="467"/>
      <c r="IE315" s="467"/>
      <c r="IF315" s="467"/>
      <c r="IG315" s="467"/>
      <c r="IH315" s="467"/>
      <c r="II315" s="467"/>
      <c r="IJ315" s="467"/>
      <c r="IK315" s="467"/>
      <c r="IL315" s="467"/>
      <c r="IM315" s="467"/>
      <c r="IN315" s="467"/>
      <c r="IO315" s="467"/>
      <c r="IP315" s="467"/>
      <c r="IQ315" s="467"/>
    </row>
    <row r="316" spans="2:251" s="464" customFormat="1" ht="12" customHeight="1" x14ac:dyDescent="0.15">
      <c r="O316" s="470"/>
      <c r="P316" s="483"/>
      <c r="Q316" s="470"/>
      <c r="U316" s="470"/>
      <c r="V316" s="470"/>
      <c r="W316" s="518"/>
      <c r="X316" s="530"/>
      <c r="Y316" s="530"/>
      <c r="Z316" s="518"/>
      <c r="AA316" s="518"/>
      <c r="AB316" s="518"/>
      <c r="AC316" s="518"/>
      <c r="AD316" s="518"/>
      <c r="AE316" s="518"/>
      <c r="AK316" s="518"/>
      <c r="AL316" s="518"/>
      <c r="AM316" s="518"/>
      <c r="AN316" s="518"/>
      <c r="AO316" s="518"/>
      <c r="AP316" s="518"/>
      <c r="AQ316" s="518"/>
      <c r="AR316" s="518"/>
      <c r="AS316" s="518"/>
      <c r="AT316" s="518"/>
      <c r="AU316" s="518"/>
      <c r="AV316" s="518"/>
      <c r="AW316" s="518"/>
      <c r="AX316" s="518"/>
      <c r="AY316" s="518"/>
      <c r="AZ316" s="518"/>
      <c r="BT316" s="467"/>
      <c r="BU316" s="467"/>
      <c r="BV316" s="467"/>
      <c r="BW316" s="467"/>
      <c r="BX316" s="467"/>
      <c r="BY316" s="467"/>
      <c r="BZ316" s="467"/>
      <c r="CA316" s="467"/>
      <c r="CB316" s="467"/>
      <c r="CC316" s="467"/>
      <c r="CD316" s="467"/>
      <c r="CE316" s="467"/>
      <c r="CF316" s="467"/>
      <c r="CG316" s="467"/>
      <c r="CH316" s="467"/>
      <c r="CI316" s="467"/>
      <c r="CJ316" s="467"/>
      <c r="CK316" s="467"/>
      <c r="CL316" s="467"/>
      <c r="CM316" s="467"/>
      <c r="CN316" s="467"/>
      <c r="CO316" s="467"/>
      <c r="CP316" s="467"/>
      <c r="CQ316" s="467"/>
      <c r="CR316" s="467"/>
      <c r="CS316" s="467"/>
      <c r="CT316" s="467"/>
      <c r="CU316" s="467"/>
      <c r="CV316" s="467"/>
      <c r="CW316" s="467"/>
      <c r="CX316" s="467"/>
      <c r="CY316" s="467"/>
      <c r="CZ316" s="467"/>
      <c r="DA316" s="467"/>
      <c r="DB316" s="467"/>
      <c r="DC316" s="467"/>
      <c r="DD316" s="467"/>
      <c r="DE316" s="467"/>
      <c r="DF316" s="467"/>
      <c r="DG316" s="467"/>
      <c r="DH316" s="467"/>
      <c r="DI316" s="467"/>
      <c r="DJ316" s="467"/>
      <c r="DK316" s="467"/>
      <c r="DL316" s="467"/>
      <c r="DM316" s="467"/>
      <c r="DN316" s="467"/>
      <c r="DO316" s="467"/>
      <c r="DP316" s="467"/>
      <c r="DQ316" s="467"/>
      <c r="DR316" s="467"/>
      <c r="DS316" s="467"/>
      <c r="DT316" s="467"/>
      <c r="DU316" s="467"/>
      <c r="DV316" s="467"/>
      <c r="DW316" s="467"/>
      <c r="DX316" s="467"/>
      <c r="DY316" s="467"/>
      <c r="DZ316" s="467"/>
      <c r="EA316" s="467"/>
      <c r="EB316" s="467"/>
      <c r="EC316" s="467"/>
      <c r="ED316" s="467"/>
      <c r="EE316" s="467"/>
      <c r="EF316" s="467"/>
      <c r="EG316" s="467"/>
      <c r="EH316" s="467"/>
      <c r="EI316" s="467"/>
      <c r="EJ316" s="467"/>
      <c r="EK316" s="467"/>
      <c r="EL316" s="467"/>
      <c r="EM316" s="467"/>
      <c r="EN316" s="467"/>
      <c r="EO316" s="467"/>
      <c r="EP316" s="467"/>
      <c r="EQ316" s="467"/>
      <c r="ER316" s="467"/>
      <c r="ES316" s="467"/>
      <c r="ET316" s="467"/>
      <c r="EU316" s="467"/>
      <c r="EV316" s="467"/>
      <c r="EW316" s="467"/>
      <c r="EX316" s="467"/>
      <c r="EY316" s="467"/>
      <c r="EZ316" s="467"/>
      <c r="FA316" s="467"/>
      <c r="FB316" s="467"/>
      <c r="FC316" s="467"/>
      <c r="FD316" s="467"/>
      <c r="FE316" s="467"/>
      <c r="FF316" s="467"/>
      <c r="FG316" s="467"/>
      <c r="FH316" s="467"/>
      <c r="FI316" s="467"/>
      <c r="FJ316" s="467"/>
      <c r="FK316" s="467"/>
      <c r="FL316" s="467"/>
      <c r="FM316" s="467"/>
      <c r="FN316" s="467"/>
      <c r="FO316" s="467"/>
      <c r="FP316" s="467"/>
      <c r="FQ316" s="467"/>
      <c r="FR316" s="467"/>
      <c r="FS316" s="467"/>
      <c r="FT316" s="467"/>
      <c r="FU316" s="467"/>
      <c r="FV316" s="467"/>
      <c r="FW316" s="467"/>
      <c r="FX316" s="467"/>
      <c r="FY316" s="467"/>
      <c r="FZ316" s="467"/>
      <c r="GA316" s="467"/>
      <c r="GB316" s="467"/>
      <c r="GC316" s="467"/>
      <c r="GD316" s="467"/>
      <c r="GE316" s="467"/>
      <c r="GF316" s="467"/>
      <c r="GG316" s="467"/>
      <c r="GH316" s="467"/>
      <c r="GI316" s="467"/>
      <c r="GJ316" s="467"/>
      <c r="GK316" s="467"/>
      <c r="GL316" s="467"/>
      <c r="GM316" s="467"/>
      <c r="GN316" s="467"/>
      <c r="GO316" s="467"/>
      <c r="GP316" s="467"/>
      <c r="GQ316" s="467"/>
      <c r="GR316" s="467"/>
      <c r="GS316" s="467"/>
      <c r="GT316" s="467"/>
      <c r="GU316" s="467"/>
      <c r="GV316" s="467"/>
      <c r="GW316" s="467"/>
      <c r="GX316" s="467"/>
      <c r="GY316" s="467"/>
      <c r="GZ316" s="467"/>
      <c r="HA316" s="467"/>
      <c r="HB316" s="467"/>
      <c r="HC316" s="467"/>
      <c r="HD316" s="467"/>
      <c r="HE316" s="467"/>
      <c r="HF316" s="467"/>
      <c r="HG316" s="467"/>
      <c r="HH316" s="467"/>
      <c r="HI316" s="467"/>
      <c r="HJ316" s="467"/>
      <c r="HK316" s="467"/>
      <c r="HL316" s="467"/>
      <c r="HM316" s="467"/>
      <c r="HN316" s="467"/>
      <c r="HO316" s="467"/>
      <c r="HP316" s="467"/>
      <c r="HQ316" s="467"/>
      <c r="HR316" s="467"/>
      <c r="HS316" s="467"/>
      <c r="HT316" s="467"/>
      <c r="HU316" s="467"/>
      <c r="HV316" s="467"/>
      <c r="HW316" s="467"/>
      <c r="HX316" s="467"/>
      <c r="HY316" s="467"/>
      <c r="HZ316" s="467"/>
      <c r="IA316" s="467"/>
      <c r="IB316" s="467"/>
      <c r="IC316" s="467"/>
      <c r="ID316" s="467"/>
      <c r="IE316" s="467"/>
      <c r="IF316" s="467"/>
      <c r="IG316" s="467"/>
      <c r="IH316" s="467"/>
      <c r="II316" s="467"/>
      <c r="IJ316" s="467"/>
      <c r="IK316" s="467"/>
      <c r="IL316" s="467"/>
      <c r="IM316" s="467"/>
      <c r="IN316" s="467"/>
      <c r="IO316" s="467"/>
      <c r="IP316" s="467"/>
      <c r="IQ316" s="467"/>
    </row>
    <row r="317" spans="2:251" s="464" customFormat="1" ht="12" customHeight="1" thickBot="1" x14ac:dyDescent="0.2">
      <c r="O317" s="470"/>
      <c r="P317" s="483"/>
      <c r="Q317" s="470"/>
      <c r="U317" s="470"/>
      <c r="V317" s="470"/>
      <c r="W317" s="518"/>
      <c r="X317" s="518"/>
      <c r="Y317" s="518"/>
      <c r="Z317" s="518"/>
      <c r="AA317" s="518"/>
      <c r="AB317" s="518"/>
      <c r="AC317" s="518"/>
      <c r="AD317" s="518"/>
      <c r="AE317" s="518"/>
      <c r="AK317" s="518"/>
      <c r="AL317" s="518"/>
      <c r="AM317" s="518"/>
      <c r="AN317" s="518"/>
      <c r="AO317" s="518"/>
      <c r="AP317" s="518"/>
      <c r="AQ317" s="518"/>
      <c r="AR317" s="518"/>
      <c r="AS317" s="518"/>
      <c r="AT317" s="518"/>
      <c r="AU317" s="518"/>
      <c r="AV317" s="518"/>
      <c r="AW317" s="518"/>
      <c r="AX317" s="518"/>
      <c r="AY317" s="518"/>
      <c r="AZ317" s="518"/>
      <c r="BT317" s="467"/>
      <c r="BU317" s="467"/>
      <c r="BV317" s="467"/>
      <c r="BW317" s="467"/>
      <c r="BX317" s="467"/>
      <c r="BY317" s="467"/>
      <c r="BZ317" s="467"/>
      <c r="CA317" s="467"/>
      <c r="CB317" s="467"/>
      <c r="CC317" s="467"/>
      <c r="CD317" s="467"/>
      <c r="CE317" s="467"/>
      <c r="CF317" s="467"/>
      <c r="CG317" s="467"/>
      <c r="CH317" s="467"/>
      <c r="CI317" s="467"/>
      <c r="CJ317" s="467"/>
      <c r="CK317" s="467"/>
      <c r="CL317" s="467"/>
      <c r="CM317" s="467"/>
      <c r="CN317" s="467"/>
      <c r="CO317" s="467"/>
      <c r="CP317" s="467"/>
      <c r="CQ317" s="467"/>
      <c r="CR317" s="467"/>
      <c r="CS317" s="467"/>
      <c r="CT317" s="467"/>
      <c r="CU317" s="467"/>
      <c r="CV317" s="467"/>
      <c r="CW317" s="467"/>
      <c r="CX317" s="467"/>
      <c r="CY317" s="467"/>
      <c r="CZ317" s="467"/>
      <c r="DA317" s="467"/>
      <c r="DB317" s="467"/>
      <c r="DC317" s="467"/>
      <c r="DD317" s="467"/>
      <c r="DE317" s="467"/>
      <c r="DF317" s="467"/>
      <c r="DG317" s="467"/>
      <c r="DH317" s="467"/>
      <c r="DI317" s="467"/>
      <c r="DJ317" s="467"/>
      <c r="DK317" s="467"/>
      <c r="DL317" s="467"/>
      <c r="DM317" s="467"/>
      <c r="DN317" s="467"/>
      <c r="DO317" s="467"/>
      <c r="DP317" s="467"/>
      <c r="DQ317" s="467"/>
      <c r="DR317" s="467"/>
      <c r="DS317" s="467"/>
      <c r="DT317" s="467"/>
      <c r="DU317" s="467"/>
      <c r="DV317" s="467"/>
      <c r="DW317" s="467"/>
      <c r="DX317" s="467"/>
      <c r="DY317" s="467"/>
      <c r="DZ317" s="467"/>
      <c r="EA317" s="467"/>
      <c r="EB317" s="467"/>
      <c r="EC317" s="467"/>
      <c r="ED317" s="467"/>
      <c r="EE317" s="467"/>
      <c r="EF317" s="467"/>
      <c r="EG317" s="467"/>
      <c r="EH317" s="467"/>
      <c r="EI317" s="467"/>
      <c r="EJ317" s="467"/>
      <c r="EK317" s="467"/>
      <c r="EL317" s="467"/>
      <c r="EM317" s="467"/>
      <c r="EN317" s="467"/>
      <c r="EO317" s="467"/>
      <c r="EP317" s="467"/>
      <c r="EQ317" s="467"/>
      <c r="ER317" s="467"/>
      <c r="ES317" s="467"/>
      <c r="ET317" s="467"/>
      <c r="EU317" s="467"/>
      <c r="EV317" s="467"/>
      <c r="EW317" s="467"/>
      <c r="EX317" s="467"/>
      <c r="EY317" s="467"/>
      <c r="EZ317" s="467"/>
      <c r="FA317" s="467"/>
      <c r="FB317" s="467"/>
      <c r="FC317" s="467"/>
      <c r="FD317" s="467"/>
      <c r="FE317" s="467"/>
      <c r="FF317" s="467"/>
      <c r="FG317" s="467"/>
      <c r="FH317" s="467"/>
      <c r="FI317" s="467"/>
      <c r="FJ317" s="467"/>
      <c r="FK317" s="467"/>
      <c r="FL317" s="467"/>
      <c r="FM317" s="467"/>
      <c r="FN317" s="467"/>
      <c r="FO317" s="467"/>
      <c r="FP317" s="467"/>
      <c r="FQ317" s="467"/>
      <c r="FR317" s="467"/>
      <c r="FS317" s="467"/>
      <c r="FT317" s="467"/>
      <c r="FU317" s="467"/>
      <c r="FV317" s="467"/>
      <c r="FW317" s="467"/>
      <c r="FX317" s="467"/>
      <c r="FY317" s="467"/>
      <c r="FZ317" s="467"/>
      <c r="GA317" s="467"/>
      <c r="GB317" s="467"/>
      <c r="GC317" s="467"/>
      <c r="GD317" s="467"/>
      <c r="GE317" s="467"/>
      <c r="GF317" s="467"/>
      <c r="GG317" s="467"/>
      <c r="GH317" s="467"/>
      <c r="GI317" s="467"/>
      <c r="GJ317" s="467"/>
      <c r="GK317" s="467"/>
      <c r="GL317" s="467"/>
      <c r="GM317" s="467"/>
      <c r="GN317" s="467"/>
      <c r="GO317" s="467"/>
      <c r="GP317" s="467"/>
      <c r="GQ317" s="467"/>
      <c r="GR317" s="467"/>
      <c r="GS317" s="467"/>
      <c r="GT317" s="467"/>
      <c r="GU317" s="467"/>
      <c r="GV317" s="467"/>
      <c r="GW317" s="467"/>
      <c r="GX317" s="467"/>
      <c r="GY317" s="467"/>
      <c r="GZ317" s="467"/>
      <c r="HA317" s="467"/>
      <c r="HB317" s="467"/>
      <c r="HC317" s="467"/>
      <c r="HD317" s="467"/>
      <c r="HE317" s="467"/>
      <c r="HF317" s="467"/>
      <c r="HG317" s="467"/>
      <c r="HH317" s="467"/>
      <c r="HI317" s="467"/>
      <c r="HJ317" s="467"/>
      <c r="HK317" s="467"/>
      <c r="HL317" s="467"/>
      <c r="HM317" s="467"/>
      <c r="HN317" s="467"/>
      <c r="HO317" s="467"/>
      <c r="HP317" s="467"/>
      <c r="HQ317" s="467"/>
      <c r="HR317" s="467"/>
      <c r="HS317" s="467"/>
      <c r="HT317" s="467"/>
      <c r="HU317" s="467"/>
      <c r="HV317" s="467"/>
      <c r="HW317" s="467"/>
      <c r="HX317" s="467"/>
      <c r="HY317" s="467"/>
      <c r="HZ317" s="467"/>
      <c r="IA317" s="467"/>
      <c r="IB317" s="467"/>
      <c r="IC317" s="467"/>
      <c r="ID317" s="467"/>
      <c r="IE317" s="467"/>
      <c r="IF317" s="467"/>
      <c r="IG317" s="467"/>
      <c r="IH317" s="467"/>
      <c r="II317" s="467"/>
      <c r="IJ317" s="467"/>
      <c r="IK317" s="467"/>
      <c r="IL317" s="467"/>
      <c r="IM317" s="467"/>
      <c r="IN317" s="467"/>
      <c r="IO317" s="467"/>
      <c r="IP317" s="467"/>
      <c r="IQ317" s="467"/>
    </row>
    <row r="318" spans="2:251" s="464" customFormat="1" ht="12" customHeight="1" x14ac:dyDescent="0.15">
      <c r="B318" s="477" t="s">
        <v>669</v>
      </c>
      <c r="C318" s="478"/>
      <c r="D318" s="478"/>
      <c r="E318" s="478"/>
      <c r="F318" s="478"/>
      <c r="G318" s="478"/>
      <c r="H318" s="478"/>
      <c r="I318" s="479"/>
      <c r="J318" s="598"/>
      <c r="K318" s="469"/>
      <c r="N318" s="469"/>
      <c r="O318" s="469"/>
      <c r="P318" s="469"/>
      <c r="Q318" s="469"/>
      <c r="R318" s="469"/>
      <c r="S318" s="469"/>
      <c r="T318" s="469"/>
      <c r="U318" s="481"/>
      <c r="V318" s="481"/>
      <c r="X318" s="477" t="s">
        <v>594</v>
      </c>
      <c r="Y318" s="478"/>
      <c r="Z318" s="478"/>
      <c r="AA318" s="478"/>
      <c r="AB318" s="478"/>
      <c r="AC318" s="478"/>
      <c r="AD318" s="478"/>
      <c r="AE318" s="479"/>
      <c r="AF318" s="504"/>
      <c r="AG318" s="504"/>
      <c r="AK318" s="576" t="s">
        <v>683</v>
      </c>
      <c r="AL318" s="577"/>
      <c r="AM318" s="577"/>
      <c r="AN318" s="577"/>
      <c r="AO318" s="577"/>
      <c r="AP318" s="577"/>
      <c r="AQ318" s="577"/>
      <c r="AR318" s="578"/>
      <c r="AS318" s="518"/>
      <c r="AT318" s="518"/>
      <c r="AU318" s="518"/>
      <c r="AV318" s="518"/>
      <c r="AW318" s="518"/>
      <c r="AX318" s="518"/>
      <c r="AY318" s="518"/>
      <c r="AZ318" s="518"/>
      <c r="BT318" s="467"/>
      <c r="BU318" s="467"/>
      <c r="BV318" s="467"/>
      <c r="BW318" s="467"/>
      <c r="BX318" s="467"/>
      <c r="BY318" s="467"/>
      <c r="BZ318" s="467"/>
      <c r="CA318" s="467"/>
      <c r="CB318" s="467"/>
      <c r="CC318" s="467"/>
      <c r="CD318" s="467"/>
      <c r="CE318" s="467"/>
      <c r="CF318" s="467"/>
      <c r="CG318" s="467"/>
      <c r="CH318" s="467"/>
      <c r="CI318" s="467"/>
      <c r="CJ318" s="467"/>
      <c r="CK318" s="467"/>
      <c r="CL318" s="467"/>
      <c r="CM318" s="467"/>
      <c r="CN318" s="467"/>
      <c r="CO318" s="467"/>
      <c r="CP318" s="467"/>
      <c r="CQ318" s="467"/>
      <c r="CR318" s="467"/>
      <c r="CS318" s="467"/>
      <c r="CT318" s="467"/>
      <c r="CU318" s="467"/>
      <c r="CV318" s="467"/>
      <c r="CW318" s="467"/>
      <c r="CX318" s="467"/>
      <c r="CY318" s="467"/>
      <c r="CZ318" s="467"/>
      <c r="DA318" s="467"/>
      <c r="DB318" s="467"/>
      <c r="DC318" s="467"/>
      <c r="DD318" s="467"/>
      <c r="DE318" s="467"/>
      <c r="DF318" s="467"/>
      <c r="DG318" s="467"/>
      <c r="DH318" s="467"/>
      <c r="DI318" s="467"/>
      <c r="DJ318" s="467"/>
      <c r="DK318" s="467"/>
      <c r="DL318" s="467"/>
      <c r="DM318" s="467"/>
      <c r="DN318" s="467"/>
      <c r="DO318" s="467"/>
      <c r="DP318" s="467"/>
      <c r="DQ318" s="467"/>
      <c r="DR318" s="467"/>
      <c r="DS318" s="467"/>
      <c r="DT318" s="467"/>
      <c r="DU318" s="467"/>
      <c r="DV318" s="467"/>
      <c r="DW318" s="467"/>
      <c r="DX318" s="467"/>
      <c r="DY318" s="467"/>
      <c r="DZ318" s="467"/>
      <c r="EA318" s="467"/>
      <c r="EB318" s="467"/>
      <c r="EC318" s="467"/>
      <c r="ED318" s="467"/>
      <c r="EE318" s="467"/>
      <c r="EF318" s="467"/>
      <c r="EG318" s="467"/>
      <c r="EH318" s="467"/>
      <c r="EI318" s="467"/>
      <c r="EJ318" s="467"/>
      <c r="EK318" s="467"/>
      <c r="EL318" s="467"/>
      <c r="EM318" s="467"/>
      <c r="EN318" s="467"/>
      <c r="EO318" s="467"/>
      <c r="EP318" s="467"/>
      <c r="EQ318" s="467"/>
      <c r="ER318" s="467"/>
      <c r="ES318" s="467"/>
      <c r="ET318" s="467"/>
      <c r="EU318" s="467"/>
      <c r="EV318" s="467"/>
      <c r="EW318" s="467"/>
      <c r="EX318" s="467"/>
      <c r="EY318" s="467"/>
      <c r="EZ318" s="467"/>
      <c r="FA318" s="467"/>
      <c r="FB318" s="467"/>
      <c r="FC318" s="467"/>
      <c r="FD318" s="467"/>
      <c r="FE318" s="467"/>
      <c r="FF318" s="467"/>
      <c r="FG318" s="467"/>
      <c r="FH318" s="467"/>
      <c r="FI318" s="467"/>
      <c r="FJ318" s="467"/>
      <c r="FK318" s="467"/>
      <c r="FL318" s="467"/>
      <c r="FM318" s="467"/>
      <c r="FN318" s="467"/>
      <c r="FO318" s="467"/>
      <c r="FP318" s="467"/>
      <c r="FQ318" s="467"/>
      <c r="FR318" s="467"/>
      <c r="FS318" s="467"/>
      <c r="FT318" s="467"/>
      <c r="FU318" s="467"/>
      <c r="FV318" s="467"/>
      <c r="FW318" s="467"/>
      <c r="FX318" s="467"/>
      <c r="FY318" s="467"/>
      <c r="FZ318" s="467"/>
      <c r="GA318" s="467"/>
      <c r="GB318" s="467"/>
      <c r="GC318" s="467"/>
      <c r="GD318" s="467"/>
      <c r="GE318" s="467"/>
      <c r="GF318" s="467"/>
      <c r="GG318" s="467"/>
      <c r="GH318" s="467"/>
      <c r="GI318" s="467"/>
      <c r="GJ318" s="467"/>
      <c r="GK318" s="467"/>
      <c r="GL318" s="467"/>
      <c r="GM318" s="467"/>
      <c r="GN318" s="467"/>
      <c r="GO318" s="467"/>
      <c r="GP318" s="467"/>
      <c r="GQ318" s="467"/>
      <c r="GR318" s="467"/>
      <c r="GS318" s="467"/>
      <c r="GT318" s="467"/>
      <c r="GU318" s="467"/>
      <c r="GV318" s="467"/>
      <c r="GW318" s="467"/>
      <c r="GX318" s="467"/>
      <c r="GY318" s="467"/>
      <c r="GZ318" s="467"/>
      <c r="HA318" s="467"/>
      <c r="HB318" s="467"/>
      <c r="HC318" s="467"/>
      <c r="HD318" s="467"/>
      <c r="HE318" s="467"/>
      <c r="HF318" s="467"/>
      <c r="HG318" s="467"/>
      <c r="HH318" s="467"/>
      <c r="HI318" s="467"/>
      <c r="HJ318" s="467"/>
      <c r="HK318" s="467"/>
      <c r="HL318" s="467"/>
      <c r="HM318" s="467"/>
      <c r="HN318" s="467"/>
      <c r="HO318" s="467"/>
      <c r="HP318" s="467"/>
      <c r="HQ318" s="467"/>
      <c r="HR318" s="467"/>
      <c r="HS318" s="467"/>
      <c r="HT318" s="467"/>
      <c r="HU318" s="467"/>
      <c r="HV318" s="467"/>
      <c r="HW318" s="467"/>
      <c r="HX318" s="467"/>
      <c r="HY318" s="467"/>
      <c r="HZ318" s="467"/>
      <c r="IA318" s="467"/>
      <c r="IB318" s="467"/>
      <c r="IC318" s="467"/>
      <c r="ID318" s="467"/>
      <c r="IE318" s="467"/>
      <c r="IF318" s="467"/>
      <c r="IG318" s="467"/>
      <c r="IH318" s="467"/>
      <c r="II318" s="467"/>
      <c r="IJ318" s="467"/>
      <c r="IK318" s="467"/>
      <c r="IL318" s="467"/>
      <c r="IM318" s="467"/>
      <c r="IN318" s="467"/>
      <c r="IO318" s="467"/>
      <c r="IP318" s="467"/>
      <c r="IQ318" s="467"/>
    </row>
    <row r="319" spans="2:251" s="464" customFormat="1" ht="12" customHeight="1" x14ac:dyDescent="0.15">
      <c r="B319" s="485"/>
      <c r="C319" s="486"/>
      <c r="D319" s="486"/>
      <c r="E319" s="486"/>
      <c r="F319" s="486"/>
      <c r="G319" s="486"/>
      <c r="H319" s="486"/>
      <c r="I319" s="487"/>
      <c r="J319" s="599"/>
      <c r="K319" s="600"/>
      <c r="L319" s="534"/>
      <c r="M319" s="600"/>
      <c r="N319" s="600"/>
      <c r="O319" s="600"/>
      <c r="P319" s="600"/>
      <c r="Q319" s="600"/>
      <c r="R319" s="600"/>
      <c r="S319" s="600"/>
      <c r="T319" s="600"/>
      <c r="U319" s="601"/>
      <c r="V319" s="601"/>
      <c r="W319" s="602"/>
      <c r="X319" s="485"/>
      <c r="Y319" s="486"/>
      <c r="Z319" s="486"/>
      <c r="AA319" s="486"/>
      <c r="AB319" s="486"/>
      <c r="AC319" s="486"/>
      <c r="AD319" s="486"/>
      <c r="AE319" s="487"/>
      <c r="AF319" s="534"/>
      <c r="AG319" s="534"/>
      <c r="AH319" s="534"/>
      <c r="AI319" s="534"/>
      <c r="AJ319" s="552"/>
      <c r="AK319" s="581"/>
      <c r="AL319" s="582"/>
      <c r="AM319" s="582"/>
      <c r="AN319" s="582"/>
      <c r="AO319" s="582"/>
      <c r="AP319" s="582"/>
      <c r="AQ319" s="582"/>
      <c r="AR319" s="583"/>
      <c r="AS319" s="518"/>
      <c r="AT319" s="518"/>
      <c r="AU319" s="518"/>
      <c r="AV319" s="518"/>
      <c r="AW319" s="518"/>
      <c r="AX319" s="518"/>
      <c r="AY319" s="518"/>
      <c r="AZ319" s="518"/>
      <c r="BT319" s="467"/>
      <c r="BU319" s="467"/>
      <c r="BV319" s="467"/>
      <c r="BW319" s="467"/>
      <c r="BX319" s="467"/>
      <c r="BY319" s="467"/>
      <c r="BZ319" s="467"/>
      <c r="CA319" s="467"/>
      <c r="CB319" s="467"/>
      <c r="CC319" s="467"/>
      <c r="CD319" s="467"/>
      <c r="CE319" s="467"/>
      <c r="CF319" s="467"/>
      <c r="CG319" s="467"/>
      <c r="CH319" s="467"/>
      <c r="CI319" s="467"/>
      <c r="CJ319" s="467"/>
      <c r="CK319" s="467"/>
      <c r="CL319" s="467"/>
      <c r="CM319" s="467"/>
      <c r="CN319" s="467"/>
      <c r="CO319" s="467"/>
      <c r="CP319" s="467"/>
      <c r="CQ319" s="467"/>
      <c r="CR319" s="467"/>
      <c r="CS319" s="467"/>
      <c r="CT319" s="467"/>
      <c r="CU319" s="467"/>
      <c r="CV319" s="467"/>
      <c r="CW319" s="467"/>
      <c r="CX319" s="467"/>
      <c r="CY319" s="467"/>
      <c r="CZ319" s="467"/>
      <c r="DA319" s="467"/>
      <c r="DB319" s="467"/>
      <c r="DC319" s="467"/>
      <c r="DD319" s="467"/>
      <c r="DE319" s="467"/>
      <c r="DF319" s="467"/>
      <c r="DG319" s="467"/>
      <c r="DH319" s="467"/>
      <c r="DI319" s="467"/>
      <c r="DJ319" s="467"/>
      <c r="DK319" s="467"/>
      <c r="DL319" s="467"/>
      <c r="DM319" s="467"/>
      <c r="DN319" s="467"/>
      <c r="DO319" s="467"/>
      <c r="DP319" s="467"/>
      <c r="DQ319" s="467"/>
      <c r="DR319" s="467"/>
      <c r="DS319" s="467"/>
      <c r="DT319" s="467"/>
      <c r="DU319" s="467"/>
      <c r="DV319" s="467"/>
      <c r="DW319" s="467"/>
      <c r="DX319" s="467"/>
      <c r="DY319" s="467"/>
      <c r="DZ319" s="467"/>
      <c r="EA319" s="467"/>
      <c r="EB319" s="467"/>
      <c r="EC319" s="467"/>
      <c r="ED319" s="467"/>
      <c r="EE319" s="467"/>
      <c r="EF319" s="467"/>
      <c r="EG319" s="467"/>
      <c r="EH319" s="467"/>
      <c r="EI319" s="467"/>
      <c r="EJ319" s="467"/>
      <c r="EK319" s="467"/>
      <c r="EL319" s="467"/>
      <c r="EM319" s="467"/>
      <c r="EN319" s="467"/>
      <c r="EO319" s="467"/>
      <c r="EP319" s="467"/>
      <c r="EQ319" s="467"/>
      <c r="ER319" s="467"/>
      <c r="ES319" s="467"/>
      <c r="ET319" s="467"/>
      <c r="EU319" s="467"/>
      <c r="EV319" s="467"/>
      <c r="EW319" s="467"/>
      <c r="EX319" s="467"/>
      <c r="EY319" s="467"/>
      <c r="EZ319" s="467"/>
      <c r="FA319" s="467"/>
      <c r="FB319" s="467"/>
      <c r="FC319" s="467"/>
      <c r="FD319" s="467"/>
      <c r="FE319" s="467"/>
      <c r="FF319" s="467"/>
      <c r="FG319" s="467"/>
      <c r="FH319" s="467"/>
      <c r="FI319" s="467"/>
      <c r="FJ319" s="467"/>
      <c r="FK319" s="467"/>
      <c r="FL319" s="467"/>
      <c r="FM319" s="467"/>
      <c r="FN319" s="467"/>
      <c r="FO319" s="467"/>
      <c r="FP319" s="467"/>
      <c r="FQ319" s="467"/>
      <c r="FR319" s="467"/>
      <c r="FS319" s="467"/>
      <c r="FT319" s="467"/>
      <c r="FU319" s="467"/>
      <c r="FV319" s="467"/>
      <c r="FW319" s="467"/>
      <c r="FX319" s="467"/>
      <c r="FY319" s="467"/>
      <c r="FZ319" s="467"/>
      <c r="GA319" s="467"/>
      <c r="GB319" s="467"/>
      <c r="GC319" s="467"/>
      <c r="GD319" s="467"/>
      <c r="GE319" s="467"/>
      <c r="GF319" s="467"/>
      <c r="GG319" s="467"/>
      <c r="GH319" s="467"/>
      <c r="GI319" s="467"/>
      <c r="GJ319" s="467"/>
      <c r="GK319" s="467"/>
      <c r="GL319" s="467"/>
      <c r="GM319" s="467"/>
      <c r="GN319" s="467"/>
      <c r="GO319" s="467"/>
      <c r="GP319" s="467"/>
      <c r="GQ319" s="467"/>
      <c r="GR319" s="467"/>
      <c r="GS319" s="467"/>
      <c r="GT319" s="467"/>
      <c r="GU319" s="467"/>
      <c r="GV319" s="467"/>
      <c r="GW319" s="467"/>
      <c r="GX319" s="467"/>
      <c r="GY319" s="467"/>
      <c r="GZ319" s="467"/>
      <c r="HA319" s="467"/>
      <c r="HB319" s="467"/>
      <c r="HC319" s="467"/>
      <c r="HD319" s="467"/>
      <c r="HE319" s="467"/>
      <c r="HF319" s="467"/>
      <c r="HG319" s="467"/>
      <c r="HH319" s="467"/>
      <c r="HI319" s="467"/>
      <c r="HJ319" s="467"/>
      <c r="HK319" s="467"/>
      <c r="HL319" s="467"/>
      <c r="HM319" s="467"/>
      <c r="HN319" s="467"/>
      <c r="HO319" s="467"/>
      <c r="HP319" s="467"/>
      <c r="HQ319" s="467"/>
      <c r="HR319" s="467"/>
      <c r="HS319" s="467"/>
      <c r="HT319" s="467"/>
      <c r="HU319" s="467"/>
      <c r="HV319" s="467"/>
      <c r="HW319" s="467"/>
      <c r="HX319" s="467"/>
      <c r="HY319" s="467"/>
      <c r="HZ319" s="467"/>
      <c r="IA319" s="467"/>
      <c r="IB319" s="467"/>
      <c r="IC319" s="467"/>
      <c r="ID319" s="467"/>
      <c r="IE319" s="467"/>
      <c r="IF319" s="467"/>
      <c r="IG319" s="467"/>
      <c r="IH319" s="467"/>
      <c r="II319" s="467"/>
      <c r="IJ319" s="467"/>
      <c r="IK319" s="467"/>
      <c r="IL319" s="467"/>
      <c r="IM319" s="467"/>
      <c r="IN319" s="467"/>
      <c r="IO319" s="467"/>
      <c r="IP319" s="467"/>
      <c r="IQ319" s="467"/>
    </row>
    <row r="320" spans="2:251" s="464" customFormat="1" ht="12" customHeight="1" thickBot="1" x14ac:dyDescent="0.2">
      <c r="B320" s="498"/>
      <c r="C320" s="499"/>
      <c r="D320" s="499"/>
      <c r="E320" s="499"/>
      <c r="F320" s="499"/>
      <c r="G320" s="499"/>
      <c r="H320" s="499"/>
      <c r="I320" s="500"/>
      <c r="J320" s="598"/>
      <c r="K320" s="469"/>
      <c r="M320" s="469"/>
      <c r="N320" s="469"/>
      <c r="O320" s="469"/>
      <c r="P320" s="469"/>
      <c r="Q320" s="469"/>
      <c r="R320" s="469"/>
      <c r="S320" s="469"/>
      <c r="T320" s="469"/>
      <c r="U320" s="481"/>
      <c r="V320" s="481"/>
      <c r="W320" s="603"/>
      <c r="X320" s="498"/>
      <c r="Y320" s="499"/>
      <c r="Z320" s="499"/>
      <c r="AA320" s="499"/>
      <c r="AB320" s="499"/>
      <c r="AC320" s="499"/>
      <c r="AD320" s="499"/>
      <c r="AE320" s="500"/>
      <c r="AF320" s="504"/>
      <c r="AG320" s="504"/>
      <c r="AK320" s="518"/>
      <c r="AL320" s="518"/>
      <c r="AM320" s="518"/>
      <c r="AN320" s="518"/>
      <c r="AO320" s="518"/>
      <c r="AP320" s="518"/>
      <c r="AQ320" s="518"/>
      <c r="AR320" s="518"/>
      <c r="AS320" s="518"/>
      <c r="AT320" s="518"/>
      <c r="AU320" s="518"/>
      <c r="AV320" s="518"/>
      <c r="AW320" s="518"/>
      <c r="AX320" s="518"/>
      <c r="AY320" s="518"/>
      <c r="AZ320" s="518"/>
      <c r="BT320" s="467"/>
      <c r="BU320" s="467"/>
      <c r="BV320" s="467"/>
      <c r="BW320" s="467"/>
      <c r="BX320" s="467"/>
      <c r="BY320" s="467"/>
      <c r="BZ320" s="467"/>
      <c r="CA320" s="467"/>
      <c r="CB320" s="467"/>
      <c r="CC320" s="467"/>
      <c r="CD320" s="467"/>
      <c r="CE320" s="467"/>
      <c r="CF320" s="467"/>
      <c r="CG320" s="467"/>
      <c r="CH320" s="467"/>
      <c r="CI320" s="467"/>
      <c r="CJ320" s="467"/>
      <c r="CK320" s="467"/>
      <c r="CL320" s="467"/>
      <c r="CM320" s="467"/>
      <c r="CN320" s="467"/>
      <c r="CO320" s="467"/>
      <c r="CP320" s="467"/>
      <c r="CQ320" s="467"/>
      <c r="CR320" s="467"/>
      <c r="CS320" s="467"/>
      <c r="CT320" s="467"/>
      <c r="CU320" s="467"/>
      <c r="CV320" s="467"/>
      <c r="CW320" s="467"/>
      <c r="CX320" s="467"/>
      <c r="CY320" s="467"/>
      <c r="CZ320" s="467"/>
      <c r="DA320" s="467"/>
      <c r="DB320" s="467"/>
      <c r="DC320" s="467"/>
      <c r="DD320" s="467"/>
      <c r="DE320" s="467"/>
      <c r="DF320" s="467"/>
      <c r="DG320" s="467"/>
      <c r="DH320" s="467"/>
      <c r="DI320" s="467"/>
      <c r="DJ320" s="467"/>
      <c r="DK320" s="467"/>
      <c r="DL320" s="467"/>
      <c r="DM320" s="467"/>
      <c r="DN320" s="467"/>
      <c r="DO320" s="467"/>
      <c r="DP320" s="467"/>
      <c r="DQ320" s="467"/>
      <c r="DR320" s="467"/>
      <c r="DS320" s="467"/>
      <c r="DT320" s="467"/>
      <c r="DU320" s="467"/>
      <c r="DV320" s="467"/>
      <c r="DW320" s="467"/>
      <c r="DX320" s="467"/>
      <c r="DY320" s="467"/>
      <c r="DZ320" s="467"/>
      <c r="EA320" s="467"/>
      <c r="EB320" s="467"/>
      <c r="EC320" s="467"/>
      <c r="ED320" s="467"/>
      <c r="EE320" s="467"/>
      <c r="EF320" s="467"/>
      <c r="EG320" s="467"/>
      <c r="EH320" s="467"/>
      <c r="EI320" s="467"/>
      <c r="EJ320" s="467"/>
      <c r="EK320" s="467"/>
      <c r="EL320" s="467"/>
      <c r="EM320" s="467"/>
      <c r="EN320" s="467"/>
      <c r="EO320" s="467"/>
      <c r="EP320" s="467"/>
      <c r="EQ320" s="467"/>
      <c r="ER320" s="467"/>
      <c r="ES320" s="467"/>
      <c r="ET320" s="467"/>
      <c r="EU320" s="467"/>
      <c r="EV320" s="467"/>
      <c r="EW320" s="467"/>
      <c r="EX320" s="467"/>
      <c r="EY320" s="467"/>
      <c r="EZ320" s="467"/>
      <c r="FA320" s="467"/>
      <c r="FB320" s="467"/>
      <c r="FC320" s="467"/>
      <c r="FD320" s="467"/>
      <c r="FE320" s="467"/>
      <c r="FF320" s="467"/>
      <c r="FG320" s="467"/>
      <c r="FH320" s="467"/>
      <c r="FI320" s="467"/>
      <c r="FJ320" s="467"/>
      <c r="FK320" s="467"/>
      <c r="FL320" s="467"/>
      <c r="FM320" s="467"/>
      <c r="FN320" s="467"/>
      <c r="FO320" s="467"/>
      <c r="FP320" s="467"/>
      <c r="FQ320" s="467"/>
      <c r="FR320" s="467"/>
      <c r="FS320" s="467"/>
      <c r="FT320" s="467"/>
      <c r="FU320" s="467"/>
      <c r="FV320" s="467"/>
      <c r="FW320" s="467"/>
      <c r="FX320" s="467"/>
      <c r="FY320" s="467"/>
      <c r="FZ320" s="467"/>
      <c r="GA320" s="467"/>
      <c r="GB320" s="467"/>
      <c r="GC320" s="467"/>
      <c r="GD320" s="467"/>
      <c r="GE320" s="467"/>
      <c r="GF320" s="467"/>
      <c r="GG320" s="467"/>
      <c r="GH320" s="467"/>
      <c r="GI320" s="467"/>
      <c r="GJ320" s="467"/>
      <c r="GK320" s="467"/>
      <c r="GL320" s="467"/>
      <c r="GM320" s="467"/>
      <c r="GN320" s="467"/>
      <c r="GO320" s="467"/>
      <c r="GP320" s="467"/>
      <c r="GQ320" s="467"/>
      <c r="GR320" s="467"/>
      <c r="GS320" s="467"/>
      <c r="GT320" s="467"/>
      <c r="GU320" s="467"/>
      <c r="GV320" s="467"/>
      <c r="GW320" s="467"/>
      <c r="GX320" s="467"/>
      <c r="GY320" s="467"/>
      <c r="GZ320" s="467"/>
      <c r="HA320" s="467"/>
      <c r="HB320" s="467"/>
      <c r="HC320" s="467"/>
      <c r="HD320" s="467"/>
      <c r="HE320" s="467"/>
      <c r="HF320" s="467"/>
      <c r="HG320" s="467"/>
      <c r="HH320" s="467"/>
      <c r="HI320" s="467"/>
      <c r="HJ320" s="467"/>
      <c r="HK320" s="467"/>
      <c r="HL320" s="467"/>
      <c r="HM320" s="467"/>
      <c r="HN320" s="467"/>
      <c r="HO320" s="467"/>
      <c r="HP320" s="467"/>
      <c r="HQ320" s="467"/>
      <c r="HR320" s="467"/>
      <c r="HS320" s="467"/>
      <c r="HT320" s="467"/>
      <c r="HU320" s="467"/>
      <c r="HV320" s="467"/>
      <c r="HW320" s="467"/>
      <c r="HX320" s="467"/>
      <c r="HY320" s="467"/>
      <c r="HZ320" s="467"/>
      <c r="IA320" s="467"/>
      <c r="IB320" s="467"/>
      <c r="IC320" s="467"/>
      <c r="ID320" s="467"/>
      <c r="IE320" s="467"/>
      <c r="IF320" s="467"/>
      <c r="IG320" s="467"/>
      <c r="IH320" s="467"/>
      <c r="II320" s="467"/>
      <c r="IJ320" s="467"/>
      <c r="IK320" s="467"/>
      <c r="IL320" s="467"/>
      <c r="IM320" s="467"/>
      <c r="IN320" s="467"/>
      <c r="IO320" s="467"/>
      <c r="IP320" s="467"/>
      <c r="IQ320" s="467"/>
    </row>
    <row r="321" spans="2:251" s="464" customFormat="1" ht="12" customHeight="1" x14ac:dyDescent="0.15">
      <c r="O321" s="470"/>
      <c r="P321" s="483"/>
      <c r="Q321" s="470"/>
      <c r="S321" s="504"/>
      <c r="T321" s="504"/>
      <c r="U321" s="483"/>
      <c r="V321" s="483"/>
      <c r="W321" s="530"/>
      <c r="X321" s="554"/>
      <c r="Y321" s="554"/>
      <c r="Z321" s="554"/>
      <c r="AA321" s="554"/>
      <c r="AB321" s="554"/>
      <c r="AC321" s="554"/>
      <c r="AD321" s="554"/>
      <c r="AE321" s="554"/>
      <c r="AF321" s="469"/>
      <c r="AG321" s="469"/>
      <c r="AH321" s="470"/>
      <c r="AI321" s="470"/>
      <c r="AJ321" s="470"/>
      <c r="AK321" s="518"/>
      <c r="AL321" s="518"/>
      <c r="AM321" s="518"/>
      <c r="AN321" s="518"/>
      <c r="AO321" s="518"/>
      <c r="AP321" s="518"/>
      <c r="AQ321" s="518"/>
      <c r="AR321" s="518"/>
      <c r="AS321" s="518"/>
      <c r="AT321" s="518"/>
      <c r="AU321" s="518"/>
      <c r="AV321" s="518"/>
      <c r="AW321" s="518"/>
      <c r="AX321" s="518"/>
      <c r="AY321" s="518"/>
      <c r="AZ321" s="518"/>
      <c r="BT321" s="467"/>
      <c r="BU321" s="467"/>
      <c r="BV321" s="467"/>
      <c r="BW321" s="467"/>
      <c r="BX321" s="467"/>
      <c r="BY321" s="467"/>
      <c r="BZ321" s="467"/>
      <c r="CA321" s="467"/>
      <c r="CB321" s="467"/>
      <c r="CC321" s="467"/>
      <c r="CD321" s="467"/>
      <c r="CE321" s="467"/>
      <c r="CF321" s="467"/>
      <c r="CG321" s="467"/>
      <c r="CH321" s="467"/>
      <c r="CI321" s="467"/>
      <c r="CJ321" s="467"/>
      <c r="CK321" s="467"/>
      <c r="CL321" s="467"/>
      <c r="CM321" s="467"/>
      <c r="CN321" s="467"/>
      <c r="CO321" s="467"/>
      <c r="CP321" s="467"/>
      <c r="CQ321" s="467"/>
      <c r="CR321" s="467"/>
      <c r="CS321" s="467"/>
      <c r="CT321" s="467"/>
      <c r="CU321" s="467"/>
      <c r="CV321" s="467"/>
      <c r="CW321" s="467"/>
      <c r="CX321" s="467"/>
      <c r="CY321" s="467"/>
      <c r="CZ321" s="467"/>
      <c r="DA321" s="467"/>
      <c r="DB321" s="467"/>
      <c r="DC321" s="467"/>
      <c r="DD321" s="467"/>
      <c r="DE321" s="467"/>
      <c r="DF321" s="467"/>
      <c r="DG321" s="467"/>
      <c r="DH321" s="467"/>
      <c r="DI321" s="467"/>
      <c r="DJ321" s="467"/>
      <c r="DK321" s="467"/>
      <c r="DL321" s="467"/>
      <c r="DM321" s="467"/>
      <c r="DN321" s="467"/>
      <c r="DO321" s="467"/>
      <c r="DP321" s="467"/>
      <c r="DQ321" s="467"/>
      <c r="DR321" s="467"/>
      <c r="DS321" s="467"/>
      <c r="DT321" s="467"/>
      <c r="DU321" s="467"/>
      <c r="DV321" s="467"/>
      <c r="DW321" s="467"/>
      <c r="DX321" s="467"/>
      <c r="DY321" s="467"/>
      <c r="DZ321" s="467"/>
      <c r="EA321" s="467"/>
      <c r="EB321" s="467"/>
      <c r="EC321" s="467"/>
      <c r="ED321" s="467"/>
      <c r="EE321" s="467"/>
      <c r="EF321" s="467"/>
      <c r="EG321" s="467"/>
      <c r="EH321" s="467"/>
      <c r="EI321" s="467"/>
      <c r="EJ321" s="467"/>
      <c r="EK321" s="467"/>
      <c r="EL321" s="467"/>
      <c r="EM321" s="467"/>
      <c r="EN321" s="467"/>
      <c r="EO321" s="467"/>
      <c r="EP321" s="467"/>
      <c r="EQ321" s="467"/>
      <c r="ER321" s="467"/>
      <c r="ES321" s="467"/>
      <c r="ET321" s="467"/>
      <c r="EU321" s="467"/>
      <c r="EV321" s="467"/>
      <c r="EW321" s="467"/>
      <c r="EX321" s="467"/>
      <c r="EY321" s="467"/>
      <c r="EZ321" s="467"/>
      <c r="FA321" s="467"/>
      <c r="FB321" s="467"/>
      <c r="FC321" s="467"/>
      <c r="FD321" s="467"/>
      <c r="FE321" s="467"/>
      <c r="FF321" s="467"/>
      <c r="FG321" s="467"/>
      <c r="FH321" s="467"/>
      <c r="FI321" s="467"/>
      <c r="FJ321" s="467"/>
      <c r="FK321" s="467"/>
      <c r="FL321" s="467"/>
      <c r="FM321" s="467"/>
      <c r="FN321" s="467"/>
      <c r="FO321" s="467"/>
      <c r="FP321" s="467"/>
      <c r="FQ321" s="467"/>
      <c r="FR321" s="467"/>
      <c r="FS321" s="467"/>
      <c r="FT321" s="467"/>
      <c r="FU321" s="467"/>
      <c r="FV321" s="467"/>
      <c r="FW321" s="467"/>
      <c r="FX321" s="467"/>
      <c r="FY321" s="467"/>
      <c r="FZ321" s="467"/>
      <c r="GA321" s="467"/>
      <c r="GB321" s="467"/>
      <c r="GC321" s="467"/>
      <c r="GD321" s="467"/>
      <c r="GE321" s="467"/>
      <c r="GF321" s="467"/>
      <c r="GG321" s="467"/>
      <c r="GH321" s="467"/>
      <c r="GI321" s="467"/>
      <c r="GJ321" s="467"/>
      <c r="GK321" s="467"/>
      <c r="GL321" s="467"/>
      <c r="GM321" s="467"/>
      <c r="GN321" s="467"/>
      <c r="GO321" s="467"/>
      <c r="GP321" s="467"/>
      <c r="GQ321" s="467"/>
      <c r="GR321" s="467"/>
      <c r="GS321" s="467"/>
      <c r="GT321" s="467"/>
      <c r="GU321" s="467"/>
      <c r="GV321" s="467"/>
      <c r="GW321" s="467"/>
      <c r="GX321" s="467"/>
      <c r="GY321" s="467"/>
      <c r="GZ321" s="467"/>
      <c r="HA321" s="467"/>
      <c r="HB321" s="467"/>
      <c r="HC321" s="467"/>
      <c r="HD321" s="467"/>
      <c r="HE321" s="467"/>
      <c r="HF321" s="467"/>
      <c r="HG321" s="467"/>
      <c r="HH321" s="467"/>
      <c r="HI321" s="467"/>
      <c r="HJ321" s="467"/>
      <c r="HK321" s="467"/>
      <c r="HL321" s="467"/>
      <c r="HM321" s="467"/>
      <c r="HN321" s="467"/>
      <c r="HO321" s="467"/>
      <c r="HP321" s="467"/>
      <c r="HQ321" s="467"/>
      <c r="HR321" s="467"/>
      <c r="HS321" s="467"/>
      <c r="HT321" s="467"/>
      <c r="HU321" s="467"/>
      <c r="HV321" s="467"/>
      <c r="HW321" s="467"/>
      <c r="HX321" s="467"/>
      <c r="HY321" s="467"/>
      <c r="HZ321" s="467"/>
      <c r="IA321" s="467"/>
      <c r="IB321" s="467"/>
      <c r="IC321" s="467"/>
      <c r="ID321" s="467"/>
      <c r="IE321" s="467"/>
      <c r="IF321" s="467"/>
      <c r="IG321" s="467"/>
      <c r="IH321" s="467"/>
      <c r="II321" s="467"/>
      <c r="IJ321" s="467"/>
      <c r="IK321" s="467"/>
      <c r="IL321" s="467"/>
      <c r="IM321" s="467"/>
      <c r="IN321" s="467"/>
      <c r="IO321" s="467"/>
      <c r="IP321" s="467"/>
      <c r="IQ321" s="467"/>
    </row>
    <row r="322" spans="2:251" s="464" customFormat="1" ht="12" customHeight="1" thickBot="1" x14ac:dyDescent="0.2">
      <c r="W322" s="518"/>
      <c r="X322" s="518"/>
      <c r="Y322" s="518"/>
      <c r="Z322" s="518"/>
      <c r="AA322" s="518"/>
      <c r="AB322" s="518"/>
      <c r="AC322" s="518"/>
      <c r="AD322" s="518"/>
      <c r="AE322" s="518"/>
      <c r="AK322" s="518"/>
      <c r="AL322" s="518"/>
      <c r="AM322" s="518"/>
      <c r="AN322" s="518"/>
      <c r="AO322" s="518"/>
      <c r="AP322" s="518"/>
      <c r="AQ322" s="518"/>
      <c r="AR322" s="518"/>
      <c r="AS322" s="518"/>
      <c r="AT322" s="518"/>
      <c r="AU322" s="518"/>
      <c r="AV322" s="518"/>
      <c r="AW322" s="518"/>
      <c r="AX322" s="518"/>
      <c r="AY322" s="518"/>
      <c r="AZ322" s="518"/>
      <c r="BT322" s="467"/>
      <c r="BU322" s="467"/>
      <c r="BV322" s="467"/>
      <c r="BW322" s="467"/>
      <c r="BX322" s="467"/>
      <c r="BY322" s="467"/>
      <c r="BZ322" s="467"/>
      <c r="CA322" s="467"/>
      <c r="CB322" s="467"/>
      <c r="CC322" s="467"/>
      <c r="CD322" s="467"/>
      <c r="CE322" s="467"/>
      <c r="CF322" s="467"/>
      <c r="CG322" s="467"/>
      <c r="CH322" s="467"/>
      <c r="CI322" s="467"/>
      <c r="CJ322" s="467"/>
      <c r="CK322" s="467"/>
      <c r="CL322" s="467"/>
      <c r="CM322" s="467"/>
      <c r="CN322" s="467"/>
      <c r="CO322" s="467"/>
      <c r="CP322" s="467"/>
      <c r="CQ322" s="467"/>
      <c r="CR322" s="467"/>
      <c r="CS322" s="467"/>
      <c r="CT322" s="467"/>
      <c r="CU322" s="467"/>
      <c r="CV322" s="467"/>
      <c r="CW322" s="467"/>
      <c r="CX322" s="467"/>
      <c r="CY322" s="467"/>
      <c r="CZ322" s="467"/>
      <c r="DA322" s="467"/>
      <c r="DB322" s="467"/>
      <c r="DC322" s="467"/>
      <c r="DD322" s="467"/>
      <c r="DE322" s="467"/>
      <c r="DF322" s="467"/>
      <c r="DG322" s="467"/>
      <c r="DH322" s="467"/>
      <c r="DI322" s="467"/>
      <c r="DJ322" s="467"/>
      <c r="DK322" s="467"/>
      <c r="DL322" s="467"/>
      <c r="DM322" s="467"/>
      <c r="DN322" s="467"/>
      <c r="DO322" s="467"/>
      <c r="DP322" s="467"/>
      <c r="DQ322" s="467"/>
      <c r="DR322" s="467"/>
      <c r="DS322" s="467"/>
      <c r="DT322" s="467"/>
      <c r="DU322" s="467"/>
      <c r="DV322" s="467"/>
      <c r="DW322" s="467"/>
      <c r="DX322" s="467"/>
      <c r="DY322" s="467"/>
      <c r="DZ322" s="467"/>
      <c r="EA322" s="467"/>
      <c r="EB322" s="467"/>
      <c r="EC322" s="467"/>
      <c r="ED322" s="467"/>
      <c r="EE322" s="467"/>
      <c r="EF322" s="467"/>
      <c r="EG322" s="467"/>
      <c r="EH322" s="467"/>
      <c r="EI322" s="467"/>
      <c r="EJ322" s="467"/>
      <c r="EK322" s="467"/>
      <c r="EL322" s="467"/>
      <c r="EM322" s="467"/>
      <c r="EN322" s="467"/>
      <c r="EO322" s="467"/>
      <c r="EP322" s="467"/>
      <c r="EQ322" s="467"/>
      <c r="ER322" s="467"/>
      <c r="ES322" s="467"/>
      <c r="ET322" s="467"/>
      <c r="EU322" s="467"/>
      <c r="EV322" s="467"/>
      <c r="EW322" s="467"/>
      <c r="EX322" s="467"/>
      <c r="EY322" s="467"/>
      <c r="EZ322" s="467"/>
      <c r="FA322" s="467"/>
      <c r="FB322" s="467"/>
      <c r="FC322" s="467"/>
      <c r="FD322" s="467"/>
      <c r="FE322" s="467"/>
      <c r="FF322" s="467"/>
      <c r="FG322" s="467"/>
      <c r="FH322" s="467"/>
      <c r="FI322" s="467"/>
      <c r="FJ322" s="467"/>
      <c r="FK322" s="467"/>
      <c r="FL322" s="467"/>
      <c r="FM322" s="467"/>
      <c r="FN322" s="467"/>
      <c r="FO322" s="467"/>
      <c r="FP322" s="467"/>
      <c r="FQ322" s="467"/>
      <c r="FR322" s="467"/>
      <c r="FS322" s="467"/>
      <c r="FT322" s="467"/>
      <c r="FU322" s="467"/>
      <c r="FV322" s="467"/>
      <c r="FW322" s="467"/>
      <c r="FX322" s="467"/>
      <c r="FY322" s="467"/>
      <c r="FZ322" s="467"/>
      <c r="GA322" s="467"/>
      <c r="GB322" s="467"/>
      <c r="GC322" s="467"/>
      <c r="GD322" s="467"/>
      <c r="GE322" s="467"/>
      <c r="GF322" s="467"/>
      <c r="GG322" s="467"/>
      <c r="GH322" s="467"/>
      <c r="GI322" s="467"/>
      <c r="GJ322" s="467"/>
      <c r="GK322" s="467"/>
      <c r="GL322" s="467"/>
      <c r="GM322" s="467"/>
      <c r="GN322" s="467"/>
      <c r="GO322" s="467"/>
      <c r="GP322" s="467"/>
      <c r="GQ322" s="467"/>
      <c r="GR322" s="467"/>
      <c r="GS322" s="467"/>
      <c r="GT322" s="467"/>
      <c r="GU322" s="467"/>
      <c r="GV322" s="467"/>
      <c r="GW322" s="467"/>
      <c r="GX322" s="467"/>
      <c r="GY322" s="467"/>
      <c r="GZ322" s="467"/>
      <c r="HA322" s="467"/>
      <c r="HB322" s="467"/>
      <c r="HC322" s="467"/>
      <c r="HD322" s="467"/>
      <c r="HE322" s="467"/>
      <c r="HF322" s="467"/>
      <c r="HG322" s="467"/>
      <c r="HH322" s="467"/>
      <c r="HI322" s="467"/>
      <c r="HJ322" s="467"/>
      <c r="HK322" s="467"/>
      <c r="HL322" s="467"/>
      <c r="HM322" s="467"/>
      <c r="HN322" s="467"/>
      <c r="HO322" s="467"/>
      <c r="HP322" s="467"/>
      <c r="HQ322" s="467"/>
      <c r="HR322" s="467"/>
      <c r="HS322" s="467"/>
      <c r="HT322" s="467"/>
      <c r="HU322" s="467"/>
      <c r="HV322" s="467"/>
      <c r="HW322" s="467"/>
      <c r="HX322" s="467"/>
      <c r="HY322" s="467"/>
      <c r="HZ322" s="467"/>
      <c r="IA322" s="467"/>
      <c r="IB322" s="467"/>
      <c r="IC322" s="467"/>
      <c r="ID322" s="467"/>
      <c r="IE322" s="467"/>
      <c r="IF322" s="467"/>
      <c r="IG322" s="467"/>
      <c r="IH322" s="467"/>
      <c r="II322" s="467"/>
      <c r="IJ322" s="467"/>
      <c r="IK322" s="467"/>
      <c r="IL322" s="467"/>
      <c r="IM322" s="467"/>
      <c r="IN322" s="467"/>
      <c r="IO322" s="467"/>
      <c r="IP322" s="467"/>
      <c r="IQ322" s="467"/>
    </row>
    <row r="323" spans="2:251" s="464" customFormat="1" ht="12" customHeight="1" x14ac:dyDescent="0.15">
      <c r="B323" s="477" t="s">
        <v>587</v>
      </c>
      <c r="C323" s="478"/>
      <c r="D323" s="478"/>
      <c r="E323" s="478"/>
      <c r="F323" s="478"/>
      <c r="G323" s="478"/>
      <c r="H323" s="478"/>
      <c r="I323" s="479"/>
      <c r="J323" s="518"/>
      <c r="K323" s="518"/>
      <c r="L323" s="477" t="s">
        <v>589</v>
      </c>
      <c r="M323" s="478"/>
      <c r="N323" s="478"/>
      <c r="O323" s="478"/>
      <c r="P323" s="478"/>
      <c r="Q323" s="478"/>
      <c r="R323" s="478"/>
      <c r="S323" s="479"/>
      <c r="T323" s="469"/>
      <c r="U323" s="483"/>
      <c r="V323" s="483"/>
      <c r="X323" s="477" t="s">
        <v>489</v>
      </c>
      <c r="Y323" s="478"/>
      <c r="Z323" s="478"/>
      <c r="AA323" s="478"/>
      <c r="AB323" s="478"/>
      <c r="AC323" s="478"/>
      <c r="AD323" s="478"/>
      <c r="AE323" s="479"/>
      <c r="AF323" s="470"/>
      <c r="AG323" s="470"/>
      <c r="AH323" s="470"/>
      <c r="AK323" s="576" t="s">
        <v>601</v>
      </c>
      <c r="AL323" s="577"/>
      <c r="AM323" s="577"/>
      <c r="AN323" s="577"/>
      <c r="AO323" s="577"/>
      <c r="AP323" s="577"/>
      <c r="AQ323" s="577"/>
      <c r="AR323" s="578"/>
      <c r="AS323" s="518"/>
      <c r="AT323" s="518"/>
      <c r="AU323" s="518"/>
      <c r="AV323" s="518"/>
      <c r="AW323" s="518"/>
      <c r="AX323" s="518"/>
      <c r="AY323" s="518"/>
      <c r="AZ323" s="518"/>
      <c r="BT323" s="467"/>
      <c r="BU323" s="467"/>
      <c r="BV323" s="467"/>
      <c r="BW323" s="467"/>
      <c r="BX323" s="467"/>
      <c r="BY323" s="467"/>
      <c r="BZ323" s="467"/>
      <c r="CA323" s="467"/>
      <c r="CB323" s="467"/>
      <c r="CC323" s="467"/>
      <c r="CD323" s="467"/>
      <c r="CE323" s="467"/>
      <c r="CF323" s="467"/>
      <c r="CG323" s="467"/>
      <c r="CH323" s="467"/>
      <c r="CI323" s="467"/>
      <c r="CJ323" s="467"/>
      <c r="CK323" s="467"/>
      <c r="CL323" s="467"/>
      <c r="CM323" s="467"/>
      <c r="CN323" s="467"/>
      <c r="CO323" s="467"/>
      <c r="CP323" s="467"/>
      <c r="CQ323" s="467"/>
      <c r="CR323" s="467"/>
      <c r="CS323" s="467"/>
      <c r="CT323" s="467"/>
      <c r="CU323" s="467"/>
      <c r="CV323" s="467"/>
      <c r="CW323" s="467"/>
      <c r="CX323" s="467"/>
      <c r="CY323" s="467"/>
      <c r="CZ323" s="467"/>
      <c r="DA323" s="467"/>
      <c r="DB323" s="467"/>
      <c r="DC323" s="467"/>
      <c r="DD323" s="467"/>
      <c r="DE323" s="467"/>
      <c r="DF323" s="467"/>
      <c r="DG323" s="467"/>
      <c r="DH323" s="467"/>
      <c r="DI323" s="467"/>
      <c r="DJ323" s="467"/>
      <c r="DK323" s="467"/>
      <c r="DL323" s="467"/>
      <c r="DM323" s="467"/>
      <c r="DN323" s="467"/>
      <c r="DO323" s="467"/>
      <c r="DP323" s="467"/>
      <c r="DQ323" s="467"/>
      <c r="DR323" s="467"/>
      <c r="DS323" s="467"/>
      <c r="DT323" s="467"/>
      <c r="DU323" s="467"/>
      <c r="DV323" s="467"/>
      <c r="DW323" s="467"/>
      <c r="DX323" s="467"/>
      <c r="DY323" s="467"/>
      <c r="DZ323" s="467"/>
      <c r="EA323" s="467"/>
      <c r="EB323" s="467"/>
      <c r="EC323" s="467"/>
      <c r="ED323" s="467"/>
      <c r="EE323" s="467"/>
      <c r="EF323" s="467"/>
      <c r="EG323" s="467"/>
      <c r="EH323" s="467"/>
      <c r="EI323" s="467"/>
      <c r="EJ323" s="467"/>
      <c r="EK323" s="467"/>
      <c r="EL323" s="467"/>
      <c r="EM323" s="467"/>
      <c r="EN323" s="467"/>
      <c r="EO323" s="467"/>
      <c r="EP323" s="467"/>
      <c r="EQ323" s="467"/>
      <c r="ER323" s="467"/>
      <c r="ES323" s="467"/>
      <c r="ET323" s="467"/>
      <c r="EU323" s="467"/>
      <c r="EV323" s="467"/>
      <c r="EW323" s="467"/>
      <c r="EX323" s="467"/>
      <c r="EY323" s="467"/>
      <c r="EZ323" s="467"/>
      <c r="FA323" s="467"/>
      <c r="FB323" s="467"/>
      <c r="FC323" s="467"/>
      <c r="FD323" s="467"/>
      <c r="FE323" s="467"/>
      <c r="FF323" s="467"/>
      <c r="FG323" s="467"/>
      <c r="FH323" s="467"/>
      <c r="FI323" s="467"/>
      <c r="FJ323" s="467"/>
      <c r="FK323" s="467"/>
      <c r="FL323" s="467"/>
      <c r="FM323" s="467"/>
      <c r="FN323" s="467"/>
      <c r="FO323" s="467"/>
      <c r="FP323" s="467"/>
      <c r="FQ323" s="467"/>
      <c r="FR323" s="467"/>
      <c r="FS323" s="467"/>
      <c r="FT323" s="467"/>
      <c r="FU323" s="467"/>
      <c r="FV323" s="467"/>
      <c r="FW323" s="467"/>
      <c r="FX323" s="467"/>
      <c r="FY323" s="467"/>
      <c r="FZ323" s="467"/>
      <c r="GA323" s="467"/>
      <c r="GB323" s="467"/>
      <c r="GC323" s="467"/>
      <c r="GD323" s="467"/>
      <c r="GE323" s="467"/>
      <c r="GF323" s="467"/>
      <c r="GG323" s="467"/>
      <c r="GH323" s="467"/>
      <c r="GI323" s="467"/>
      <c r="GJ323" s="467"/>
      <c r="GK323" s="467"/>
      <c r="GL323" s="467"/>
      <c r="GM323" s="467"/>
      <c r="GN323" s="467"/>
      <c r="GO323" s="467"/>
      <c r="GP323" s="467"/>
      <c r="GQ323" s="467"/>
      <c r="GR323" s="467"/>
      <c r="GS323" s="467"/>
      <c r="GT323" s="467"/>
      <c r="GU323" s="467"/>
      <c r="GV323" s="467"/>
      <c r="GW323" s="467"/>
      <c r="GX323" s="467"/>
      <c r="GY323" s="467"/>
      <c r="GZ323" s="467"/>
      <c r="HA323" s="467"/>
      <c r="HB323" s="467"/>
      <c r="HC323" s="467"/>
      <c r="HD323" s="467"/>
      <c r="HE323" s="467"/>
      <c r="HF323" s="467"/>
      <c r="HG323" s="467"/>
      <c r="HH323" s="467"/>
      <c r="HI323" s="467"/>
      <c r="HJ323" s="467"/>
      <c r="HK323" s="467"/>
      <c r="HL323" s="467"/>
      <c r="HM323" s="467"/>
      <c r="HN323" s="467"/>
      <c r="HO323" s="467"/>
      <c r="HP323" s="467"/>
      <c r="HQ323" s="467"/>
      <c r="HR323" s="467"/>
      <c r="HS323" s="467"/>
      <c r="HT323" s="467"/>
      <c r="HU323" s="467"/>
      <c r="HV323" s="467"/>
      <c r="HW323" s="467"/>
      <c r="HX323" s="467"/>
      <c r="HY323" s="467"/>
      <c r="HZ323" s="467"/>
      <c r="IA323" s="467"/>
      <c r="IB323" s="467"/>
      <c r="IC323" s="467"/>
      <c r="ID323" s="467"/>
      <c r="IE323" s="467"/>
      <c r="IF323" s="467"/>
      <c r="IG323" s="467"/>
      <c r="IH323" s="467"/>
      <c r="II323" s="467"/>
      <c r="IJ323" s="467"/>
      <c r="IK323" s="467"/>
      <c r="IL323" s="467"/>
      <c r="IM323" s="467"/>
      <c r="IN323" s="467"/>
      <c r="IO323" s="467"/>
      <c r="IP323" s="467"/>
      <c r="IQ323" s="467"/>
    </row>
    <row r="324" spans="2:251" s="464" customFormat="1" ht="12" customHeight="1" x14ac:dyDescent="0.15">
      <c r="B324" s="485"/>
      <c r="C324" s="486"/>
      <c r="D324" s="486"/>
      <c r="E324" s="486"/>
      <c r="F324" s="486"/>
      <c r="G324" s="486"/>
      <c r="H324" s="486"/>
      <c r="I324" s="487"/>
      <c r="J324" s="544"/>
      <c r="K324" s="544"/>
      <c r="L324" s="485"/>
      <c r="M324" s="486"/>
      <c r="N324" s="486"/>
      <c r="O324" s="486"/>
      <c r="P324" s="486"/>
      <c r="Q324" s="486"/>
      <c r="R324" s="486"/>
      <c r="S324" s="487"/>
      <c r="T324" s="599"/>
      <c r="U324" s="507"/>
      <c r="V324" s="491"/>
      <c r="W324" s="602"/>
      <c r="X324" s="485"/>
      <c r="Y324" s="486"/>
      <c r="Z324" s="486"/>
      <c r="AA324" s="486"/>
      <c r="AB324" s="486"/>
      <c r="AC324" s="486"/>
      <c r="AD324" s="486"/>
      <c r="AE324" s="487"/>
      <c r="AF324" s="492"/>
      <c r="AG324" s="492"/>
      <c r="AH324" s="507"/>
      <c r="AI324" s="534"/>
      <c r="AJ324" s="552"/>
      <c r="AK324" s="581"/>
      <c r="AL324" s="582"/>
      <c r="AM324" s="582"/>
      <c r="AN324" s="582"/>
      <c r="AO324" s="582"/>
      <c r="AP324" s="582"/>
      <c r="AQ324" s="582"/>
      <c r="AR324" s="583"/>
      <c r="AS324" s="518"/>
      <c r="AT324" s="518"/>
      <c r="AU324" s="518"/>
      <c r="AV324" s="518"/>
      <c r="AW324" s="518"/>
      <c r="AX324" s="518"/>
      <c r="AY324" s="518"/>
      <c r="AZ324" s="518"/>
      <c r="BT324" s="467"/>
      <c r="BU324" s="467"/>
      <c r="BV324" s="467"/>
      <c r="BW324" s="467"/>
      <c r="BX324" s="467"/>
      <c r="BY324" s="467"/>
      <c r="BZ324" s="467"/>
      <c r="CA324" s="467"/>
      <c r="CB324" s="467"/>
      <c r="CC324" s="467"/>
      <c r="CD324" s="467"/>
      <c r="CE324" s="467"/>
      <c r="CF324" s="467"/>
      <c r="CG324" s="467"/>
      <c r="CH324" s="467"/>
      <c r="CI324" s="467"/>
      <c r="CJ324" s="467"/>
      <c r="CK324" s="467"/>
      <c r="CL324" s="467"/>
      <c r="CM324" s="467"/>
      <c r="CN324" s="467"/>
      <c r="CO324" s="467"/>
      <c r="CP324" s="467"/>
      <c r="CQ324" s="467"/>
      <c r="CR324" s="467"/>
      <c r="CS324" s="467"/>
      <c r="CT324" s="467"/>
      <c r="CU324" s="467"/>
      <c r="CV324" s="467"/>
      <c r="CW324" s="467"/>
      <c r="CX324" s="467"/>
      <c r="CY324" s="467"/>
      <c r="CZ324" s="467"/>
      <c r="DA324" s="467"/>
      <c r="DB324" s="467"/>
      <c r="DC324" s="467"/>
      <c r="DD324" s="467"/>
      <c r="DE324" s="467"/>
      <c r="DF324" s="467"/>
      <c r="DG324" s="467"/>
      <c r="DH324" s="467"/>
      <c r="DI324" s="467"/>
      <c r="DJ324" s="467"/>
      <c r="DK324" s="467"/>
      <c r="DL324" s="467"/>
      <c r="DM324" s="467"/>
      <c r="DN324" s="467"/>
      <c r="DO324" s="467"/>
      <c r="DP324" s="467"/>
      <c r="DQ324" s="467"/>
      <c r="DR324" s="467"/>
      <c r="DS324" s="467"/>
      <c r="DT324" s="467"/>
      <c r="DU324" s="467"/>
      <c r="DV324" s="467"/>
      <c r="DW324" s="467"/>
      <c r="DX324" s="467"/>
      <c r="DY324" s="467"/>
      <c r="DZ324" s="467"/>
      <c r="EA324" s="467"/>
      <c r="EB324" s="467"/>
      <c r="EC324" s="467"/>
      <c r="ED324" s="467"/>
      <c r="EE324" s="467"/>
      <c r="EF324" s="467"/>
      <c r="EG324" s="467"/>
      <c r="EH324" s="467"/>
      <c r="EI324" s="467"/>
      <c r="EJ324" s="467"/>
      <c r="EK324" s="467"/>
      <c r="EL324" s="467"/>
      <c r="EM324" s="467"/>
      <c r="EN324" s="467"/>
      <c r="EO324" s="467"/>
      <c r="EP324" s="467"/>
      <c r="EQ324" s="467"/>
      <c r="ER324" s="467"/>
      <c r="ES324" s="467"/>
      <c r="ET324" s="467"/>
      <c r="EU324" s="467"/>
      <c r="EV324" s="467"/>
      <c r="EW324" s="467"/>
      <c r="EX324" s="467"/>
      <c r="EY324" s="467"/>
      <c r="EZ324" s="467"/>
      <c r="FA324" s="467"/>
      <c r="FB324" s="467"/>
      <c r="FC324" s="467"/>
      <c r="FD324" s="467"/>
      <c r="FE324" s="467"/>
      <c r="FF324" s="467"/>
      <c r="FG324" s="467"/>
      <c r="FH324" s="467"/>
      <c r="FI324" s="467"/>
      <c r="FJ324" s="467"/>
      <c r="FK324" s="467"/>
      <c r="FL324" s="467"/>
      <c r="FM324" s="467"/>
      <c r="FN324" s="467"/>
      <c r="FO324" s="467"/>
      <c r="FP324" s="467"/>
      <c r="FQ324" s="467"/>
      <c r="FR324" s="467"/>
      <c r="FS324" s="467"/>
      <c r="FT324" s="467"/>
      <c r="FU324" s="467"/>
      <c r="FV324" s="467"/>
      <c r="FW324" s="467"/>
      <c r="FX324" s="467"/>
      <c r="FY324" s="467"/>
      <c r="FZ324" s="467"/>
      <c r="GA324" s="467"/>
      <c r="GB324" s="467"/>
      <c r="GC324" s="467"/>
      <c r="GD324" s="467"/>
      <c r="GE324" s="467"/>
      <c r="GF324" s="467"/>
      <c r="GG324" s="467"/>
      <c r="GH324" s="467"/>
      <c r="GI324" s="467"/>
      <c r="GJ324" s="467"/>
      <c r="GK324" s="467"/>
      <c r="GL324" s="467"/>
      <c r="GM324" s="467"/>
      <c r="GN324" s="467"/>
      <c r="GO324" s="467"/>
      <c r="GP324" s="467"/>
      <c r="GQ324" s="467"/>
      <c r="GR324" s="467"/>
      <c r="GS324" s="467"/>
      <c r="GT324" s="467"/>
      <c r="GU324" s="467"/>
      <c r="GV324" s="467"/>
      <c r="GW324" s="467"/>
      <c r="GX324" s="467"/>
      <c r="GY324" s="467"/>
      <c r="GZ324" s="467"/>
      <c r="HA324" s="467"/>
      <c r="HB324" s="467"/>
      <c r="HC324" s="467"/>
      <c r="HD324" s="467"/>
      <c r="HE324" s="467"/>
      <c r="HF324" s="467"/>
      <c r="HG324" s="467"/>
      <c r="HH324" s="467"/>
      <c r="HI324" s="467"/>
      <c r="HJ324" s="467"/>
      <c r="HK324" s="467"/>
      <c r="HL324" s="467"/>
      <c r="HM324" s="467"/>
      <c r="HN324" s="467"/>
      <c r="HO324" s="467"/>
      <c r="HP324" s="467"/>
      <c r="HQ324" s="467"/>
      <c r="HR324" s="467"/>
      <c r="HS324" s="467"/>
      <c r="HT324" s="467"/>
      <c r="HU324" s="467"/>
      <c r="HV324" s="467"/>
      <c r="HW324" s="467"/>
      <c r="HX324" s="467"/>
      <c r="HY324" s="467"/>
      <c r="HZ324" s="467"/>
      <c r="IA324" s="467"/>
      <c r="IB324" s="467"/>
      <c r="IC324" s="467"/>
      <c r="ID324" s="467"/>
      <c r="IE324" s="467"/>
      <c r="IF324" s="467"/>
      <c r="IG324" s="467"/>
      <c r="IH324" s="467"/>
      <c r="II324" s="467"/>
      <c r="IJ324" s="467"/>
      <c r="IK324" s="467"/>
      <c r="IL324" s="467"/>
      <c r="IM324" s="467"/>
      <c r="IN324" s="467"/>
      <c r="IO324" s="467"/>
      <c r="IP324" s="467"/>
      <c r="IQ324" s="467"/>
    </row>
    <row r="325" spans="2:251" s="464" customFormat="1" ht="12" customHeight="1" thickBot="1" x14ac:dyDescent="0.2">
      <c r="B325" s="498"/>
      <c r="C325" s="499"/>
      <c r="D325" s="499"/>
      <c r="E325" s="499"/>
      <c r="F325" s="499"/>
      <c r="G325" s="499"/>
      <c r="H325" s="499"/>
      <c r="I325" s="500"/>
      <c r="J325" s="518"/>
      <c r="K325" s="518"/>
      <c r="L325" s="498"/>
      <c r="M325" s="499"/>
      <c r="N325" s="499"/>
      <c r="O325" s="499"/>
      <c r="P325" s="499"/>
      <c r="Q325" s="499"/>
      <c r="R325" s="499"/>
      <c r="S325" s="500"/>
      <c r="T325" s="598"/>
      <c r="U325" s="480"/>
      <c r="V325" s="604"/>
      <c r="W325" s="603"/>
      <c r="X325" s="498"/>
      <c r="Y325" s="499"/>
      <c r="Z325" s="499"/>
      <c r="AA325" s="499"/>
      <c r="AB325" s="499"/>
      <c r="AC325" s="499"/>
      <c r="AD325" s="499"/>
      <c r="AE325" s="500"/>
      <c r="AF325" s="483"/>
      <c r="AG325" s="483"/>
      <c r="AH325" s="517"/>
      <c r="AI325" s="483"/>
      <c r="AK325" s="576" t="s">
        <v>492</v>
      </c>
      <c r="AL325" s="577"/>
      <c r="AM325" s="577"/>
      <c r="AN325" s="577"/>
      <c r="AO325" s="577"/>
      <c r="AP325" s="577"/>
      <c r="AQ325" s="577"/>
      <c r="AR325" s="578"/>
      <c r="AS325" s="518"/>
      <c r="AT325" s="518"/>
      <c r="AU325" s="518"/>
      <c r="AV325" s="518"/>
      <c r="AW325" s="518"/>
      <c r="AX325" s="518"/>
      <c r="AY325" s="518"/>
      <c r="AZ325" s="518"/>
      <c r="BT325" s="467"/>
      <c r="BU325" s="467"/>
      <c r="BV325" s="467"/>
      <c r="BW325" s="467"/>
      <c r="BX325" s="467"/>
      <c r="BY325" s="467"/>
      <c r="BZ325" s="467"/>
      <c r="CA325" s="467"/>
      <c r="CB325" s="467"/>
      <c r="CC325" s="467"/>
      <c r="CD325" s="467"/>
      <c r="CE325" s="467"/>
      <c r="CF325" s="467"/>
      <c r="CG325" s="467"/>
      <c r="CH325" s="467"/>
      <c r="CI325" s="467"/>
      <c r="CJ325" s="467"/>
      <c r="CK325" s="467"/>
      <c r="CL325" s="467"/>
      <c r="CM325" s="467"/>
      <c r="CN325" s="467"/>
      <c r="CO325" s="467"/>
      <c r="CP325" s="467"/>
      <c r="CQ325" s="467"/>
      <c r="CR325" s="467"/>
      <c r="CS325" s="467"/>
      <c r="CT325" s="467"/>
      <c r="CU325" s="467"/>
      <c r="CV325" s="467"/>
      <c r="CW325" s="467"/>
      <c r="CX325" s="467"/>
      <c r="CY325" s="467"/>
      <c r="CZ325" s="467"/>
      <c r="DA325" s="467"/>
      <c r="DB325" s="467"/>
      <c r="DC325" s="467"/>
      <c r="DD325" s="467"/>
      <c r="DE325" s="467"/>
      <c r="DF325" s="467"/>
      <c r="DG325" s="467"/>
      <c r="DH325" s="467"/>
      <c r="DI325" s="467"/>
      <c r="DJ325" s="467"/>
      <c r="DK325" s="467"/>
      <c r="DL325" s="467"/>
      <c r="DM325" s="467"/>
      <c r="DN325" s="467"/>
      <c r="DO325" s="467"/>
      <c r="DP325" s="467"/>
      <c r="DQ325" s="467"/>
      <c r="DR325" s="467"/>
      <c r="DS325" s="467"/>
      <c r="DT325" s="467"/>
      <c r="DU325" s="467"/>
      <c r="DV325" s="467"/>
      <c r="DW325" s="467"/>
      <c r="DX325" s="467"/>
      <c r="DY325" s="467"/>
      <c r="DZ325" s="467"/>
      <c r="EA325" s="467"/>
      <c r="EB325" s="467"/>
      <c r="EC325" s="467"/>
      <c r="ED325" s="467"/>
      <c r="EE325" s="467"/>
      <c r="EF325" s="467"/>
      <c r="EG325" s="467"/>
      <c r="EH325" s="467"/>
      <c r="EI325" s="467"/>
      <c r="EJ325" s="467"/>
      <c r="EK325" s="467"/>
      <c r="EL325" s="467"/>
      <c r="EM325" s="467"/>
      <c r="EN325" s="467"/>
      <c r="EO325" s="467"/>
      <c r="EP325" s="467"/>
      <c r="EQ325" s="467"/>
      <c r="ER325" s="467"/>
      <c r="ES325" s="467"/>
      <c r="ET325" s="467"/>
      <c r="EU325" s="467"/>
      <c r="EV325" s="467"/>
      <c r="EW325" s="467"/>
      <c r="EX325" s="467"/>
      <c r="EY325" s="467"/>
      <c r="EZ325" s="467"/>
      <c r="FA325" s="467"/>
      <c r="FB325" s="467"/>
      <c r="FC325" s="467"/>
      <c r="FD325" s="467"/>
      <c r="FE325" s="467"/>
      <c r="FF325" s="467"/>
      <c r="FG325" s="467"/>
      <c r="FH325" s="467"/>
      <c r="FI325" s="467"/>
      <c r="FJ325" s="467"/>
      <c r="FK325" s="467"/>
      <c r="FL325" s="467"/>
      <c r="FM325" s="467"/>
      <c r="FN325" s="467"/>
      <c r="FO325" s="467"/>
      <c r="FP325" s="467"/>
      <c r="FQ325" s="467"/>
      <c r="FR325" s="467"/>
      <c r="FS325" s="467"/>
      <c r="FT325" s="467"/>
      <c r="FU325" s="467"/>
      <c r="FV325" s="467"/>
      <c r="FW325" s="467"/>
      <c r="FX325" s="467"/>
      <c r="FY325" s="467"/>
      <c r="FZ325" s="467"/>
      <c r="GA325" s="467"/>
      <c r="GB325" s="467"/>
      <c r="GC325" s="467"/>
      <c r="GD325" s="467"/>
      <c r="GE325" s="467"/>
      <c r="GF325" s="467"/>
      <c r="GG325" s="467"/>
      <c r="GH325" s="467"/>
      <c r="GI325" s="467"/>
      <c r="GJ325" s="467"/>
      <c r="GK325" s="467"/>
      <c r="GL325" s="467"/>
      <c r="GM325" s="467"/>
      <c r="GN325" s="467"/>
      <c r="GO325" s="467"/>
      <c r="GP325" s="467"/>
      <c r="GQ325" s="467"/>
      <c r="GR325" s="467"/>
      <c r="GS325" s="467"/>
      <c r="GT325" s="467"/>
      <c r="GU325" s="467"/>
      <c r="GV325" s="467"/>
      <c r="GW325" s="467"/>
      <c r="GX325" s="467"/>
      <c r="GY325" s="467"/>
      <c r="GZ325" s="467"/>
      <c r="HA325" s="467"/>
      <c r="HB325" s="467"/>
      <c r="HC325" s="467"/>
      <c r="HD325" s="467"/>
      <c r="HE325" s="467"/>
      <c r="HF325" s="467"/>
      <c r="HG325" s="467"/>
      <c r="HH325" s="467"/>
      <c r="HI325" s="467"/>
      <c r="HJ325" s="467"/>
      <c r="HK325" s="467"/>
      <c r="HL325" s="467"/>
      <c r="HM325" s="467"/>
      <c r="HN325" s="467"/>
      <c r="HO325" s="467"/>
      <c r="HP325" s="467"/>
      <c r="HQ325" s="467"/>
      <c r="HR325" s="467"/>
      <c r="HS325" s="467"/>
      <c r="HT325" s="467"/>
      <c r="HU325" s="467"/>
      <c r="HV325" s="467"/>
      <c r="HW325" s="467"/>
      <c r="HX325" s="467"/>
      <c r="HY325" s="467"/>
      <c r="HZ325" s="467"/>
      <c r="IA325" s="467"/>
      <c r="IB325" s="467"/>
      <c r="IC325" s="467"/>
      <c r="ID325" s="467"/>
      <c r="IE325" s="467"/>
      <c r="IF325" s="467"/>
      <c r="IG325" s="467"/>
      <c r="IH325" s="467"/>
      <c r="II325" s="467"/>
      <c r="IJ325" s="467"/>
      <c r="IK325" s="467"/>
      <c r="IL325" s="467"/>
      <c r="IM325" s="467"/>
      <c r="IN325" s="467"/>
      <c r="IO325" s="467"/>
      <c r="IP325" s="467"/>
      <c r="IQ325" s="467"/>
    </row>
    <row r="326" spans="2:251" s="464" customFormat="1" ht="12" customHeight="1" x14ac:dyDescent="0.15">
      <c r="L326" s="470"/>
      <c r="M326" s="470"/>
      <c r="N326" s="470"/>
      <c r="O326" s="470"/>
      <c r="P326" s="470"/>
      <c r="Q326" s="470"/>
      <c r="R326" s="470"/>
      <c r="S326" s="470"/>
      <c r="T326" s="483"/>
      <c r="U326" s="480"/>
      <c r="V326" s="604"/>
      <c r="W326" s="530"/>
      <c r="X326" s="530"/>
      <c r="Y326" s="530"/>
      <c r="Z326" s="518"/>
      <c r="AA326" s="518"/>
      <c r="AB326" s="518"/>
      <c r="AC326" s="518"/>
      <c r="AD326" s="518"/>
      <c r="AE326" s="518"/>
      <c r="AF326" s="483"/>
      <c r="AG326" s="483"/>
      <c r="AH326" s="517"/>
      <c r="AI326" s="492"/>
      <c r="AJ326" s="534"/>
      <c r="AK326" s="581"/>
      <c r="AL326" s="582"/>
      <c r="AM326" s="582"/>
      <c r="AN326" s="582"/>
      <c r="AO326" s="582"/>
      <c r="AP326" s="582"/>
      <c r="AQ326" s="582"/>
      <c r="AR326" s="583"/>
      <c r="AS326" s="518"/>
      <c r="AT326" s="518"/>
      <c r="AU326" s="518"/>
      <c r="AV326" s="518"/>
      <c r="AW326" s="518"/>
      <c r="AX326" s="518"/>
      <c r="AY326" s="518"/>
      <c r="AZ326" s="518"/>
      <c r="BT326" s="467"/>
      <c r="BU326" s="467"/>
      <c r="BV326" s="467"/>
      <c r="BW326" s="467"/>
      <c r="BX326" s="467"/>
      <c r="BY326" s="467"/>
      <c r="BZ326" s="467"/>
      <c r="CA326" s="467"/>
      <c r="CB326" s="467"/>
      <c r="CC326" s="467"/>
      <c r="CD326" s="467"/>
      <c r="CE326" s="467"/>
      <c r="CF326" s="467"/>
      <c r="CG326" s="467"/>
      <c r="CH326" s="467"/>
      <c r="CI326" s="467"/>
      <c r="CJ326" s="467"/>
      <c r="CK326" s="467"/>
      <c r="CL326" s="467"/>
      <c r="CM326" s="467"/>
      <c r="CN326" s="467"/>
      <c r="CO326" s="467"/>
      <c r="CP326" s="467"/>
      <c r="CQ326" s="467"/>
      <c r="CR326" s="467"/>
      <c r="CS326" s="467"/>
      <c r="CT326" s="467"/>
      <c r="CU326" s="467"/>
      <c r="CV326" s="467"/>
      <c r="CW326" s="467"/>
      <c r="CX326" s="467"/>
      <c r="CY326" s="467"/>
      <c r="CZ326" s="467"/>
      <c r="DA326" s="467"/>
      <c r="DB326" s="467"/>
      <c r="DC326" s="467"/>
      <c r="DD326" s="467"/>
      <c r="DE326" s="467"/>
      <c r="DF326" s="467"/>
      <c r="DG326" s="467"/>
      <c r="DH326" s="467"/>
      <c r="DI326" s="467"/>
      <c r="DJ326" s="467"/>
      <c r="DK326" s="467"/>
      <c r="DL326" s="467"/>
      <c r="DM326" s="467"/>
      <c r="DN326" s="467"/>
      <c r="DO326" s="467"/>
      <c r="DP326" s="467"/>
      <c r="DQ326" s="467"/>
      <c r="DR326" s="467"/>
      <c r="DS326" s="467"/>
      <c r="DT326" s="467"/>
      <c r="DU326" s="467"/>
      <c r="DV326" s="467"/>
      <c r="DW326" s="467"/>
      <c r="DX326" s="467"/>
      <c r="DY326" s="467"/>
      <c r="DZ326" s="467"/>
      <c r="EA326" s="467"/>
      <c r="EB326" s="467"/>
      <c r="EC326" s="467"/>
      <c r="ED326" s="467"/>
      <c r="EE326" s="467"/>
      <c r="EF326" s="467"/>
      <c r="EG326" s="467"/>
      <c r="EH326" s="467"/>
      <c r="EI326" s="467"/>
      <c r="EJ326" s="467"/>
      <c r="EK326" s="467"/>
      <c r="EL326" s="467"/>
      <c r="EM326" s="467"/>
      <c r="EN326" s="467"/>
      <c r="EO326" s="467"/>
      <c r="EP326" s="467"/>
      <c r="EQ326" s="467"/>
      <c r="ER326" s="467"/>
      <c r="ES326" s="467"/>
      <c r="ET326" s="467"/>
      <c r="EU326" s="467"/>
      <c r="EV326" s="467"/>
      <c r="EW326" s="467"/>
      <c r="EX326" s="467"/>
      <c r="EY326" s="467"/>
      <c r="EZ326" s="467"/>
      <c r="FA326" s="467"/>
      <c r="FB326" s="467"/>
      <c r="FC326" s="467"/>
      <c r="FD326" s="467"/>
      <c r="FE326" s="467"/>
      <c r="FF326" s="467"/>
      <c r="FG326" s="467"/>
      <c r="FH326" s="467"/>
      <c r="FI326" s="467"/>
      <c r="FJ326" s="467"/>
      <c r="FK326" s="467"/>
      <c r="FL326" s="467"/>
      <c r="FM326" s="467"/>
      <c r="FN326" s="467"/>
      <c r="FO326" s="467"/>
      <c r="FP326" s="467"/>
      <c r="FQ326" s="467"/>
      <c r="FR326" s="467"/>
      <c r="FS326" s="467"/>
      <c r="FT326" s="467"/>
      <c r="FU326" s="467"/>
      <c r="FV326" s="467"/>
      <c r="FW326" s="467"/>
      <c r="FX326" s="467"/>
      <c r="FY326" s="467"/>
      <c r="FZ326" s="467"/>
      <c r="GA326" s="467"/>
      <c r="GB326" s="467"/>
      <c r="GC326" s="467"/>
      <c r="GD326" s="467"/>
      <c r="GE326" s="467"/>
      <c r="GF326" s="467"/>
      <c r="GG326" s="467"/>
      <c r="GH326" s="467"/>
      <c r="GI326" s="467"/>
      <c r="GJ326" s="467"/>
      <c r="GK326" s="467"/>
      <c r="GL326" s="467"/>
      <c r="GM326" s="467"/>
      <c r="GN326" s="467"/>
      <c r="GO326" s="467"/>
      <c r="GP326" s="467"/>
      <c r="GQ326" s="467"/>
      <c r="GR326" s="467"/>
      <c r="GS326" s="467"/>
      <c r="GT326" s="467"/>
      <c r="GU326" s="467"/>
      <c r="GV326" s="467"/>
      <c r="GW326" s="467"/>
      <c r="GX326" s="467"/>
      <c r="GY326" s="467"/>
      <c r="GZ326" s="467"/>
      <c r="HA326" s="467"/>
      <c r="HB326" s="467"/>
      <c r="HC326" s="467"/>
      <c r="HD326" s="467"/>
      <c r="HE326" s="467"/>
      <c r="HF326" s="467"/>
      <c r="HG326" s="467"/>
      <c r="HH326" s="467"/>
      <c r="HI326" s="467"/>
      <c r="HJ326" s="467"/>
      <c r="HK326" s="467"/>
      <c r="HL326" s="467"/>
      <c r="HM326" s="467"/>
      <c r="HN326" s="467"/>
      <c r="HO326" s="467"/>
      <c r="HP326" s="467"/>
      <c r="HQ326" s="467"/>
      <c r="HR326" s="467"/>
      <c r="HS326" s="467"/>
      <c r="HT326" s="467"/>
      <c r="HU326" s="467"/>
      <c r="HV326" s="467"/>
      <c r="HW326" s="467"/>
      <c r="HX326" s="467"/>
      <c r="HY326" s="467"/>
      <c r="HZ326" s="467"/>
      <c r="IA326" s="467"/>
      <c r="IB326" s="467"/>
      <c r="IC326" s="467"/>
      <c r="ID326" s="467"/>
      <c r="IE326" s="467"/>
      <c r="IF326" s="467"/>
      <c r="IG326" s="467"/>
      <c r="IH326" s="467"/>
      <c r="II326" s="467"/>
      <c r="IJ326" s="467"/>
      <c r="IK326" s="467"/>
      <c r="IL326" s="467"/>
      <c r="IM326" s="467"/>
      <c r="IN326" s="467"/>
      <c r="IO326" s="467"/>
      <c r="IP326" s="467"/>
      <c r="IQ326" s="467"/>
    </row>
    <row r="327" spans="2:251" s="464" customFormat="1" ht="12" customHeight="1" x14ac:dyDescent="0.15">
      <c r="L327" s="470"/>
      <c r="M327" s="470"/>
      <c r="N327" s="470"/>
      <c r="O327" s="470"/>
      <c r="P327" s="470"/>
      <c r="Q327" s="470"/>
      <c r="R327" s="470"/>
      <c r="S327" s="470"/>
      <c r="U327" s="480"/>
      <c r="V327" s="604"/>
      <c r="W327" s="530"/>
      <c r="X327" s="530"/>
      <c r="Y327" s="530"/>
      <c r="Z327" s="518"/>
      <c r="AA327" s="518"/>
      <c r="AB327" s="518"/>
      <c r="AC327" s="518"/>
      <c r="AD327" s="518"/>
      <c r="AE327" s="518"/>
      <c r="AH327" s="525"/>
      <c r="AK327" s="518"/>
      <c r="AL327" s="597"/>
      <c r="AM327" s="562" t="s">
        <v>847</v>
      </c>
      <c r="AN327" s="562"/>
      <c r="AO327" s="562"/>
      <c r="AP327" s="562"/>
      <c r="AQ327" s="562"/>
      <c r="AR327" s="562"/>
      <c r="AS327" s="562"/>
      <c r="AT327" s="562"/>
      <c r="AU327" s="518"/>
      <c r="AV327" s="518"/>
      <c r="AW327" s="518"/>
      <c r="AX327" s="518"/>
      <c r="AY327" s="518"/>
      <c r="AZ327" s="518"/>
      <c r="BT327" s="467"/>
      <c r="BU327" s="467"/>
      <c r="BV327" s="467"/>
      <c r="BW327" s="467"/>
      <c r="BX327" s="467"/>
      <c r="BY327" s="467"/>
      <c r="BZ327" s="467"/>
      <c r="CA327" s="467"/>
      <c r="CB327" s="467"/>
      <c r="CC327" s="467"/>
      <c r="CD327" s="467"/>
      <c r="CE327" s="467"/>
      <c r="CF327" s="467"/>
      <c r="CG327" s="467"/>
      <c r="CH327" s="467"/>
      <c r="CI327" s="467"/>
      <c r="CJ327" s="467"/>
      <c r="CK327" s="467"/>
      <c r="CL327" s="467"/>
      <c r="CM327" s="467"/>
      <c r="CN327" s="467"/>
      <c r="CO327" s="467"/>
      <c r="CP327" s="467"/>
      <c r="CQ327" s="467"/>
      <c r="CR327" s="467"/>
      <c r="CS327" s="467"/>
      <c r="CT327" s="467"/>
      <c r="CU327" s="467"/>
      <c r="CV327" s="467"/>
      <c r="CW327" s="467"/>
      <c r="CX327" s="467"/>
      <c r="CY327" s="467"/>
      <c r="CZ327" s="467"/>
      <c r="DA327" s="467"/>
      <c r="DB327" s="467"/>
      <c r="DC327" s="467"/>
      <c r="DD327" s="467"/>
      <c r="DE327" s="467"/>
      <c r="DF327" s="467"/>
      <c r="DG327" s="467"/>
      <c r="DH327" s="467"/>
      <c r="DI327" s="467"/>
      <c r="DJ327" s="467"/>
      <c r="DK327" s="467"/>
      <c r="DL327" s="467"/>
      <c r="DM327" s="467"/>
      <c r="DN327" s="467"/>
      <c r="DO327" s="467"/>
      <c r="DP327" s="467"/>
      <c r="DQ327" s="467"/>
      <c r="DR327" s="467"/>
      <c r="DS327" s="467"/>
      <c r="DT327" s="467"/>
      <c r="DU327" s="467"/>
      <c r="DV327" s="467"/>
      <c r="DW327" s="467"/>
      <c r="DX327" s="467"/>
      <c r="DY327" s="467"/>
      <c r="DZ327" s="467"/>
      <c r="EA327" s="467"/>
      <c r="EB327" s="467"/>
      <c r="EC327" s="467"/>
      <c r="ED327" s="467"/>
      <c r="EE327" s="467"/>
      <c r="EF327" s="467"/>
      <c r="EG327" s="467"/>
      <c r="EH327" s="467"/>
      <c r="EI327" s="467"/>
      <c r="EJ327" s="467"/>
      <c r="EK327" s="467"/>
      <c r="EL327" s="467"/>
      <c r="EM327" s="467"/>
      <c r="EN327" s="467"/>
      <c r="EO327" s="467"/>
      <c r="EP327" s="467"/>
      <c r="EQ327" s="467"/>
      <c r="ER327" s="467"/>
      <c r="ES327" s="467"/>
      <c r="ET327" s="467"/>
      <c r="EU327" s="467"/>
      <c r="EV327" s="467"/>
      <c r="EW327" s="467"/>
      <c r="EX327" s="467"/>
      <c r="EY327" s="467"/>
      <c r="EZ327" s="467"/>
      <c r="FA327" s="467"/>
      <c r="FB327" s="467"/>
      <c r="FC327" s="467"/>
      <c r="FD327" s="467"/>
      <c r="FE327" s="467"/>
      <c r="FF327" s="467"/>
      <c r="FG327" s="467"/>
      <c r="FH327" s="467"/>
      <c r="FI327" s="467"/>
      <c r="FJ327" s="467"/>
      <c r="FK327" s="467"/>
      <c r="FL327" s="467"/>
      <c r="FM327" s="467"/>
      <c r="FN327" s="467"/>
      <c r="FO327" s="467"/>
      <c r="FP327" s="467"/>
      <c r="FQ327" s="467"/>
      <c r="FR327" s="467"/>
      <c r="FS327" s="467"/>
      <c r="FT327" s="467"/>
      <c r="FU327" s="467"/>
      <c r="FV327" s="467"/>
      <c r="FW327" s="467"/>
      <c r="FX327" s="467"/>
      <c r="FY327" s="467"/>
      <c r="FZ327" s="467"/>
      <c r="GA327" s="467"/>
      <c r="GB327" s="467"/>
      <c r="GC327" s="467"/>
      <c r="GD327" s="467"/>
      <c r="GE327" s="467"/>
      <c r="GF327" s="467"/>
      <c r="GG327" s="467"/>
      <c r="GH327" s="467"/>
      <c r="GI327" s="467"/>
      <c r="GJ327" s="467"/>
      <c r="GK327" s="467"/>
      <c r="GL327" s="467"/>
      <c r="GM327" s="467"/>
      <c r="GN327" s="467"/>
      <c r="GO327" s="467"/>
      <c r="GP327" s="467"/>
      <c r="GQ327" s="467"/>
      <c r="GR327" s="467"/>
      <c r="GS327" s="467"/>
      <c r="GT327" s="467"/>
      <c r="GU327" s="467"/>
      <c r="GV327" s="467"/>
      <c r="GW327" s="467"/>
      <c r="GX327" s="467"/>
      <c r="GY327" s="467"/>
      <c r="GZ327" s="467"/>
      <c r="HA327" s="467"/>
      <c r="HB327" s="467"/>
      <c r="HC327" s="467"/>
      <c r="HD327" s="467"/>
      <c r="HE327" s="467"/>
      <c r="HF327" s="467"/>
      <c r="HG327" s="467"/>
      <c r="HH327" s="467"/>
      <c r="HI327" s="467"/>
      <c r="HJ327" s="467"/>
      <c r="HK327" s="467"/>
      <c r="HL327" s="467"/>
      <c r="HM327" s="467"/>
      <c r="HN327" s="467"/>
      <c r="HO327" s="467"/>
      <c r="HP327" s="467"/>
      <c r="HQ327" s="467"/>
      <c r="HR327" s="467"/>
      <c r="HS327" s="467"/>
      <c r="HT327" s="467"/>
      <c r="HU327" s="467"/>
      <c r="HV327" s="467"/>
      <c r="HW327" s="467"/>
      <c r="HX327" s="467"/>
      <c r="HY327" s="467"/>
      <c r="HZ327" s="467"/>
      <c r="IA327" s="467"/>
      <c r="IB327" s="467"/>
      <c r="IC327" s="467"/>
      <c r="ID327" s="467"/>
      <c r="IE327" s="467"/>
      <c r="IF327" s="467"/>
      <c r="IG327" s="467"/>
      <c r="IH327" s="467"/>
      <c r="II327" s="467"/>
      <c r="IJ327" s="467"/>
      <c r="IK327" s="467"/>
      <c r="IL327" s="467"/>
      <c r="IM327" s="467"/>
      <c r="IN327" s="467"/>
      <c r="IO327" s="467"/>
      <c r="IP327" s="467"/>
      <c r="IQ327" s="467"/>
    </row>
    <row r="328" spans="2:251" s="464" customFormat="1" ht="12" customHeight="1" x14ac:dyDescent="0.15">
      <c r="L328" s="470"/>
      <c r="M328" s="470"/>
      <c r="N328" s="470"/>
      <c r="O328" s="470"/>
      <c r="P328" s="470"/>
      <c r="Q328" s="470"/>
      <c r="R328" s="470"/>
      <c r="S328" s="470"/>
      <c r="U328" s="480"/>
      <c r="V328" s="604"/>
      <c r="W328" s="530"/>
      <c r="X328" s="530"/>
      <c r="Y328" s="518"/>
      <c r="Z328" s="518"/>
      <c r="AA328" s="518"/>
      <c r="AB328" s="518"/>
      <c r="AC328" s="518"/>
      <c r="AD328" s="518"/>
      <c r="AE328" s="518"/>
      <c r="AH328" s="525"/>
      <c r="AK328" s="518"/>
      <c r="AL328" s="596"/>
      <c r="AM328" s="562"/>
      <c r="AN328" s="562"/>
      <c r="AO328" s="562"/>
      <c r="AP328" s="562"/>
      <c r="AQ328" s="562"/>
      <c r="AR328" s="562"/>
      <c r="AS328" s="562"/>
      <c r="AT328" s="562"/>
      <c r="AU328" s="518"/>
      <c r="AV328" s="518"/>
      <c r="AW328" s="518"/>
      <c r="AX328" s="518"/>
      <c r="AY328" s="518"/>
      <c r="AZ328" s="518"/>
      <c r="BT328" s="467"/>
      <c r="BU328" s="467"/>
      <c r="BV328" s="467"/>
      <c r="BW328" s="467"/>
      <c r="BX328" s="467"/>
      <c r="BY328" s="467"/>
      <c r="BZ328" s="467"/>
      <c r="CA328" s="467"/>
      <c r="CB328" s="467"/>
      <c r="CC328" s="467"/>
      <c r="CD328" s="467"/>
      <c r="CE328" s="467"/>
      <c r="CF328" s="467"/>
      <c r="CG328" s="467"/>
      <c r="CH328" s="467"/>
      <c r="CI328" s="467"/>
      <c r="CJ328" s="467"/>
      <c r="CK328" s="467"/>
      <c r="CL328" s="467"/>
      <c r="CM328" s="467"/>
      <c r="CN328" s="467"/>
      <c r="CO328" s="467"/>
      <c r="CP328" s="467"/>
      <c r="CQ328" s="467"/>
      <c r="CR328" s="467"/>
      <c r="CS328" s="467"/>
      <c r="CT328" s="467"/>
      <c r="CU328" s="467"/>
      <c r="CV328" s="467"/>
      <c r="CW328" s="467"/>
      <c r="CX328" s="467"/>
      <c r="CY328" s="467"/>
      <c r="CZ328" s="467"/>
      <c r="DA328" s="467"/>
      <c r="DB328" s="467"/>
      <c r="DC328" s="467"/>
      <c r="DD328" s="467"/>
      <c r="DE328" s="467"/>
      <c r="DF328" s="467"/>
      <c r="DG328" s="467"/>
      <c r="DH328" s="467"/>
      <c r="DI328" s="467"/>
      <c r="DJ328" s="467"/>
      <c r="DK328" s="467"/>
      <c r="DL328" s="467"/>
      <c r="DM328" s="467"/>
      <c r="DN328" s="467"/>
      <c r="DO328" s="467"/>
      <c r="DP328" s="467"/>
      <c r="DQ328" s="467"/>
      <c r="DR328" s="467"/>
      <c r="DS328" s="467"/>
      <c r="DT328" s="467"/>
      <c r="DU328" s="467"/>
      <c r="DV328" s="467"/>
      <c r="DW328" s="467"/>
      <c r="DX328" s="467"/>
      <c r="DY328" s="467"/>
      <c r="DZ328" s="467"/>
      <c r="EA328" s="467"/>
      <c r="EB328" s="467"/>
      <c r="EC328" s="467"/>
      <c r="ED328" s="467"/>
      <c r="EE328" s="467"/>
      <c r="EF328" s="467"/>
      <c r="EG328" s="467"/>
      <c r="EH328" s="467"/>
      <c r="EI328" s="467"/>
      <c r="EJ328" s="467"/>
      <c r="EK328" s="467"/>
      <c r="EL328" s="467"/>
      <c r="EM328" s="467"/>
      <c r="EN328" s="467"/>
      <c r="EO328" s="467"/>
      <c r="EP328" s="467"/>
      <c r="EQ328" s="467"/>
      <c r="ER328" s="467"/>
      <c r="ES328" s="467"/>
      <c r="ET328" s="467"/>
      <c r="EU328" s="467"/>
      <c r="EV328" s="467"/>
      <c r="EW328" s="467"/>
      <c r="EX328" s="467"/>
      <c r="EY328" s="467"/>
      <c r="EZ328" s="467"/>
      <c r="FA328" s="467"/>
      <c r="FB328" s="467"/>
      <c r="FC328" s="467"/>
      <c r="FD328" s="467"/>
      <c r="FE328" s="467"/>
      <c r="FF328" s="467"/>
      <c r="FG328" s="467"/>
      <c r="FH328" s="467"/>
      <c r="FI328" s="467"/>
      <c r="FJ328" s="467"/>
      <c r="FK328" s="467"/>
      <c r="FL328" s="467"/>
      <c r="FM328" s="467"/>
      <c r="FN328" s="467"/>
      <c r="FO328" s="467"/>
      <c r="FP328" s="467"/>
      <c r="FQ328" s="467"/>
      <c r="FR328" s="467"/>
      <c r="FS328" s="467"/>
      <c r="FT328" s="467"/>
      <c r="FU328" s="467"/>
      <c r="FV328" s="467"/>
      <c r="FW328" s="467"/>
      <c r="FX328" s="467"/>
      <c r="FY328" s="467"/>
      <c r="FZ328" s="467"/>
      <c r="GA328" s="467"/>
      <c r="GB328" s="467"/>
      <c r="GC328" s="467"/>
      <c r="GD328" s="467"/>
      <c r="GE328" s="467"/>
      <c r="GF328" s="467"/>
      <c r="GG328" s="467"/>
      <c r="GH328" s="467"/>
      <c r="GI328" s="467"/>
      <c r="GJ328" s="467"/>
      <c r="GK328" s="467"/>
      <c r="GL328" s="467"/>
      <c r="GM328" s="467"/>
      <c r="GN328" s="467"/>
      <c r="GO328" s="467"/>
      <c r="GP328" s="467"/>
      <c r="GQ328" s="467"/>
      <c r="GR328" s="467"/>
      <c r="GS328" s="467"/>
      <c r="GT328" s="467"/>
      <c r="GU328" s="467"/>
      <c r="GV328" s="467"/>
      <c r="GW328" s="467"/>
      <c r="GX328" s="467"/>
      <c r="GY328" s="467"/>
      <c r="GZ328" s="467"/>
      <c r="HA328" s="467"/>
      <c r="HB328" s="467"/>
      <c r="HC328" s="467"/>
      <c r="HD328" s="467"/>
      <c r="HE328" s="467"/>
      <c r="HF328" s="467"/>
      <c r="HG328" s="467"/>
      <c r="HH328" s="467"/>
      <c r="HI328" s="467"/>
      <c r="HJ328" s="467"/>
      <c r="HK328" s="467"/>
      <c r="HL328" s="467"/>
      <c r="HM328" s="467"/>
      <c r="HN328" s="467"/>
      <c r="HO328" s="467"/>
      <c r="HP328" s="467"/>
      <c r="HQ328" s="467"/>
      <c r="HR328" s="467"/>
      <c r="HS328" s="467"/>
      <c r="HT328" s="467"/>
      <c r="HU328" s="467"/>
      <c r="HV328" s="467"/>
      <c r="HW328" s="467"/>
      <c r="HX328" s="467"/>
      <c r="HY328" s="467"/>
      <c r="HZ328" s="467"/>
      <c r="IA328" s="467"/>
      <c r="IB328" s="467"/>
      <c r="IC328" s="467"/>
      <c r="ID328" s="467"/>
      <c r="IE328" s="467"/>
      <c r="IF328" s="467"/>
      <c r="IG328" s="467"/>
      <c r="IH328" s="467"/>
      <c r="II328" s="467"/>
      <c r="IJ328" s="467"/>
      <c r="IK328" s="467"/>
      <c r="IL328" s="467"/>
      <c r="IM328" s="467"/>
      <c r="IN328" s="467"/>
      <c r="IO328" s="467"/>
      <c r="IP328" s="467"/>
      <c r="IQ328" s="467"/>
    </row>
    <row r="329" spans="2:251" s="464" customFormat="1" ht="12" customHeight="1" x14ac:dyDescent="0.15">
      <c r="L329" s="470"/>
      <c r="M329" s="470"/>
      <c r="N329" s="470"/>
      <c r="O329" s="470"/>
      <c r="P329" s="470"/>
      <c r="Q329" s="470"/>
      <c r="R329" s="470"/>
      <c r="S329" s="470"/>
      <c r="U329" s="480"/>
      <c r="V329" s="604"/>
      <c r="W329" s="530"/>
      <c r="X329" s="530"/>
      <c r="Y329" s="518"/>
      <c r="Z329" s="518"/>
      <c r="AA329" s="518"/>
      <c r="AB329" s="518"/>
      <c r="AC329" s="518"/>
      <c r="AD329" s="518"/>
      <c r="AE329" s="518"/>
      <c r="AH329" s="525"/>
      <c r="AK329" s="530"/>
      <c r="AL329" s="597"/>
      <c r="AM329" s="605" t="s">
        <v>495</v>
      </c>
      <c r="AN329" s="605"/>
      <c r="AO329" s="605"/>
      <c r="AP329" s="605"/>
      <c r="AQ329" s="605"/>
      <c r="AR329" s="605"/>
      <c r="AS329" s="605"/>
      <c r="AT329" s="605"/>
      <c r="AU329" s="606"/>
      <c r="AV329" s="481"/>
      <c r="AW329" s="518"/>
      <c r="AX329" s="518"/>
      <c r="AY329" s="518"/>
      <c r="AZ329" s="518"/>
      <c r="BT329" s="467"/>
      <c r="BU329" s="467"/>
      <c r="BV329" s="467"/>
      <c r="BW329" s="467"/>
      <c r="BX329" s="467"/>
      <c r="BY329" s="467"/>
      <c r="BZ329" s="467"/>
      <c r="CA329" s="467"/>
      <c r="CB329" s="467"/>
      <c r="CC329" s="467"/>
      <c r="CD329" s="467"/>
      <c r="CE329" s="467"/>
      <c r="CF329" s="467"/>
      <c r="CG329" s="467"/>
      <c r="CH329" s="467"/>
      <c r="CI329" s="467"/>
      <c r="CJ329" s="467"/>
      <c r="CK329" s="467"/>
      <c r="CL329" s="467"/>
      <c r="CM329" s="467"/>
      <c r="CN329" s="467"/>
      <c r="CO329" s="467"/>
      <c r="CP329" s="467"/>
      <c r="CQ329" s="467"/>
      <c r="CR329" s="467"/>
      <c r="CS329" s="467"/>
      <c r="CT329" s="467"/>
      <c r="CU329" s="467"/>
      <c r="CV329" s="467"/>
      <c r="CW329" s="467"/>
      <c r="CX329" s="467"/>
      <c r="CY329" s="467"/>
      <c r="CZ329" s="467"/>
      <c r="DA329" s="467"/>
      <c r="DB329" s="467"/>
      <c r="DC329" s="467"/>
      <c r="DD329" s="467"/>
      <c r="DE329" s="467"/>
      <c r="DF329" s="467"/>
      <c r="DG329" s="467"/>
      <c r="DH329" s="467"/>
      <c r="DI329" s="467"/>
      <c r="DJ329" s="467"/>
      <c r="DK329" s="467"/>
      <c r="DL329" s="467"/>
      <c r="DM329" s="467"/>
      <c r="DN329" s="467"/>
      <c r="DO329" s="467"/>
      <c r="DP329" s="467"/>
      <c r="DQ329" s="467"/>
      <c r="DR329" s="467"/>
      <c r="DS329" s="467"/>
      <c r="DT329" s="467"/>
      <c r="DU329" s="467"/>
      <c r="DV329" s="467"/>
      <c r="DW329" s="467"/>
      <c r="DX329" s="467"/>
      <c r="DY329" s="467"/>
      <c r="DZ329" s="467"/>
      <c r="EA329" s="467"/>
      <c r="EB329" s="467"/>
      <c r="EC329" s="467"/>
      <c r="ED329" s="467"/>
      <c r="EE329" s="467"/>
      <c r="EF329" s="467"/>
      <c r="EG329" s="467"/>
      <c r="EH329" s="467"/>
      <c r="EI329" s="467"/>
      <c r="EJ329" s="467"/>
      <c r="EK329" s="467"/>
      <c r="EL329" s="467"/>
      <c r="EM329" s="467"/>
      <c r="EN329" s="467"/>
      <c r="EO329" s="467"/>
      <c r="EP329" s="467"/>
      <c r="EQ329" s="467"/>
      <c r="ER329" s="467"/>
      <c r="ES329" s="467"/>
      <c r="ET329" s="467"/>
      <c r="EU329" s="467"/>
      <c r="EV329" s="467"/>
      <c r="EW329" s="467"/>
      <c r="EX329" s="467"/>
      <c r="EY329" s="467"/>
      <c r="EZ329" s="467"/>
      <c r="FA329" s="467"/>
      <c r="FB329" s="467"/>
      <c r="FC329" s="467"/>
      <c r="FD329" s="467"/>
      <c r="FE329" s="467"/>
      <c r="FF329" s="467"/>
      <c r="FG329" s="467"/>
      <c r="FH329" s="467"/>
      <c r="FI329" s="467"/>
      <c r="FJ329" s="467"/>
      <c r="FK329" s="467"/>
      <c r="FL329" s="467"/>
      <c r="FM329" s="467"/>
      <c r="FN329" s="467"/>
      <c r="FO329" s="467"/>
      <c r="FP329" s="467"/>
      <c r="FQ329" s="467"/>
      <c r="FR329" s="467"/>
      <c r="FS329" s="467"/>
      <c r="FT329" s="467"/>
      <c r="FU329" s="467"/>
      <c r="FV329" s="467"/>
      <c r="FW329" s="467"/>
      <c r="FX329" s="467"/>
      <c r="FY329" s="467"/>
      <c r="FZ329" s="467"/>
      <c r="GA329" s="467"/>
      <c r="GB329" s="467"/>
      <c r="GC329" s="467"/>
      <c r="GD329" s="467"/>
      <c r="GE329" s="467"/>
      <c r="GF329" s="467"/>
      <c r="GG329" s="467"/>
      <c r="GH329" s="467"/>
      <c r="GI329" s="467"/>
      <c r="GJ329" s="467"/>
      <c r="GK329" s="467"/>
      <c r="GL329" s="467"/>
      <c r="GM329" s="467"/>
      <c r="GN329" s="467"/>
      <c r="GO329" s="467"/>
      <c r="GP329" s="467"/>
      <c r="GQ329" s="467"/>
      <c r="GR329" s="467"/>
      <c r="GS329" s="467"/>
      <c r="GT329" s="467"/>
      <c r="GU329" s="467"/>
      <c r="GV329" s="467"/>
      <c r="GW329" s="467"/>
      <c r="GX329" s="467"/>
      <c r="GY329" s="467"/>
      <c r="GZ329" s="467"/>
      <c r="HA329" s="467"/>
      <c r="HB329" s="467"/>
      <c r="HC329" s="467"/>
      <c r="HD329" s="467"/>
      <c r="HE329" s="467"/>
      <c r="HF329" s="467"/>
      <c r="HG329" s="467"/>
      <c r="HH329" s="467"/>
      <c r="HI329" s="467"/>
      <c r="HJ329" s="467"/>
      <c r="HK329" s="467"/>
      <c r="HL329" s="467"/>
      <c r="HM329" s="467"/>
      <c r="HN329" s="467"/>
      <c r="HO329" s="467"/>
      <c r="HP329" s="467"/>
      <c r="HQ329" s="467"/>
      <c r="HR329" s="467"/>
      <c r="HS329" s="467"/>
      <c r="HT329" s="467"/>
      <c r="HU329" s="467"/>
      <c r="HV329" s="467"/>
      <c r="HW329" s="467"/>
      <c r="HX329" s="467"/>
      <c r="HY329" s="467"/>
      <c r="HZ329" s="467"/>
      <c r="IA329" s="467"/>
      <c r="IB329" s="467"/>
      <c r="IC329" s="467"/>
      <c r="ID329" s="467"/>
      <c r="IE329" s="467"/>
      <c r="IF329" s="467"/>
      <c r="IG329" s="467"/>
      <c r="IH329" s="467"/>
      <c r="II329" s="467"/>
      <c r="IJ329" s="467"/>
      <c r="IK329" s="467"/>
      <c r="IL329" s="467"/>
      <c r="IM329" s="467"/>
      <c r="IN329" s="467"/>
      <c r="IO329" s="467"/>
      <c r="IP329" s="467"/>
      <c r="IQ329" s="467"/>
    </row>
    <row r="330" spans="2:251" s="464" customFormat="1" ht="12" customHeight="1" x14ac:dyDescent="0.15">
      <c r="L330" s="470"/>
      <c r="M330" s="470"/>
      <c r="N330" s="470"/>
      <c r="O330" s="470"/>
      <c r="P330" s="470"/>
      <c r="Q330" s="470"/>
      <c r="R330" s="470"/>
      <c r="S330" s="470"/>
      <c r="U330" s="480"/>
      <c r="V330" s="604"/>
      <c r="W330" s="530"/>
      <c r="X330" s="530"/>
      <c r="Y330" s="518"/>
      <c r="Z330" s="518"/>
      <c r="AA330" s="518"/>
      <c r="AB330" s="518"/>
      <c r="AC330" s="518"/>
      <c r="AD330" s="518"/>
      <c r="AE330" s="518"/>
      <c r="AH330" s="525"/>
      <c r="AK330" s="530"/>
      <c r="AL330" s="596"/>
      <c r="AM330" s="605"/>
      <c r="AN330" s="605"/>
      <c r="AO330" s="605"/>
      <c r="AP330" s="605"/>
      <c r="AQ330" s="605"/>
      <c r="AR330" s="605"/>
      <c r="AS330" s="605"/>
      <c r="AT330" s="605"/>
      <c r="AU330" s="606"/>
      <c r="AV330" s="481"/>
      <c r="AW330" s="518"/>
      <c r="AX330" s="518"/>
      <c r="AY330" s="518"/>
      <c r="AZ330" s="518"/>
      <c r="BT330" s="467"/>
      <c r="BU330" s="467"/>
      <c r="BV330" s="467"/>
      <c r="BW330" s="467"/>
      <c r="BX330" s="467"/>
      <c r="BY330" s="467"/>
      <c r="BZ330" s="467"/>
      <c r="CA330" s="467"/>
      <c r="CB330" s="467"/>
      <c r="CC330" s="467"/>
      <c r="CD330" s="467"/>
      <c r="CE330" s="467"/>
      <c r="CF330" s="467"/>
      <c r="CG330" s="467"/>
      <c r="CH330" s="467"/>
      <c r="CI330" s="467"/>
      <c r="CJ330" s="467"/>
      <c r="CK330" s="467"/>
      <c r="CL330" s="467"/>
      <c r="CM330" s="467"/>
      <c r="CN330" s="467"/>
      <c r="CO330" s="467"/>
      <c r="CP330" s="467"/>
      <c r="CQ330" s="467"/>
      <c r="CR330" s="467"/>
      <c r="CS330" s="467"/>
      <c r="CT330" s="467"/>
      <c r="CU330" s="467"/>
      <c r="CV330" s="467"/>
      <c r="CW330" s="467"/>
      <c r="CX330" s="467"/>
      <c r="CY330" s="467"/>
      <c r="CZ330" s="467"/>
      <c r="DA330" s="467"/>
      <c r="DB330" s="467"/>
      <c r="DC330" s="467"/>
      <c r="DD330" s="467"/>
      <c r="DE330" s="467"/>
      <c r="DF330" s="467"/>
      <c r="DG330" s="467"/>
      <c r="DH330" s="467"/>
      <c r="DI330" s="467"/>
      <c r="DJ330" s="467"/>
      <c r="DK330" s="467"/>
      <c r="DL330" s="467"/>
      <c r="DM330" s="467"/>
      <c r="DN330" s="467"/>
      <c r="DO330" s="467"/>
      <c r="DP330" s="467"/>
      <c r="DQ330" s="467"/>
      <c r="DR330" s="467"/>
      <c r="DS330" s="467"/>
      <c r="DT330" s="467"/>
      <c r="DU330" s="467"/>
      <c r="DV330" s="467"/>
      <c r="DW330" s="467"/>
      <c r="DX330" s="467"/>
      <c r="DY330" s="467"/>
      <c r="DZ330" s="467"/>
      <c r="EA330" s="467"/>
      <c r="EB330" s="467"/>
      <c r="EC330" s="467"/>
      <c r="ED330" s="467"/>
      <c r="EE330" s="467"/>
      <c r="EF330" s="467"/>
      <c r="EG330" s="467"/>
      <c r="EH330" s="467"/>
      <c r="EI330" s="467"/>
      <c r="EJ330" s="467"/>
      <c r="EK330" s="467"/>
      <c r="EL330" s="467"/>
      <c r="EM330" s="467"/>
      <c r="EN330" s="467"/>
      <c r="EO330" s="467"/>
      <c r="EP330" s="467"/>
      <c r="EQ330" s="467"/>
      <c r="ER330" s="467"/>
      <c r="ES330" s="467"/>
      <c r="ET330" s="467"/>
      <c r="EU330" s="467"/>
      <c r="EV330" s="467"/>
      <c r="EW330" s="467"/>
      <c r="EX330" s="467"/>
      <c r="EY330" s="467"/>
      <c r="EZ330" s="467"/>
      <c r="FA330" s="467"/>
      <c r="FB330" s="467"/>
      <c r="FC330" s="467"/>
      <c r="FD330" s="467"/>
      <c r="FE330" s="467"/>
      <c r="FF330" s="467"/>
      <c r="FG330" s="467"/>
      <c r="FH330" s="467"/>
      <c r="FI330" s="467"/>
      <c r="FJ330" s="467"/>
      <c r="FK330" s="467"/>
      <c r="FL330" s="467"/>
      <c r="FM330" s="467"/>
      <c r="FN330" s="467"/>
      <c r="FO330" s="467"/>
      <c r="FP330" s="467"/>
      <c r="FQ330" s="467"/>
      <c r="FR330" s="467"/>
      <c r="FS330" s="467"/>
      <c r="FT330" s="467"/>
      <c r="FU330" s="467"/>
      <c r="FV330" s="467"/>
      <c r="FW330" s="467"/>
      <c r="FX330" s="467"/>
      <c r="FY330" s="467"/>
      <c r="FZ330" s="467"/>
      <c r="GA330" s="467"/>
      <c r="GB330" s="467"/>
      <c r="GC330" s="467"/>
      <c r="GD330" s="467"/>
      <c r="GE330" s="467"/>
      <c r="GF330" s="467"/>
      <c r="GG330" s="467"/>
      <c r="GH330" s="467"/>
      <c r="GI330" s="467"/>
      <c r="GJ330" s="467"/>
      <c r="GK330" s="467"/>
      <c r="GL330" s="467"/>
      <c r="GM330" s="467"/>
      <c r="GN330" s="467"/>
      <c r="GO330" s="467"/>
      <c r="GP330" s="467"/>
      <c r="GQ330" s="467"/>
      <c r="GR330" s="467"/>
      <c r="GS330" s="467"/>
      <c r="GT330" s="467"/>
      <c r="GU330" s="467"/>
      <c r="GV330" s="467"/>
      <c r="GW330" s="467"/>
      <c r="GX330" s="467"/>
      <c r="GY330" s="467"/>
      <c r="GZ330" s="467"/>
      <c r="HA330" s="467"/>
      <c r="HB330" s="467"/>
      <c r="HC330" s="467"/>
      <c r="HD330" s="467"/>
      <c r="HE330" s="467"/>
      <c r="HF330" s="467"/>
      <c r="HG330" s="467"/>
      <c r="HH330" s="467"/>
      <c r="HI330" s="467"/>
      <c r="HJ330" s="467"/>
      <c r="HK330" s="467"/>
      <c r="HL330" s="467"/>
      <c r="HM330" s="467"/>
      <c r="HN330" s="467"/>
      <c r="HO330" s="467"/>
      <c r="HP330" s="467"/>
      <c r="HQ330" s="467"/>
      <c r="HR330" s="467"/>
      <c r="HS330" s="467"/>
      <c r="HT330" s="467"/>
      <c r="HU330" s="467"/>
      <c r="HV330" s="467"/>
      <c r="HW330" s="467"/>
      <c r="HX330" s="467"/>
      <c r="HY330" s="467"/>
      <c r="HZ330" s="467"/>
      <c r="IA330" s="467"/>
      <c r="IB330" s="467"/>
      <c r="IC330" s="467"/>
      <c r="ID330" s="467"/>
      <c r="IE330" s="467"/>
      <c r="IF330" s="467"/>
      <c r="IG330" s="467"/>
      <c r="IH330" s="467"/>
      <c r="II330" s="467"/>
      <c r="IJ330" s="467"/>
      <c r="IK330" s="467"/>
      <c r="IL330" s="467"/>
      <c r="IM330" s="467"/>
      <c r="IN330" s="467"/>
      <c r="IO330" s="467"/>
      <c r="IP330" s="467"/>
      <c r="IQ330" s="467"/>
    </row>
    <row r="331" spans="2:251" s="464" customFormat="1" ht="12" customHeight="1" x14ac:dyDescent="0.15">
      <c r="L331" s="470"/>
      <c r="M331" s="470"/>
      <c r="N331" s="470"/>
      <c r="O331" s="470"/>
      <c r="P331" s="470"/>
      <c r="Q331" s="470"/>
      <c r="R331" s="470"/>
      <c r="S331" s="470"/>
      <c r="U331" s="480"/>
      <c r="V331" s="604"/>
      <c r="W331" s="530"/>
      <c r="X331" s="530"/>
      <c r="Y331" s="518"/>
      <c r="Z331" s="518"/>
      <c r="AA331" s="518"/>
      <c r="AB331" s="518"/>
      <c r="AC331" s="518"/>
      <c r="AD331" s="518"/>
      <c r="AE331" s="518"/>
      <c r="AH331" s="525"/>
      <c r="AK331" s="530"/>
      <c r="AL331" s="597"/>
      <c r="AM331" s="607" t="s">
        <v>632</v>
      </c>
      <c r="AN331" s="607"/>
      <c r="AO331" s="607"/>
      <c r="AP331" s="607"/>
      <c r="AQ331" s="607"/>
      <c r="AR331" s="607"/>
      <c r="AS331" s="607"/>
      <c r="AT331" s="607"/>
      <c r="AU331" s="481"/>
      <c r="AV331" s="481"/>
      <c r="AW331" s="518"/>
      <c r="AX331" s="518"/>
      <c r="AY331" s="518"/>
      <c r="AZ331" s="518"/>
      <c r="BT331" s="467"/>
      <c r="BU331" s="467"/>
      <c r="BV331" s="467"/>
      <c r="BW331" s="467"/>
      <c r="BX331" s="467"/>
      <c r="BY331" s="467"/>
      <c r="BZ331" s="467"/>
      <c r="CA331" s="467"/>
      <c r="CB331" s="467"/>
      <c r="CC331" s="467"/>
      <c r="CD331" s="467"/>
      <c r="CE331" s="467"/>
      <c r="CF331" s="467"/>
      <c r="CG331" s="467"/>
      <c r="CH331" s="467"/>
      <c r="CI331" s="467"/>
      <c r="CJ331" s="467"/>
      <c r="CK331" s="467"/>
      <c r="CL331" s="467"/>
      <c r="CM331" s="467"/>
      <c r="CN331" s="467"/>
      <c r="CO331" s="467"/>
      <c r="CP331" s="467"/>
      <c r="CQ331" s="467"/>
      <c r="CR331" s="467"/>
      <c r="CS331" s="467"/>
      <c r="CT331" s="467"/>
      <c r="CU331" s="467"/>
      <c r="CV331" s="467"/>
      <c r="CW331" s="467"/>
      <c r="CX331" s="467"/>
      <c r="CY331" s="467"/>
      <c r="CZ331" s="467"/>
      <c r="DA331" s="467"/>
      <c r="DB331" s="467"/>
      <c r="DC331" s="467"/>
      <c r="DD331" s="467"/>
      <c r="DE331" s="467"/>
      <c r="DF331" s="467"/>
      <c r="DG331" s="467"/>
      <c r="DH331" s="467"/>
      <c r="DI331" s="467"/>
      <c r="DJ331" s="467"/>
      <c r="DK331" s="467"/>
      <c r="DL331" s="467"/>
      <c r="DM331" s="467"/>
      <c r="DN331" s="467"/>
      <c r="DO331" s="467"/>
      <c r="DP331" s="467"/>
      <c r="DQ331" s="467"/>
      <c r="DR331" s="467"/>
      <c r="DS331" s="467"/>
      <c r="DT331" s="467"/>
      <c r="DU331" s="467"/>
      <c r="DV331" s="467"/>
      <c r="DW331" s="467"/>
      <c r="DX331" s="467"/>
      <c r="DY331" s="467"/>
      <c r="DZ331" s="467"/>
      <c r="EA331" s="467"/>
      <c r="EB331" s="467"/>
      <c r="EC331" s="467"/>
      <c r="ED331" s="467"/>
      <c r="EE331" s="467"/>
      <c r="EF331" s="467"/>
      <c r="EG331" s="467"/>
      <c r="EH331" s="467"/>
      <c r="EI331" s="467"/>
      <c r="EJ331" s="467"/>
      <c r="EK331" s="467"/>
      <c r="EL331" s="467"/>
      <c r="EM331" s="467"/>
      <c r="EN331" s="467"/>
      <c r="EO331" s="467"/>
      <c r="EP331" s="467"/>
      <c r="EQ331" s="467"/>
      <c r="ER331" s="467"/>
      <c r="ES331" s="467"/>
      <c r="ET331" s="467"/>
      <c r="EU331" s="467"/>
      <c r="EV331" s="467"/>
      <c r="EW331" s="467"/>
      <c r="EX331" s="467"/>
      <c r="EY331" s="467"/>
      <c r="EZ331" s="467"/>
      <c r="FA331" s="467"/>
      <c r="FB331" s="467"/>
      <c r="FC331" s="467"/>
      <c r="FD331" s="467"/>
      <c r="FE331" s="467"/>
      <c r="FF331" s="467"/>
      <c r="FG331" s="467"/>
      <c r="FH331" s="467"/>
      <c r="FI331" s="467"/>
      <c r="FJ331" s="467"/>
      <c r="FK331" s="467"/>
      <c r="FL331" s="467"/>
      <c r="FM331" s="467"/>
      <c r="FN331" s="467"/>
      <c r="FO331" s="467"/>
      <c r="FP331" s="467"/>
      <c r="FQ331" s="467"/>
      <c r="FR331" s="467"/>
      <c r="FS331" s="467"/>
      <c r="FT331" s="467"/>
      <c r="FU331" s="467"/>
      <c r="FV331" s="467"/>
      <c r="FW331" s="467"/>
      <c r="FX331" s="467"/>
      <c r="FY331" s="467"/>
      <c r="FZ331" s="467"/>
      <c r="GA331" s="467"/>
      <c r="GB331" s="467"/>
      <c r="GC331" s="467"/>
      <c r="GD331" s="467"/>
      <c r="GE331" s="467"/>
      <c r="GF331" s="467"/>
      <c r="GG331" s="467"/>
      <c r="GH331" s="467"/>
      <c r="GI331" s="467"/>
      <c r="GJ331" s="467"/>
      <c r="GK331" s="467"/>
      <c r="GL331" s="467"/>
      <c r="GM331" s="467"/>
      <c r="GN331" s="467"/>
      <c r="GO331" s="467"/>
      <c r="GP331" s="467"/>
      <c r="GQ331" s="467"/>
      <c r="GR331" s="467"/>
      <c r="GS331" s="467"/>
      <c r="GT331" s="467"/>
      <c r="GU331" s="467"/>
      <c r="GV331" s="467"/>
      <c r="GW331" s="467"/>
      <c r="GX331" s="467"/>
      <c r="GY331" s="467"/>
      <c r="GZ331" s="467"/>
      <c r="HA331" s="467"/>
      <c r="HB331" s="467"/>
      <c r="HC331" s="467"/>
      <c r="HD331" s="467"/>
      <c r="HE331" s="467"/>
      <c r="HF331" s="467"/>
      <c r="HG331" s="467"/>
      <c r="HH331" s="467"/>
      <c r="HI331" s="467"/>
      <c r="HJ331" s="467"/>
      <c r="HK331" s="467"/>
      <c r="HL331" s="467"/>
      <c r="HM331" s="467"/>
      <c r="HN331" s="467"/>
      <c r="HO331" s="467"/>
      <c r="HP331" s="467"/>
      <c r="HQ331" s="467"/>
      <c r="HR331" s="467"/>
      <c r="HS331" s="467"/>
      <c r="HT331" s="467"/>
      <c r="HU331" s="467"/>
      <c r="HV331" s="467"/>
      <c r="HW331" s="467"/>
      <c r="HX331" s="467"/>
      <c r="HY331" s="467"/>
      <c r="HZ331" s="467"/>
      <c r="IA331" s="467"/>
      <c r="IB331" s="467"/>
      <c r="IC331" s="467"/>
      <c r="ID331" s="467"/>
      <c r="IE331" s="467"/>
      <c r="IF331" s="467"/>
      <c r="IG331" s="467"/>
      <c r="IH331" s="467"/>
      <c r="II331" s="467"/>
      <c r="IJ331" s="467"/>
      <c r="IK331" s="467"/>
      <c r="IL331" s="467"/>
      <c r="IM331" s="467"/>
      <c r="IN331" s="467"/>
      <c r="IO331" s="467"/>
      <c r="IP331" s="467"/>
      <c r="IQ331" s="467"/>
    </row>
    <row r="332" spans="2:251" s="464" customFormat="1" ht="12" customHeight="1" x14ac:dyDescent="0.15">
      <c r="L332" s="470"/>
      <c r="M332" s="470"/>
      <c r="N332" s="470"/>
      <c r="O332" s="470"/>
      <c r="P332" s="470"/>
      <c r="Q332" s="470"/>
      <c r="R332" s="470"/>
      <c r="S332" s="470"/>
      <c r="U332" s="480"/>
      <c r="V332" s="604"/>
      <c r="W332" s="530"/>
      <c r="X332" s="530"/>
      <c r="Y332" s="518"/>
      <c r="Z332" s="518"/>
      <c r="AA332" s="518"/>
      <c r="AB332" s="518"/>
      <c r="AC332" s="518"/>
      <c r="AD332" s="518"/>
      <c r="AE332" s="518"/>
      <c r="AH332" s="525"/>
      <c r="AK332" s="530"/>
      <c r="AL332" s="596"/>
      <c r="AM332" s="607"/>
      <c r="AN332" s="607"/>
      <c r="AO332" s="607"/>
      <c r="AP332" s="607"/>
      <c r="AQ332" s="607"/>
      <c r="AR332" s="607"/>
      <c r="AS332" s="607"/>
      <c r="AT332" s="607"/>
      <c r="AU332" s="481"/>
      <c r="AV332" s="481"/>
      <c r="AW332" s="518"/>
      <c r="AX332" s="518"/>
      <c r="AY332" s="518"/>
      <c r="AZ332" s="518"/>
      <c r="BT332" s="467"/>
      <c r="BU332" s="467"/>
      <c r="BV332" s="467"/>
      <c r="BW332" s="467"/>
      <c r="BX332" s="467"/>
      <c r="BY332" s="467"/>
      <c r="BZ332" s="467"/>
      <c r="CA332" s="467"/>
      <c r="CB332" s="467"/>
      <c r="CC332" s="467"/>
      <c r="CD332" s="467"/>
      <c r="CE332" s="467"/>
      <c r="CF332" s="467"/>
      <c r="CG332" s="467"/>
      <c r="CH332" s="467"/>
      <c r="CI332" s="467"/>
      <c r="CJ332" s="467"/>
      <c r="CK332" s="467"/>
      <c r="CL332" s="467"/>
      <c r="CM332" s="467"/>
      <c r="CN332" s="467"/>
      <c r="CO332" s="467"/>
      <c r="CP332" s="467"/>
      <c r="CQ332" s="467"/>
      <c r="CR332" s="467"/>
      <c r="CS332" s="467"/>
      <c r="CT332" s="467"/>
      <c r="CU332" s="467"/>
      <c r="CV332" s="467"/>
      <c r="CW332" s="467"/>
      <c r="CX332" s="467"/>
      <c r="CY332" s="467"/>
      <c r="CZ332" s="467"/>
      <c r="DA332" s="467"/>
      <c r="DB332" s="467"/>
      <c r="DC332" s="467"/>
      <c r="DD332" s="467"/>
      <c r="DE332" s="467"/>
      <c r="DF332" s="467"/>
      <c r="DG332" s="467"/>
      <c r="DH332" s="467"/>
      <c r="DI332" s="467"/>
      <c r="DJ332" s="467"/>
      <c r="DK332" s="467"/>
      <c r="DL332" s="467"/>
      <c r="DM332" s="467"/>
      <c r="DN332" s="467"/>
      <c r="DO332" s="467"/>
      <c r="DP332" s="467"/>
      <c r="DQ332" s="467"/>
      <c r="DR332" s="467"/>
      <c r="DS332" s="467"/>
      <c r="DT332" s="467"/>
      <c r="DU332" s="467"/>
      <c r="DV332" s="467"/>
      <c r="DW332" s="467"/>
      <c r="DX332" s="467"/>
      <c r="DY332" s="467"/>
      <c r="DZ332" s="467"/>
      <c r="EA332" s="467"/>
      <c r="EB332" s="467"/>
      <c r="EC332" s="467"/>
      <c r="ED332" s="467"/>
      <c r="EE332" s="467"/>
      <c r="EF332" s="467"/>
      <c r="EG332" s="467"/>
      <c r="EH332" s="467"/>
      <c r="EI332" s="467"/>
      <c r="EJ332" s="467"/>
      <c r="EK332" s="467"/>
      <c r="EL332" s="467"/>
      <c r="EM332" s="467"/>
      <c r="EN332" s="467"/>
      <c r="EO332" s="467"/>
      <c r="EP332" s="467"/>
      <c r="EQ332" s="467"/>
      <c r="ER332" s="467"/>
      <c r="ES332" s="467"/>
      <c r="ET332" s="467"/>
      <c r="EU332" s="467"/>
      <c r="EV332" s="467"/>
      <c r="EW332" s="467"/>
      <c r="EX332" s="467"/>
      <c r="EY332" s="467"/>
      <c r="EZ332" s="467"/>
      <c r="FA332" s="467"/>
      <c r="FB332" s="467"/>
      <c r="FC332" s="467"/>
      <c r="FD332" s="467"/>
      <c r="FE332" s="467"/>
      <c r="FF332" s="467"/>
      <c r="FG332" s="467"/>
      <c r="FH332" s="467"/>
      <c r="FI332" s="467"/>
      <c r="FJ332" s="467"/>
      <c r="FK332" s="467"/>
      <c r="FL332" s="467"/>
      <c r="FM332" s="467"/>
      <c r="FN332" s="467"/>
      <c r="FO332" s="467"/>
      <c r="FP332" s="467"/>
      <c r="FQ332" s="467"/>
      <c r="FR332" s="467"/>
      <c r="FS332" s="467"/>
      <c r="FT332" s="467"/>
      <c r="FU332" s="467"/>
      <c r="FV332" s="467"/>
      <c r="FW332" s="467"/>
      <c r="FX332" s="467"/>
      <c r="FY332" s="467"/>
      <c r="FZ332" s="467"/>
      <c r="GA332" s="467"/>
      <c r="GB332" s="467"/>
      <c r="GC332" s="467"/>
      <c r="GD332" s="467"/>
      <c r="GE332" s="467"/>
      <c r="GF332" s="467"/>
      <c r="GG332" s="467"/>
      <c r="GH332" s="467"/>
      <c r="GI332" s="467"/>
      <c r="GJ332" s="467"/>
      <c r="GK332" s="467"/>
      <c r="GL332" s="467"/>
      <c r="GM332" s="467"/>
      <c r="GN332" s="467"/>
      <c r="GO332" s="467"/>
      <c r="GP332" s="467"/>
      <c r="GQ332" s="467"/>
      <c r="GR332" s="467"/>
      <c r="GS332" s="467"/>
      <c r="GT332" s="467"/>
      <c r="GU332" s="467"/>
      <c r="GV332" s="467"/>
      <c r="GW332" s="467"/>
      <c r="GX332" s="467"/>
      <c r="GY332" s="467"/>
      <c r="GZ332" s="467"/>
      <c r="HA332" s="467"/>
      <c r="HB332" s="467"/>
      <c r="HC332" s="467"/>
      <c r="HD332" s="467"/>
      <c r="HE332" s="467"/>
      <c r="HF332" s="467"/>
      <c r="HG332" s="467"/>
      <c r="HH332" s="467"/>
      <c r="HI332" s="467"/>
      <c r="HJ332" s="467"/>
      <c r="HK332" s="467"/>
      <c r="HL332" s="467"/>
      <c r="HM332" s="467"/>
      <c r="HN332" s="467"/>
      <c r="HO332" s="467"/>
      <c r="HP332" s="467"/>
      <c r="HQ332" s="467"/>
      <c r="HR332" s="467"/>
      <c r="HS332" s="467"/>
      <c r="HT332" s="467"/>
      <c r="HU332" s="467"/>
      <c r="HV332" s="467"/>
      <c r="HW332" s="467"/>
      <c r="HX332" s="467"/>
      <c r="HY332" s="467"/>
      <c r="HZ332" s="467"/>
      <c r="IA332" s="467"/>
      <c r="IB332" s="467"/>
      <c r="IC332" s="467"/>
      <c r="ID332" s="467"/>
      <c r="IE332" s="467"/>
      <c r="IF332" s="467"/>
      <c r="IG332" s="467"/>
      <c r="IH332" s="467"/>
      <c r="II332" s="467"/>
      <c r="IJ332" s="467"/>
      <c r="IK332" s="467"/>
      <c r="IL332" s="467"/>
      <c r="IM332" s="467"/>
      <c r="IN332" s="467"/>
      <c r="IO332" s="467"/>
      <c r="IP332" s="467"/>
      <c r="IQ332" s="467"/>
    </row>
    <row r="333" spans="2:251" s="464" customFormat="1" ht="12" customHeight="1" x14ac:dyDescent="0.15">
      <c r="M333" s="470"/>
      <c r="N333" s="470"/>
      <c r="O333" s="470"/>
      <c r="P333" s="470"/>
      <c r="Q333" s="470"/>
      <c r="R333" s="470"/>
      <c r="S333" s="470"/>
      <c r="U333" s="483"/>
      <c r="V333" s="501"/>
      <c r="W333" s="518"/>
      <c r="X333" s="518"/>
      <c r="Y333" s="518"/>
      <c r="Z333" s="518"/>
      <c r="AA333" s="518"/>
      <c r="AB333" s="518"/>
      <c r="AC333" s="518"/>
      <c r="AD333" s="518"/>
      <c r="AE333" s="518"/>
      <c r="AH333" s="525"/>
      <c r="AK333" s="530"/>
      <c r="AL333" s="597"/>
      <c r="AM333" s="562" t="s">
        <v>647</v>
      </c>
      <c r="AN333" s="562"/>
      <c r="AO333" s="562"/>
      <c r="AP333" s="562"/>
      <c r="AQ333" s="562"/>
      <c r="AR333" s="562"/>
      <c r="AS333" s="562"/>
      <c r="AT333" s="562"/>
      <c r="AU333" s="518"/>
      <c r="AV333" s="518"/>
      <c r="AW333" s="518"/>
      <c r="AX333" s="518"/>
      <c r="AY333" s="518"/>
      <c r="AZ333" s="518"/>
      <c r="BT333" s="467"/>
      <c r="BU333" s="467"/>
      <c r="BV333" s="467"/>
      <c r="BW333" s="467"/>
      <c r="BX333" s="467"/>
      <c r="BY333" s="467"/>
      <c r="BZ333" s="467"/>
      <c r="CA333" s="467"/>
      <c r="CB333" s="467"/>
      <c r="CC333" s="467"/>
      <c r="CD333" s="467"/>
      <c r="CE333" s="467"/>
      <c r="CF333" s="467"/>
      <c r="CG333" s="467"/>
      <c r="CH333" s="467"/>
      <c r="CI333" s="467"/>
      <c r="CJ333" s="467"/>
      <c r="CK333" s="467"/>
      <c r="CL333" s="467"/>
      <c r="CM333" s="467"/>
      <c r="CN333" s="467"/>
      <c r="CO333" s="467"/>
      <c r="CP333" s="467"/>
      <c r="CQ333" s="467"/>
      <c r="CR333" s="467"/>
      <c r="CS333" s="467"/>
      <c r="CT333" s="467"/>
      <c r="CU333" s="467"/>
      <c r="CV333" s="467"/>
      <c r="CW333" s="467"/>
      <c r="CX333" s="467"/>
      <c r="CY333" s="467"/>
      <c r="CZ333" s="467"/>
      <c r="DA333" s="467"/>
      <c r="DB333" s="467"/>
      <c r="DC333" s="467"/>
      <c r="DD333" s="467"/>
      <c r="DE333" s="467"/>
      <c r="DF333" s="467"/>
      <c r="DG333" s="467"/>
      <c r="DH333" s="467"/>
      <c r="DI333" s="467"/>
      <c r="DJ333" s="467"/>
      <c r="DK333" s="467"/>
      <c r="DL333" s="467"/>
      <c r="DM333" s="467"/>
      <c r="DN333" s="467"/>
      <c r="DO333" s="467"/>
      <c r="DP333" s="467"/>
      <c r="DQ333" s="467"/>
      <c r="DR333" s="467"/>
      <c r="DS333" s="467"/>
      <c r="DT333" s="467"/>
      <c r="DU333" s="467"/>
      <c r="DV333" s="467"/>
      <c r="DW333" s="467"/>
      <c r="DX333" s="467"/>
      <c r="DY333" s="467"/>
      <c r="DZ333" s="467"/>
      <c r="EA333" s="467"/>
      <c r="EB333" s="467"/>
      <c r="EC333" s="467"/>
      <c r="ED333" s="467"/>
      <c r="EE333" s="467"/>
      <c r="EF333" s="467"/>
      <c r="EG333" s="467"/>
      <c r="EH333" s="467"/>
      <c r="EI333" s="467"/>
      <c r="EJ333" s="467"/>
      <c r="EK333" s="467"/>
      <c r="EL333" s="467"/>
      <c r="EM333" s="467"/>
      <c r="EN333" s="467"/>
      <c r="EO333" s="467"/>
      <c r="EP333" s="467"/>
      <c r="EQ333" s="467"/>
      <c r="ER333" s="467"/>
      <c r="ES333" s="467"/>
      <c r="ET333" s="467"/>
      <c r="EU333" s="467"/>
      <c r="EV333" s="467"/>
      <c r="EW333" s="467"/>
      <c r="EX333" s="467"/>
      <c r="EY333" s="467"/>
      <c r="EZ333" s="467"/>
      <c r="FA333" s="467"/>
      <c r="FB333" s="467"/>
      <c r="FC333" s="467"/>
      <c r="FD333" s="467"/>
      <c r="FE333" s="467"/>
      <c r="FF333" s="467"/>
      <c r="FG333" s="467"/>
      <c r="FH333" s="467"/>
      <c r="FI333" s="467"/>
      <c r="FJ333" s="467"/>
      <c r="FK333" s="467"/>
      <c r="FL333" s="467"/>
      <c r="FM333" s="467"/>
      <c r="FN333" s="467"/>
      <c r="FO333" s="467"/>
      <c r="FP333" s="467"/>
      <c r="FQ333" s="467"/>
      <c r="FR333" s="467"/>
      <c r="FS333" s="467"/>
      <c r="FT333" s="467"/>
      <c r="FU333" s="467"/>
      <c r="FV333" s="467"/>
      <c r="FW333" s="467"/>
      <c r="FX333" s="467"/>
      <c r="FY333" s="467"/>
      <c r="FZ333" s="467"/>
      <c r="GA333" s="467"/>
      <c r="GB333" s="467"/>
      <c r="GC333" s="467"/>
      <c r="GD333" s="467"/>
      <c r="GE333" s="467"/>
      <c r="GF333" s="467"/>
      <c r="GG333" s="467"/>
      <c r="GH333" s="467"/>
      <c r="GI333" s="467"/>
      <c r="GJ333" s="467"/>
      <c r="GK333" s="467"/>
      <c r="GL333" s="467"/>
      <c r="GM333" s="467"/>
      <c r="GN333" s="467"/>
      <c r="GO333" s="467"/>
      <c r="GP333" s="467"/>
      <c r="GQ333" s="467"/>
      <c r="GR333" s="467"/>
      <c r="GS333" s="467"/>
      <c r="GT333" s="467"/>
      <c r="GU333" s="467"/>
      <c r="GV333" s="467"/>
      <c r="GW333" s="467"/>
      <c r="GX333" s="467"/>
      <c r="GY333" s="467"/>
      <c r="GZ333" s="467"/>
      <c r="HA333" s="467"/>
      <c r="HB333" s="467"/>
      <c r="HC333" s="467"/>
      <c r="HD333" s="467"/>
      <c r="HE333" s="467"/>
      <c r="HF333" s="467"/>
      <c r="HG333" s="467"/>
      <c r="HH333" s="467"/>
      <c r="HI333" s="467"/>
      <c r="HJ333" s="467"/>
      <c r="HK333" s="467"/>
      <c r="HL333" s="467"/>
      <c r="HM333" s="467"/>
      <c r="HN333" s="467"/>
      <c r="HO333" s="467"/>
      <c r="HP333" s="467"/>
      <c r="HQ333" s="467"/>
      <c r="HR333" s="467"/>
      <c r="HS333" s="467"/>
      <c r="HT333" s="467"/>
      <c r="HU333" s="467"/>
      <c r="HV333" s="467"/>
      <c r="HW333" s="467"/>
      <c r="HX333" s="467"/>
      <c r="HY333" s="467"/>
      <c r="HZ333" s="467"/>
      <c r="IA333" s="467"/>
      <c r="IB333" s="467"/>
      <c r="IC333" s="467"/>
      <c r="ID333" s="467"/>
      <c r="IE333" s="467"/>
      <c r="IF333" s="467"/>
      <c r="IG333" s="467"/>
      <c r="IH333" s="467"/>
      <c r="II333" s="467"/>
      <c r="IJ333" s="467"/>
      <c r="IK333" s="467"/>
      <c r="IL333" s="467"/>
      <c r="IM333" s="467"/>
      <c r="IN333" s="467"/>
      <c r="IO333" s="467"/>
      <c r="IP333" s="467"/>
      <c r="IQ333" s="467"/>
    </row>
    <row r="334" spans="2:251" s="464" customFormat="1" ht="12" customHeight="1" x14ac:dyDescent="0.15">
      <c r="J334" s="470"/>
      <c r="K334" s="470"/>
      <c r="L334" s="470"/>
      <c r="M334" s="470"/>
      <c r="N334" s="470"/>
      <c r="O334" s="470"/>
      <c r="P334" s="470"/>
      <c r="Q334" s="470"/>
      <c r="R334" s="470"/>
      <c r="S334" s="470"/>
      <c r="T334" s="483"/>
      <c r="U334" s="483"/>
      <c r="V334" s="501"/>
      <c r="W334" s="518"/>
      <c r="X334" s="518"/>
      <c r="Y334" s="518"/>
      <c r="Z334" s="518"/>
      <c r="AA334" s="518"/>
      <c r="AB334" s="518"/>
      <c r="AC334" s="518"/>
      <c r="AD334" s="518"/>
      <c r="AE334" s="518"/>
      <c r="AH334" s="525"/>
      <c r="AK334" s="530"/>
      <c r="AL334" s="596"/>
      <c r="AM334" s="562"/>
      <c r="AN334" s="562"/>
      <c r="AO334" s="562"/>
      <c r="AP334" s="562"/>
      <c r="AQ334" s="562"/>
      <c r="AR334" s="562"/>
      <c r="AS334" s="562"/>
      <c r="AT334" s="562"/>
      <c r="AU334" s="518"/>
      <c r="AV334" s="518"/>
      <c r="AW334" s="518"/>
      <c r="AX334" s="518"/>
      <c r="AY334" s="518"/>
      <c r="AZ334" s="518"/>
      <c r="BT334" s="467"/>
      <c r="BU334" s="467"/>
      <c r="BV334" s="467"/>
      <c r="BW334" s="467"/>
      <c r="BX334" s="467"/>
      <c r="BY334" s="467"/>
      <c r="BZ334" s="467"/>
      <c r="CA334" s="467"/>
      <c r="CB334" s="467"/>
      <c r="CC334" s="467"/>
      <c r="CD334" s="467"/>
      <c r="CE334" s="467"/>
      <c r="CF334" s="467"/>
      <c r="CG334" s="467"/>
      <c r="CH334" s="467"/>
      <c r="CI334" s="467"/>
      <c r="CJ334" s="467"/>
      <c r="CK334" s="467"/>
      <c r="CL334" s="467"/>
      <c r="CM334" s="467"/>
      <c r="CN334" s="467"/>
      <c r="CO334" s="467"/>
      <c r="CP334" s="467"/>
      <c r="CQ334" s="467"/>
      <c r="CR334" s="467"/>
      <c r="CS334" s="467"/>
      <c r="CT334" s="467"/>
      <c r="CU334" s="467"/>
      <c r="CV334" s="467"/>
      <c r="CW334" s="467"/>
      <c r="CX334" s="467"/>
      <c r="CY334" s="467"/>
      <c r="CZ334" s="467"/>
      <c r="DA334" s="467"/>
      <c r="DB334" s="467"/>
      <c r="DC334" s="467"/>
      <c r="DD334" s="467"/>
      <c r="DE334" s="467"/>
      <c r="DF334" s="467"/>
      <c r="DG334" s="467"/>
      <c r="DH334" s="467"/>
      <c r="DI334" s="467"/>
      <c r="DJ334" s="467"/>
      <c r="DK334" s="467"/>
      <c r="DL334" s="467"/>
      <c r="DM334" s="467"/>
      <c r="DN334" s="467"/>
      <c r="DO334" s="467"/>
      <c r="DP334" s="467"/>
      <c r="DQ334" s="467"/>
      <c r="DR334" s="467"/>
      <c r="DS334" s="467"/>
      <c r="DT334" s="467"/>
      <c r="DU334" s="467"/>
      <c r="DV334" s="467"/>
      <c r="DW334" s="467"/>
      <c r="DX334" s="467"/>
      <c r="DY334" s="467"/>
      <c r="DZ334" s="467"/>
      <c r="EA334" s="467"/>
      <c r="EB334" s="467"/>
      <c r="EC334" s="467"/>
      <c r="ED334" s="467"/>
      <c r="EE334" s="467"/>
      <c r="EF334" s="467"/>
      <c r="EG334" s="467"/>
      <c r="EH334" s="467"/>
      <c r="EI334" s="467"/>
      <c r="EJ334" s="467"/>
      <c r="EK334" s="467"/>
      <c r="EL334" s="467"/>
      <c r="EM334" s="467"/>
      <c r="EN334" s="467"/>
      <c r="EO334" s="467"/>
      <c r="EP334" s="467"/>
      <c r="EQ334" s="467"/>
      <c r="ER334" s="467"/>
      <c r="ES334" s="467"/>
      <c r="ET334" s="467"/>
      <c r="EU334" s="467"/>
      <c r="EV334" s="467"/>
      <c r="EW334" s="467"/>
      <c r="EX334" s="467"/>
      <c r="EY334" s="467"/>
      <c r="EZ334" s="467"/>
      <c r="FA334" s="467"/>
      <c r="FB334" s="467"/>
      <c r="FC334" s="467"/>
      <c r="FD334" s="467"/>
      <c r="FE334" s="467"/>
      <c r="FF334" s="467"/>
      <c r="FG334" s="467"/>
      <c r="FH334" s="467"/>
      <c r="FI334" s="467"/>
      <c r="FJ334" s="467"/>
      <c r="FK334" s="467"/>
      <c r="FL334" s="467"/>
      <c r="FM334" s="467"/>
      <c r="FN334" s="467"/>
      <c r="FO334" s="467"/>
      <c r="FP334" s="467"/>
      <c r="FQ334" s="467"/>
      <c r="FR334" s="467"/>
      <c r="FS334" s="467"/>
      <c r="FT334" s="467"/>
      <c r="FU334" s="467"/>
      <c r="FV334" s="467"/>
      <c r="FW334" s="467"/>
      <c r="FX334" s="467"/>
      <c r="FY334" s="467"/>
      <c r="FZ334" s="467"/>
      <c r="GA334" s="467"/>
      <c r="GB334" s="467"/>
      <c r="GC334" s="467"/>
      <c r="GD334" s="467"/>
      <c r="GE334" s="467"/>
      <c r="GF334" s="467"/>
      <c r="GG334" s="467"/>
      <c r="GH334" s="467"/>
      <c r="GI334" s="467"/>
      <c r="GJ334" s="467"/>
      <c r="GK334" s="467"/>
      <c r="GL334" s="467"/>
      <c r="GM334" s="467"/>
      <c r="GN334" s="467"/>
      <c r="GO334" s="467"/>
      <c r="GP334" s="467"/>
      <c r="GQ334" s="467"/>
      <c r="GR334" s="467"/>
      <c r="GS334" s="467"/>
      <c r="GT334" s="467"/>
      <c r="GU334" s="467"/>
      <c r="GV334" s="467"/>
      <c r="GW334" s="467"/>
      <c r="GX334" s="467"/>
      <c r="GY334" s="467"/>
      <c r="GZ334" s="467"/>
      <c r="HA334" s="467"/>
      <c r="HB334" s="467"/>
      <c r="HC334" s="467"/>
      <c r="HD334" s="467"/>
      <c r="HE334" s="467"/>
      <c r="HF334" s="467"/>
      <c r="HG334" s="467"/>
      <c r="HH334" s="467"/>
      <c r="HI334" s="467"/>
      <c r="HJ334" s="467"/>
      <c r="HK334" s="467"/>
      <c r="HL334" s="467"/>
      <c r="HM334" s="467"/>
      <c r="HN334" s="467"/>
      <c r="HO334" s="467"/>
      <c r="HP334" s="467"/>
      <c r="HQ334" s="467"/>
      <c r="HR334" s="467"/>
      <c r="HS334" s="467"/>
      <c r="HT334" s="467"/>
      <c r="HU334" s="467"/>
      <c r="HV334" s="467"/>
      <c r="HW334" s="467"/>
      <c r="HX334" s="467"/>
      <c r="HY334" s="467"/>
      <c r="HZ334" s="467"/>
      <c r="IA334" s="467"/>
      <c r="IB334" s="467"/>
      <c r="IC334" s="467"/>
      <c r="ID334" s="467"/>
      <c r="IE334" s="467"/>
      <c r="IF334" s="467"/>
      <c r="IG334" s="467"/>
      <c r="IH334" s="467"/>
      <c r="II334" s="467"/>
      <c r="IJ334" s="467"/>
      <c r="IK334" s="467"/>
      <c r="IL334" s="467"/>
      <c r="IM334" s="467"/>
      <c r="IN334" s="467"/>
      <c r="IO334" s="467"/>
      <c r="IP334" s="467"/>
      <c r="IQ334" s="467"/>
    </row>
    <row r="335" spans="2:251" s="464" customFormat="1" ht="12" customHeight="1" x14ac:dyDescent="0.15">
      <c r="J335" s="470"/>
      <c r="K335" s="470"/>
      <c r="L335" s="470"/>
      <c r="M335" s="470"/>
      <c r="N335" s="470"/>
      <c r="O335" s="470"/>
      <c r="P335" s="470"/>
      <c r="Q335" s="470"/>
      <c r="R335" s="470"/>
      <c r="S335" s="470"/>
      <c r="T335" s="483"/>
      <c r="U335" s="483"/>
      <c r="V335" s="501"/>
      <c r="W335" s="518"/>
      <c r="X335" s="518"/>
      <c r="Y335" s="518"/>
      <c r="Z335" s="518"/>
      <c r="AA335" s="518"/>
      <c r="AB335" s="518"/>
      <c r="AC335" s="518"/>
      <c r="AD335" s="518"/>
      <c r="AE335" s="518"/>
      <c r="AH335" s="525"/>
      <c r="AK335" s="518"/>
      <c r="AL335" s="597"/>
      <c r="AM335" s="562" t="s">
        <v>655</v>
      </c>
      <c r="AN335" s="562"/>
      <c r="AO335" s="562"/>
      <c r="AP335" s="562"/>
      <c r="AQ335" s="562"/>
      <c r="AR335" s="562"/>
      <c r="AS335" s="562"/>
      <c r="AT335" s="562"/>
      <c r="AU335" s="518"/>
      <c r="AV335" s="518"/>
      <c r="AW335" s="518"/>
      <c r="AX335" s="518"/>
      <c r="AY335" s="518"/>
      <c r="AZ335" s="518"/>
      <c r="BT335" s="467"/>
      <c r="BU335" s="467"/>
      <c r="BV335" s="467"/>
      <c r="BW335" s="467"/>
      <c r="BX335" s="467"/>
      <c r="BY335" s="467"/>
      <c r="BZ335" s="467"/>
      <c r="CA335" s="467"/>
      <c r="CB335" s="467"/>
      <c r="CC335" s="467"/>
      <c r="CD335" s="467"/>
      <c r="CE335" s="467"/>
      <c r="CF335" s="467"/>
      <c r="CG335" s="467"/>
      <c r="CH335" s="467"/>
      <c r="CI335" s="467"/>
      <c r="CJ335" s="467"/>
      <c r="CK335" s="467"/>
      <c r="CL335" s="467"/>
      <c r="CM335" s="467"/>
      <c r="CN335" s="467"/>
      <c r="CO335" s="467"/>
      <c r="CP335" s="467"/>
      <c r="CQ335" s="467"/>
      <c r="CR335" s="467"/>
      <c r="CS335" s="467"/>
      <c r="CT335" s="467"/>
      <c r="CU335" s="467"/>
      <c r="CV335" s="467"/>
      <c r="CW335" s="467"/>
      <c r="CX335" s="467"/>
      <c r="CY335" s="467"/>
      <c r="CZ335" s="467"/>
      <c r="DA335" s="467"/>
      <c r="DB335" s="467"/>
      <c r="DC335" s="467"/>
      <c r="DD335" s="467"/>
      <c r="DE335" s="467"/>
      <c r="DF335" s="467"/>
      <c r="DG335" s="467"/>
      <c r="DH335" s="467"/>
      <c r="DI335" s="467"/>
      <c r="DJ335" s="467"/>
      <c r="DK335" s="467"/>
      <c r="DL335" s="467"/>
      <c r="DM335" s="467"/>
      <c r="DN335" s="467"/>
      <c r="DO335" s="467"/>
      <c r="DP335" s="467"/>
      <c r="DQ335" s="467"/>
      <c r="DR335" s="467"/>
      <c r="DS335" s="467"/>
      <c r="DT335" s="467"/>
      <c r="DU335" s="467"/>
      <c r="DV335" s="467"/>
      <c r="DW335" s="467"/>
      <c r="DX335" s="467"/>
      <c r="DY335" s="467"/>
      <c r="DZ335" s="467"/>
      <c r="EA335" s="467"/>
      <c r="EB335" s="467"/>
      <c r="EC335" s="467"/>
      <c r="ED335" s="467"/>
      <c r="EE335" s="467"/>
      <c r="EF335" s="467"/>
      <c r="EG335" s="467"/>
      <c r="EH335" s="467"/>
      <c r="EI335" s="467"/>
      <c r="EJ335" s="467"/>
      <c r="EK335" s="467"/>
      <c r="EL335" s="467"/>
      <c r="EM335" s="467"/>
      <c r="EN335" s="467"/>
      <c r="EO335" s="467"/>
      <c r="EP335" s="467"/>
      <c r="EQ335" s="467"/>
      <c r="ER335" s="467"/>
      <c r="ES335" s="467"/>
      <c r="ET335" s="467"/>
      <c r="EU335" s="467"/>
      <c r="EV335" s="467"/>
      <c r="EW335" s="467"/>
      <c r="EX335" s="467"/>
      <c r="EY335" s="467"/>
      <c r="EZ335" s="467"/>
      <c r="FA335" s="467"/>
      <c r="FB335" s="467"/>
      <c r="FC335" s="467"/>
      <c r="FD335" s="467"/>
      <c r="FE335" s="467"/>
      <c r="FF335" s="467"/>
      <c r="FG335" s="467"/>
      <c r="FH335" s="467"/>
      <c r="FI335" s="467"/>
      <c r="FJ335" s="467"/>
      <c r="FK335" s="467"/>
      <c r="FL335" s="467"/>
      <c r="FM335" s="467"/>
      <c r="FN335" s="467"/>
      <c r="FO335" s="467"/>
      <c r="FP335" s="467"/>
      <c r="FQ335" s="467"/>
      <c r="FR335" s="467"/>
      <c r="FS335" s="467"/>
      <c r="FT335" s="467"/>
      <c r="FU335" s="467"/>
      <c r="FV335" s="467"/>
      <c r="FW335" s="467"/>
      <c r="FX335" s="467"/>
      <c r="FY335" s="467"/>
      <c r="FZ335" s="467"/>
      <c r="GA335" s="467"/>
      <c r="GB335" s="467"/>
      <c r="GC335" s="467"/>
      <c r="GD335" s="467"/>
      <c r="GE335" s="467"/>
      <c r="GF335" s="467"/>
      <c r="GG335" s="467"/>
      <c r="GH335" s="467"/>
      <c r="GI335" s="467"/>
      <c r="GJ335" s="467"/>
      <c r="GK335" s="467"/>
      <c r="GL335" s="467"/>
      <c r="GM335" s="467"/>
      <c r="GN335" s="467"/>
      <c r="GO335" s="467"/>
      <c r="GP335" s="467"/>
      <c r="GQ335" s="467"/>
      <c r="GR335" s="467"/>
      <c r="GS335" s="467"/>
      <c r="GT335" s="467"/>
      <c r="GU335" s="467"/>
      <c r="GV335" s="467"/>
      <c r="GW335" s="467"/>
      <c r="GX335" s="467"/>
      <c r="GY335" s="467"/>
      <c r="GZ335" s="467"/>
      <c r="HA335" s="467"/>
      <c r="HB335" s="467"/>
      <c r="HC335" s="467"/>
      <c r="HD335" s="467"/>
      <c r="HE335" s="467"/>
      <c r="HF335" s="467"/>
      <c r="HG335" s="467"/>
      <c r="HH335" s="467"/>
      <c r="HI335" s="467"/>
      <c r="HJ335" s="467"/>
      <c r="HK335" s="467"/>
      <c r="HL335" s="467"/>
      <c r="HM335" s="467"/>
      <c r="HN335" s="467"/>
      <c r="HO335" s="467"/>
      <c r="HP335" s="467"/>
      <c r="HQ335" s="467"/>
      <c r="HR335" s="467"/>
      <c r="HS335" s="467"/>
      <c r="HT335" s="467"/>
      <c r="HU335" s="467"/>
      <c r="HV335" s="467"/>
      <c r="HW335" s="467"/>
      <c r="HX335" s="467"/>
      <c r="HY335" s="467"/>
      <c r="HZ335" s="467"/>
      <c r="IA335" s="467"/>
      <c r="IB335" s="467"/>
      <c r="IC335" s="467"/>
      <c r="ID335" s="467"/>
      <c r="IE335" s="467"/>
      <c r="IF335" s="467"/>
      <c r="IG335" s="467"/>
      <c r="IH335" s="467"/>
      <c r="II335" s="467"/>
      <c r="IJ335" s="467"/>
      <c r="IK335" s="467"/>
      <c r="IL335" s="467"/>
      <c r="IM335" s="467"/>
      <c r="IN335" s="467"/>
      <c r="IO335" s="467"/>
      <c r="IP335" s="467"/>
      <c r="IQ335" s="467"/>
    </row>
    <row r="336" spans="2:251" s="464" customFormat="1" ht="12" customHeight="1" x14ac:dyDescent="0.15">
      <c r="J336" s="470"/>
      <c r="K336" s="470"/>
      <c r="L336" s="470"/>
      <c r="M336" s="470"/>
      <c r="N336" s="470"/>
      <c r="O336" s="470"/>
      <c r="P336" s="470"/>
      <c r="Q336" s="470"/>
      <c r="R336" s="470"/>
      <c r="S336" s="470"/>
      <c r="T336" s="483"/>
      <c r="U336" s="483"/>
      <c r="V336" s="501"/>
      <c r="W336" s="518"/>
      <c r="X336" s="518"/>
      <c r="Y336" s="518"/>
      <c r="Z336" s="518"/>
      <c r="AA336" s="518"/>
      <c r="AB336" s="518"/>
      <c r="AC336" s="518"/>
      <c r="AD336" s="518"/>
      <c r="AE336" s="518"/>
      <c r="AH336" s="525"/>
      <c r="AK336" s="518"/>
      <c r="AL336" s="596"/>
      <c r="AM336" s="562"/>
      <c r="AN336" s="562"/>
      <c r="AO336" s="562"/>
      <c r="AP336" s="562"/>
      <c r="AQ336" s="562"/>
      <c r="AR336" s="562"/>
      <c r="AS336" s="562"/>
      <c r="AT336" s="562"/>
      <c r="AU336" s="518"/>
      <c r="AV336" s="518"/>
      <c r="AW336" s="518"/>
      <c r="AX336" s="518"/>
      <c r="AY336" s="518"/>
      <c r="AZ336" s="518"/>
      <c r="BT336" s="467"/>
      <c r="BU336" s="467"/>
      <c r="BV336" s="467"/>
      <c r="BW336" s="467"/>
      <c r="BX336" s="467"/>
      <c r="BY336" s="467"/>
      <c r="BZ336" s="467"/>
      <c r="CA336" s="467"/>
      <c r="CB336" s="467"/>
      <c r="CC336" s="467"/>
      <c r="CD336" s="467"/>
      <c r="CE336" s="467"/>
      <c r="CF336" s="467"/>
      <c r="CG336" s="467"/>
      <c r="CH336" s="467"/>
      <c r="CI336" s="467"/>
      <c r="CJ336" s="467"/>
      <c r="CK336" s="467"/>
      <c r="CL336" s="467"/>
      <c r="CM336" s="467"/>
      <c r="CN336" s="467"/>
      <c r="CO336" s="467"/>
      <c r="CP336" s="467"/>
      <c r="CQ336" s="467"/>
      <c r="CR336" s="467"/>
      <c r="CS336" s="467"/>
      <c r="CT336" s="467"/>
      <c r="CU336" s="467"/>
      <c r="CV336" s="467"/>
      <c r="CW336" s="467"/>
      <c r="CX336" s="467"/>
      <c r="CY336" s="467"/>
      <c r="CZ336" s="467"/>
      <c r="DA336" s="467"/>
      <c r="DB336" s="467"/>
      <c r="DC336" s="467"/>
      <c r="DD336" s="467"/>
      <c r="DE336" s="467"/>
      <c r="DF336" s="467"/>
      <c r="DG336" s="467"/>
      <c r="DH336" s="467"/>
      <c r="DI336" s="467"/>
      <c r="DJ336" s="467"/>
      <c r="DK336" s="467"/>
      <c r="DL336" s="467"/>
      <c r="DM336" s="467"/>
      <c r="DN336" s="467"/>
      <c r="DO336" s="467"/>
      <c r="DP336" s="467"/>
      <c r="DQ336" s="467"/>
      <c r="DR336" s="467"/>
      <c r="DS336" s="467"/>
      <c r="DT336" s="467"/>
      <c r="DU336" s="467"/>
      <c r="DV336" s="467"/>
      <c r="DW336" s="467"/>
      <c r="DX336" s="467"/>
      <c r="DY336" s="467"/>
      <c r="DZ336" s="467"/>
      <c r="EA336" s="467"/>
      <c r="EB336" s="467"/>
      <c r="EC336" s="467"/>
      <c r="ED336" s="467"/>
      <c r="EE336" s="467"/>
      <c r="EF336" s="467"/>
      <c r="EG336" s="467"/>
      <c r="EH336" s="467"/>
      <c r="EI336" s="467"/>
      <c r="EJ336" s="467"/>
      <c r="EK336" s="467"/>
      <c r="EL336" s="467"/>
      <c r="EM336" s="467"/>
      <c r="EN336" s="467"/>
      <c r="EO336" s="467"/>
      <c r="EP336" s="467"/>
      <c r="EQ336" s="467"/>
      <c r="ER336" s="467"/>
      <c r="ES336" s="467"/>
      <c r="ET336" s="467"/>
      <c r="EU336" s="467"/>
      <c r="EV336" s="467"/>
      <c r="EW336" s="467"/>
      <c r="EX336" s="467"/>
      <c r="EY336" s="467"/>
      <c r="EZ336" s="467"/>
      <c r="FA336" s="467"/>
      <c r="FB336" s="467"/>
      <c r="FC336" s="467"/>
      <c r="FD336" s="467"/>
      <c r="FE336" s="467"/>
      <c r="FF336" s="467"/>
      <c r="FG336" s="467"/>
      <c r="FH336" s="467"/>
      <c r="FI336" s="467"/>
      <c r="FJ336" s="467"/>
      <c r="FK336" s="467"/>
      <c r="FL336" s="467"/>
      <c r="FM336" s="467"/>
      <c r="FN336" s="467"/>
      <c r="FO336" s="467"/>
      <c r="FP336" s="467"/>
      <c r="FQ336" s="467"/>
      <c r="FR336" s="467"/>
      <c r="FS336" s="467"/>
      <c r="FT336" s="467"/>
      <c r="FU336" s="467"/>
      <c r="FV336" s="467"/>
      <c r="FW336" s="467"/>
      <c r="FX336" s="467"/>
      <c r="FY336" s="467"/>
      <c r="FZ336" s="467"/>
      <c r="GA336" s="467"/>
      <c r="GB336" s="467"/>
      <c r="GC336" s="467"/>
      <c r="GD336" s="467"/>
      <c r="GE336" s="467"/>
      <c r="GF336" s="467"/>
      <c r="GG336" s="467"/>
      <c r="GH336" s="467"/>
      <c r="GI336" s="467"/>
      <c r="GJ336" s="467"/>
      <c r="GK336" s="467"/>
      <c r="GL336" s="467"/>
      <c r="GM336" s="467"/>
      <c r="GN336" s="467"/>
      <c r="GO336" s="467"/>
      <c r="GP336" s="467"/>
      <c r="GQ336" s="467"/>
      <c r="GR336" s="467"/>
      <c r="GS336" s="467"/>
      <c r="GT336" s="467"/>
      <c r="GU336" s="467"/>
      <c r="GV336" s="467"/>
      <c r="GW336" s="467"/>
      <c r="GX336" s="467"/>
      <c r="GY336" s="467"/>
      <c r="GZ336" s="467"/>
      <c r="HA336" s="467"/>
      <c r="HB336" s="467"/>
      <c r="HC336" s="467"/>
      <c r="HD336" s="467"/>
      <c r="HE336" s="467"/>
      <c r="HF336" s="467"/>
      <c r="HG336" s="467"/>
      <c r="HH336" s="467"/>
      <c r="HI336" s="467"/>
      <c r="HJ336" s="467"/>
      <c r="HK336" s="467"/>
      <c r="HL336" s="467"/>
      <c r="HM336" s="467"/>
      <c r="HN336" s="467"/>
      <c r="HO336" s="467"/>
      <c r="HP336" s="467"/>
      <c r="HQ336" s="467"/>
      <c r="HR336" s="467"/>
      <c r="HS336" s="467"/>
      <c r="HT336" s="467"/>
      <c r="HU336" s="467"/>
      <c r="HV336" s="467"/>
      <c r="HW336" s="467"/>
      <c r="HX336" s="467"/>
      <c r="HY336" s="467"/>
      <c r="HZ336" s="467"/>
      <c r="IA336" s="467"/>
      <c r="IB336" s="467"/>
      <c r="IC336" s="467"/>
      <c r="ID336" s="467"/>
      <c r="IE336" s="467"/>
      <c r="IF336" s="467"/>
      <c r="IG336" s="467"/>
      <c r="IH336" s="467"/>
      <c r="II336" s="467"/>
      <c r="IJ336" s="467"/>
      <c r="IK336" s="467"/>
      <c r="IL336" s="467"/>
      <c r="IM336" s="467"/>
      <c r="IN336" s="467"/>
      <c r="IO336" s="467"/>
      <c r="IP336" s="467"/>
      <c r="IQ336" s="467"/>
    </row>
    <row r="337" spans="10:251" s="464" customFormat="1" ht="12" customHeight="1" x14ac:dyDescent="0.15">
      <c r="J337" s="470"/>
      <c r="K337" s="470"/>
      <c r="L337" s="470"/>
      <c r="M337" s="470"/>
      <c r="N337" s="470"/>
      <c r="O337" s="470"/>
      <c r="P337" s="470"/>
      <c r="Q337" s="470"/>
      <c r="R337" s="470"/>
      <c r="S337" s="470"/>
      <c r="T337" s="483"/>
      <c r="U337" s="483"/>
      <c r="V337" s="501"/>
      <c r="W337" s="518"/>
      <c r="X337" s="518"/>
      <c r="Y337" s="518"/>
      <c r="Z337" s="518"/>
      <c r="AA337" s="518"/>
      <c r="AB337" s="518"/>
      <c r="AC337" s="518"/>
      <c r="AD337" s="518"/>
      <c r="AE337" s="518"/>
      <c r="AH337" s="525"/>
      <c r="AK337" s="518"/>
      <c r="AL337" s="597"/>
      <c r="AM337" s="562" t="s">
        <v>662</v>
      </c>
      <c r="AN337" s="562"/>
      <c r="AO337" s="562"/>
      <c r="AP337" s="562"/>
      <c r="AQ337" s="562"/>
      <c r="AR337" s="562"/>
      <c r="AS337" s="562"/>
      <c r="AT337" s="562"/>
      <c r="AU337" s="518"/>
      <c r="AV337" s="518"/>
      <c r="AW337" s="518"/>
      <c r="AX337" s="518"/>
      <c r="AY337" s="518"/>
      <c r="AZ337" s="518"/>
      <c r="BT337" s="467"/>
      <c r="BU337" s="467"/>
      <c r="BV337" s="467"/>
      <c r="BW337" s="467"/>
      <c r="BX337" s="467"/>
      <c r="BY337" s="467"/>
      <c r="BZ337" s="467"/>
      <c r="CA337" s="467"/>
      <c r="CB337" s="467"/>
      <c r="CC337" s="467"/>
      <c r="CD337" s="467"/>
      <c r="CE337" s="467"/>
      <c r="CF337" s="467"/>
      <c r="CG337" s="467"/>
      <c r="CH337" s="467"/>
      <c r="CI337" s="467"/>
      <c r="CJ337" s="467"/>
      <c r="CK337" s="467"/>
      <c r="CL337" s="467"/>
      <c r="CM337" s="467"/>
      <c r="CN337" s="467"/>
      <c r="CO337" s="467"/>
      <c r="CP337" s="467"/>
      <c r="CQ337" s="467"/>
      <c r="CR337" s="467"/>
      <c r="CS337" s="467"/>
      <c r="CT337" s="467"/>
      <c r="CU337" s="467"/>
      <c r="CV337" s="467"/>
      <c r="CW337" s="467"/>
      <c r="CX337" s="467"/>
      <c r="CY337" s="467"/>
      <c r="CZ337" s="467"/>
      <c r="DA337" s="467"/>
      <c r="DB337" s="467"/>
      <c r="DC337" s="467"/>
      <c r="DD337" s="467"/>
      <c r="DE337" s="467"/>
      <c r="DF337" s="467"/>
      <c r="DG337" s="467"/>
      <c r="DH337" s="467"/>
      <c r="DI337" s="467"/>
      <c r="DJ337" s="467"/>
      <c r="DK337" s="467"/>
      <c r="DL337" s="467"/>
      <c r="DM337" s="467"/>
      <c r="DN337" s="467"/>
      <c r="DO337" s="467"/>
      <c r="DP337" s="467"/>
      <c r="DQ337" s="467"/>
      <c r="DR337" s="467"/>
      <c r="DS337" s="467"/>
      <c r="DT337" s="467"/>
      <c r="DU337" s="467"/>
      <c r="DV337" s="467"/>
      <c r="DW337" s="467"/>
      <c r="DX337" s="467"/>
      <c r="DY337" s="467"/>
      <c r="DZ337" s="467"/>
      <c r="EA337" s="467"/>
      <c r="EB337" s="467"/>
      <c r="EC337" s="467"/>
      <c r="ED337" s="467"/>
      <c r="EE337" s="467"/>
      <c r="EF337" s="467"/>
      <c r="EG337" s="467"/>
      <c r="EH337" s="467"/>
      <c r="EI337" s="467"/>
      <c r="EJ337" s="467"/>
      <c r="EK337" s="467"/>
      <c r="EL337" s="467"/>
      <c r="EM337" s="467"/>
      <c r="EN337" s="467"/>
      <c r="EO337" s="467"/>
      <c r="EP337" s="467"/>
      <c r="EQ337" s="467"/>
      <c r="ER337" s="467"/>
      <c r="ES337" s="467"/>
      <c r="ET337" s="467"/>
      <c r="EU337" s="467"/>
      <c r="EV337" s="467"/>
      <c r="EW337" s="467"/>
      <c r="EX337" s="467"/>
      <c r="EY337" s="467"/>
      <c r="EZ337" s="467"/>
      <c r="FA337" s="467"/>
      <c r="FB337" s="467"/>
      <c r="FC337" s="467"/>
      <c r="FD337" s="467"/>
      <c r="FE337" s="467"/>
      <c r="FF337" s="467"/>
      <c r="FG337" s="467"/>
      <c r="FH337" s="467"/>
      <c r="FI337" s="467"/>
      <c r="FJ337" s="467"/>
      <c r="FK337" s="467"/>
      <c r="FL337" s="467"/>
      <c r="FM337" s="467"/>
      <c r="FN337" s="467"/>
      <c r="FO337" s="467"/>
      <c r="FP337" s="467"/>
      <c r="FQ337" s="467"/>
      <c r="FR337" s="467"/>
      <c r="FS337" s="467"/>
      <c r="FT337" s="467"/>
      <c r="FU337" s="467"/>
      <c r="FV337" s="467"/>
      <c r="FW337" s="467"/>
      <c r="FX337" s="467"/>
      <c r="FY337" s="467"/>
      <c r="FZ337" s="467"/>
      <c r="GA337" s="467"/>
      <c r="GB337" s="467"/>
      <c r="GC337" s="467"/>
      <c r="GD337" s="467"/>
      <c r="GE337" s="467"/>
      <c r="GF337" s="467"/>
      <c r="GG337" s="467"/>
      <c r="GH337" s="467"/>
      <c r="GI337" s="467"/>
      <c r="GJ337" s="467"/>
      <c r="GK337" s="467"/>
      <c r="GL337" s="467"/>
      <c r="GM337" s="467"/>
      <c r="GN337" s="467"/>
      <c r="GO337" s="467"/>
      <c r="GP337" s="467"/>
      <c r="GQ337" s="467"/>
      <c r="GR337" s="467"/>
      <c r="GS337" s="467"/>
      <c r="GT337" s="467"/>
      <c r="GU337" s="467"/>
      <c r="GV337" s="467"/>
      <c r="GW337" s="467"/>
      <c r="GX337" s="467"/>
      <c r="GY337" s="467"/>
      <c r="GZ337" s="467"/>
      <c r="HA337" s="467"/>
      <c r="HB337" s="467"/>
      <c r="HC337" s="467"/>
      <c r="HD337" s="467"/>
      <c r="HE337" s="467"/>
      <c r="HF337" s="467"/>
      <c r="HG337" s="467"/>
      <c r="HH337" s="467"/>
      <c r="HI337" s="467"/>
      <c r="HJ337" s="467"/>
      <c r="HK337" s="467"/>
      <c r="HL337" s="467"/>
      <c r="HM337" s="467"/>
      <c r="HN337" s="467"/>
      <c r="HO337" s="467"/>
      <c r="HP337" s="467"/>
      <c r="HQ337" s="467"/>
      <c r="HR337" s="467"/>
      <c r="HS337" s="467"/>
      <c r="HT337" s="467"/>
      <c r="HU337" s="467"/>
      <c r="HV337" s="467"/>
      <c r="HW337" s="467"/>
      <c r="HX337" s="467"/>
      <c r="HY337" s="467"/>
      <c r="HZ337" s="467"/>
      <c r="IA337" s="467"/>
      <c r="IB337" s="467"/>
      <c r="IC337" s="467"/>
      <c r="ID337" s="467"/>
      <c r="IE337" s="467"/>
      <c r="IF337" s="467"/>
      <c r="IG337" s="467"/>
      <c r="IH337" s="467"/>
      <c r="II337" s="467"/>
      <c r="IJ337" s="467"/>
      <c r="IK337" s="467"/>
      <c r="IL337" s="467"/>
      <c r="IM337" s="467"/>
      <c r="IN337" s="467"/>
      <c r="IO337" s="467"/>
      <c r="IP337" s="467"/>
      <c r="IQ337" s="467"/>
    </row>
    <row r="338" spans="10:251" s="464" customFormat="1" ht="12" customHeight="1" x14ac:dyDescent="0.15">
      <c r="J338" s="470"/>
      <c r="K338" s="470"/>
      <c r="L338" s="470"/>
      <c r="M338" s="470"/>
      <c r="N338" s="470"/>
      <c r="O338" s="470"/>
      <c r="P338" s="470"/>
      <c r="Q338" s="470"/>
      <c r="R338" s="470"/>
      <c r="S338" s="470"/>
      <c r="T338" s="483"/>
      <c r="U338" s="483"/>
      <c r="V338" s="501"/>
      <c r="W338" s="518"/>
      <c r="X338" s="518"/>
      <c r="Y338" s="518"/>
      <c r="Z338" s="518"/>
      <c r="AA338" s="518"/>
      <c r="AB338" s="518"/>
      <c r="AC338" s="518"/>
      <c r="AD338" s="518"/>
      <c r="AE338" s="518"/>
      <c r="AH338" s="525"/>
      <c r="AK338" s="518"/>
      <c r="AL338" s="596"/>
      <c r="AM338" s="562"/>
      <c r="AN338" s="562"/>
      <c r="AO338" s="562"/>
      <c r="AP338" s="562"/>
      <c r="AQ338" s="562"/>
      <c r="AR338" s="562"/>
      <c r="AS338" s="562"/>
      <c r="AT338" s="562"/>
      <c r="AU338" s="518"/>
      <c r="AV338" s="518"/>
      <c r="AW338" s="518"/>
      <c r="AX338" s="518"/>
      <c r="AY338" s="518"/>
      <c r="AZ338" s="518"/>
      <c r="BT338" s="467"/>
      <c r="BU338" s="467"/>
      <c r="BV338" s="467"/>
      <c r="BW338" s="467"/>
      <c r="BX338" s="467"/>
      <c r="BY338" s="467"/>
      <c r="BZ338" s="467"/>
      <c r="CA338" s="467"/>
      <c r="CB338" s="467"/>
      <c r="CC338" s="467"/>
      <c r="CD338" s="467"/>
      <c r="CE338" s="467"/>
      <c r="CF338" s="467"/>
      <c r="CG338" s="467"/>
      <c r="CH338" s="467"/>
      <c r="CI338" s="467"/>
      <c r="CJ338" s="467"/>
      <c r="CK338" s="467"/>
      <c r="CL338" s="467"/>
      <c r="CM338" s="467"/>
      <c r="CN338" s="467"/>
      <c r="CO338" s="467"/>
      <c r="CP338" s="467"/>
      <c r="CQ338" s="467"/>
      <c r="CR338" s="467"/>
      <c r="CS338" s="467"/>
      <c r="CT338" s="467"/>
      <c r="CU338" s="467"/>
      <c r="CV338" s="467"/>
      <c r="CW338" s="467"/>
      <c r="CX338" s="467"/>
      <c r="CY338" s="467"/>
      <c r="CZ338" s="467"/>
      <c r="DA338" s="467"/>
      <c r="DB338" s="467"/>
      <c r="DC338" s="467"/>
      <c r="DD338" s="467"/>
      <c r="DE338" s="467"/>
      <c r="DF338" s="467"/>
      <c r="DG338" s="467"/>
      <c r="DH338" s="467"/>
      <c r="DI338" s="467"/>
      <c r="DJ338" s="467"/>
      <c r="DK338" s="467"/>
      <c r="DL338" s="467"/>
      <c r="DM338" s="467"/>
      <c r="DN338" s="467"/>
      <c r="DO338" s="467"/>
      <c r="DP338" s="467"/>
      <c r="DQ338" s="467"/>
      <c r="DR338" s="467"/>
      <c r="DS338" s="467"/>
      <c r="DT338" s="467"/>
      <c r="DU338" s="467"/>
      <c r="DV338" s="467"/>
      <c r="DW338" s="467"/>
      <c r="DX338" s="467"/>
      <c r="DY338" s="467"/>
      <c r="DZ338" s="467"/>
      <c r="EA338" s="467"/>
      <c r="EB338" s="467"/>
      <c r="EC338" s="467"/>
      <c r="ED338" s="467"/>
      <c r="EE338" s="467"/>
      <c r="EF338" s="467"/>
      <c r="EG338" s="467"/>
      <c r="EH338" s="467"/>
      <c r="EI338" s="467"/>
      <c r="EJ338" s="467"/>
      <c r="EK338" s="467"/>
      <c r="EL338" s="467"/>
      <c r="EM338" s="467"/>
      <c r="EN338" s="467"/>
      <c r="EO338" s="467"/>
      <c r="EP338" s="467"/>
      <c r="EQ338" s="467"/>
      <c r="ER338" s="467"/>
      <c r="ES338" s="467"/>
      <c r="ET338" s="467"/>
      <c r="EU338" s="467"/>
      <c r="EV338" s="467"/>
      <c r="EW338" s="467"/>
      <c r="EX338" s="467"/>
      <c r="EY338" s="467"/>
      <c r="EZ338" s="467"/>
      <c r="FA338" s="467"/>
      <c r="FB338" s="467"/>
      <c r="FC338" s="467"/>
      <c r="FD338" s="467"/>
      <c r="FE338" s="467"/>
      <c r="FF338" s="467"/>
      <c r="FG338" s="467"/>
      <c r="FH338" s="467"/>
      <c r="FI338" s="467"/>
      <c r="FJ338" s="467"/>
      <c r="FK338" s="467"/>
      <c r="FL338" s="467"/>
      <c r="FM338" s="467"/>
      <c r="FN338" s="467"/>
      <c r="FO338" s="467"/>
      <c r="FP338" s="467"/>
      <c r="FQ338" s="467"/>
      <c r="FR338" s="467"/>
      <c r="FS338" s="467"/>
      <c r="FT338" s="467"/>
      <c r="FU338" s="467"/>
      <c r="FV338" s="467"/>
      <c r="FW338" s="467"/>
      <c r="FX338" s="467"/>
      <c r="FY338" s="467"/>
      <c r="FZ338" s="467"/>
      <c r="GA338" s="467"/>
      <c r="GB338" s="467"/>
      <c r="GC338" s="467"/>
      <c r="GD338" s="467"/>
      <c r="GE338" s="467"/>
      <c r="GF338" s="467"/>
      <c r="GG338" s="467"/>
      <c r="GH338" s="467"/>
      <c r="GI338" s="467"/>
      <c r="GJ338" s="467"/>
      <c r="GK338" s="467"/>
      <c r="GL338" s="467"/>
      <c r="GM338" s="467"/>
      <c r="GN338" s="467"/>
      <c r="GO338" s="467"/>
      <c r="GP338" s="467"/>
      <c r="GQ338" s="467"/>
      <c r="GR338" s="467"/>
      <c r="GS338" s="467"/>
      <c r="GT338" s="467"/>
      <c r="GU338" s="467"/>
      <c r="GV338" s="467"/>
      <c r="GW338" s="467"/>
      <c r="GX338" s="467"/>
      <c r="GY338" s="467"/>
      <c r="GZ338" s="467"/>
      <c r="HA338" s="467"/>
      <c r="HB338" s="467"/>
      <c r="HC338" s="467"/>
      <c r="HD338" s="467"/>
      <c r="HE338" s="467"/>
      <c r="HF338" s="467"/>
      <c r="HG338" s="467"/>
      <c r="HH338" s="467"/>
      <c r="HI338" s="467"/>
      <c r="HJ338" s="467"/>
      <c r="HK338" s="467"/>
      <c r="HL338" s="467"/>
      <c r="HM338" s="467"/>
      <c r="HN338" s="467"/>
      <c r="HO338" s="467"/>
      <c r="HP338" s="467"/>
      <c r="HQ338" s="467"/>
      <c r="HR338" s="467"/>
      <c r="HS338" s="467"/>
      <c r="HT338" s="467"/>
      <c r="HU338" s="467"/>
      <c r="HV338" s="467"/>
      <c r="HW338" s="467"/>
      <c r="HX338" s="467"/>
      <c r="HY338" s="467"/>
      <c r="HZ338" s="467"/>
      <c r="IA338" s="467"/>
      <c r="IB338" s="467"/>
      <c r="IC338" s="467"/>
      <c r="ID338" s="467"/>
      <c r="IE338" s="467"/>
      <c r="IF338" s="467"/>
      <c r="IG338" s="467"/>
      <c r="IH338" s="467"/>
      <c r="II338" s="467"/>
      <c r="IJ338" s="467"/>
      <c r="IK338" s="467"/>
      <c r="IL338" s="467"/>
      <c r="IM338" s="467"/>
      <c r="IN338" s="467"/>
      <c r="IO338" s="467"/>
      <c r="IP338" s="467"/>
      <c r="IQ338" s="467"/>
    </row>
    <row r="339" spans="10:251" s="464" customFormat="1" ht="12" customHeight="1" x14ac:dyDescent="0.15">
      <c r="J339" s="470"/>
      <c r="K339" s="470"/>
      <c r="L339" s="470"/>
      <c r="M339" s="470"/>
      <c r="N339" s="470"/>
      <c r="O339" s="470"/>
      <c r="P339" s="470"/>
      <c r="Q339" s="470"/>
      <c r="R339" s="470"/>
      <c r="S339" s="470"/>
      <c r="T339" s="483"/>
      <c r="U339" s="483"/>
      <c r="V339" s="501"/>
      <c r="W339" s="518"/>
      <c r="X339" s="518"/>
      <c r="Y339" s="518"/>
      <c r="Z339" s="518"/>
      <c r="AA339" s="518"/>
      <c r="AB339" s="518"/>
      <c r="AC339" s="518"/>
      <c r="AD339" s="518"/>
      <c r="AE339" s="518"/>
      <c r="AH339" s="525"/>
      <c r="AK339" s="518"/>
      <c r="AL339" s="597"/>
      <c r="AM339" s="607" t="s">
        <v>671</v>
      </c>
      <c r="AN339" s="607"/>
      <c r="AO339" s="607"/>
      <c r="AP339" s="607"/>
      <c r="AQ339" s="607"/>
      <c r="AR339" s="607"/>
      <c r="AS339" s="607"/>
      <c r="AT339" s="607"/>
      <c r="AU339" s="481"/>
      <c r="AV339" s="481"/>
      <c r="AW339" s="518"/>
      <c r="AX339" s="518"/>
      <c r="AY339" s="518"/>
      <c r="AZ339" s="518"/>
      <c r="BT339" s="467"/>
      <c r="BU339" s="467"/>
      <c r="BV339" s="467"/>
      <c r="BW339" s="467"/>
      <c r="BX339" s="467"/>
      <c r="BY339" s="467"/>
      <c r="BZ339" s="467"/>
      <c r="CA339" s="467"/>
      <c r="CB339" s="467"/>
      <c r="CC339" s="467"/>
      <c r="CD339" s="467"/>
      <c r="CE339" s="467"/>
      <c r="CF339" s="467"/>
      <c r="CG339" s="467"/>
      <c r="CH339" s="467"/>
      <c r="CI339" s="467"/>
      <c r="CJ339" s="467"/>
      <c r="CK339" s="467"/>
      <c r="CL339" s="467"/>
      <c r="CM339" s="467"/>
      <c r="CN339" s="467"/>
      <c r="CO339" s="467"/>
      <c r="CP339" s="467"/>
      <c r="CQ339" s="467"/>
      <c r="CR339" s="467"/>
      <c r="CS339" s="467"/>
      <c r="CT339" s="467"/>
      <c r="CU339" s="467"/>
      <c r="CV339" s="467"/>
      <c r="CW339" s="467"/>
      <c r="CX339" s="467"/>
      <c r="CY339" s="467"/>
      <c r="CZ339" s="467"/>
      <c r="DA339" s="467"/>
      <c r="DB339" s="467"/>
      <c r="DC339" s="467"/>
      <c r="DD339" s="467"/>
      <c r="DE339" s="467"/>
      <c r="DF339" s="467"/>
      <c r="DG339" s="467"/>
      <c r="DH339" s="467"/>
      <c r="DI339" s="467"/>
      <c r="DJ339" s="467"/>
      <c r="DK339" s="467"/>
      <c r="DL339" s="467"/>
      <c r="DM339" s="467"/>
      <c r="DN339" s="467"/>
      <c r="DO339" s="467"/>
      <c r="DP339" s="467"/>
      <c r="DQ339" s="467"/>
      <c r="DR339" s="467"/>
      <c r="DS339" s="467"/>
      <c r="DT339" s="467"/>
      <c r="DU339" s="467"/>
      <c r="DV339" s="467"/>
      <c r="DW339" s="467"/>
      <c r="DX339" s="467"/>
      <c r="DY339" s="467"/>
      <c r="DZ339" s="467"/>
      <c r="EA339" s="467"/>
      <c r="EB339" s="467"/>
      <c r="EC339" s="467"/>
      <c r="ED339" s="467"/>
      <c r="EE339" s="467"/>
      <c r="EF339" s="467"/>
      <c r="EG339" s="467"/>
      <c r="EH339" s="467"/>
      <c r="EI339" s="467"/>
      <c r="EJ339" s="467"/>
      <c r="EK339" s="467"/>
      <c r="EL339" s="467"/>
      <c r="EM339" s="467"/>
      <c r="EN339" s="467"/>
      <c r="EO339" s="467"/>
      <c r="EP339" s="467"/>
      <c r="EQ339" s="467"/>
      <c r="ER339" s="467"/>
      <c r="ES339" s="467"/>
      <c r="ET339" s="467"/>
      <c r="EU339" s="467"/>
      <c r="EV339" s="467"/>
      <c r="EW339" s="467"/>
      <c r="EX339" s="467"/>
      <c r="EY339" s="467"/>
      <c r="EZ339" s="467"/>
      <c r="FA339" s="467"/>
      <c r="FB339" s="467"/>
      <c r="FC339" s="467"/>
      <c r="FD339" s="467"/>
      <c r="FE339" s="467"/>
      <c r="FF339" s="467"/>
      <c r="FG339" s="467"/>
      <c r="FH339" s="467"/>
      <c r="FI339" s="467"/>
      <c r="FJ339" s="467"/>
      <c r="FK339" s="467"/>
      <c r="FL339" s="467"/>
      <c r="FM339" s="467"/>
      <c r="FN339" s="467"/>
      <c r="FO339" s="467"/>
      <c r="FP339" s="467"/>
      <c r="FQ339" s="467"/>
      <c r="FR339" s="467"/>
      <c r="FS339" s="467"/>
      <c r="FT339" s="467"/>
      <c r="FU339" s="467"/>
      <c r="FV339" s="467"/>
      <c r="FW339" s="467"/>
      <c r="FX339" s="467"/>
      <c r="FY339" s="467"/>
      <c r="FZ339" s="467"/>
      <c r="GA339" s="467"/>
      <c r="GB339" s="467"/>
      <c r="GC339" s="467"/>
      <c r="GD339" s="467"/>
      <c r="GE339" s="467"/>
      <c r="GF339" s="467"/>
      <c r="GG339" s="467"/>
      <c r="GH339" s="467"/>
      <c r="GI339" s="467"/>
      <c r="GJ339" s="467"/>
      <c r="GK339" s="467"/>
      <c r="GL339" s="467"/>
      <c r="GM339" s="467"/>
      <c r="GN339" s="467"/>
      <c r="GO339" s="467"/>
      <c r="GP339" s="467"/>
      <c r="GQ339" s="467"/>
      <c r="GR339" s="467"/>
      <c r="GS339" s="467"/>
      <c r="GT339" s="467"/>
      <c r="GU339" s="467"/>
      <c r="GV339" s="467"/>
      <c r="GW339" s="467"/>
      <c r="GX339" s="467"/>
      <c r="GY339" s="467"/>
      <c r="GZ339" s="467"/>
      <c r="HA339" s="467"/>
      <c r="HB339" s="467"/>
      <c r="HC339" s="467"/>
      <c r="HD339" s="467"/>
      <c r="HE339" s="467"/>
      <c r="HF339" s="467"/>
      <c r="HG339" s="467"/>
      <c r="HH339" s="467"/>
      <c r="HI339" s="467"/>
      <c r="HJ339" s="467"/>
      <c r="HK339" s="467"/>
      <c r="HL339" s="467"/>
      <c r="HM339" s="467"/>
      <c r="HN339" s="467"/>
      <c r="HO339" s="467"/>
      <c r="HP339" s="467"/>
      <c r="HQ339" s="467"/>
      <c r="HR339" s="467"/>
      <c r="HS339" s="467"/>
      <c r="HT339" s="467"/>
      <c r="HU339" s="467"/>
      <c r="HV339" s="467"/>
      <c r="HW339" s="467"/>
      <c r="HX339" s="467"/>
      <c r="HY339" s="467"/>
      <c r="HZ339" s="467"/>
      <c r="IA339" s="467"/>
      <c r="IB339" s="467"/>
      <c r="IC339" s="467"/>
      <c r="ID339" s="467"/>
      <c r="IE339" s="467"/>
      <c r="IF339" s="467"/>
      <c r="IG339" s="467"/>
      <c r="IH339" s="467"/>
      <c r="II339" s="467"/>
      <c r="IJ339" s="467"/>
      <c r="IK339" s="467"/>
      <c r="IL339" s="467"/>
      <c r="IM339" s="467"/>
      <c r="IN339" s="467"/>
      <c r="IO339" s="467"/>
      <c r="IP339" s="467"/>
      <c r="IQ339" s="467"/>
    </row>
    <row r="340" spans="10:251" s="464" customFormat="1" ht="12" customHeight="1" x14ac:dyDescent="0.15">
      <c r="J340" s="470"/>
      <c r="K340" s="470"/>
      <c r="L340" s="470"/>
      <c r="M340" s="470"/>
      <c r="N340" s="470"/>
      <c r="O340" s="470"/>
      <c r="P340" s="470"/>
      <c r="Q340" s="470"/>
      <c r="R340" s="470"/>
      <c r="S340" s="470"/>
      <c r="T340" s="483"/>
      <c r="U340" s="483"/>
      <c r="V340" s="501"/>
      <c r="W340" s="518"/>
      <c r="X340" s="518"/>
      <c r="Y340" s="518"/>
      <c r="Z340" s="518"/>
      <c r="AA340" s="518"/>
      <c r="AB340" s="518"/>
      <c r="AC340" s="518"/>
      <c r="AD340" s="518"/>
      <c r="AE340" s="518"/>
      <c r="AH340" s="525"/>
      <c r="AK340" s="518"/>
      <c r="AL340" s="608"/>
      <c r="AM340" s="607"/>
      <c r="AN340" s="607"/>
      <c r="AO340" s="607"/>
      <c r="AP340" s="607"/>
      <c r="AQ340" s="607"/>
      <c r="AR340" s="607"/>
      <c r="AS340" s="607"/>
      <c r="AT340" s="607"/>
      <c r="AU340" s="481"/>
      <c r="AV340" s="481"/>
      <c r="AW340" s="518"/>
      <c r="AX340" s="518"/>
      <c r="AY340" s="518"/>
      <c r="AZ340" s="518"/>
      <c r="BT340" s="467"/>
      <c r="BU340" s="467"/>
      <c r="BV340" s="467"/>
      <c r="BW340" s="467"/>
      <c r="BX340" s="467"/>
      <c r="BY340" s="467"/>
      <c r="BZ340" s="467"/>
      <c r="CA340" s="467"/>
      <c r="CB340" s="467"/>
      <c r="CC340" s="467"/>
      <c r="CD340" s="467"/>
      <c r="CE340" s="467"/>
      <c r="CF340" s="467"/>
      <c r="CG340" s="467"/>
      <c r="CH340" s="467"/>
      <c r="CI340" s="467"/>
      <c r="CJ340" s="467"/>
      <c r="CK340" s="467"/>
      <c r="CL340" s="467"/>
      <c r="CM340" s="467"/>
      <c r="CN340" s="467"/>
      <c r="CO340" s="467"/>
      <c r="CP340" s="467"/>
      <c r="CQ340" s="467"/>
      <c r="CR340" s="467"/>
      <c r="CS340" s="467"/>
      <c r="CT340" s="467"/>
      <c r="CU340" s="467"/>
      <c r="CV340" s="467"/>
      <c r="CW340" s="467"/>
      <c r="CX340" s="467"/>
      <c r="CY340" s="467"/>
      <c r="CZ340" s="467"/>
      <c r="DA340" s="467"/>
      <c r="DB340" s="467"/>
      <c r="DC340" s="467"/>
      <c r="DD340" s="467"/>
      <c r="DE340" s="467"/>
      <c r="DF340" s="467"/>
      <c r="DG340" s="467"/>
      <c r="DH340" s="467"/>
      <c r="DI340" s="467"/>
      <c r="DJ340" s="467"/>
      <c r="DK340" s="467"/>
      <c r="DL340" s="467"/>
      <c r="DM340" s="467"/>
      <c r="DN340" s="467"/>
      <c r="DO340" s="467"/>
      <c r="DP340" s="467"/>
      <c r="DQ340" s="467"/>
      <c r="DR340" s="467"/>
      <c r="DS340" s="467"/>
      <c r="DT340" s="467"/>
      <c r="DU340" s="467"/>
      <c r="DV340" s="467"/>
      <c r="DW340" s="467"/>
      <c r="DX340" s="467"/>
      <c r="DY340" s="467"/>
      <c r="DZ340" s="467"/>
      <c r="EA340" s="467"/>
      <c r="EB340" s="467"/>
      <c r="EC340" s="467"/>
      <c r="ED340" s="467"/>
      <c r="EE340" s="467"/>
      <c r="EF340" s="467"/>
      <c r="EG340" s="467"/>
      <c r="EH340" s="467"/>
      <c r="EI340" s="467"/>
      <c r="EJ340" s="467"/>
      <c r="EK340" s="467"/>
      <c r="EL340" s="467"/>
      <c r="EM340" s="467"/>
      <c r="EN340" s="467"/>
      <c r="EO340" s="467"/>
      <c r="EP340" s="467"/>
      <c r="EQ340" s="467"/>
      <c r="ER340" s="467"/>
      <c r="ES340" s="467"/>
      <c r="ET340" s="467"/>
      <c r="EU340" s="467"/>
      <c r="EV340" s="467"/>
      <c r="EW340" s="467"/>
      <c r="EX340" s="467"/>
      <c r="EY340" s="467"/>
      <c r="EZ340" s="467"/>
      <c r="FA340" s="467"/>
      <c r="FB340" s="467"/>
      <c r="FC340" s="467"/>
      <c r="FD340" s="467"/>
      <c r="FE340" s="467"/>
      <c r="FF340" s="467"/>
      <c r="FG340" s="467"/>
      <c r="FH340" s="467"/>
      <c r="FI340" s="467"/>
      <c r="FJ340" s="467"/>
      <c r="FK340" s="467"/>
      <c r="FL340" s="467"/>
      <c r="FM340" s="467"/>
      <c r="FN340" s="467"/>
      <c r="FO340" s="467"/>
      <c r="FP340" s="467"/>
      <c r="FQ340" s="467"/>
      <c r="FR340" s="467"/>
      <c r="FS340" s="467"/>
      <c r="FT340" s="467"/>
      <c r="FU340" s="467"/>
      <c r="FV340" s="467"/>
      <c r="FW340" s="467"/>
      <c r="FX340" s="467"/>
      <c r="FY340" s="467"/>
      <c r="FZ340" s="467"/>
      <c r="GA340" s="467"/>
      <c r="GB340" s="467"/>
      <c r="GC340" s="467"/>
      <c r="GD340" s="467"/>
      <c r="GE340" s="467"/>
      <c r="GF340" s="467"/>
      <c r="GG340" s="467"/>
      <c r="GH340" s="467"/>
      <c r="GI340" s="467"/>
      <c r="GJ340" s="467"/>
      <c r="GK340" s="467"/>
      <c r="GL340" s="467"/>
      <c r="GM340" s="467"/>
      <c r="GN340" s="467"/>
      <c r="GO340" s="467"/>
      <c r="GP340" s="467"/>
      <c r="GQ340" s="467"/>
      <c r="GR340" s="467"/>
      <c r="GS340" s="467"/>
      <c r="GT340" s="467"/>
      <c r="GU340" s="467"/>
      <c r="GV340" s="467"/>
      <c r="GW340" s="467"/>
      <c r="GX340" s="467"/>
      <c r="GY340" s="467"/>
      <c r="GZ340" s="467"/>
      <c r="HA340" s="467"/>
      <c r="HB340" s="467"/>
      <c r="HC340" s="467"/>
      <c r="HD340" s="467"/>
      <c r="HE340" s="467"/>
      <c r="HF340" s="467"/>
      <c r="HG340" s="467"/>
      <c r="HH340" s="467"/>
      <c r="HI340" s="467"/>
      <c r="HJ340" s="467"/>
      <c r="HK340" s="467"/>
      <c r="HL340" s="467"/>
      <c r="HM340" s="467"/>
      <c r="HN340" s="467"/>
      <c r="HO340" s="467"/>
      <c r="HP340" s="467"/>
      <c r="HQ340" s="467"/>
      <c r="HR340" s="467"/>
      <c r="HS340" s="467"/>
      <c r="HT340" s="467"/>
      <c r="HU340" s="467"/>
      <c r="HV340" s="467"/>
      <c r="HW340" s="467"/>
      <c r="HX340" s="467"/>
      <c r="HY340" s="467"/>
      <c r="HZ340" s="467"/>
      <c r="IA340" s="467"/>
      <c r="IB340" s="467"/>
      <c r="IC340" s="467"/>
      <c r="ID340" s="467"/>
      <c r="IE340" s="467"/>
      <c r="IF340" s="467"/>
      <c r="IG340" s="467"/>
      <c r="IH340" s="467"/>
      <c r="II340" s="467"/>
      <c r="IJ340" s="467"/>
      <c r="IK340" s="467"/>
      <c r="IL340" s="467"/>
      <c r="IM340" s="467"/>
      <c r="IN340" s="467"/>
      <c r="IO340" s="467"/>
      <c r="IP340" s="467"/>
      <c r="IQ340" s="467"/>
    </row>
    <row r="341" spans="10:251" s="464" customFormat="1" ht="12" customHeight="1" x14ac:dyDescent="0.15">
      <c r="J341" s="470"/>
      <c r="K341" s="470"/>
      <c r="L341" s="470"/>
      <c r="M341" s="470"/>
      <c r="N341" s="470"/>
      <c r="O341" s="470"/>
      <c r="P341" s="470"/>
      <c r="Q341" s="470"/>
      <c r="R341" s="470"/>
      <c r="S341" s="470"/>
      <c r="T341" s="483"/>
      <c r="U341" s="483"/>
      <c r="V341" s="501"/>
      <c r="W341" s="518"/>
      <c r="X341" s="518"/>
      <c r="Y341" s="518"/>
      <c r="Z341" s="518"/>
      <c r="AA341" s="518"/>
      <c r="AB341" s="518"/>
      <c r="AC341" s="518"/>
      <c r="AD341" s="518"/>
      <c r="AE341" s="518"/>
      <c r="AH341" s="517"/>
      <c r="AI341" s="483"/>
      <c r="AK341" s="657" t="s">
        <v>679</v>
      </c>
      <c r="AL341" s="658"/>
      <c r="AM341" s="658"/>
      <c r="AN341" s="658"/>
      <c r="AO341" s="658"/>
      <c r="AP341" s="658"/>
      <c r="AQ341" s="658"/>
      <c r="AR341" s="659"/>
      <c r="AS341" s="518"/>
      <c r="AT341" s="518"/>
      <c r="AU341" s="518"/>
      <c r="AV341" s="518"/>
      <c r="AW341" s="518"/>
      <c r="AX341" s="518"/>
      <c r="AY341" s="518"/>
      <c r="AZ341" s="518"/>
      <c r="BT341" s="467"/>
      <c r="BU341" s="467"/>
      <c r="BV341" s="467"/>
      <c r="BW341" s="467"/>
      <c r="BX341" s="467"/>
      <c r="BY341" s="467"/>
      <c r="BZ341" s="467"/>
      <c r="CA341" s="467"/>
      <c r="CB341" s="467"/>
      <c r="CC341" s="467"/>
      <c r="CD341" s="467"/>
      <c r="CE341" s="467"/>
      <c r="CF341" s="467"/>
      <c r="CG341" s="467"/>
      <c r="CH341" s="467"/>
      <c r="CI341" s="467"/>
      <c r="CJ341" s="467"/>
      <c r="CK341" s="467"/>
      <c r="CL341" s="467"/>
      <c r="CM341" s="467"/>
      <c r="CN341" s="467"/>
      <c r="CO341" s="467"/>
      <c r="CP341" s="467"/>
      <c r="CQ341" s="467"/>
      <c r="CR341" s="467"/>
      <c r="CS341" s="467"/>
      <c r="CT341" s="467"/>
      <c r="CU341" s="467"/>
      <c r="CV341" s="467"/>
      <c r="CW341" s="467"/>
      <c r="CX341" s="467"/>
      <c r="CY341" s="467"/>
      <c r="CZ341" s="467"/>
      <c r="DA341" s="467"/>
      <c r="DB341" s="467"/>
      <c r="DC341" s="467"/>
      <c r="DD341" s="467"/>
      <c r="DE341" s="467"/>
      <c r="DF341" s="467"/>
      <c r="DG341" s="467"/>
      <c r="DH341" s="467"/>
      <c r="DI341" s="467"/>
      <c r="DJ341" s="467"/>
      <c r="DK341" s="467"/>
      <c r="DL341" s="467"/>
      <c r="DM341" s="467"/>
      <c r="DN341" s="467"/>
      <c r="DO341" s="467"/>
      <c r="DP341" s="467"/>
      <c r="DQ341" s="467"/>
      <c r="DR341" s="467"/>
      <c r="DS341" s="467"/>
      <c r="DT341" s="467"/>
      <c r="DU341" s="467"/>
      <c r="DV341" s="467"/>
      <c r="DW341" s="467"/>
      <c r="DX341" s="467"/>
      <c r="DY341" s="467"/>
      <c r="DZ341" s="467"/>
      <c r="EA341" s="467"/>
      <c r="EB341" s="467"/>
      <c r="EC341" s="467"/>
      <c r="ED341" s="467"/>
      <c r="EE341" s="467"/>
      <c r="EF341" s="467"/>
      <c r="EG341" s="467"/>
      <c r="EH341" s="467"/>
      <c r="EI341" s="467"/>
      <c r="EJ341" s="467"/>
      <c r="EK341" s="467"/>
      <c r="EL341" s="467"/>
      <c r="EM341" s="467"/>
      <c r="EN341" s="467"/>
      <c r="EO341" s="467"/>
      <c r="EP341" s="467"/>
      <c r="EQ341" s="467"/>
      <c r="ER341" s="467"/>
      <c r="ES341" s="467"/>
      <c r="ET341" s="467"/>
      <c r="EU341" s="467"/>
      <c r="EV341" s="467"/>
      <c r="EW341" s="467"/>
      <c r="EX341" s="467"/>
      <c r="EY341" s="467"/>
      <c r="EZ341" s="467"/>
      <c r="FA341" s="467"/>
      <c r="FB341" s="467"/>
      <c r="FC341" s="467"/>
      <c r="FD341" s="467"/>
      <c r="FE341" s="467"/>
      <c r="FF341" s="467"/>
      <c r="FG341" s="467"/>
      <c r="FH341" s="467"/>
      <c r="FI341" s="467"/>
      <c r="FJ341" s="467"/>
      <c r="FK341" s="467"/>
      <c r="FL341" s="467"/>
      <c r="FM341" s="467"/>
      <c r="FN341" s="467"/>
      <c r="FO341" s="467"/>
      <c r="FP341" s="467"/>
      <c r="FQ341" s="467"/>
      <c r="FR341" s="467"/>
      <c r="FS341" s="467"/>
      <c r="FT341" s="467"/>
      <c r="FU341" s="467"/>
      <c r="FV341" s="467"/>
      <c r="FW341" s="467"/>
      <c r="FX341" s="467"/>
      <c r="FY341" s="467"/>
      <c r="FZ341" s="467"/>
      <c r="GA341" s="467"/>
      <c r="GB341" s="467"/>
      <c r="GC341" s="467"/>
      <c r="GD341" s="467"/>
      <c r="GE341" s="467"/>
      <c r="GF341" s="467"/>
      <c r="GG341" s="467"/>
      <c r="GH341" s="467"/>
      <c r="GI341" s="467"/>
      <c r="GJ341" s="467"/>
      <c r="GK341" s="467"/>
      <c r="GL341" s="467"/>
      <c r="GM341" s="467"/>
      <c r="GN341" s="467"/>
      <c r="GO341" s="467"/>
      <c r="GP341" s="467"/>
      <c r="GQ341" s="467"/>
      <c r="GR341" s="467"/>
      <c r="GS341" s="467"/>
      <c r="GT341" s="467"/>
      <c r="GU341" s="467"/>
      <c r="GV341" s="467"/>
      <c r="GW341" s="467"/>
      <c r="GX341" s="467"/>
      <c r="GY341" s="467"/>
      <c r="GZ341" s="467"/>
      <c r="HA341" s="467"/>
      <c r="HB341" s="467"/>
      <c r="HC341" s="467"/>
      <c r="HD341" s="467"/>
      <c r="HE341" s="467"/>
      <c r="HF341" s="467"/>
      <c r="HG341" s="467"/>
      <c r="HH341" s="467"/>
      <c r="HI341" s="467"/>
      <c r="HJ341" s="467"/>
      <c r="HK341" s="467"/>
      <c r="HL341" s="467"/>
      <c r="HM341" s="467"/>
      <c r="HN341" s="467"/>
      <c r="HO341" s="467"/>
      <c r="HP341" s="467"/>
      <c r="HQ341" s="467"/>
      <c r="HR341" s="467"/>
      <c r="HS341" s="467"/>
      <c r="HT341" s="467"/>
      <c r="HU341" s="467"/>
      <c r="HV341" s="467"/>
      <c r="HW341" s="467"/>
      <c r="HX341" s="467"/>
      <c r="HY341" s="467"/>
      <c r="HZ341" s="467"/>
      <c r="IA341" s="467"/>
      <c r="IB341" s="467"/>
      <c r="IC341" s="467"/>
      <c r="ID341" s="467"/>
      <c r="IE341" s="467"/>
      <c r="IF341" s="467"/>
      <c r="IG341" s="467"/>
      <c r="IH341" s="467"/>
      <c r="II341" s="467"/>
      <c r="IJ341" s="467"/>
      <c r="IK341" s="467"/>
      <c r="IL341" s="467"/>
      <c r="IM341" s="467"/>
      <c r="IN341" s="467"/>
      <c r="IO341" s="467"/>
      <c r="IP341" s="467"/>
      <c r="IQ341" s="467"/>
    </row>
    <row r="342" spans="10:251" s="464" customFormat="1" ht="12" customHeight="1" x14ac:dyDescent="0.15">
      <c r="J342" s="470"/>
      <c r="K342" s="470"/>
      <c r="L342" s="470"/>
      <c r="M342" s="470"/>
      <c r="N342" s="470"/>
      <c r="O342" s="470"/>
      <c r="P342" s="470"/>
      <c r="Q342" s="470"/>
      <c r="R342" s="470"/>
      <c r="S342" s="470"/>
      <c r="T342" s="483"/>
      <c r="U342" s="483"/>
      <c r="V342" s="501"/>
      <c r="W342" s="518"/>
      <c r="X342" s="518"/>
      <c r="Y342" s="518"/>
      <c r="Z342" s="518"/>
      <c r="AA342" s="518"/>
      <c r="AB342" s="518"/>
      <c r="AC342" s="518"/>
      <c r="AD342" s="518"/>
      <c r="AE342" s="518"/>
      <c r="AH342" s="483"/>
      <c r="AI342" s="491"/>
      <c r="AJ342" s="534"/>
      <c r="AK342" s="660"/>
      <c r="AL342" s="661"/>
      <c r="AM342" s="661"/>
      <c r="AN342" s="661"/>
      <c r="AO342" s="661"/>
      <c r="AP342" s="661"/>
      <c r="AQ342" s="661"/>
      <c r="AR342" s="662"/>
      <c r="AS342" s="518"/>
      <c r="AT342" s="518"/>
      <c r="AU342" s="518"/>
      <c r="AV342" s="518"/>
      <c r="AW342" s="518"/>
      <c r="AX342" s="518"/>
      <c r="AY342" s="518"/>
      <c r="AZ342" s="518"/>
      <c r="BT342" s="467"/>
      <c r="BU342" s="467"/>
      <c r="BV342" s="467"/>
      <c r="BW342" s="467"/>
      <c r="BX342" s="467"/>
      <c r="BY342" s="467"/>
      <c r="BZ342" s="467"/>
      <c r="CA342" s="467"/>
      <c r="CB342" s="467"/>
      <c r="CC342" s="467"/>
      <c r="CD342" s="467"/>
      <c r="CE342" s="467"/>
      <c r="CF342" s="467"/>
      <c r="CG342" s="467"/>
      <c r="CH342" s="467"/>
      <c r="CI342" s="467"/>
      <c r="CJ342" s="467"/>
      <c r="CK342" s="467"/>
      <c r="CL342" s="467"/>
      <c r="CM342" s="467"/>
      <c r="CN342" s="467"/>
      <c r="CO342" s="467"/>
      <c r="CP342" s="467"/>
      <c r="CQ342" s="467"/>
      <c r="CR342" s="467"/>
      <c r="CS342" s="467"/>
      <c r="CT342" s="467"/>
      <c r="CU342" s="467"/>
      <c r="CV342" s="467"/>
      <c r="CW342" s="467"/>
      <c r="CX342" s="467"/>
      <c r="CY342" s="467"/>
      <c r="CZ342" s="467"/>
      <c r="DA342" s="467"/>
      <c r="DB342" s="467"/>
      <c r="DC342" s="467"/>
      <c r="DD342" s="467"/>
      <c r="DE342" s="467"/>
      <c r="DF342" s="467"/>
      <c r="DG342" s="467"/>
      <c r="DH342" s="467"/>
      <c r="DI342" s="467"/>
      <c r="DJ342" s="467"/>
      <c r="DK342" s="467"/>
      <c r="DL342" s="467"/>
      <c r="DM342" s="467"/>
      <c r="DN342" s="467"/>
      <c r="DO342" s="467"/>
      <c r="DP342" s="467"/>
      <c r="DQ342" s="467"/>
      <c r="DR342" s="467"/>
      <c r="DS342" s="467"/>
      <c r="DT342" s="467"/>
      <c r="DU342" s="467"/>
      <c r="DV342" s="467"/>
      <c r="DW342" s="467"/>
      <c r="DX342" s="467"/>
      <c r="DY342" s="467"/>
      <c r="DZ342" s="467"/>
      <c r="EA342" s="467"/>
      <c r="EB342" s="467"/>
      <c r="EC342" s="467"/>
      <c r="ED342" s="467"/>
      <c r="EE342" s="467"/>
      <c r="EF342" s="467"/>
      <c r="EG342" s="467"/>
      <c r="EH342" s="467"/>
      <c r="EI342" s="467"/>
      <c r="EJ342" s="467"/>
      <c r="EK342" s="467"/>
      <c r="EL342" s="467"/>
      <c r="EM342" s="467"/>
      <c r="EN342" s="467"/>
      <c r="EO342" s="467"/>
      <c r="EP342" s="467"/>
      <c r="EQ342" s="467"/>
      <c r="ER342" s="467"/>
      <c r="ES342" s="467"/>
      <c r="ET342" s="467"/>
      <c r="EU342" s="467"/>
      <c r="EV342" s="467"/>
      <c r="EW342" s="467"/>
      <c r="EX342" s="467"/>
      <c r="EY342" s="467"/>
      <c r="EZ342" s="467"/>
      <c r="FA342" s="467"/>
      <c r="FB342" s="467"/>
      <c r="FC342" s="467"/>
      <c r="FD342" s="467"/>
      <c r="FE342" s="467"/>
      <c r="FF342" s="467"/>
      <c r="FG342" s="467"/>
      <c r="FH342" s="467"/>
      <c r="FI342" s="467"/>
      <c r="FJ342" s="467"/>
      <c r="FK342" s="467"/>
      <c r="FL342" s="467"/>
      <c r="FM342" s="467"/>
      <c r="FN342" s="467"/>
      <c r="FO342" s="467"/>
      <c r="FP342" s="467"/>
      <c r="FQ342" s="467"/>
      <c r="FR342" s="467"/>
      <c r="FS342" s="467"/>
      <c r="FT342" s="467"/>
      <c r="FU342" s="467"/>
      <c r="FV342" s="467"/>
      <c r="FW342" s="467"/>
      <c r="FX342" s="467"/>
      <c r="FY342" s="467"/>
      <c r="FZ342" s="467"/>
      <c r="GA342" s="467"/>
      <c r="GB342" s="467"/>
      <c r="GC342" s="467"/>
      <c r="GD342" s="467"/>
      <c r="GE342" s="467"/>
      <c r="GF342" s="467"/>
      <c r="GG342" s="467"/>
      <c r="GH342" s="467"/>
      <c r="GI342" s="467"/>
      <c r="GJ342" s="467"/>
      <c r="GK342" s="467"/>
      <c r="GL342" s="467"/>
      <c r="GM342" s="467"/>
      <c r="GN342" s="467"/>
      <c r="GO342" s="467"/>
      <c r="GP342" s="467"/>
      <c r="GQ342" s="467"/>
      <c r="GR342" s="467"/>
      <c r="GS342" s="467"/>
      <c r="GT342" s="467"/>
      <c r="GU342" s="467"/>
      <c r="GV342" s="467"/>
      <c r="GW342" s="467"/>
      <c r="GX342" s="467"/>
      <c r="GY342" s="467"/>
      <c r="GZ342" s="467"/>
      <c r="HA342" s="467"/>
      <c r="HB342" s="467"/>
      <c r="HC342" s="467"/>
      <c r="HD342" s="467"/>
      <c r="HE342" s="467"/>
      <c r="HF342" s="467"/>
      <c r="HG342" s="467"/>
      <c r="HH342" s="467"/>
      <c r="HI342" s="467"/>
      <c r="HJ342" s="467"/>
      <c r="HK342" s="467"/>
      <c r="HL342" s="467"/>
      <c r="HM342" s="467"/>
      <c r="HN342" s="467"/>
      <c r="HO342" s="467"/>
      <c r="HP342" s="467"/>
      <c r="HQ342" s="467"/>
      <c r="HR342" s="467"/>
      <c r="HS342" s="467"/>
      <c r="HT342" s="467"/>
      <c r="HU342" s="467"/>
      <c r="HV342" s="467"/>
      <c r="HW342" s="467"/>
      <c r="HX342" s="467"/>
      <c r="HY342" s="467"/>
      <c r="HZ342" s="467"/>
      <c r="IA342" s="467"/>
      <c r="IB342" s="467"/>
      <c r="IC342" s="467"/>
      <c r="ID342" s="467"/>
      <c r="IE342" s="467"/>
      <c r="IF342" s="467"/>
      <c r="IG342" s="467"/>
      <c r="IH342" s="467"/>
      <c r="II342" s="467"/>
      <c r="IJ342" s="467"/>
      <c r="IK342" s="467"/>
      <c r="IL342" s="467"/>
      <c r="IM342" s="467"/>
      <c r="IN342" s="467"/>
      <c r="IO342" s="467"/>
      <c r="IP342" s="467"/>
      <c r="IQ342" s="467"/>
    </row>
    <row r="343" spans="10:251" s="464" customFormat="1" ht="12" customHeight="1" x14ac:dyDescent="0.15">
      <c r="J343" s="470"/>
      <c r="K343" s="470"/>
      <c r="L343" s="470"/>
      <c r="M343" s="470"/>
      <c r="N343" s="470"/>
      <c r="O343" s="470"/>
      <c r="P343" s="470"/>
      <c r="Q343" s="470"/>
      <c r="R343" s="470"/>
      <c r="S343" s="470"/>
      <c r="T343" s="483"/>
      <c r="U343" s="483"/>
      <c r="V343" s="501"/>
      <c r="W343" s="518"/>
      <c r="X343" s="518"/>
      <c r="Y343" s="518"/>
      <c r="Z343" s="518"/>
      <c r="AA343" s="518"/>
      <c r="AB343" s="518"/>
      <c r="AC343" s="518"/>
      <c r="AD343" s="518"/>
      <c r="AE343" s="518"/>
      <c r="AH343" s="483"/>
      <c r="AI343" s="501"/>
      <c r="AJ343" s="504"/>
      <c r="AK343" s="518"/>
      <c r="AL343" s="609"/>
      <c r="AM343" s="562" t="s">
        <v>848</v>
      </c>
      <c r="AN343" s="562"/>
      <c r="AO343" s="562"/>
      <c r="AP343" s="562"/>
      <c r="AQ343" s="562"/>
      <c r="AR343" s="562"/>
      <c r="AS343" s="562"/>
      <c r="AT343" s="562"/>
      <c r="AU343" s="518"/>
      <c r="AV343" s="518"/>
      <c r="AW343" s="518"/>
      <c r="AX343" s="518"/>
      <c r="AY343" s="518"/>
      <c r="AZ343" s="518"/>
      <c r="BT343" s="467"/>
      <c r="BU343" s="467"/>
      <c r="BV343" s="467"/>
      <c r="BW343" s="467"/>
      <c r="BX343" s="467"/>
      <c r="BY343" s="467"/>
      <c r="BZ343" s="467"/>
      <c r="CA343" s="467"/>
      <c r="CB343" s="467"/>
      <c r="CC343" s="467"/>
      <c r="CD343" s="467"/>
      <c r="CE343" s="467"/>
      <c r="CF343" s="467"/>
      <c r="CG343" s="467"/>
      <c r="CH343" s="467"/>
      <c r="CI343" s="467"/>
      <c r="CJ343" s="467"/>
      <c r="CK343" s="467"/>
      <c r="CL343" s="467"/>
      <c r="CM343" s="467"/>
      <c r="CN343" s="467"/>
      <c r="CO343" s="467"/>
      <c r="CP343" s="467"/>
      <c r="CQ343" s="467"/>
      <c r="CR343" s="467"/>
      <c r="CS343" s="467"/>
      <c r="CT343" s="467"/>
      <c r="CU343" s="467"/>
      <c r="CV343" s="467"/>
      <c r="CW343" s="467"/>
      <c r="CX343" s="467"/>
      <c r="CY343" s="467"/>
      <c r="CZ343" s="467"/>
      <c r="DA343" s="467"/>
      <c r="DB343" s="467"/>
      <c r="DC343" s="467"/>
      <c r="DD343" s="467"/>
      <c r="DE343" s="467"/>
      <c r="DF343" s="467"/>
      <c r="DG343" s="467"/>
      <c r="DH343" s="467"/>
      <c r="DI343" s="467"/>
      <c r="DJ343" s="467"/>
      <c r="DK343" s="467"/>
      <c r="DL343" s="467"/>
      <c r="DM343" s="467"/>
      <c r="DN343" s="467"/>
      <c r="DO343" s="467"/>
      <c r="DP343" s="467"/>
      <c r="DQ343" s="467"/>
      <c r="DR343" s="467"/>
      <c r="DS343" s="467"/>
      <c r="DT343" s="467"/>
      <c r="DU343" s="467"/>
      <c r="DV343" s="467"/>
      <c r="DW343" s="467"/>
      <c r="DX343" s="467"/>
      <c r="DY343" s="467"/>
      <c r="DZ343" s="467"/>
      <c r="EA343" s="467"/>
      <c r="EB343" s="467"/>
      <c r="EC343" s="467"/>
      <c r="ED343" s="467"/>
      <c r="EE343" s="467"/>
      <c r="EF343" s="467"/>
      <c r="EG343" s="467"/>
      <c r="EH343" s="467"/>
      <c r="EI343" s="467"/>
      <c r="EJ343" s="467"/>
      <c r="EK343" s="467"/>
      <c r="EL343" s="467"/>
      <c r="EM343" s="467"/>
      <c r="EN343" s="467"/>
      <c r="EO343" s="467"/>
      <c r="EP343" s="467"/>
      <c r="EQ343" s="467"/>
      <c r="ER343" s="467"/>
      <c r="ES343" s="467"/>
      <c r="ET343" s="467"/>
      <c r="EU343" s="467"/>
      <c r="EV343" s="467"/>
      <c r="EW343" s="467"/>
      <c r="EX343" s="467"/>
      <c r="EY343" s="467"/>
      <c r="EZ343" s="467"/>
      <c r="FA343" s="467"/>
      <c r="FB343" s="467"/>
      <c r="FC343" s="467"/>
      <c r="FD343" s="467"/>
      <c r="FE343" s="467"/>
      <c r="FF343" s="467"/>
      <c r="FG343" s="467"/>
      <c r="FH343" s="467"/>
      <c r="FI343" s="467"/>
      <c r="FJ343" s="467"/>
      <c r="FK343" s="467"/>
      <c r="FL343" s="467"/>
      <c r="FM343" s="467"/>
      <c r="FN343" s="467"/>
      <c r="FO343" s="467"/>
      <c r="FP343" s="467"/>
      <c r="FQ343" s="467"/>
      <c r="FR343" s="467"/>
      <c r="FS343" s="467"/>
      <c r="FT343" s="467"/>
      <c r="FU343" s="467"/>
      <c r="FV343" s="467"/>
      <c r="FW343" s="467"/>
      <c r="FX343" s="467"/>
      <c r="FY343" s="467"/>
      <c r="FZ343" s="467"/>
      <c r="GA343" s="467"/>
      <c r="GB343" s="467"/>
      <c r="GC343" s="467"/>
      <c r="GD343" s="467"/>
      <c r="GE343" s="467"/>
      <c r="GF343" s="467"/>
      <c r="GG343" s="467"/>
      <c r="GH343" s="467"/>
      <c r="GI343" s="467"/>
      <c r="GJ343" s="467"/>
      <c r="GK343" s="467"/>
      <c r="GL343" s="467"/>
      <c r="GM343" s="467"/>
      <c r="GN343" s="467"/>
      <c r="GO343" s="467"/>
      <c r="GP343" s="467"/>
      <c r="GQ343" s="467"/>
      <c r="GR343" s="467"/>
      <c r="GS343" s="467"/>
      <c r="GT343" s="467"/>
      <c r="GU343" s="467"/>
      <c r="GV343" s="467"/>
      <c r="GW343" s="467"/>
      <c r="GX343" s="467"/>
      <c r="GY343" s="467"/>
      <c r="GZ343" s="467"/>
      <c r="HA343" s="467"/>
      <c r="HB343" s="467"/>
      <c r="HC343" s="467"/>
      <c r="HD343" s="467"/>
      <c r="HE343" s="467"/>
      <c r="HF343" s="467"/>
      <c r="HG343" s="467"/>
      <c r="HH343" s="467"/>
      <c r="HI343" s="467"/>
      <c r="HJ343" s="467"/>
      <c r="HK343" s="467"/>
      <c r="HL343" s="467"/>
      <c r="HM343" s="467"/>
      <c r="HN343" s="467"/>
      <c r="HO343" s="467"/>
      <c r="HP343" s="467"/>
      <c r="HQ343" s="467"/>
      <c r="HR343" s="467"/>
      <c r="HS343" s="467"/>
      <c r="HT343" s="467"/>
      <c r="HU343" s="467"/>
      <c r="HV343" s="467"/>
      <c r="HW343" s="467"/>
      <c r="HX343" s="467"/>
      <c r="HY343" s="467"/>
      <c r="HZ343" s="467"/>
      <c r="IA343" s="467"/>
      <c r="IB343" s="467"/>
      <c r="IC343" s="467"/>
      <c r="ID343" s="467"/>
      <c r="IE343" s="467"/>
      <c r="IF343" s="467"/>
      <c r="IG343" s="467"/>
      <c r="IH343" s="467"/>
      <c r="II343" s="467"/>
      <c r="IJ343" s="467"/>
      <c r="IK343" s="467"/>
      <c r="IL343" s="467"/>
      <c r="IM343" s="467"/>
      <c r="IN343" s="467"/>
      <c r="IO343" s="467"/>
      <c r="IP343" s="467"/>
      <c r="IQ343" s="467"/>
    </row>
    <row r="344" spans="10:251" s="464" customFormat="1" ht="12" customHeight="1" x14ac:dyDescent="0.15">
      <c r="J344" s="470"/>
      <c r="K344" s="470"/>
      <c r="L344" s="470"/>
      <c r="M344" s="470"/>
      <c r="N344" s="470"/>
      <c r="O344" s="470"/>
      <c r="P344" s="470"/>
      <c r="Q344" s="470"/>
      <c r="R344" s="470"/>
      <c r="S344" s="470"/>
      <c r="T344" s="483"/>
      <c r="U344" s="483"/>
      <c r="V344" s="501"/>
      <c r="W344" s="518"/>
      <c r="X344" s="518"/>
      <c r="Y344" s="518"/>
      <c r="Z344" s="518"/>
      <c r="AA344" s="518"/>
      <c r="AB344" s="518"/>
      <c r="AC344" s="518"/>
      <c r="AD344" s="518"/>
      <c r="AE344" s="518"/>
      <c r="AH344" s="483"/>
      <c r="AI344" s="501"/>
      <c r="AJ344" s="504"/>
      <c r="AK344" s="518"/>
      <c r="AL344" s="596"/>
      <c r="AM344" s="562"/>
      <c r="AN344" s="562"/>
      <c r="AO344" s="562"/>
      <c r="AP344" s="562"/>
      <c r="AQ344" s="562"/>
      <c r="AR344" s="562"/>
      <c r="AS344" s="562"/>
      <c r="AT344" s="562"/>
      <c r="AU344" s="518"/>
      <c r="AV344" s="518"/>
      <c r="AW344" s="518"/>
      <c r="AX344" s="518"/>
      <c r="AY344" s="518"/>
      <c r="AZ344" s="518"/>
      <c r="BT344" s="467"/>
      <c r="BU344" s="467"/>
      <c r="BV344" s="467"/>
      <c r="BW344" s="467"/>
      <c r="BX344" s="467"/>
      <c r="BY344" s="467"/>
      <c r="BZ344" s="467"/>
      <c r="CA344" s="467"/>
      <c r="CB344" s="467"/>
      <c r="CC344" s="467"/>
      <c r="CD344" s="467"/>
      <c r="CE344" s="467"/>
      <c r="CF344" s="467"/>
      <c r="CG344" s="467"/>
      <c r="CH344" s="467"/>
      <c r="CI344" s="467"/>
      <c r="CJ344" s="467"/>
      <c r="CK344" s="467"/>
      <c r="CL344" s="467"/>
      <c r="CM344" s="467"/>
      <c r="CN344" s="467"/>
      <c r="CO344" s="467"/>
      <c r="CP344" s="467"/>
      <c r="CQ344" s="467"/>
      <c r="CR344" s="467"/>
      <c r="CS344" s="467"/>
      <c r="CT344" s="467"/>
      <c r="CU344" s="467"/>
      <c r="CV344" s="467"/>
      <c r="CW344" s="467"/>
      <c r="CX344" s="467"/>
      <c r="CY344" s="467"/>
      <c r="CZ344" s="467"/>
      <c r="DA344" s="467"/>
      <c r="DB344" s="467"/>
      <c r="DC344" s="467"/>
      <c r="DD344" s="467"/>
      <c r="DE344" s="467"/>
      <c r="DF344" s="467"/>
      <c r="DG344" s="467"/>
      <c r="DH344" s="467"/>
      <c r="DI344" s="467"/>
      <c r="DJ344" s="467"/>
      <c r="DK344" s="467"/>
      <c r="DL344" s="467"/>
      <c r="DM344" s="467"/>
      <c r="DN344" s="467"/>
      <c r="DO344" s="467"/>
      <c r="DP344" s="467"/>
      <c r="DQ344" s="467"/>
      <c r="DR344" s="467"/>
      <c r="DS344" s="467"/>
      <c r="DT344" s="467"/>
      <c r="DU344" s="467"/>
      <c r="DV344" s="467"/>
      <c r="DW344" s="467"/>
      <c r="DX344" s="467"/>
      <c r="DY344" s="467"/>
      <c r="DZ344" s="467"/>
      <c r="EA344" s="467"/>
      <c r="EB344" s="467"/>
      <c r="EC344" s="467"/>
      <c r="ED344" s="467"/>
      <c r="EE344" s="467"/>
      <c r="EF344" s="467"/>
      <c r="EG344" s="467"/>
      <c r="EH344" s="467"/>
      <c r="EI344" s="467"/>
      <c r="EJ344" s="467"/>
      <c r="EK344" s="467"/>
      <c r="EL344" s="467"/>
      <c r="EM344" s="467"/>
      <c r="EN344" s="467"/>
      <c r="EO344" s="467"/>
      <c r="EP344" s="467"/>
      <c r="EQ344" s="467"/>
      <c r="ER344" s="467"/>
      <c r="ES344" s="467"/>
      <c r="ET344" s="467"/>
      <c r="EU344" s="467"/>
      <c r="EV344" s="467"/>
      <c r="EW344" s="467"/>
      <c r="EX344" s="467"/>
      <c r="EY344" s="467"/>
      <c r="EZ344" s="467"/>
      <c r="FA344" s="467"/>
      <c r="FB344" s="467"/>
      <c r="FC344" s="467"/>
      <c r="FD344" s="467"/>
      <c r="FE344" s="467"/>
      <c r="FF344" s="467"/>
      <c r="FG344" s="467"/>
      <c r="FH344" s="467"/>
      <c r="FI344" s="467"/>
      <c r="FJ344" s="467"/>
      <c r="FK344" s="467"/>
      <c r="FL344" s="467"/>
      <c r="FM344" s="467"/>
      <c r="FN344" s="467"/>
      <c r="FO344" s="467"/>
      <c r="FP344" s="467"/>
      <c r="FQ344" s="467"/>
      <c r="FR344" s="467"/>
      <c r="FS344" s="467"/>
      <c r="FT344" s="467"/>
      <c r="FU344" s="467"/>
      <c r="FV344" s="467"/>
      <c r="FW344" s="467"/>
      <c r="FX344" s="467"/>
      <c r="FY344" s="467"/>
      <c r="FZ344" s="467"/>
      <c r="GA344" s="467"/>
      <c r="GB344" s="467"/>
      <c r="GC344" s="467"/>
      <c r="GD344" s="467"/>
      <c r="GE344" s="467"/>
      <c r="GF344" s="467"/>
      <c r="GG344" s="467"/>
      <c r="GH344" s="467"/>
      <c r="GI344" s="467"/>
      <c r="GJ344" s="467"/>
      <c r="GK344" s="467"/>
      <c r="GL344" s="467"/>
      <c r="GM344" s="467"/>
      <c r="GN344" s="467"/>
      <c r="GO344" s="467"/>
      <c r="GP344" s="467"/>
      <c r="GQ344" s="467"/>
      <c r="GR344" s="467"/>
      <c r="GS344" s="467"/>
      <c r="GT344" s="467"/>
      <c r="GU344" s="467"/>
      <c r="GV344" s="467"/>
      <c r="GW344" s="467"/>
      <c r="GX344" s="467"/>
      <c r="GY344" s="467"/>
      <c r="GZ344" s="467"/>
      <c r="HA344" s="467"/>
      <c r="HB344" s="467"/>
      <c r="HC344" s="467"/>
      <c r="HD344" s="467"/>
      <c r="HE344" s="467"/>
      <c r="HF344" s="467"/>
      <c r="HG344" s="467"/>
      <c r="HH344" s="467"/>
      <c r="HI344" s="467"/>
      <c r="HJ344" s="467"/>
      <c r="HK344" s="467"/>
      <c r="HL344" s="467"/>
      <c r="HM344" s="467"/>
      <c r="HN344" s="467"/>
      <c r="HO344" s="467"/>
      <c r="HP344" s="467"/>
      <c r="HQ344" s="467"/>
      <c r="HR344" s="467"/>
      <c r="HS344" s="467"/>
      <c r="HT344" s="467"/>
      <c r="HU344" s="467"/>
      <c r="HV344" s="467"/>
      <c r="HW344" s="467"/>
      <c r="HX344" s="467"/>
      <c r="HY344" s="467"/>
      <c r="HZ344" s="467"/>
      <c r="IA344" s="467"/>
      <c r="IB344" s="467"/>
      <c r="IC344" s="467"/>
      <c r="ID344" s="467"/>
      <c r="IE344" s="467"/>
      <c r="IF344" s="467"/>
      <c r="IG344" s="467"/>
      <c r="IH344" s="467"/>
      <c r="II344" s="467"/>
      <c r="IJ344" s="467"/>
      <c r="IK344" s="467"/>
      <c r="IL344" s="467"/>
      <c r="IM344" s="467"/>
      <c r="IN344" s="467"/>
      <c r="IO344" s="467"/>
      <c r="IP344" s="467"/>
      <c r="IQ344" s="467"/>
    </row>
    <row r="345" spans="10:251" s="464" customFormat="1" ht="12" customHeight="1" x14ac:dyDescent="0.15">
      <c r="J345" s="470"/>
      <c r="K345" s="470"/>
      <c r="L345" s="470"/>
      <c r="M345" s="470"/>
      <c r="N345" s="470"/>
      <c r="O345" s="470"/>
      <c r="P345" s="470"/>
      <c r="Q345" s="470"/>
      <c r="R345" s="470"/>
      <c r="S345" s="470"/>
      <c r="T345" s="483"/>
      <c r="U345" s="483"/>
      <c r="V345" s="501"/>
      <c r="W345" s="518"/>
      <c r="X345" s="518"/>
      <c r="Y345" s="518"/>
      <c r="Z345" s="518"/>
      <c r="AA345" s="518"/>
      <c r="AB345" s="518"/>
      <c r="AC345" s="518"/>
      <c r="AD345" s="518"/>
      <c r="AE345" s="518"/>
      <c r="AH345" s="483"/>
      <c r="AI345" s="501"/>
      <c r="AJ345" s="504"/>
      <c r="AK345" s="518"/>
      <c r="AL345" s="595"/>
      <c r="AM345" s="562" t="s">
        <v>687</v>
      </c>
      <c r="AN345" s="562"/>
      <c r="AO345" s="562"/>
      <c r="AP345" s="562"/>
      <c r="AQ345" s="562"/>
      <c r="AR345" s="562"/>
      <c r="AS345" s="562"/>
      <c r="AT345" s="562"/>
      <c r="AU345" s="518"/>
      <c r="AV345" s="518"/>
      <c r="AW345" s="518"/>
      <c r="AX345" s="518"/>
      <c r="AY345" s="518"/>
      <c r="AZ345" s="518"/>
      <c r="BT345" s="467"/>
      <c r="BU345" s="467"/>
      <c r="BV345" s="467"/>
      <c r="BW345" s="467"/>
      <c r="BX345" s="467"/>
      <c r="BY345" s="467"/>
      <c r="BZ345" s="467"/>
      <c r="CA345" s="467"/>
      <c r="CB345" s="467"/>
      <c r="CC345" s="467"/>
      <c r="CD345" s="467"/>
      <c r="CE345" s="467"/>
      <c r="CF345" s="467"/>
      <c r="CG345" s="467"/>
      <c r="CH345" s="467"/>
      <c r="CI345" s="467"/>
      <c r="CJ345" s="467"/>
      <c r="CK345" s="467"/>
      <c r="CL345" s="467"/>
      <c r="CM345" s="467"/>
      <c r="CN345" s="467"/>
      <c r="CO345" s="467"/>
      <c r="CP345" s="467"/>
      <c r="CQ345" s="467"/>
      <c r="CR345" s="467"/>
      <c r="CS345" s="467"/>
      <c r="CT345" s="467"/>
      <c r="CU345" s="467"/>
      <c r="CV345" s="467"/>
      <c r="CW345" s="467"/>
      <c r="CX345" s="467"/>
      <c r="CY345" s="467"/>
      <c r="CZ345" s="467"/>
      <c r="DA345" s="467"/>
      <c r="DB345" s="467"/>
      <c r="DC345" s="467"/>
      <c r="DD345" s="467"/>
      <c r="DE345" s="467"/>
      <c r="DF345" s="467"/>
      <c r="DG345" s="467"/>
      <c r="DH345" s="467"/>
      <c r="DI345" s="467"/>
      <c r="DJ345" s="467"/>
      <c r="DK345" s="467"/>
      <c r="DL345" s="467"/>
      <c r="DM345" s="467"/>
      <c r="DN345" s="467"/>
      <c r="DO345" s="467"/>
      <c r="DP345" s="467"/>
      <c r="DQ345" s="467"/>
      <c r="DR345" s="467"/>
      <c r="DS345" s="467"/>
      <c r="DT345" s="467"/>
      <c r="DU345" s="467"/>
      <c r="DV345" s="467"/>
      <c r="DW345" s="467"/>
      <c r="DX345" s="467"/>
      <c r="DY345" s="467"/>
      <c r="DZ345" s="467"/>
      <c r="EA345" s="467"/>
      <c r="EB345" s="467"/>
      <c r="EC345" s="467"/>
      <c r="ED345" s="467"/>
      <c r="EE345" s="467"/>
      <c r="EF345" s="467"/>
      <c r="EG345" s="467"/>
      <c r="EH345" s="467"/>
      <c r="EI345" s="467"/>
      <c r="EJ345" s="467"/>
      <c r="EK345" s="467"/>
      <c r="EL345" s="467"/>
      <c r="EM345" s="467"/>
      <c r="EN345" s="467"/>
      <c r="EO345" s="467"/>
      <c r="EP345" s="467"/>
      <c r="EQ345" s="467"/>
      <c r="ER345" s="467"/>
      <c r="ES345" s="467"/>
      <c r="ET345" s="467"/>
      <c r="EU345" s="467"/>
      <c r="EV345" s="467"/>
      <c r="EW345" s="467"/>
      <c r="EX345" s="467"/>
      <c r="EY345" s="467"/>
      <c r="EZ345" s="467"/>
      <c r="FA345" s="467"/>
      <c r="FB345" s="467"/>
      <c r="FC345" s="467"/>
      <c r="FD345" s="467"/>
      <c r="FE345" s="467"/>
      <c r="FF345" s="467"/>
      <c r="FG345" s="467"/>
      <c r="FH345" s="467"/>
      <c r="FI345" s="467"/>
      <c r="FJ345" s="467"/>
      <c r="FK345" s="467"/>
      <c r="FL345" s="467"/>
      <c r="FM345" s="467"/>
      <c r="FN345" s="467"/>
      <c r="FO345" s="467"/>
      <c r="FP345" s="467"/>
      <c r="FQ345" s="467"/>
      <c r="FR345" s="467"/>
      <c r="FS345" s="467"/>
      <c r="FT345" s="467"/>
      <c r="FU345" s="467"/>
      <c r="FV345" s="467"/>
      <c r="FW345" s="467"/>
      <c r="FX345" s="467"/>
      <c r="FY345" s="467"/>
      <c r="FZ345" s="467"/>
      <c r="GA345" s="467"/>
      <c r="GB345" s="467"/>
      <c r="GC345" s="467"/>
      <c r="GD345" s="467"/>
      <c r="GE345" s="467"/>
      <c r="GF345" s="467"/>
      <c r="GG345" s="467"/>
      <c r="GH345" s="467"/>
      <c r="GI345" s="467"/>
      <c r="GJ345" s="467"/>
      <c r="GK345" s="467"/>
      <c r="GL345" s="467"/>
      <c r="GM345" s="467"/>
      <c r="GN345" s="467"/>
      <c r="GO345" s="467"/>
      <c r="GP345" s="467"/>
      <c r="GQ345" s="467"/>
      <c r="GR345" s="467"/>
      <c r="GS345" s="467"/>
      <c r="GT345" s="467"/>
      <c r="GU345" s="467"/>
      <c r="GV345" s="467"/>
      <c r="GW345" s="467"/>
      <c r="GX345" s="467"/>
      <c r="GY345" s="467"/>
      <c r="GZ345" s="467"/>
      <c r="HA345" s="467"/>
      <c r="HB345" s="467"/>
      <c r="HC345" s="467"/>
      <c r="HD345" s="467"/>
      <c r="HE345" s="467"/>
      <c r="HF345" s="467"/>
      <c r="HG345" s="467"/>
      <c r="HH345" s="467"/>
      <c r="HI345" s="467"/>
      <c r="HJ345" s="467"/>
      <c r="HK345" s="467"/>
      <c r="HL345" s="467"/>
      <c r="HM345" s="467"/>
      <c r="HN345" s="467"/>
      <c r="HO345" s="467"/>
      <c r="HP345" s="467"/>
      <c r="HQ345" s="467"/>
      <c r="HR345" s="467"/>
      <c r="HS345" s="467"/>
      <c r="HT345" s="467"/>
      <c r="HU345" s="467"/>
      <c r="HV345" s="467"/>
      <c r="HW345" s="467"/>
      <c r="HX345" s="467"/>
      <c r="HY345" s="467"/>
      <c r="HZ345" s="467"/>
      <c r="IA345" s="467"/>
      <c r="IB345" s="467"/>
      <c r="IC345" s="467"/>
      <c r="ID345" s="467"/>
      <c r="IE345" s="467"/>
      <c r="IF345" s="467"/>
      <c r="IG345" s="467"/>
      <c r="IH345" s="467"/>
      <c r="II345" s="467"/>
      <c r="IJ345" s="467"/>
      <c r="IK345" s="467"/>
      <c r="IL345" s="467"/>
      <c r="IM345" s="467"/>
      <c r="IN345" s="467"/>
      <c r="IO345" s="467"/>
      <c r="IP345" s="467"/>
      <c r="IQ345" s="467"/>
    </row>
    <row r="346" spans="10:251" s="464" customFormat="1" ht="12" customHeight="1" x14ac:dyDescent="0.15">
      <c r="J346" s="470"/>
      <c r="K346" s="470"/>
      <c r="L346" s="470"/>
      <c r="M346" s="470"/>
      <c r="N346" s="470"/>
      <c r="O346" s="470"/>
      <c r="P346" s="470"/>
      <c r="Q346" s="470"/>
      <c r="R346" s="470"/>
      <c r="S346" s="470"/>
      <c r="T346" s="483"/>
      <c r="U346" s="483"/>
      <c r="V346" s="501"/>
      <c r="W346" s="518"/>
      <c r="X346" s="518"/>
      <c r="Y346" s="518"/>
      <c r="Z346" s="518"/>
      <c r="AA346" s="518"/>
      <c r="AB346" s="518"/>
      <c r="AC346" s="518"/>
      <c r="AD346" s="518"/>
      <c r="AE346" s="518"/>
      <c r="AH346" s="483"/>
      <c r="AI346" s="501"/>
      <c r="AJ346" s="504"/>
      <c r="AK346" s="518"/>
      <c r="AL346" s="596"/>
      <c r="AM346" s="562"/>
      <c r="AN346" s="562"/>
      <c r="AO346" s="562"/>
      <c r="AP346" s="562"/>
      <c r="AQ346" s="562"/>
      <c r="AR346" s="562"/>
      <c r="AS346" s="562"/>
      <c r="AT346" s="562"/>
      <c r="AU346" s="518"/>
      <c r="AV346" s="518"/>
      <c r="AW346" s="518"/>
      <c r="AX346" s="518"/>
      <c r="AY346" s="518"/>
      <c r="AZ346" s="518"/>
      <c r="BT346" s="467"/>
      <c r="BU346" s="467"/>
      <c r="BV346" s="467"/>
      <c r="BW346" s="467"/>
      <c r="BX346" s="467"/>
      <c r="BY346" s="467"/>
      <c r="BZ346" s="467"/>
      <c r="CA346" s="467"/>
      <c r="CB346" s="467"/>
      <c r="CC346" s="467"/>
      <c r="CD346" s="467"/>
      <c r="CE346" s="467"/>
      <c r="CF346" s="467"/>
      <c r="CG346" s="467"/>
      <c r="CH346" s="467"/>
      <c r="CI346" s="467"/>
      <c r="CJ346" s="467"/>
      <c r="CK346" s="467"/>
      <c r="CL346" s="467"/>
      <c r="CM346" s="467"/>
      <c r="CN346" s="467"/>
      <c r="CO346" s="467"/>
      <c r="CP346" s="467"/>
      <c r="CQ346" s="467"/>
      <c r="CR346" s="467"/>
      <c r="CS346" s="467"/>
      <c r="CT346" s="467"/>
      <c r="CU346" s="467"/>
      <c r="CV346" s="467"/>
      <c r="CW346" s="467"/>
      <c r="CX346" s="467"/>
      <c r="CY346" s="467"/>
      <c r="CZ346" s="467"/>
      <c r="DA346" s="467"/>
      <c r="DB346" s="467"/>
      <c r="DC346" s="467"/>
      <c r="DD346" s="467"/>
      <c r="DE346" s="467"/>
      <c r="DF346" s="467"/>
      <c r="DG346" s="467"/>
      <c r="DH346" s="467"/>
      <c r="DI346" s="467"/>
      <c r="DJ346" s="467"/>
      <c r="DK346" s="467"/>
      <c r="DL346" s="467"/>
      <c r="DM346" s="467"/>
      <c r="DN346" s="467"/>
      <c r="DO346" s="467"/>
      <c r="DP346" s="467"/>
      <c r="DQ346" s="467"/>
      <c r="DR346" s="467"/>
      <c r="DS346" s="467"/>
      <c r="DT346" s="467"/>
      <c r="DU346" s="467"/>
      <c r="DV346" s="467"/>
      <c r="DW346" s="467"/>
      <c r="DX346" s="467"/>
      <c r="DY346" s="467"/>
      <c r="DZ346" s="467"/>
      <c r="EA346" s="467"/>
      <c r="EB346" s="467"/>
      <c r="EC346" s="467"/>
      <c r="ED346" s="467"/>
      <c r="EE346" s="467"/>
      <c r="EF346" s="467"/>
      <c r="EG346" s="467"/>
      <c r="EH346" s="467"/>
      <c r="EI346" s="467"/>
      <c r="EJ346" s="467"/>
      <c r="EK346" s="467"/>
      <c r="EL346" s="467"/>
      <c r="EM346" s="467"/>
      <c r="EN346" s="467"/>
      <c r="EO346" s="467"/>
      <c r="EP346" s="467"/>
      <c r="EQ346" s="467"/>
      <c r="ER346" s="467"/>
      <c r="ES346" s="467"/>
      <c r="ET346" s="467"/>
      <c r="EU346" s="467"/>
      <c r="EV346" s="467"/>
      <c r="EW346" s="467"/>
      <c r="EX346" s="467"/>
      <c r="EY346" s="467"/>
      <c r="EZ346" s="467"/>
      <c r="FA346" s="467"/>
      <c r="FB346" s="467"/>
      <c r="FC346" s="467"/>
      <c r="FD346" s="467"/>
      <c r="FE346" s="467"/>
      <c r="FF346" s="467"/>
      <c r="FG346" s="467"/>
      <c r="FH346" s="467"/>
      <c r="FI346" s="467"/>
      <c r="FJ346" s="467"/>
      <c r="FK346" s="467"/>
      <c r="FL346" s="467"/>
      <c r="FM346" s="467"/>
      <c r="FN346" s="467"/>
      <c r="FO346" s="467"/>
      <c r="FP346" s="467"/>
      <c r="FQ346" s="467"/>
      <c r="FR346" s="467"/>
      <c r="FS346" s="467"/>
      <c r="FT346" s="467"/>
      <c r="FU346" s="467"/>
      <c r="FV346" s="467"/>
      <c r="FW346" s="467"/>
      <c r="FX346" s="467"/>
      <c r="FY346" s="467"/>
      <c r="FZ346" s="467"/>
      <c r="GA346" s="467"/>
      <c r="GB346" s="467"/>
      <c r="GC346" s="467"/>
      <c r="GD346" s="467"/>
      <c r="GE346" s="467"/>
      <c r="GF346" s="467"/>
      <c r="GG346" s="467"/>
      <c r="GH346" s="467"/>
      <c r="GI346" s="467"/>
      <c r="GJ346" s="467"/>
      <c r="GK346" s="467"/>
      <c r="GL346" s="467"/>
      <c r="GM346" s="467"/>
      <c r="GN346" s="467"/>
      <c r="GO346" s="467"/>
      <c r="GP346" s="467"/>
      <c r="GQ346" s="467"/>
      <c r="GR346" s="467"/>
      <c r="GS346" s="467"/>
      <c r="GT346" s="467"/>
      <c r="GU346" s="467"/>
      <c r="GV346" s="467"/>
      <c r="GW346" s="467"/>
      <c r="GX346" s="467"/>
      <c r="GY346" s="467"/>
      <c r="GZ346" s="467"/>
      <c r="HA346" s="467"/>
      <c r="HB346" s="467"/>
      <c r="HC346" s="467"/>
      <c r="HD346" s="467"/>
      <c r="HE346" s="467"/>
      <c r="HF346" s="467"/>
      <c r="HG346" s="467"/>
      <c r="HH346" s="467"/>
      <c r="HI346" s="467"/>
      <c r="HJ346" s="467"/>
      <c r="HK346" s="467"/>
      <c r="HL346" s="467"/>
      <c r="HM346" s="467"/>
      <c r="HN346" s="467"/>
      <c r="HO346" s="467"/>
      <c r="HP346" s="467"/>
      <c r="HQ346" s="467"/>
      <c r="HR346" s="467"/>
      <c r="HS346" s="467"/>
      <c r="HT346" s="467"/>
      <c r="HU346" s="467"/>
      <c r="HV346" s="467"/>
      <c r="HW346" s="467"/>
      <c r="HX346" s="467"/>
      <c r="HY346" s="467"/>
      <c r="HZ346" s="467"/>
      <c r="IA346" s="467"/>
      <c r="IB346" s="467"/>
      <c r="IC346" s="467"/>
      <c r="ID346" s="467"/>
      <c r="IE346" s="467"/>
      <c r="IF346" s="467"/>
      <c r="IG346" s="467"/>
      <c r="IH346" s="467"/>
      <c r="II346" s="467"/>
      <c r="IJ346" s="467"/>
      <c r="IK346" s="467"/>
      <c r="IL346" s="467"/>
      <c r="IM346" s="467"/>
      <c r="IN346" s="467"/>
      <c r="IO346" s="467"/>
      <c r="IP346" s="467"/>
      <c r="IQ346" s="467"/>
    </row>
    <row r="347" spans="10:251" s="464" customFormat="1" ht="12" customHeight="1" x14ac:dyDescent="0.15">
      <c r="J347" s="470"/>
      <c r="K347" s="470"/>
      <c r="L347" s="470"/>
      <c r="M347" s="470"/>
      <c r="N347" s="470"/>
      <c r="O347" s="470"/>
      <c r="P347" s="470"/>
      <c r="Q347" s="470"/>
      <c r="R347" s="470"/>
      <c r="S347" s="470"/>
      <c r="T347" s="483"/>
      <c r="U347" s="483"/>
      <c r="V347" s="501"/>
      <c r="W347" s="518"/>
      <c r="X347" s="518"/>
      <c r="Y347" s="518"/>
      <c r="Z347" s="518"/>
      <c r="AA347" s="518"/>
      <c r="AB347" s="518"/>
      <c r="AC347" s="518"/>
      <c r="AD347" s="518"/>
      <c r="AE347" s="518"/>
      <c r="AH347" s="483"/>
      <c r="AI347" s="501"/>
      <c r="AJ347" s="504"/>
      <c r="AK347" s="518"/>
      <c r="AL347" s="597"/>
      <c r="AM347" s="562" t="s">
        <v>691</v>
      </c>
      <c r="AN347" s="562"/>
      <c r="AO347" s="562"/>
      <c r="AP347" s="562"/>
      <c r="AQ347" s="562"/>
      <c r="AR347" s="562"/>
      <c r="AS347" s="562"/>
      <c r="AT347" s="562"/>
      <c r="AU347" s="518"/>
      <c r="AV347" s="518"/>
      <c r="AW347" s="518"/>
      <c r="AX347" s="518"/>
      <c r="AY347" s="518"/>
      <c r="AZ347" s="518"/>
      <c r="BT347" s="467"/>
      <c r="BU347" s="467"/>
      <c r="BV347" s="467"/>
      <c r="BW347" s="467"/>
      <c r="BX347" s="467"/>
      <c r="BY347" s="467"/>
      <c r="BZ347" s="467"/>
      <c r="CA347" s="467"/>
      <c r="CB347" s="467"/>
      <c r="CC347" s="467"/>
      <c r="CD347" s="467"/>
      <c r="CE347" s="467"/>
      <c r="CF347" s="467"/>
      <c r="CG347" s="467"/>
      <c r="CH347" s="467"/>
      <c r="CI347" s="467"/>
      <c r="CJ347" s="467"/>
      <c r="CK347" s="467"/>
      <c r="CL347" s="467"/>
      <c r="CM347" s="467"/>
      <c r="CN347" s="467"/>
      <c r="CO347" s="467"/>
      <c r="CP347" s="467"/>
      <c r="CQ347" s="467"/>
      <c r="CR347" s="467"/>
      <c r="CS347" s="467"/>
      <c r="CT347" s="467"/>
      <c r="CU347" s="467"/>
      <c r="CV347" s="467"/>
      <c r="CW347" s="467"/>
      <c r="CX347" s="467"/>
      <c r="CY347" s="467"/>
      <c r="CZ347" s="467"/>
      <c r="DA347" s="467"/>
      <c r="DB347" s="467"/>
      <c r="DC347" s="467"/>
      <c r="DD347" s="467"/>
      <c r="DE347" s="467"/>
      <c r="DF347" s="467"/>
      <c r="DG347" s="467"/>
      <c r="DH347" s="467"/>
      <c r="DI347" s="467"/>
      <c r="DJ347" s="467"/>
      <c r="DK347" s="467"/>
      <c r="DL347" s="467"/>
      <c r="DM347" s="467"/>
      <c r="DN347" s="467"/>
      <c r="DO347" s="467"/>
      <c r="DP347" s="467"/>
      <c r="DQ347" s="467"/>
      <c r="DR347" s="467"/>
      <c r="DS347" s="467"/>
      <c r="DT347" s="467"/>
      <c r="DU347" s="467"/>
      <c r="DV347" s="467"/>
      <c r="DW347" s="467"/>
      <c r="DX347" s="467"/>
      <c r="DY347" s="467"/>
      <c r="DZ347" s="467"/>
      <c r="EA347" s="467"/>
      <c r="EB347" s="467"/>
      <c r="EC347" s="467"/>
      <c r="ED347" s="467"/>
      <c r="EE347" s="467"/>
      <c r="EF347" s="467"/>
      <c r="EG347" s="467"/>
      <c r="EH347" s="467"/>
      <c r="EI347" s="467"/>
      <c r="EJ347" s="467"/>
      <c r="EK347" s="467"/>
      <c r="EL347" s="467"/>
      <c r="EM347" s="467"/>
      <c r="EN347" s="467"/>
      <c r="EO347" s="467"/>
      <c r="EP347" s="467"/>
      <c r="EQ347" s="467"/>
      <c r="ER347" s="467"/>
      <c r="ES347" s="467"/>
      <c r="ET347" s="467"/>
      <c r="EU347" s="467"/>
      <c r="EV347" s="467"/>
      <c r="EW347" s="467"/>
      <c r="EX347" s="467"/>
      <c r="EY347" s="467"/>
      <c r="EZ347" s="467"/>
      <c r="FA347" s="467"/>
      <c r="FB347" s="467"/>
      <c r="FC347" s="467"/>
      <c r="FD347" s="467"/>
      <c r="FE347" s="467"/>
      <c r="FF347" s="467"/>
      <c r="FG347" s="467"/>
      <c r="FH347" s="467"/>
      <c r="FI347" s="467"/>
      <c r="FJ347" s="467"/>
      <c r="FK347" s="467"/>
      <c r="FL347" s="467"/>
      <c r="FM347" s="467"/>
      <c r="FN347" s="467"/>
      <c r="FO347" s="467"/>
      <c r="FP347" s="467"/>
      <c r="FQ347" s="467"/>
      <c r="FR347" s="467"/>
      <c r="FS347" s="467"/>
      <c r="FT347" s="467"/>
      <c r="FU347" s="467"/>
      <c r="FV347" s="467"/>
      <c r="FW347" s="467"/>
      <c r="FX347" s="467"/>
      <c r="FY347" s="467"/>
      <c r="FZ347" s="467"/>
      <c r="GA347" s="467"/>
      <c r="GB347" s="467"/>
      <c r="GC347" s="467"/>
      <c r="GD347" s="467"/>
      <c r="GE347" s="467"/>
      <c r="GF347" s="467"/>
      <c r="GG347" s="467"/>
      <c r="GH347" s="467"/>
      <c r="GI347" s="467"/>
      <c r="GJ347" s="467"/>
      <c r="GK347" s="467"/>
      <c r="GL347" s="467"/>
      <c r="GM347" s="467"/>
      <c r="GN347" s="467"/>
      <c r="GO347" s="467"/>
      <c r="GP347" s="467"/>
      <c r="GQ347" s="467"/>
      <c r="GR347" s="467"/>
      <c r="GS347" s="467"/>
      <c r="GT347" s="467"/>
      <c r="GU347" s="467"/>
      <c r="GV347" s="467"/>
      <c r="GW347" s="467"/>
      <c r="GX347" s="467"/>
      <c r="GY347" s="467"/>
      <c r="GZ347" s="467"/>
      <c r="HA347" s="467"/>
      <c r="HB347" s="467"/>
      <c r="HC347" s="467"/>
      <c r="HD347" s="467"/>
      <c r="HE347" s="467"/>
      <c r="HF347" s="467"/>
      <c r="HG347" s="467"/>
      <c r="HH347" s="467"/>
      <c r="HI347" s="467"/>
      <c r="HJ347" s="467"/>
      <c r="HK347" s="467"/>
      <c r="HL347" s="467"/>
      <c r="HM347" s="467"/>
      <c r="HN347" s="467"/>
      <c r="HO347" s="467"/>
      <c r="HP347" s="467"/>
      <c r="HQ347" s="467"/>
      <c r="HR347" s="467"/>
      <c r="HS347" s="467"/>
      <c r="HT347" s="467"/>
      <c r="HU347" s="467"/>
      <c r="HV347" s="467"/>
      <c r="HW347" s="467"/>
      <c r="HX347" s="467"/>
      <c r="HY347" s="467"/>
      <c r="HZ347" s="467"/>
      <c r="IA347" s="467"/>
      <c r="IB347" s="467"/>
      <c r="IC347" s="467"/>
      <c r="ID347" s="467"/>
      <c r="IE347" s="467"/>
      <c r="IF347" s="467"/>
      <c r="IG347" s="467"/>
      <c r="IH347" s="467"/>
      <c r="II347" s="467"/>
      <c r="IJ347" s="467"/>
      <c r="IK347" s="467"/>
      <c r="IL347" s="467"/>
      <c r="IM347" s="467"/>
      <c r="IN347" s="467"/>
      <c r="IO347" s="467"/>
      <c r="IP347" s="467"/>
      <c r="IQ347" s="467"/>
    </row>
    <row r="348" spans="10:251" s="464" customFormat="1" ht="12" customHeight="1" x14ac:dyDescent="0.15">
      <c r="P348" s="470"/>
      <c r="Q348" s="470"/>
      <c r="R348" s="470"/>
      <c r="S348" s="470"/>
      <c r="U348" s="483"/>
      <c r="V348" s="501"/>
      <c r="W348" s="518"/>
      <c r="X348" s="518"/>
      <c r="Y348" s="518"/>
      <c r="Z348" s="518"/>
      <c r="AA348" s="518"/>
      <c r="AB348" s="518"/>
      <c r="AC348" s="518"/>
      <c r="AD348" s="518"/>
      <c r="AE348" s="518"/>
      <c r="AH348" s="483"/>
      <c r="AI348" s="501"/>
      <c r="AJ348" s="504"/>
      <c r="AK348" s="518"/>
      <c r="AL348" s="518"/>
      <c r="AM348" s="562"/>
      <c r="AN348" s="562"/>
      <c r="AO348" s="562"/>
      <c r="AP348" s="562"/>
      <c r="AQ348" s="562"/>
      <c r="AR348" s="562"/>
      <c r="AS348" s="562"/>
      <c r="AT348" s="562"/>
      <c r="AU348" s="518"/>
      <c r="AV348" s="518"/>
      <c r="AW348" s="518"/>
      <c r="AX348" s="518"/>
      <c r="AY348" s="518"/>
      <c r="AZ348" s="518"/>
      <c r="BT348" s="467"/>
      <c r="BU348" s="467"/>
      <c r="BV348" s="467"/>
      <c r="BW348" s="467"/>
      <c r="BX348" s="467"/>
      <c r="BY348" s="467"/>
      <c r="BZ348" s="467"/>
      <c r="CA348" s="467"/>
      <c r="CB348" s="467"/>
      <c r="CC348" s="467"/>
      <c r="CD348" s="467"/>
      <c r="CE348" s="467"/>
      <c r="CF348" s="467"/>
      <c r="CG348" s="467"/>
      <c r="CH348" s="467"/>
      <c r="CI348" s="467"/>
      <c r="CJ348" s="467"/>
      <c r="CK348" s="467"/>
      <c r="CL348" s="467"/>
      <c r="CM348" s="467"/>
      <c r="CN348" s="467"/>
      <c r="CO348" s="467"/>
      <c r="CP348" s="467"/>
      <c r="CQ348" s="467"/>
      <c r="CR348" s="467"/>
      <c r="CS348" s="467"/>
      <c r="CT348" s="467"/>
      <c r="CU348" s="467"/>
      <c r="CV348" s="467"/>
      <c r="CW348" s="467"/>
      <c r="CX348" s="467"/>
      <c r="CY348" s="467"/>
      <c r="CZ348" s="467"/>
      <c r="DA348" s="467"/>
      <c r="DB348" s="467"/>
      <c r="DC348" s="467"/>
      <c r="DD348" s="467"/>
      <c r="DE348" s="467"/>
      <c r="DF348" s="467"/>
      <c r="DG348" s="467"/>
      <c r="DH348" s="467"/>
      <c r="DI348" s="467"/>
      <c r="DJ348" s="467"/>
      <c r="DK348" s="467"/>
      <c r="DL348" s="467"/>
      <c r="DM348" s="467"/>
      <c r="DN348" s="467"/>
      <c r="DO348" s="467"/>
      <c r="DP348" s="467"/>
      <c r="DQ348" s="467"/>
      <c r="DR348" s="467"/>
      <c r="DS348" s="467"/>
      <c r="DT348" s="467"/>
      <c r="DU348" s="467"/>
      <c r="DV348" s="467"/>
      <c r="DW348" s="467"/>
      <c r="DX348" s="467"/>
      <c r="DY348" s="467"/>
      <c r="DZ348" s="467"/>
      <c r="EA348" s="467"/>
      <c r="EB348" s="467"/>
      <c r="EC348" s="467"/>
      <c r="ED348" s="467"/>
      <c r="EE348" s="467"/>
      <c r="EF348" s="467"/>
      <c r="EG348" s="467"/>
      <c r="EH348" s="467"/>
      <c r="EI348" s="467"/>
      <c r="EJ348" s="467"/>
      <c r="EK348" s="467"/>
      <c r="EL348" s="467"/>
      <c r="EM348" s="467"/>
      <c r="EN348" s="467"/>
      <c r="EO348" s="467"/>
      <c r="EP348" s="467"/>
      <c r="EQ348" s="467"/>
      <c r="ER348" s="467"/>
      <c r="ES348" s="467"/>
      <c r="ET348" s="467"/>
      <c r="EU348" s="467"/>
      <c r="EV348" s="467"/>
      <c r="EW348" s="467"/>
      <c r="EX348" s="467"/>
      <c r="EY348" s="467"/>
      <c r="EZ348" s="467"/>
      <c r="FA348" s="467"/>
      <c r="FB348" s="467"/>
      <c r="FC348" s="467"/>
      <c r="FD348" s="467"/>
      <c r="FE348" s="467"/>
      <c r="FF348" s="467"/>
      <c r="FG348" s="467"/>
      <c r="FH348" s="467"/>
      <c r="FI348" s="467"/>
      <c r="FJ348" s="467"/>
      <c r="FK348" s="467"/>
      <c r="FL348" s="467"/>
      <c r="FM348" s="467"/>
      <c r="FN348" s="467"/>
      <c r="FO348" s="467"/>
      <c r="FP348" s="467"/>
      <c r="FQ348" s="467"/>
      <c r="FR348" s="467"/>
      <c r="FS348" s="467"/>
      <c r="FT348" s="467"/>
      <c r="FU348" s="467"/>
      <c r="FV348" s="467"/>
      <c r="FW348" s="467"/>
      <c r="FX348" s="467"/>
      <c r="FY348" s="467"/>
      <c r="FZ348" s="467"/>
      <c r="GA348" s="467"/>
      <c r="GB348" s="467"/>
      <c r="GC348" s="467"/>
      <c r="GD348" s="467"/>
      <c r="GE348" s="467"/>
      <c r="GF348" s="467"/>
      <c r="GG348" s="467"/>
      <c r="GH348" s="467"/>
      <c r="GI348" s="467"/>
      <c r="GJ348" s="467"/>
      <c r="GK348" s="467"/>
      <c r="GL348" s="467"/>
      <c r="GM348" s="467"/>
      <c r="GN348" s="467"/>
      <c r="GO348" s="467"/>
      <c r="GP348" s="467"/>
      <c r="GQ348" s="467"/>
      <c r="GR348" s="467"/>
      <c r="GS348" s="467"/>
      <c r="GT348" s="467"/>
      <c r="GU348" s="467"/>
      <c r="GV348" s="467"/>
      <c r="GW348" s="467"/>
      <c r="GX348" s="467"/>
      <c r="GY348" s="467"/>
      <c r="GZ348" s="467"/>
      <c r="HA348" s="467"/>
      <c r="HB348" s="467"/>
      <c r="HC348" s="467"/>
      <c r="HD348" s="467"/>
      <c r="HE348" s="467"/>
      <c r="HF348" s="467"/>
      <c r="HG348" s="467"/>
      <c r="HH348" s="467"/>
      <c r="HI348" s="467"/>
      <c r="HJ348" s="467"/>
      <c r="HK348" s="467"/>
      <c r="HL348" s="467"/>
      <c r="HM348" s="467"/>
      <c r="HN348" s="467"/>
      <c r="HO348" s="467"/>
      <c r="HP348" s="467"/>
      <c r="HQ348" s="467"/>
      <c r="HR348" s="467"/>
      <c r="HS348" s="467"/>
      <c r="HT348" s="467"/>
      <c r="HU348" s="467"/>
      <c r="HV348" s="467"/>
      <c r="HW348" s="467"/>
      <c r="HX348" s="467"/>
      <c r="HY348" s="467"/>
      <c r="HZ348" s="467"/>
      <c r="IA348" s="467"/>
      <c r="IB348" s="467"/>
      <c r="IC348" s="467"/>
      <c r="ID348" s="467"/>
      <c r="IE348" s="467"/>
      <c r="IF348" s="467"/>
      <c r="IG348" s="467"/>
      <c r="IH348" s="467"/>
      <c r="II348" s="467"/>
      <c r="IJ348" s="467"/>
      <c r="IK348" s="467"/>
      <c r="IL348" s="467"/>
      <c r="IM348" s="467"/>
      <c r="IN348" s="467"/>
      <c r="IO348" s="467"/>
      <c r="IP348" s="467"/>
      <c r="IQ348" s="467"/>
    </row>
    <row r="349" spans="10:251" s="464" customFormat="1" ht="12" customHeight="1" x14ac:dyDescent="0.15">
      <c r="P349" s="470"/>
      <c r="Q349" s="470"/>
      <c r="R349" s="470"/>
      <c r="S349" s="470"/>
      <c r="U349" s="480"/>
      <c r="V349" s="604"/>
      <c r="W349" s="530"/>
      <c r="X349" s="530"/>
      <c r="Y349" s="518"/>
      <c r="Z349" s="518"/>
      <c r="AA349" s="518"/>
      <c r="AB349" s="518"/>
      <c r="AC349" s="518"/>
      <c r="AD349" s="518"/>
      <c r="AE349" s="518"/>
      <c r="AH349" s="483"/>
      <c r="AI349" s="509"/>
      <c r="AJ349" s="524"/>
      <c r="AK349" s="576" t="s">
        <v>499</v>
      </c>
      <c r="AL349" s="577"/>
      <c r="AM349" s="577"/>
      <c r="AN349" s="577"/>
      <c r="AO349" s="577"/>
      <c r="AP349" s="577"/>
      <c r="AQ349" s="577"/>
      <c r="AR349" s="578"/>
      <c r="AS349" s="518"/>
      <c r="AT349" s="518"/>
      <c r="AU349" s="518"/>
      <c r="AV349" s="518"/>
      <c r="AW349" s="518"/>
      <c r="AX349" s="518"/>
      <c r="AY349" s="518"/>
      <c r="AZ349" s="518"/>
      <c r="BT349" s="467"/>
      <c r="BU349" s="467"/>
      <c r="BV349" s="467"/>
      <c r="BW349" s="467"/>
      <c r="BX349" s="467"/>
      <c r="BY349" s="467"/>
      <c r="BZ349" s="467"/>
      <c r="CA349" s="467"/>
      <c r="CB349" s="467"/>
      <c r="CC349" s="467"/>
      <c r="CD349" s="467"/>
      <c r="CE349" s="467"/>
      <c r="CF349" s="467"/>
      <c r="CG349" s="467"/>
      <c r="CH349" s="467"/>
      <c r="CI349" s="467"/>
      <c r="CJ349" s="467"/>
      <c r="CK349" s="467"/>
      <c r="CL349" s="467"/>
      <c r="CM349" s="467"/>
      <c r="CN349" s="467"/>
      <c r="CO349" s="467"/>
      <c r="CP349" s="467"/>
      <c r="CQ349" s="467"/>
      <c r="CR349" s="467"/>
      <c r="CS349" s="467"/>
      <c r="CT349" s="467"/>
      <c r="CU349" s="467"/>
      <c r="CV349" s="467"/>
      <c r="CW349" s="467"/>
      <c r="CX349" s="467"/>
      <c r="CY349" s="467"/>
      <c r="CZ349" s="467"/>
      <c r="DA349" s="467"/>
      <c r="DB349" s="467"/>
      <c r="DC349" s="467"/>
      <c r="DD349" s="467"/>
      <c r="DE349" s="467"/>
      <c r="DF349" s="467"/>
      <c r="DG349" s="467"/>
      <c r="DH349" s="467"/>
      <c r="DI349" s="467"/>
      <c r="DJ349" s="467"/>
      <c r="DK349" s="467"/>
      <c r="DL349" s="467"/>
      <c r="DM349" s="467"/>
      <c r="DN349" s="467"/>
      <c r="DO349" s="467"/>
      <c r="DP349" s="467"/>
      <c r="DQ349" s="467"/>
      <c r="DR349" s="467"/>
      <c r="DS349" s="467"/>
      <c r="DT349" s="467"/>
      <c r="DU349" s="467"/>
      <c r="DV349" s="467"/>
      <c r="DW349" s="467"/>
      <c r="DX349" s="467"/>
      <c r="DY349" s="467"/>
      <c r="DZ349" s="467"/>
      <c r="EA349" s="467"/>
      <c r="EB349" s="467"/>
      <c r="EC349" s="467"/>
      <c r="ED349" s="467"/>
      <c r="EE349" s="467"/>
      <c r="EF349" s="467"/>
      <c r="EG349" s="467"/>
      <c r="EH349" s="467"/>
      <c r="EI349" s="467"/>
      <c r="EJ349" s="467"/>
      <c r="EK349" s="467"/>
      <c r="EL349" s="467"/>
      <c r="EM349" s="467"/>
      <c r="EN349" s="467"/>
      <c r="EO349" s="467"/>
      <c r="EP349" s="467"/>
      <c r="EQ349" s="467"/>
      <c r="ER349" s="467"/>
      <c r="ES349" s="467"/>
      <c r="ET349" s="467"/>
      <c r="EU349" s="467"/>
      <c r="EV349" s="467"/>
      <c r="EW349" s="467"/>
      <c r="EX349" s="467"/>
      <c r="EY349" s="467"/>
      <c r="EZ349" s="467"/>
      <c r="FA349" s="467"/>
      <c r="FB349" s="467"/>
      <c r="FC349" s="467"/>
      <c r="FD349" s="467"/>
      <c r="FE349" s="467"/>
      <c r="FF349" s="467"/>
      <c r="FG349" s="467"/>
      <c r="FH349" s="467"/>
      <c r="FI349" s="467"/>
      <c r="FJ349" s="467"/>
      <c r="FK349" s="467"/>
      <c r="FL349" s="467"/>
      <c r="FM349" s="467"/>
      <c r="FN349" s="467"/>
      <c r="FO349" s="467"/>
      <c r="FP349" s="467"/>
      <c r="FQ349" s="467"/>
      <c r="FR349" s="467"/>
      <c r="FS349" s="467"/>
      <c r="FT349" s="467"/>
      <c r="FU349" s="467"/>
      <c r="FV349" s="467"/>
      <c r="FW349" s="467"/>
      <c r="FX349" s="467"/>
      <c r="FY349" s="467"/>
      <c r="FZ349" s="467"/>
      <c r="GA349" s="467"/>
      <c r="GB349" s="467"/>
      <c r="GC349" s="467"/>
      <c r="GD349" s="467"/>
      <c r="GE349" s="467"/>
      <c r="GF349" s="467"/>
      <c r="GG349" s="467"/>
      <c r="GH349" s="467"/>
      <c r="GI349" s="467"/>
      <c r="GJ349" s="467"/>
      <c r="GK349" s="467"/>
      <c r="GL349" s="467"/>
      <c r="GM349" s="467"/>
      <c r="GN349" s="467"/>
      <c r="GO349" s="467"/>
      <c r="GP349" s="467"/>
      <c r="GQ349" s="467"/>
      <c r="GR349" s="467"/>
      <c r="GS349" s="467"/>
      <c r="GT349" s="467"/>
      <c r="GU349" s="467"/>
      <c r="GV349" s="467"/>
      <c r="GW349" s="467"/>
      <c r="GX349" s="467"/>
      <c r="GY349" s="467"/>
      <c r="GZ349" s="467"/>
      <c r="HA349" s="467"/>
      <c r="HB349" s="467"/>
      <c r="HC349" s="467"/>
      <c r="HD349" s="467"/>
      <c r="HE349" s="467"/>
      <c r="HF349" s="467"/>
      <c r="HG349" s="467"/>
      <c r="HH349" s="467"/>
      <c r="HI349" s="467"/>
      <c r="HJ349" s="467"/>
      <c r="HK349" s="467"/>
      <c r="HL349" s="467"/>
      <c r="HM349" s="467"/>
      <c r="HN349" s="467"/>
      <c r="HO349" s="467"/>
      <c r="HP349" s="467"/>
      <c r="HQ349" s="467"/>
      <c r="HR349" s="467"/>
      <c r="HS349" s="467"/>
      <c r="HT349" s="467"/>
      <c r="HU349" s="467"/>
      <c r="HV349" s="467"/>
      <c r="HW349" s="467"/>
      <c r="HX349" s="467"/>
      <c r="HY349" s="467"/>
      <c r="HZ349" s="467"/>
      <c r="IA349" s="467"/>
      <c r="IB349" s="467"/>
      <c r="IC349" s="467"/>
      <c r="ID349" s="467"/>
      <c r="IE349" s="467"/>
      <c r="IF349" s="467"/>
      <c r="IG349" s="467"/>
      <c r="IH349" s="467"/>
      <c r="II349" s="467"/>
      <c r="IJ349" s="467"/>
      <c r="IK349" s="467"/>
      <c r="IL349" s="467"/>
      <c r="IM349" s="467"/>
      <c r="IN349" s="467"/>
      <c r="IO349" s="467"/>
      <c r="IP349" s="467"/>
      <c r="IQ349" s="467"/>
    </row>
    <row r="350" spans="10:251" s="464" customFormat="1" ht="12" customHeight="1" x14ac:dyDescent="0.15">
      <c r="P350" s="470"/>
      <c r="Q350" s="470"/>
      <c r="R350" s="470"/>
      <c r="S350" s="470"/>
      <c r="U350" s="480"/>
      <c r="V350" s="604"/>
      <c r="W350" s="530"/>
      <c r="X350" s="530"/>
      <c r="Y350" s="518"/>
      <c r="Z350" s="518"/>
      <c r="AA350" s="518"/>
      <c r="AB350" s="518"/>
      <c r="AC350" s="518"/>
      <c r="AD350" s="518"/>
      <c r="AE350" s="518"/>
      <c r="AH350" s="483"/>
      <c r="AI350" s="483"/>
      <c r="AK350" s="581"/>
      <c r="AL350" s="582"/>
      <c r="AM350" s="582"/>
      <c r="AN350" s="582"/>
      <c r="AO350" s="582"/>
      <c r="AP350" s="582"/>
      <c r="AQ350" s="582"/>
      <c r="AR350" s="583"/>
      <c r="AS350" s="518"/>
      <c r="AT350" s="518"/>
      <c r="AU350" s="518"/>
      <c r="AV350" s="518"/>
      <c r="AW350" s="518"/>
      <c r="AX350" s="518"/>
      <c r="AY350" s="518"/>
      <c r="AZ350" s="518"/>
      <c r="BT350" s="467"/>
      <c r="BU350" s="467"/>
      <c r="BV350" s="467"/>
      <c r="BW350" s="467"/>
      <c r="BX350" s="467"/>
      <c r="BY350" s="467"/>
      <c r="BZ350" s="467"/>
      <c r="CA350" s="467"/>
      <c r="CB350" s="467"/>
      <c r="CC350" s="467"/>
      <c r="CD350" s="467"/>
      <c r="CE350" s="467"/>
      <c r="CF350" s="467"/>
      <c r="CG350" s="467"/>
      <c r="CH350" s="467"/>
      <c r="CI350" s="467"/>
      <c r="CJ350" s="467"/>
      <c r="CK350" s="467"/>
      <c r="CL350" s="467"/>
      <c r="CM350" s="467"/>
      <c r="CN350" s="467"/>
      <c r="CO350" s="467"/>
      <c r="CP350" s="467"/>
      <c r="CQ350" s="467"/>
      <c r="CR350" s="467"/>
      <c r="CS350" s="467"/>
      <c r="CT350" s="467"/>
      <c r="CU350" s="467"/>
      <c r="CV350" s="467"/>
      <c r="CW350" s="467"/>
      <c r="CX350" s="467"/>
      <c r="CY350" s="467"/>
      <c r="CZ350" s="467"/>
      <c r="DA350" s="467"/>
      <c r="DB350" s="467"/>
      <c r="DC350" s="467"/>
      <c r="DD350" s="467"/>
      <c r="DE350" s="467"/>
      <c r="DF350" s="467"/>
      <c r="DG350" s="467"/>
      <c r="DH350" s="467"/>
      <c r="DI350" s="467"/>
      <c r="DJ350" s="467"/>
      <c r="DK350" s="467"/>
      <c r="DL350" s="467"/>
      <c r="DM350" s="467"/>
      <c r="DN350" s="467"/>
      <c r="DO350" s="467"/>
      <c r="DP350" s="467"/>
      <c r="DQ350" s="467"/>
      <c r="DR350" s="467"/>
      <c r="DS350" s="467"/>
      <c r="DT350" s="467"/>
      <c r="DU350" s="467"/>
      <c r="DV350" s="467"/>
      <c r="DW350" s="467"/>
      <c r="DX350" s="467"/>
      <c r="DY350" s="467"/>
      <c r="DZ350" s="467"/>
      <c r="EA350" s="467"/>
      <c r="EB350" s="467"/>
      <c r="EC350" s="467"/>
      <c r="ED350" s="467"/>
      <c r="EE350" s="467"/>
      <c r="EF350" s="467"/>
      <c r="EG350" s="467"/>
      <c r="EH350" s="467"/>
      <c r="EI350" s="467"/>
      <c r="EJ350" s="467"/>
      <c r="EK350" s="467"/>
      <c r="EL350" s="467"/>
      <c r="EM350" s="467"/>
      <c r="EN350" s="467"/>
      <c r="EO350" s="467"/>
      <c r="EP350" s="467"/>
      <c r="EQ350" s="467"/>
      <c r="ER350" s="467"/>
      <c r="ES350" s="467"/>
      <c r="ET350" s="467"/>
      <c r="EU350" s="467"/>
      <c r="EV350" s="467"/>
      <c r="EW350" s="467"/>
      <c r="EX350" s="467"/>
      <c r="EY350" s="467"/>
      <c r="EZ350" s="467"/>
      <c r="FA350" s="467"/>
      <c r="FB350" s="467"/>
      <c r="FC350" s="467"/>
      <c r="FD350" s="467"/>
      <c r="FE350" s="467"/>
      <c r="FF350" s="467"/>
      <c r="FG350" s="467"/>
      <c r="FH350" s="467"/>
      <c r="FI350" s="467"/>
      <c r="FJ350" s="467"/>
      <c r="FK350" s="467"/>
      <c r="FL350" s="467"/>
      <c r="FM350" s="467"/>
      <c r="FN350" s="467"/>
      <c r="FO350" s="467"/>
      <c r="FP350" s="467"/>
      <c r="FQ350" s="467"/>
      <c r="FR350" s="467"/>
      <c r="FS350" s="467"/>
      <c r="FT350" s="467"/>
      <c r="FU350" s="467"/>
      <c r="FV350" s="467"/>
      <c r="FW350" s="467"/>
      <c r="FX350" s="467"/>
      <c r="FY350" s="467"/>
      <c r="FZ350" s="467"/>
      <c r="GA350" s="467"/>
      <c r="GB350" s="467"/>
      <c r="GC350" s="467"/>
      <c r="GD350" s="467"/>
      <c r="GE350" s="467"/>
      <c r="GF350" s="467"/>
      <c r="GG350" s="467"/>
      <c r="GH350" s="467"/>
      <c r="GI350" s="467"/>
      <c r="GJ350" s="467"/>
      <c r="GK350" s="467"/>
      <c r="GL350" s="467"/>
      <c r="GM350" s="467"/>
      <c r="GN350" s="467"/>
      <c r="GO350" s="467"/>
      <c r="GP350" s="467"/>
      <c r="GQ350" s="467"/>
      <c r="GR350" s="467"/>
      <c r="GS350" s="467"/>
      <c r="GT350" s="467"/>
      <c r="GU350" s="467"/>
      <c r="GV350" s="467"/>
      <c r="GW350" s="467"/>
      <c r="GX350" s="467"/>
      <c r="GY350" s="467"/>
      <c r="GZ350" s="467"/>
      <c r="HA350" s="467"/>
      <c r="HB350" s="467"/>
      <c r="HC350" s="467"/>
      <c r="HD350" s="467"/>
      <c r="HE350" s="467"/>
      <c r="HF350" s="467"/>
      <c r="HG350" s="467"/>
      <c r="HH350" s="467"/>
      <c r="HI350" s="467"/>
      <c r="HJ350" s="467"/>
      <c r="HK350" s="467"/>
      <c r="HL350" s="467"/>
      <c r="HM350" s="467"/>
      <c r="HN350" s="467"/>
      <c r="HO350" s="467"/>
      <c r="HP350" s="467"/>
      <c r="HQ350" s="467"/>
      <c r="HR350" s="467"/>
      <c r="HS350" s="467"/>
      <c r="HT350" s="467"/>
      <c r="HU350" s="467"/>
      <c r="HV350" s="467"/>
      <c r="HW350" s="467"/>
      <c r="HX350" s="467"/>
      <c r="HY350" s="467"/>
      <c r="HZ350" s="467"/>
      <c r="IA350" s="467"/>
      <c r="IB350" s="467"/>
      <c r="IC350" s="467"/>
      <c r="ID350" s="467"/>
      <c r="IE350" s="467"/>
      <c r="IF350" s="467"/>
      <c r="IG350" s="467"/>
      <c r="IH350" s="467"/>
      <c r="II350" s="467"/>
      <c r="IJ350" s="467"/>
      <c r="IK350" s="467"/>
      <c r="IL350" s="467"/>
      <c r="IM350" s="467"/>
      <c r="IN350" s="467"/>
      <c r="IO350" s="467"/>
      <c r="IP350" s="467"/>
      <c r="IQ350" s="467"/>
    </row>
    <row r="351" spans="10:251" s="464" customFormat="1" ht="12" customHeight="1" x14ac:dyDescent="0.15">
      <c r="P351" s="470"/>
      <c r="Q351" s="470"/>
      <c r="R351" s="470"/>
      <c r="S351" s="470"/>
      <c r="U351" s="480"/>
      <c r="V351" s="604"/>
      <c r="W351" s="530"/>
      <c r="X351" s="530"/>
      <c r="Y351" s="518"/>
      <c r="Z351" s="518"/>
      <c r="AA351" s="518"/>
      <c r="AB351" s="518"/>
      <c r="AC351" s="518"/>
      <c r="AD351" s="518"/>
      <c r="AE351" s="518"/>
      <c r="AH351" s="483"/>
      <c r="AI351" s="483"/>
      <c r="AJ351" s="546"/>
      <c r="AK351" s="546"/>
      <c r="AL351" s="546"/>
      <c r="AM351" s="546"/>
      <c r="AN351" s="546"/>
      <c r="AO351" s="546"/>
      <c r="AP351" s="530"/>
      <c r="AQ351" s="518"/>
      <c r="AR351" s="518"/>
      <c r="AS351" s="518"/>
      <c r="AT351" s="518"/>
      <c r="AU351" s="518"/>
      <c r="AV351" s="518"/>
      <c r="AW351" s="518"/>
      <c r="AX351" s="518"/>
      <c r="AY351" s="518"/>
      <c r="AZ351" s="518"/>
      <c r="BT351" s="467"/>
      <c r="BU351" s="467"/>
      <c r="BV351" s="467"/>
      <c r="BW351" s="467"/>
      <c r="BX351" s="467"/>
      <c r="BY351" s="467"/>
      <c r="BZ351" s="467"/>
      <c r="CA351" s="467"/>
      <c r="CB351" s="467"/>
      <c r="CC351" s="467"/>
      <c r="CD351" s="467"/>
      <c r="CE351" s="467"/>
      <c r="CF351" s="467"/>
      <c r="CG351" s="467"/>
      <c r="CH351" s="467"/>
      <c r="CI351" s="467"/>
      <c r="CJ351" s="467"/>
      <c r="CK351" s="467"/>
      <c r="CL351" s="467"/>
      <c r="CM351" s="467"/>
      <c r="CN351" s="467"/>
      <c r="CO351" s="467"/>
      <c r="CP351" s="467"/>
      <c r="CQ351" s="467"/>
      <c r="CR351" s="467"/>
      <c r="CS351" s="467"/>
      <c r="CT351" s="467"/>
      <c r="CU351" s="467"/>
      <c r="CV351" s="467"/>
      <c r="CW351" s="467"/>
      <c r="CX351" s="467"/>
      <c r="CY351" s="467"/>
      <c r="CZ351" s="467"/>
      <c r="DA351" s="467"/>
      <c r="DB351" s="467"/>
      <c r="DC351" s="467"/>
      <c r="DD351" s="467"/>
      <c r="DE351" s="467"/>
      <c r="DF351" s="467"/>
      <c r="DG351" s="467"/>
      <c r="DH351" s="467"/>
      <c r="DI351" s="467"/>
      <c r="DJ351" s="467"/>
      <c r="DK351" s="467"/>
      <c r="DL351" s="467"/>
      <c r="DM351" s="467"/>
      <c r="DN351" s="467"/>
      <c r="DO351" s="467"/>
      <c r="DP351" s="467"/>
      <c r="DQ351" s="467"/>
      <c r="DR351" s="467"/>
      <c r="DS351" s="467"/>
      <c r="DT351" s="467"/>
      <c r="DU351" s="467"/>
      <c r="DV351" s="467"/>
      <c r="DW351" s="467"/>
      <c r="DX351" s="467"/>
      <c r="DY351" s="467"/>
      <c r="DZ351" s="467"/>
      <c r="EA351" s="467"/>
      <c r="EB351" s="467"/>
      <c r="EC351" s="467"/>
      <c r="ED351" s="467"/>
      <c r="EE351" s="467"/>
      <c r="EF351" s="467"/>
      <c r="EG351" s="467"/>
      <c r="EH351" s="467"/>
      <c r="EI351" s="467"/>
      <c r="EJ351" s="467"/>
      <c r="EK351" s="467"/>
      <c r="EL351" s="467"/>
      <c r="EM351" s="467"/>
      <c r="EN351" s="467"/>
      <c r="EO351" s="467"/>
      <c r="EP351" s="467"/>
      <c r="EQ351" s="467"/>
      <c r="ER351" s="467"/>
      <c r="ES351" s="467"/>
      <c r="ET351" s="467"/>
      <c r="EU351" s="467"/>
      <c r="EV351" s="467"/>
      <c r="EW351" s="467"/>
      <c r="EX351" s="467"/>
      <c r="EY351" s="467"/>
      <c r="EZ351" s="467"/>
      <c r="FA351" s="467"/>
      <c r="FB351" s="467"/>
      <c r="FC351" s="467"/>
      <c r="FD351" s="467"/>
      <c r="FE351" s="467"/>
      <c r="FF351" s="467"/>
      <c r="FG351" s="467"/>
      <c r="FH351" s="467"/>
      <c r="FI351" s="467"/>
      <c r="FJ351" s="467"/>
      <c r="FK351" s="467"/>
      <c r="FL351" s="467"/>
      <c r="FM351" s="467"/>
      <c r="FN351" s="467"/>
      <c r="FO351" s="467"/>
      <c r="FP351" s="467"/>
      <c r="FQ351" s="467"/>
      <c r="FR351" s="467"/>
      <c r="FS351" s="467"/>
      <c r="FT351" s="467"/>
      <c r="FU351" s="467"/>
      <c r="FV351" s="467"/>
      <c r="FW351" s="467"/>
      <c r="FX351" s="467"/>
      <c r="FY351" s="467"/>
      <c r="FZ351" s="467"/>
      <c r="GA351" s="467"/>
      <c r="GB351" s="467"/>
      <c r="GC351" s="467"/>
      <c r="GD351" s="467"/>
      <c r="GE351" s="467"/>
      <c r="GF351" s="467"/>
      <c r="GG351" s="467"/>
      <c r="GH351" s="467"/>
      <c r="GI351" s="467"/>
      <c r="GJ351" s="467"/>
      <c r="GK351" s="467"/>
      <c r="GL351" s="467"/>
      <c r="GM351" s="467"/>
      <c r="GN351" s="467"/>
      <c r="GO351" s="467"/>
      <c r="GP351" s="467"/>
      <c r="GQ351" s="467"/>
      <c r="GR351" s="467"/>
      <c r="GS351" s="467"/>
      <c r="GT351" s="467"/>
      <c r="GU351" s="467"/>
      <c r="GV351" s="467"/>
      <c r="GW351" s="467"/>
      <c r="GX351" s="467"/>
      <c r="GY351" s="467"/>
      <c r="GZ351" s="467"/>
      <c r="HA351" s="467"/>
      <c r="HB351" s="467"/>
      <c r="HC351" s="467"/>
      <c r="HD351" s="467"/>
      <c r="HE351" s="467"/>
      <c r="HF351" s="467"/>
      <c r="HG351" s="467"/>
      <c r="HH351" s="467"/>
      <c r="HI351" s="467"/>
      <c r="HJ351" s="467"/>
      <c r="HK351" s="467"/>
      <c r="HL351" s="467"/>
      <c r="HM351" s="467"/>
      <c r="HN351" s="467"/>
      <c r="HO351" s="467"/>
      <c r="HP351" s="467"/>
      <c r="HQ351" s="467"/>
      <c r="HR351" s="467"/>
      <c r="HS351" s="467"/>
      <c r="HT351" s="467"/>
      <c r="HU351" s="467"/>
      <c r="HV351" s="467"/>
      <c r="HW351" s="467"/>
      <c r="HX351" s="467"/>
      <c r="HY351" s="467"/>
      <c r="HZ351" s="467"/>
      <c r="IA351" s="467"/>
      <c r="IB351" s="467"/>
      <c r="IC351" s="467"/>
      <c r="ID351" s="467"/>
      <c r="IE351" s="467"/>
      <c r="IF351" s="467"/>
      <c r="IG351" s="467"/>
      <c r="IH351" s="467"/>
      <c r="II351" s="467"/>
      <c r="IJ351" s="467"/>
      <c r="IK351" s="467"/>
      <c r="IL351" s="467"/>
      <c r="IM351" s="467"/>
      <c r="IN351" s="467"/>
      <c r="IO351" s="467"/>
      <c r="IP351" s="467"/>
      <c r="IQ351" s="467"/>
    </row>
    <row r="352" spans="10:251" s="464" customFormat="1" ht="12" customHeight="1" thickBot="1" x14ac:dyDescent="0.2">
      <c r="P352" s="470"/>
      <c r="Q352" s="470"/>
      <c r="R352" s="470"/>
      <c r="S352" s="470"/>
      <c r="U352" s="480"/>
      <c r="V352" s="604"/>
      <c r="W352" s="530"/>
      <c r="X352" s="530"/>
      <c r="Y352" s="518"/>
      <c r="Z352" s="518"/>
      <c r="AA352" s="518"/>
      <c r="AB352" s="518"/>
      <c r="AC352" s="518"/>
      <c r="AD352" s="518"/>
      <c r="AE352" s="518"/>
      <c r="AF352" s="470"/>
      <c r="AG352" s="470"/>
      <c r="AH352" s="470"/>
      <c r="AI352" s="470"/>
      <c r="AJ352" s="470"/>
      <c r="AK352" s="518"/>
      <c r="AL352" s="518"/>
      <c r="AM352" s="518"/>
      <c r="AN352" s="518"/>
      <c r="AO352" s="518"/>
      <c r="AP352" s="518"/>
      <c r="AQ352" s="518"/>
      <c r="AR352" s="518"/>
      <c r="AS352" s="518"/>
      <c r="AT352" s="518"/>
      <c r="AU352" s="518"/>
      <c r="AV352" s="518"/>
      <c r="AW352" s="518"/>
      <c r="AX352" s="518"/>
      <c r="AY352" s="518"/>
      <c r="AZ352" s="518"/>
      <c r="BT352" s="467"/>
      <c r="BU352" s="467"/>
      <c r="BV352" s="467"/>
      <c r="BW352" s="467"/>
      <c r="BX352" s="467"/>
      <c r="BY352" s="467"/>
      <c r="BZ352" s="467"/>
      <c r="CA352" s="467"/>
      <c r="CB352" s="467"/>
      <c r="CC352" s="467"/>
      <c r="CD352" s="467"/>
      <c r="CE352" s="467"/>
      <c r="CF352" s="467"/>
      <c r="CG352" s="467"/>
      <c r="CH352" s="467"/>
      <c r="CI352" s="467"/>
      <c r="CJ352" s="467"/>
      <c r="CK352" s="467"/>
      <c r="CL352" s="467"/>
      <c r="CM352" s="467"/>
      <c r="CN352" s="467"/>
      <c r="CO352" s="467"/>
      <c r="CP352" s="467"/>
      <c r="CQ352" s="467"/>
      <c r="CR352" s="467"/>
      <c r="CS352" s="467"/>
      <c r="CT352" s="467"/>
      <c r="CU352" s="467"/>
      <c r="CV352" s="467"/>
      <c r="CW352" s="467"/>
      <c r="CX352" s="467"/>
      <c r="CY352" s="467"/>
      <c r="CZ352" s="467"/>
      <c r="DA352" s="467"/>
      <c r="DB352" s="467"/>
      <c r="DC352" s="467"/>
      <c r="DD352" s="467"/>
      <c r="DE352" s="467"/>
      <c r="DF352" s="467"/>
      <c r="DG352" s="467"/>
      <c r="DH352" s="467"/>
      <c r="DI352" s="467"/>
      <c r="DJ352" s="467"/>
      <c r="DK352" s="467"/>
      <c r="DL352" s="467"/>
      <c r="DM352" s="467"/>
      <c r="DN352" s="467"/>
      <c r="DO352" s="467"/>
      <c r="DP352" s="467"/>
      <c r="DQ352" s="467"/>
      <c r="DR352" s="467"/>
      <c r="DS352" s="467"/>
      <c r="DT352" s="467"/>
      <c r="DU352" s="467"/>
      <c r="DV352" s="467"/>
      <c r="DW352" s="467"/>
      <c r="DX352" s="467"/>
      <c r="DY352" s="467"/>
      <c r="DZ352" s="467"/>
      <c r="EA352" s="467"/>
      <c r="EB352" s="467"/>
      <c r="EC352" s="467"/>
      <c r="ED352" s="467"/>
      <c r="EE352" s="467"/>
      <c r="EF352" s="467"/>
      <c r="EG352" s="467"/>
      <c r="EH352" s="467"/>
      <c r="EI352" s="467"/>
      <c r="EJ352" s="467"/>
      <c r="EK352" s="467"/>
      <c r="EL352" s="467"/>
      <c r="EM352" s="467"/>
      <c r="EN352" s="467"/>
      <c r="EO352" s="467"/>
      <c r="EP352" s="467"/>
      <c r="EQ352" s="467"/>
      <c r="ER352" s="467"/>
      <c r="ES352" s="467"/>
      <c r="ET352" s="467"/>
      <c r="EU352" s="467"/>
      <c r="EV352" s="467"/>
      <c r="EW352" s="467"/>
      <c r="EX352" s="467"/>
      <c r="EY352" s="467"/>
      <c r="EZ352" s="467"/>
      <c r="FA352" s="467"/>
      <c r="FB352" s="467"/>
      <c r="FC352" s="467"/>
      <c r="FD352" s="467"/>
      <c r="FE352" s="467"/>
      <c r="FF352" s="467"/>
      <c r="FG352" s="467"/>
      <c r="FH352" s="467"/>
      <c r="FI352" s="467"/>
      <c r="FJ352" s="467"/>
      <c r="FK352" s="467"/>
      <c r="FL352" s="467"/>
      <c r="FM352" s="467"/>
      <c r="FN352" s="467"/>
      <c r="FO352" s="467"/>
      <c r="FP352" s="467"/>
      <c r="FQ352" s="467"/>
      <c r="FR352" s="467"/>
      <c r="FS352" s="467"/>
      <c r="FT352" s="467"/>
      <c r="FU352" s="467"/>
      <c r="FV352" s="467"/>
      <c r="FW352" s="467"/>
      <c r="FX352" s="467"/>
      <c r="FY352" s="467"/>
      <c r="FZ352" s="467"/>
      <c r="GA352" s="467"/>
      <c r="GB352" s="467"/>
      <c r="GC352" s="467"/>
      <c r="GD352" s="467"/>
      <c r="GE352" s="467"/>
      <c r="GF352" s="467"/>
      <c r="GG352" s="467"/>
      <c r="GH352" s="467"/>
      <c r="GI352" s="467"/>
      <c r="GJ352" s="467"/>
      <c r="GK352" s="467"/>
      <c r="GL352" s="467"/>
      <c r="GM352" s="467"/>
      <c r="GN352" s="467"/>
      <c r="GO352" s="467"/>
      <c r="GP352" s="467"/>
      <c r="GQ352" s="467"/>
      <c r="GR352" s="467"/>
      <c r="GS352" s="467"/>
      <c r="GT352" s="467"/>
      <c r="GU352" s="467"/>
      <c r="GV352" s="467"/>
      <c r="GW352" s="467"/>
      <c r="GX352" s="467"/>
      <c r="GY352" s="467"/>
      <c r="GZ352" s="467"/>
      <c r="HA352" s="467"/>
      <c r="HB352" s="467"/>
      <c r="HC352" s="467"/>
      <c r="HD352" s="467"/>
      <c r="HE352" s="467"/>
      <c r="HF352" s="467"/>
      <c r="HG352" s="467"/>
      <c r="HH352" s="467"/>
      <c r="HI352" s="467"/>
      <c r="HJ352" s="467"/>
      <c r="HK352" s="467"/>
      <c r="HL352" s="467"/>
      <c r="HM352" s="467"/>
      <c r="HN352" s="467"/>
      <c r="HO352" s="467"/>
      <c r="HP352" s="467"/>
      <c r="HQ352" s="467"/>
      <c r="HR352" s="467"/>
      <c r="HS352" s="467"/>
      <c r="HT352" s="467"/>
      <c r="HU352" s="467"/>
      <c r="HV352" s="467"/>
      <c r="HW352" s="467"/>
      <c r="HX352" s="467"/>
      <c r="HY352" s="467"/>
      <c r="HZ352" s="467"/>
      <c r="IA352" s="467"/>
      <c r="IB352" s="467"/>
      <c r="IC352" s="467"/>
      <c r="ID352" s="467"/>
      <c r="IE352" s="467"/>
      <c r="IF352" s="467"/>
      <c r="IG352" s="467"/>
      <c r="IH352" s="467"/>
      <c r="II352" s="467"/>
      <c r="IJ352" s="467"/>
      <c r="IK352" s="467"/>
      <c r="IL352" s="467"/>
      <c r="IM352" s="467"/>
      <c r="IN352" s="467"/>
      <c r="IO352" s="467"/>
      <c r="IP352" s="467"/>
      <c r="IQ352" s="467"/>
    </row>
    <row r="353" spans="16:251" s="464" customFormat="1" ht="12" customHeight="1" x14ac:dyDescent="0.15">
      <c r="P353" s="470"/>
      <c r="Q353" s="470"/>
      <c r="R353" s="470"/>
      <c r="S353" s="470"/>
      <c r="U353" s="480"/>
      <c r="V353" s="610"/>
      <c r="X353" s="477" t="s">
        <v>501</v>
      </c>
      <c r="Y353" s="478"/>
      <c r="Z353" s="478"/>
      <c r="AA353" s="478"/>
      <c r="AB353" s="478"/>
      <c r="AC353" s="478"/>
      <c r="AD353" s="478"/>
      <c r="AE353" s="479"/>
      <c r="AF353" s="470"/>
      <c r="AG353" s="470"/>
      <c r="AH353" s="470"/>
      <c r="AK353" s="560" t="s">
        <v>502</v>
      </c>
      <c r="AL353" s="560"/>
      <c r="AM353" s="560"/>
      <c r="AN353" s="560"/>
      <c r="AO353" s="560"/>
      <c r="AP353" s="560"/>
      <c r="AQ353" s="560"/>
      <c r="AR353" s="560"/>
      <c r="AS353" s="518"/>
      <c r="AT353" s="518"/>
      <c r="AU353" s="518"/>
      <c r="AV353" s="518"/>
      <c r="AW353" s="518"/>
      <c r="AX353" s="518"/>
      <c r="AY353" s="518"/>
      <c r="AZ353" s="518"/>
      <c r="BT353" s="467"/>
      <c r="BU353" s="467"/>
      <c r="BV353" s="467"/>
      <c r="BW353" s="467"/>
      <c r="BX353" s="467"/>
      <c r="BY353" s="467"/>
      <c r="BZ353" s="467"/>
      <c r="CA353" s="467"/>
      <c r="CB353" s="467"/>
      <c r="CC353" s="467"/>
      <c r="CD353" s="467"/>
      <c r="CE353" s="467"/>
      <c r="CF353" s="467"/>
      <c r="CG353" s="467"/>
      <c r="CH353" s="467"/>
      <c r="CI353" s="467"/>
      <c r="CJ353" s="467"/>
      <c r="CK353" s="467"/>
      <c r="CL353" s="467"/>
      <c r="CM353" s="467"/>
      <c r="CN353" s="467"/>
      <c r="CO353" s="467"/>
      <c r="CP353" s="467"/>
      <c r="CQ353" s="467"/>
      <c r="CR353" s="467"/>
      <c r="CS353" s="467"/>
      <c r="CT353" s="467"/>
      <c r="CU353" s="467"/>
      <c r="CV353" s="467"/>
      <c r="CW353" s="467"/>
      <c r="CX353" s="467"/>
      <c r="CY353" s="467"/>
      <c r="CZ353" s="467"/>
      <c r="DA353" s="467"/>
      <c r="DB353" s="467"/>
      <c r="DC353" s="467"/>
      <c r="DD353" s="467"/>
      <c r="DE353" s="467"/>
      <c r="DF353" s="467"/>
      <c r="DG353" s="467"/>
      <c r="DH353" s="467"/>
      <c r="DI353" s="467"/>
      <c r="DJ353" s="467"/>
      <c r="DK353" s="467"/>
      <c r="DL353" s="467"/>
      <c r="DM353" s="467"/>
      <c r="DN353" s="467"/>
      <c r="DO353" s="467"/>
      <c r="DP353" s="467"/>
      <c r="DQ353" s="467"/>
      <c r="DR353" s="467"/>
      <c r="DS353" s="467"/>
      <c r="DT353" s="467"/>
      <c r="DU353" s="467"/>
      <c r="DV353" s="467"/>
      <c r="DW353" s="467"/>
      <c r="DX353" s="467"/>
      <c r="DY353" s="467"/>
      <c r="DZ353" s="467"/>
      <c r="EA353" s="467"/>
      <c r="EB353" s="467"/>
      <c r="EC353" s="467"/>
      <c r="ED353" s="467"/>
      <c r="EE353" s="467"/>
      <c r="EF353" s="467"/>
      <c r="EG353" s="467"/>
      <c r="EH353" s="467"/>
      <c r="EI353" s="467"/>
      <c r="EJ353" s="467"/>
      <c r="EK353" s="467"/>
      <c r="EL353" s="467"/>
      <c r="EM353" s="467"/>
      <c r="EN353" s="467"/>
      <c r="EO353" s="467"/>
      <c r="EP353" s="467"/>
      <c r="EQ353" s="467"/>
      <c r="ER353" s="467"/>
      <c r="ES353" s="467"/>
      <c r="ET353" s="467"/>
      <c r="EU353" s="467"/>
      <c r="EV353" s="467"/>
      <c r="EW353" s="467"/>
      <c r="EX353" s="467"/>
      <c r="EY353" s="467"/>
      <c r="EZ353" s="467"/>
      <c r="FA353" s="467"/>
      <c r="FB353" s="467"/>
      <c r="FC353" s="467"/>
      <c r="FD353" s="467"/>
      <c r="FE353" s="467"/>
      <c r="FF353" s="467"/>
      <c r="FG353" s="467"/>
      <c r="FH353" s="467"/>
      <c r="FI353" s="467"/>
      <c r="FJ353" s="467"/>
      <c r="FK353" s="467"/>
      <c r="FL353" s="467"/>
      <c r="FM353" s="467"/>
      <c r="FN353" s="467"/>
      <c r="FO353" s="467"/>
      <c r="FP353" s="467"/>
      <c r="FQ353" s="467"/>
      <c r="FR353" s="467"/>
      <c r="FS353" s="467"/>
      <c r="FT353" s="467"/>
      <c r="FU353" s="467"/>
      <c r="FV353" s="467"/>
      <c r="FW353" s="467"/>
      <c r="FX353" s="467"/>
      <c r="FY353" s="467"/>
      <c r="FZ353" s="467"/>
      <c r="GA353" s="467"/>
      <c r="GB353" s="467"/>
      <c r="GC353" s="467"/>
      <c r="GD353" s="467"/>
      <c r="GE353" s="467"/>
      <c r="GF353" s="467"/>
      <c r="GG353" s="467"/>
      <c r="GH353" s="467"/>
      <c r="GI353" s="467"/>
      <c r="GJ353" s="467"/>
      <c r="GK353" s="467"/>
      <c r="GL353" s="467"/>
      <c r="GM353" s="467"/>
      <c r="GN353" s="467"/>
      <c r="GO353" s="467"/>
      <c r="GP353" s="467"/>
      <c r="GQ353" s="467"/>
      <c r="GR353" s="467"/>
      <c r="GS353" s="467"/>
      <c r="GT353" s="467"/>
      <c r="GU353" s="467"/>
      <c r="GV353" s="467"/>
      <c r="GW353" s="467"/>
      <c r="GX353" s="467"/>
      <c r="GY353" s="467"/>
      <c r="GZ353" s="467"/>
      <c r="HA353" s="467"/>
      <c r="HB353" s="467"/>
      <c r="HC353" s="467"/>
      <c r="HD353" s="467"/>
      <c r="HE353" s="467"/>
      <c r="HF353" s="467"/>
      <c r="HG353" s="467"/>
      <c r="HH353" s="467"/>
      <c r="HI353" s="467"/>
      <c r="HJ353" s="467"/>
      <c r="HK353" s="467"/>
      <c r="HL353" s="467"/>
      <c r="HM353" s="467"/>
      <c r="HN353" s="467"/>
      <c r="HO353" s="467"/>
      <c r="HP353" s="467"/>
      <c r="HQ353" s="467"/>
      <c r="HR353" s="467"/>
      <c r="HS353" s="467"/>
      <c r="HT353" s="467"/>
      <c r="HU353" s="467"/>
      <c r="HV353" s="467"/>
      <c r="HW353" s="467"/>
      <c r="HX353" s="467"/>
      <c r="HY353" s="467"/>
      <c r="HZ353" s="467"/>
      <c r="IA353" s="467"/>
      <c r="IB353" s="467"/>
      <c r="IC353" s="467"/>
      <c r="ID353" s="467"/>
      <c r="IE353" s="467"/>
      <c r="IF353" s="467"/>
      <c r="IG353" s="467"/>
      <c r="IH353" s="467"/>
      <c r="II353" s="467"/>
      <c r="IJ353" s="467"/>
      <c r="IK353" s="467"/>
      <c r="IL353" s="467"/>
      <c r="IM353" s="467"/>
      <c r="IN353" s="467"/>
      <c r="IO353" s="467"/>
      <c r="IP353" s="467"/>
      <c r="IQ353" s="467"/>
    </row>
    <row r="354" spans="16:251" s="464" customFormat="1" ht="12" customHeight="1" x14ac:dyDescent="0.15">
      <c r="P354" s="470"/>
      <c r="Q354" s="470"/>
      <c r="R354" s="470"/>
      <c r="S354" s="470"/>
      <c r="U354" s="480"/>
      <c r="V354" s="550"/>
      <c r="W354" s="534"/>
      <c r="X354" s="485"/>
      <c r="Y354" s="486"/>
      <c r="Z354" s="486"/>
      <c r="AA354" s="486"/>
      <c r="AB354" s="486"/>
      <c r="AC354" s="486"/>
      <c r="AD354" s="486"/>
      <c r="AE354" s="487"/>
      <c r="AF354" s="492"/>
      <c r="AG354" s="492"/>
      <c r="AH354" s="507"/>
      <c r="AI354" s="534"/>
      <c r="AJ354" s="552"/>
      <c r="AK354" s="560"/>
      <c r="AL354" s="560"/>
      <c r="AM354" s="560"/>
      <c r="AN354" s="560"/>
      <c r="AO354" s="560"/>
      <c r="AP354" s="560"/>
      <c r="AQ354" s="560"/>
      <c r="AR354" s="560"/>
      <c r="AS354" s="518"/>
      <c r="AT354" s="518"/>
      <c r="AU354" s="518"/>
      <c r="AV354" s="518"/>
      <c r="AW354" s="518"/>
      <c r="AX354" s="518"/>
      <c r="AY354" s="518"/>
      <c r="AZ354" s="518"/>
      <c r="BT354" s="467"/>
      <c r="BU354" s="467"/>
      <c r="BV354" s="467"/>
      <c r="BW354" s="467"/>
      <c r="BX354" s="467"/>
      <c r="BY354" s="467"/>
      <c r="BZ354" s="467"/>
      <c r="CA354" s="467"/>
      <c r="CB354" s="467"/>
      <c r="CC354" s="467"/>
      <c r="CD354" s="467"/>
      <c r="CE354" s="467"/>
      <c r="CF354" s="467"/>
      <c r="CG354" s="467"/>
      <c r="CH354" s="467"/>
      <c r="CI354" s="467"/>
      <c r="CJ354" s="467"/>
      <c r="CK354" s="467"/>
      <c r="CL354" s="467"/>
      <c r="CM354" s="467"/>
      <c r="CN354" s="467"/>
      <c r="CO354" s="467"/>
      <c r="CP354" s="467"/>
      <c r="CQ354" s="467"/>
      <c r="CR354" s="467"/>
      <c r="CS354" s="467"/>
      <c r="CT354" s="467"/>
      <c r="CU354" s="467"/>
      <c r="CV354" s="467"/>
      <c r="CW354" s="467"/>
      <c r="CX354" s="467"/>
      <c r="CY354" s="467"/>
      <c r="CZ354" s="467"/>
      <c r="DA354" s="467"/>
      <c r="DB354" s="467"/>
      <c r="DC354" s="467"/>
      <c r="DD354" s="467"/>
      <c r="DE354" s="467"/>
      <c r="DF354" s="467"/>
      <c r="DG354" s="467"/>
      <c r="DH354" s="467"/>
      <c r="DI354" s="467"/>
      <c r="DJ354" s="467"/>
      <c r="DK354" s="467"/>
      <c r="DL354" s="467"/>
      <c r="DM354" s="467"/>
      <c r="DN354" s="467"/>
      <c r="DO354" s="467"/>
      <c r="DP354" s="467"/>
      <c r="DQ354" s="467"/>
      <c r="DR354" s="467"/>
      <c r="DS354" s="467"/>
      <c r="DT354" s="467"/>
      <c r="DU354" s="467"/>
      <c r="DV354" s="467"/>
      <c r="DW354" s="467"/>
      <c r="DX354" s="467"/>
      <c r="DY354" s="467"/>
      <c r="DZ354" s="467"/>
      <c r="EA354" s="467"/>
      <c r="EB354" s="467"/>
      <c r="EC354" s="467"/>
      <c r="ED354" s="467"/>
      <c r="EE354" s="467"/>
      <c r="EF354" s="467"/>
      <c r="EG354" s="467"/>
      <c r="EH354" s="467"/>
      <c r="EI354" s="467"/>
      <c r="EJ354" s="467"/>
      <c r="EK354" s="467"/>
      <c r="EL354" s="467"/>
      <c r="EM354" s="467"/>
      <c r="EN354" s="467"/>
      <c r="EO354" s="467"/>
      <c r="EP354" s="467"/>
      <c r="EQ354" s="467"/>
      <c r="ER354" s="467"/>
      <c r="ES354" s="467"/>
      <c r="ET354" s="467"/>
      <c r="EU354" s="467"/>
      <c r="EV354" s="467"/>
      <c r="EW354" s="467"/>
      <c r="EX354" s="467"/>
      <c r="EY354" s="467"/>
      <c r="EZ354" s="467"/>
      <c r="FA354" s="467"/>
      <c r="FB354" s="467"/>
      <c r="FC354" s="467"/>
      <c r="FD354" s="467"/>
      <c r="FE354" s="467"/>
      <c r="FF354" s="467"/>
      <c r="FG354" s="467"/>
      <c r="FH354" s="467"/>
      <c r="FI354" s="467"/>
      <c r="FJ354" s="467"/>
      <c r="FK354" s="467"/>
      <c r="FL354" s="467"/>
      <c r="FM354" s="467"/>
      <c r="FN354" s="467"/>
      <c r="FO354" s="467"/>
      <c r="FP354" s="467"/>
      <c r="FQ354" s="467"/>
      <c r="FR354" s="467"/>
      <c r="FS354" s="467"/>
      <c r="FT354" s="467"/>
      <c r="FU354" s="467"/>
      <c r="FV354" s="467"/>
      <c r="FW354" s="467"/>
      <c r="FX354" s="467"/>
      <c r="FY354" s="467"/>
      <c r="FZ354" s="467"/>
      <c r="GA354" s="467"/>
      <c r="GB354" s="467"/>
      <c r="GC354" s="467"/>
      <c r="GD354" s="467"/>
      <c r="GE354" s="467"/>
      <c r="GF354" s="467"/>
      <c r="GG354" s="467"/>
      <c r="GH354" s="467"/>
      <c r="GI354" s="467"/>
      <c r="GJ354" s="467"/>
      <c r="GK354" s="467"/>
      <c r="GL354" s="467"/>
      <c r="GM354" s="467"/>
      <c r="GN354" s="467"/>
      <c r="GO354" s="467"/>
      <c r="GP354" s="467"/>
      <c r="GQ354" s="467"/>
      <c r="GR354" s="467"/>
      <c r="GS354" s="467"/>
      <c r="GT354" s="467"/>
      <c r="GU354" s="467"/>
      <c r="GV354" s="467"/>
      <c r="GW354" s="467"/>
      <c r="GX354" s="467"/>
      <c r="GY354" s="467"/>
      <c r="GZ354" s="467"/>
      <c r="HA354" s="467"/>
      <c r="HB354" s="467"/>
      <c r="HC354" s="467"/>
      <c r="HD354" s="467"/>
      <c r="HE354" s="467"/>
      <c r="HF354" s="467"/>
      <c r="HG354" s="467"/>
      <c r="HH354" s="467"/>
      <c r="HI354" s="467"/>
      <c r="HJ354" s="467"/>
      <c r="HK354" s="467"/>
      <c r="HL354" s="467"/>
      <c r="HM354" s="467"/>
      <c r="HN354" s="467"/>
      <c r="HO354" s="467"/>
      <c r="HP354" s="467"/>
      <c r="HQ354" s="467"/>
      <c r="HR354" s="467"/>
      <c r="HS354" s="467"/>
      <c r="HT354" s="467"/>
      <c r="HU354" s="467"/>
      <c r="HV354" s="467"/>
      <c r="HW354" s="467"/>
      <c r="HX354" s="467"/>
      <c r="HY354" s="467"/>
      <c r="HZ354" s="467"/>
      <c r="IA354" s="467"/>
      <c r="IB354" s="467"/>
      <c r="IC354" s="467"/>
      <c r="ID354" s="467"/>
      <c r="IE354" s="467"/>
      <c r="IF354" s="467"/>
      <c r="IG354" s="467"/>
      <c r="IH354" s="467"/>
      <c r="II354" s="467"/>
      <c r="IJ354" s="467"/>
      <c r="IK354" s="467"/>
      <c r="IL354" s="467"/>
      <c r="IM354" s="467"/>
      <c r="IN354" s="467"/>
      <c r="IO354" s="467"/>
      <c r="IP354" s="467"/>
      <c r="IQ354" s="467"/>
    </row>
    <row r="355" spans="16:251" s="464" customFormat="1" ht="12" customHeight="1" thickBot="1" x14ac:dyDescent="0.2">
      <c r="Q355" s="504"/>
      <c r="R355" s="504"/>
      <c r="S355" s="504"/>
      <c r="U355" s="483"/>
      <c r="V355" s="483"/>
      <c r="W355" s="504"/>
      <c r="X355" s="498"/>
      <c r="Y355" s="499"/>
      <c r="Z355" s="499"/>
      <c r="AA355" s="499"/>
      <c r="AB355" s="499"/>
      <c r="AC355" s="499"/>
      <c r="AD355" s="499"/>
      <c r="AE355" s="500"/>
      <c r="AH355" s="517"/>
      <c r="AI355" s="483"/>
      <c r="AJ355" s="483"/>
      <c r="AK355" s="560" t="s">
        <v>607</v>
      </c>
      <c r="AL355" s="560"/>
      <c r="AM355" s="560"/>
      <c r="AN355" s="560"/>
      <c r="AO355" s="560"/>
      <c r="AP355" s="560"/>
      <c r="AQ355" s="560"/>
      <c r="AR355" s="560"/>
      <c r="AS355" s="518"/>
      <c r="AT355" s="518"/>
      <c r="AU355" s="518"/>
      <c r="AV355" s="518"/>
      <c r="AW355" s="518"/>
      <c r="AX355" s="518"/>
      <c r="AY355" s="518"/>
      <c r="AZ355" s="518"/>
      <c r="BT355" s="467"/>
      <c r="BU355" s="467"/>
      <c r="BV355" s="467"/>
      <c r="BW355" s="467"/>
      <c r="BX355" s="467"/>
      <c r="BY355" s="467"/>
      <c r="BZ355" s="467"/>
      <c r="CA355" s="467"/>
      <c r="CB355" s="467"/>
      <c r="CC355" s="467"/>
      <c r="CD355" s="467"/>
      <c r="CE355" s="467"/>
      <c r="CF355" s="467"/>
      <c r="CG355" s="467"/>
      <c r="CH355" s="467"/>
      <c r="CI355" s="467"/>
      <c r="CJ355" s="467"/>
      <c r="CK355" s="467"/>
      <c r="CL355" s="467"/>
      <c r="CM355" s="467"/>
      <c r="CN355" s="467"/>
      <c r="CO355" s="467"/>
      <c r="CP355" s="467"/>
      <c r="CQ355" s="467"/>
      <c r="CR355" s="467"/>
      <c r="CS355" s="467"/>
      <c r="CT355" s="467"/>
      <c r="CU355" s="467"/>
      <c r="CV355" s="467"/>
      <c r="CW355" s="467"/>
      <c r="CX355" s="467"/>
      <c r="CY355" s="467"/>
      <c r="CZ355" s="467"/>
      <c r="DA355" s="467"/>
      <c r="DB355" s="467"/>
      <c r="DC355" s="467"/>
      <c r="DD355" s="467"/>
      <c r="DE355" s="467"/>
      <c r="DF355" s="467"/>
      <c r="DG355" s="467"/>
      <c r="DH355" s="467"/>
      <c r="DI355" s="467"/>
      <c r="DJ355" s="467"/>
      <c r="DK355" s="467"/>
      <c r="DL355" s="467"/>
      <c r="DM355" s="467"/>
      <c r="DN355" s="467"/>
      <c r="DO355" s="467"/>
      <c r="DP355" s="467"/>
      <c r="DQ355" s="467"/>
      <c r="DR355" s="467"/>
      <c r="DS355" s="467"/>
      <c r="DT355" s="467"/>
      <c r="DU355" s="467"/>
      <c r="DV355" s="467"/>
      <c r="DW355" s="467"/>
      <c r="DX355" s="467"/>
      <c r="DY355" s="467"/>
      <c r="DZ355" s="467"/>
      <c r="EA355" s="467"/>
      <c r="EB355" s="467"/>
      <c r="EC355" s="467"/>
      <c r="ED355" s="467"/>
      <c r="EE355" s="467"/>
      <c r="EF355" s="467"/>
      <c r="EG355" s="467"/>
      <c r="EH355" s="467"/>
      <c r="EI355" s="467"/>
      <c r="EJ355" s="467"/>
      <c r="EK355" s="467"/>
      <c r="EL355" s="467"/>
      <c r="EM355" s="467"/>
      <c r="EN355" s="467"/>
      <c r="EO355" s="467"/>
      <c r="EP355" s="467"/>
      <c r="EQ355" s="467"/>
      <c r="ER355" s="467"/>
      <c r="ES355" s="467"/>
      <c r="ET355" s="467"/>
      <c r="EU355" s="467"/>
      <c r="EV355" s="467"/>
      <c r="EW355" s="467"/>
      <c r="EX355" s="467"/>
      <c r="EY355" s="467"/>
      <c r="EZ355" s="467"/>
      <c r="FA355" s="467"/>
      <c r="FB355" s="467"/>
      <c r="FC355" s="467"/>
      <c r="FD355" s="467"/>
      <c r="FE355" s="467"/>
      <c r="FF355" s="467"/>
      <c r="FG355" s="467"/>
      <c r="FH355" s="467"/>
      <c r="FI355" s="467"/>
      <c r="FJ355" s="467"/>
      <c r="FK355" s="467"/>
      <c r="FL355" s="467"/>
      <c r="FM355" s="467"/>
      <c r="FN355" s="467"/>
      <c r="FO355" s="467"/>
      <c r="FP355" s="467"/>
      <c r="FQ355" s="467"/>
      <c r="FR355" s="467"/>
      <c r="FS355" s="467"/>
      <c r="FT355" s="467"/>
      <c r="FU355" s="467"/>
      <c r="FV355" s="467"/>
      <c r="FW355" s="467"/>
      <c r="FX355" s="467"/>
      <c r="FY355" s="467"/>
      <c r="FZ355" s="467"/>
      <c r="GA355" s="467"/>
      <c r="GB355" s="467"/>
      <c r="GC355" s="467"/>
      <c r="GD355" s="467"/>
      <c r="GE355" s="467"/>
      <c r="GF355" s="467"/>
      <c r="GG355" s="467"/>
      <c r="GH355" s="467"/>
      <c r="GI355" s="467"/>
      <c r="GJ355" s="467"/>
      <c r="GK355" s="467"/>
      <c r="GL355" s="467"/>
      <c r="GM355" s="467"/>
      <c r="GN355" s="467"/>
      <c r="GO355" s="467"/>
      <c r="GP355" s="467"/>
      <c r="GQ355" s="467"/>
      <c r="GR355" s="467"/>
      <c r="GS355" s="467"/>
      <c r="GT355" s="467"/>
      <c r="GU355" s="467"/>
      <c r="GV355" s="467"/>
      <c r="GW355" s="467"/>
      <c r="GX355" s="467"/>
      <c r="GY355" s="467"/>
      <c r="GZ355" s="467"/>
      <c r="HA355" s="467"/>
      <c r="HB355" s="467"/>
      <c r="HC355" s="467"/>
      <c r="HD355" s="467"/>
      <c r="HE355" s="467"/>
      <c r="HF355" s="467"/>
      <c r="HG355" s="467"/>
      <c r="HH355" s="467"/>
      <c r="HI355" s="467"/>
      <c r="HJ355" s="467"/>
      <c r="HK355" s="467"/>
      <c r="HL355" s="467"/>
      <c r="HM355" s="467"/>
      <c r="HN355" s="467"/>
      <c r="HO355" s="467"/>
      <c r="HP355" s="467"/>
      <c r="HQ355" s="467"/>
      <c r="HR355" s="467"/>
      <c r="HS355" s="467"/>
      <c r="HT355" s="467"/>
      <c r="HU355" s="467"/>
      <c r="HV355" s="467"/>
      <c r="HW355" s="467"/>
      <c r="HX355" s="467"/>
      <c r="HY355" s="467"/>
      <c r="HZ355" s="467"/>
      <c r="IA355" s="467"/>
      <c r="IB355" s="467"/>
      <c r="IC355" s="467"/>
      <c r="ID355" s="467"/>
      <c r="IE355" s="467"/>
      <c r="IF355" s="467"/>
      <c r="IG355" s="467"/>
      <c r="IH355" s="467"/>
      <c r="II355" s="467"/>
      <c r="IJ355" s="467"/>
      <c r="IK355" s="467"/>
      <c r="IL355" s="467"/>
      <c r="IM355" s="467"/>
      <c r="IN355" s="467"/>
      <c r="IO355" s="467"/>
      <c r="IP355" s="467"/>
      <c r="IQ355" s="467"/>
    </row>
    <row r="356" spans="16:251" s="464" customFormat="1" ht="12" customHeight="1" x14ac:dyDescent="0.15">
      <c r="Q356" s="504"/>
      <c r="R356" s="504"/>
      <c r="S356" s="504"/>
      <c r="U356" s="483"/>
      <c r="V356" s="483"/>
      <c r="W356" s="530"/>
      <c r="X356" s="530"/>
      <c r="Y356" s="518"/>
      <c r="Z356" s="518"/>
      <c r="AA356" s="518"/>
      <c r="AB356" s="518"/>
      <c r="AC356" s="518"/>
      <c r="AD356" s="518"/>
      <c r="AE356" s="518"/>
      <c r="AH356" s="517"/>
      <c r="AI356" s="492"/>
      <c r="AJ356" s="507"/>
      <c r="AK356" s="560"/>
      <c r="AL356" s="560"/>
      <c r="AM356" s="560"/>
      <c r="AN356" s="560"/>
      <c r="AO356" s="560"/>
      <c r="AP356" s="560"/>
      <c r="AQ356" s="560"/>
      <c r="AR356" s="560"/>
      <c r="AS356" s="518"/>
      <c r="AT356" s="518"/>
      <c r="AU356" s="518"/>
      <c r="AV356" s="518"/>
      <c r="AW356" s="518"/>
      <c r="AX356" s="518"/>
      <c r="AY356" s="518"/>
      <c r="AZ356" s="518"/>
      <c r="BT356" s="467"/>
      <c r="BU356" s="467"/>
      <c r="BV356" s="467"/>
      <c r="BW356" s="467"/>
      <c r="BX356" s="467"/>
      <c r="BY356" s="467"/>
      <c r="BZ356" s="467"/>
      <c r="CA356" s="467"/>
      <c r="CB356" s="467"/>
      <c r="CC356" s="467"/>
      <c r="CD356" s="467"/>
      <c r="CE356" s="467"/>
      <c r="CF356" s="467"/>
      <c r="CG356" s="467"/>
      <c r="CH356" s="467"/>
      <c r="CI356" s="467"/>
      <c r="CJ356" s="467"/>
      <c r="CK356" s="467"/>
      <c r="CL356" s="467"/>
      <c r="CM356" s="467"/>
      <c r="CN356" s="467"/>
      <c r="CO356" s="467"/>
      <c r="CP356" s="467"/>
      <c r="CQ356" s="467"/>
      <c r="CR356" s="467"/>
      <c r="CS356" s="467"/>
      <c r="CT356" s="467"/>
      <c r="CU356" s="467"/>
      <c r="CV356" s="467"/>
      <c r="CW356" s="467"/>
      <c r="CX356" s="467"/>
      <c r="CY356" s="467"/>
      <c r="CZ356" s="467"/>
      <c r="DA356" s="467"/>
      <c r="DB356" s="467"/>
      <c r="DC356" s="467"/>
      <c r="DD356" s="467"/>
      <c r="DE356" s="467"/>
      <c r="DF356" s="467"/>
      <c r="DG356" s="467"/>
      <c r="DH356" s="467"/>
      <c r="DI356" s="467"/>
      <c r="DJ356" s="467"/>
      <c r="DK356" s="467"/>
      <c r="DL356" s="467"/>
      <c r="DM356" s="467"/>
      <c r="DN356" s="467"/>
      <c r="DO356" s="467"/>
      <c r="DP356" s="467"/>
      <c r="DQ356" s="467"/>
      <c r="DR356" s="467"/>
      <c r="DS356" s="467"/>
      <c r="DT356" s="467"/>
      <c r="DU356" s="467"/>
      <c r="DV356" s="467"/>
      <c r="DW356" s="467"/>
      <c r="DX356" s="467"/>
      <c r="DY356" s="467"/>
      <c r="DZ356" s="467"/>
      <c r="EA356" s="467"/>
      <c r="EB356" s="467"/>
      <c r="EC356" s="467"/>
      <c r="ED356" s="467"/>
      <c r="EE356" s="467"/>
      <c r="EF356" s="467"/>
      <c r="EG356" s="467"/>
      <c r="EH356" s="467"/>
      <c r="EI356" s="467"/>
      <c r="EJ356" s="467"/>
      <c r="EK356" s="467"/>
      <c r="EL356" s="467"/>
      <c r="EM356" s="467"/>
      <c r="EN356" s="467"/>
      <c r="EO356" s="467"/>
      <c r="EP356" s="467"/>
      <c r="EQ356" s="467"/>
      <c r="ER356" s="467"/>
      <c r="ES356" s="467"/>
      <c r="ET356" s="467"/>
      <c r="EU356" s="467"/>
      <c r="EV356" s="467"/>
      <c r="EW356" s="467"/>
      <c r="EX356" s="467"/>
      <c r="EY356" s="467"/>
      <c r="EZ356" s="467"/>
      <c r="FA356" s="467"/>
      <c r="FB356" s="467"/>
      <c r="FC356" s="467"/>
      <c r="FD356" s="467"/>
      <c r="FE356" s="467"/>
      <c r="FF356" s="467"/>
      <c r="FG356" s="467"/>
      <c r="FH356" s="467"/>
      <c r="FI356" s="467"/>
      <c r="FJ356" s="467"/>
      <c r="FK356" s="467"/>
      <c r="FL356" s="467"/>
      <c r="FM356" s="467"/>
      <c r="FN356" s="467"/>
      <c r="FO356" s="467"/>
      <c r="FP356" s="467"/>
      <c r="FQ356" s="467"/>
      <c r="FR356" s="467"/>
      <c r="FS356" s="467"/>
      <c r="FT356" s="467"/>
      <c r="FU356" s="467"/>
      <c r="FV356" s="467"/>
      <c r="FW356" s="467"/>
      <c r="FX356" s="467"/>
      <c r="FY356" s="467"/>
      <c r="FZ356" s="467"/>
      <c r="GA356" s="467"/>
      <c r="GB356" s="467"/>
      <c r="GC356" s="467"/>
      <c r="GD356" s="467"/>
      <c r="GE356" s="467"/>
      <c r="GF356" s="467"/>
      <c r="GG356" s="467"/>
      <c r="GH356" s="467"/>
      <c r="GI356" s="467"/>
      <c r="GJ356" s="467"/>
      <c r="GK356" s="467"/>
      <c r="GL356" s="467"/>
      <c r="GM356" s="467"/>
      <c r="GN356" s="467"/>
      <c r="GO356" s="467"/>
      <c r="GP356" s="467"/>
      <c r="GQ356" s="467"/>
      <c r="GR356" s="467"/>
      <c r="GS356" s="467"/>
      <c r="GT356" s="467"/>
      <c r="GU356" s="467"/>
      <c r="GV356" s="467"/>
      <c r="GW356" s="467"/>
      <c r="GX356" s="467"/>
      <c r="GY356" s="467"/>
      <c r="GZ356" s="467"/>
      <c r="HA356" s="467"/>
      <c r="HB356" s="467"/>
      <c r="HC356" s="467"/>
      <c r="HD356" s="467"/>
      <c r="HE356" s="467"/>
      <c r="HF356" s="467"/>
      <c r="HG356" s="467"/>
      <c r="HH356" s="467"/>
      <c r="HI356" s="467"/>
      <c r="HJ356" s="467"/>
      <c r="HK356" s="467"/>
      <c r="HL356" s="467"/>
      <c r="HM356" s="467"/>
      <c r="HN356" s="467"/>
      <c r="HO356" s="467"/>
      <c r="HP356" s="467"/>
      <c r="HQ356" s="467"/>
      <c r="HR356" s="467"/>
      <c r="HS356" s="467"/>
      <c r="HT356" s="467"/>
      <c r="HU356" s="467"/>
      <c r="HV356" s="467"/>
      <c r="HW356" s="467"/>
      <c r="HX356" s="467"/>
      <c r="HY356" s="467"/>
      <c r="HZ356" s="467"/>
      <c r="IA356" s="467"/>
      <c r="IB356" s="467"/>
      <c r="IC356" s="467"/>
      <c r="ID356" s="467"/>
      <c r="IE356" s="467"/>
      <c r="IF356" s="467"/>
      <c r="IG356" s="467"/>
      <c r="IH356" s="467"/>
      <c r="II356" s="467"/>
      <c r="IJ356" s="467"/>
      <c r="IK356" s="467"/>
      <c r="IL356" s="467"/>
      <c r="IM356" s="467"/>
      <c r="IN356" s="467"/>
      <c r="IO356" s="467"/>
      <c r="IP356" s="467"/>
      <c r="IQ356" s="467"/>
    </row>
    <row r="357" spans="16:251" s="464" customFormat="1" ht="12" customHeight="1" x14ac:dyDescent="0.15">
      <c r="Q357" s="504"/>
      <c r="R357" s="504"/>
      <c r="S357" s="483"/>
      <c r="U357" s="483"/>
      <c r="V357" s="483"/>
      <c r="W357" s="530"/>
      <c r="X357" s="530"/>
      <c r="Y357" s="518"/>
      <c r="Z357" s="518"/>
      <c r="AA357" s="518"/>
      <c r="AB357" s="518"/>
      <c r="AC357" s="518"/>
      <c r="AD357" s="518"/>
      <c r="AE357" s="518"/>
      <c r="AH357" s="517"/>
      <c r="AI357" s="483"/>
      <c r="AJ357" s="483"/>
      <c r="AK357" s="560" t="s">
        <v>510</v>
      </c>
      <c r="AL357" s="560"/>
      <c r="AM357" s="560"/>
      <c r="AN357" s="560"/>
      <c r="AO357" s="560"/>
      <c r="AP357" s="560"/>
      <c r="AQ357" s="560"/>
      <c r="AR357" s="560"/>
      <c r="AS357" s="518"/>
      <c r="AT357" s="518"/>
      <c r="AU357" s="518"/>
      <c r="AV357" s="518"/>
      <c r="AW357" s="518"/>
      <c r="AX357" s="518"/>
      <c r="AY357" s="518"/>
      <c r="AZ357" s="518"/>
      <c r="BT357" s="467"/>
      <c r="BU357" s="467"/>
      <c r="BV357" s="467"/>
      <c r="BW357" s="467"/>
      <c r="BX357" s="467"/>
      <c r="BY357" s="467"/>
      <c r="BZ357" s="467"/>
      <c r="CA357" s="467"/>
      <c r="CB357" s="467"/>
      <c r="CC357" s="467"/>
      <c r="CD357" s="467"/>
      <c r="CE357" s="467"/>
      <c r="CF357" s="467"/>
      <c r="CG357" s="467"/>
      <c r="CH357" s="467"/>
      <c r="CI357" s="467"/>
      <c r="CJ357" s="467"/>
      <c r="CK357" s="467"/>
      <c r="CL357" s="467"/>
      <c r="CM357" s="467"/>
      <c r="CN357" s="467"/>
      <c r="CO357" s="467"/>
      <c r="CP357" s="467"/>
      <c r="CQ357" s="467"/>
      <c r="CR357" s="467"/>
      <c r="CS357" s="467"/>
      <c r="CT357" s="467"/>
      <c r="CU357" s="467"/>
      <c r="CV357" s="467"/>
      <c r="CW357" s="467"/>
      <c r="CX357" s="467"/>
      <c r="CY357" s="467"/>
      <c r="CZ357" s="467"/>
      <c r="DA357" s="467"/>
      <c r="DB357" s="467"/>
      <c r="DC357" s="467"/>
      <c r="DD357" s="467"/>
      <c r="DE357" s="467"/>
      <c r="DF357" s="467"/>
      <c r="DG357" s="467"/>
      <c r="DH357" s="467"/>
      <c r="DI357" s="467"/>
      <c r="DJ357" s="467"/>
      <c r="DK357" s="467"/>
      <c r="DL357" s="467"/>
      <c r="DM357" s="467"/>
      <c r="DN357" s="467"/>
      <c r="DO357" s="467"/>
      <c r="DP357" s="467"/>
      <c r="DQ357" s="467"/>
      <c r="DR357" s="467"/>
      <c r="DS357" s="467"/>
      <c r="DT357" s="467"/>
      <c r="DU357" s="467"/>
      <c r="DV357" s="467"/>
      <c r="DW357" s="467"/>
      <c r="DX357" s="467"/>
      <c r="DY357" s="467"/>
      <c r="DZ357" s="467"/>
      <c r="EA357" s="467"/>
      <c r="EB357" s="467"/>
      <c r="EC357" s="467"/>
      <c r="ED357" s="467"/>
      <c r="EE357" s="467"/>
      <c r="EF357" s="467"/>
      <c r="EG357" s="467"/>
      <c r="EH357" s="467"/>
      <c r="EI357" s="467"/>
      <c r="EJ357" s="467"/>
      <c r="EK357" s="467"/>
      <c r="EL357" s="467"/>
      <c r="EM357" s="467"/>
      <c r="EN357" s="467"/>
      <c r="EO357" s="467"/>
      <c r="EP357" s="467"/>
      <c r="EQ357" s="467"/>
      <c r="ER357" s="467"/>
      <c r="ES357" s="467"/>
      <c r="ET357" s="467"/>
      <c r="EU357" s="467"/>
      <c r="EV357" s="467"/>
      <c r="EW357" s="467"/>
      <c r="EX357" s="467"/>
      <c r="EY357" s="467"/>
      <c r="EZ357" s="467"/>
      <c r="FA357" s="467"/>
      <c r="FB357" s="467"/>
      <c r="FC357" s="467"/>
      <c r="FD357" s="467"/>
      <c r="FE357" s="467"/>
      <c r="FF357" s="467"/>
      <c r="FG357" s="467"/>
      <c r="FH357" s="467"/>
      <c r="FI357" s="467"/>
      <c r="FJ357" s="467"/>
      <c r="FK357" s="467"/>
      <c r="FL357" s="467"/>
      <c r="FM357" s="467"/>
      <c r="FN357" s="467"/>
      <c r="FO357" s="467"/>
      <c r="FP357" s="467"/>
      <c r="FQ357" s="467"/>
      <c r="FR357" s="467"/>
      <c r="FS357" s="467"/>
      <c r="FT357" s="467"/>
      <c r="FU357" s="467"/>
      <c r="FV357" s="467"/>
      <c r="FW357" s="467"/>
      <c r="FX357" s="467"/>
      <c r="FY357" s="467"/>
      <c r="FZ357" s="467"/>
      <c r="GA357" s="467"/>
      <c r="GB357" s="467"/>
      <c r="GC357" s="467"/>
      <c r="GD357" s="467"/>
      <c r="GE357" s="467"/>
      <c r="GF357" s="467"/>
      <c r="GG357" s="467"/>
      <c r="GH357" s="467"/>
      <c r="GI357" s="467"/>
      <c r="GJ357" s="467"/>
      <c r="GK357" s="467"/>
      <c r="GL357" s="467"/>
      <c r="GM357" s="467"/>
      <c r="GN357" s="467"/>
      <c r="GO357" s="467"/>
      <c r="GP357" s="467"/>
      <c r="GQ357" s="467"/>
      <c r="GR357" s="467"/>
      <c r="GS357" s="467"/>
      <c r="GT357" s="467"/>
      <c r="GU357" s="467"/>
      <c r="GV357" s="467"/>
      <c r="GW357" s="467"/>
      <c r="GX357" s="467"/>
      <c r="GY357" s="467"/>
      <c r="GZ357" s="467"/>
      <c r="HA357" s="467"/>
      <c r="HB357" s="467"/>
      <c r="HC357" s="467"/>
      <c r="HD357" s="467"/>
      <c r="HE357" s="467"/>
      <c r="HF357" s="467"/>
      <c r="HG357" s="467"/>
      <c r="HH357" s="467"/>
      <c r="HI357" s="467"/>
      <c r="HJ357" s="467"/>
      <c r="HK357" s="467"/>
      <c r="HL357" s="467"/>
      <c r="HM357" s="467"/>
      <c r="HN357" s="467"/>
      <c r="HO357" s="467"/>
      <c r="HP357" s="467"/>
      <c r="HQ357" s="467"/>
      <c r="HR357" s="467"/>
      <c r="HS357" s="467"/>
      <c r="HT357" s="467"/>
      <c r="HU357" s="467"/>
      <c r="HV357" s="467"/>
      <c r="HW357" s="467"/>
      <c r="HX357" s="467"/>
      <c r="HY357" s="467"/>
      <c r="HZ357" s="467"/>
      <c r="IA357" s="467"/>
      <c r="IB357" s="467"/>
      <c r="IC357" s="467"/>
      <c r="ID357" s="467"/>
      <c r="IE357" s="467"/>
      <c r="IF357" s="467"/>
      <c r="IG357" s="467"/>
      <c r="IH357" s="467"/>
      <c r="II357" s="467"/>
      <c r="IJ357" s="467"/>
      <c r="IK357" s="467"/>
      <c r="IL357" s="467"/>
      <c r="IM357" s="467"/>
      <c r="IN357" s="467"/>
      <c r="IO357" s="467"/>
      <c r="IP357" s="467"/>
      <c r="IQ357" s="467"/>
    </row>
    <row r="358" spans="16:251" s="464" customFormat="1" ht="12" customHeight="1" x14ac:dyDescent="0.15">
      <c r="Q358" s="504"/>
      <c r="R358" s="504"/>
      <c r="S358" s="483"/>
      <c r="U358" s="504"/>
      <c r="V358" s="504"/>
      <c r="W358" s="530"/>
      <c r="X358" s="530"/>
      <c r="Y358" s="518"/>
      <c r="Z358" s="518"/>
      <c r="AA358" s="518"/>
      <c r="AB358" s="518"/>
      <c r="AC358" s="518"/>
      <c r="AD358" s="518"/>
      <c r="AE358" s="518"/>
      <c r="AH358" s="517"/>
      <c r="AI358" s="492"/>
      <c r="AJ358" s="507"/>
      <c r="AK358" s="560"/>
      <c r="AL358" s="560"/>
      <c r="AM358" s="560"/>
      <c r="AN358" s="560"/>
      <c r="AO358" s="560"/>
      <c r="AP358" s="560"/>
      <c r="AQ358" s="560"/>
      <c r="AR358" s="560"/>
      <c r="AS358" s="518"/>
      <c r="AT358" s="518"/>
      <c r="AU358" s="518"/>
      <c r="AV358" s="518"/>
      <c r="AW358" s="518"/>
      <c r="AX358" s="518"/>
      <c r="AY358" s="518"/>
      <c r="AZ358" s="518"/>
      <c r="BT358" s="467"/>
      <c r="BU358" s="467"/>
      <c r="BV358" s="467"/>
      <c r="BW358" s="467"/>
      <c r="BX358" s="467"/>
      <c r="BY358" s="467"/>
      <c r="BZ358" s="467"/>
      <c r="CA358" s="467"/>
      <c r="CB358" s="467"/>
      <c r="CC358" s="467"/>
      <c r="CD358" s="467"/>
      <c r="CE358" s="467"/>
      <c r="CF358" s="467"/>
      <c r="CG358" s="467"/>
      <c r="CH358" s="467"/>
      <c r="CI358" s="467"/>
      <c r="CJ358" s="467"/>
      <c r="CK358" s="467"/>
      <c r="CL358" s="467"/>
      <c r="CM358" s="467"/>
      <c r="CN358" s="467"/>
      <c r="CO358" s="467"/>
      <c r="CP358" s="467"/>
      <c r="CQ358" s="467"/>
      <c r="CR358" s="467"/>
      <c r="CS358" s="467"/>
      <c r="CT358" s="467"/>
      <c r="CU358" s="467"/>
      <c r="CV358" s="467"/>
      <c r="CW358" s="467"/>
      <c r="CX358" s="467"/>
      <c r="CY358" s="467"/>
      <c r="CZ358" s="467"/>
      <c r="DA358" s="467"/>
      <c r="DB358" s="467"/>
      <c r="DC358" s="467"/>
      <c r="DD358" s="467"/>
      <c r="DE358" s="467"/>
      <c r="DF358" s="467"/>
      <c r="DG358" s="467"/>
      <c r="DH358" s="467"/>
      <c r="DI358" s="467"/>
      <c r="DJ358" s="467"/>
      <c r="DK358" s="467"/>
      <c r="DL358" s="467"/>
      <c r="DM358" s="467"/>
      <c r="DN358" s="467"/>
      <c r="DO358" s="467"/>
      <c r="DP358" s="467"/>
      <c r="DQ358" s="467"/>
      <c r="DR358" s="467"/>
      <c r="DS358" s="467"/>
      <c r="DT358" s="467"/>
      <c r="DU358" s="467"/>
      <c r="DV358" s="467"/>
      <c r="DW358" s="467"/>
      <c r="DX358" s="467"/>
      <c r="DY358" s="467"/>
      <c r="DZ358" s="467"/>
      <c r="EA358" s="467"/>
      <c r="EB358" s="467"/>
      <c r="EC358" s="467"/>
      <c r="ED358" s="467"/>
      <c r="EE358" s="467"/>
      <c r="EF358" s="467"/>
      <c r="EG358" s="467"/>
      <c r="EH358" s="467"/>
      <c r="EI358" s="467"/>
      <c r="EJ358" s="467"/>
      <c r="EK358" s="467"/>
      <c r="EL358" s="467"/>
      <c r="EM358" s="467"/>
      <c r="EN358" s="467"/>
      <c r="EO358" s="467"/>
      <c r="EP358" s="467"/>
      <c r="EQ358" s="467"/>
      <c r="ER358" s="467"/>
      <c r="ES358" s="467"/>
      <c r="ET358" s="467"/>
      <c r="EU358" s="467"/>
      <c r="EV358" s="467"/>
      <c r="EW358" s="467"/>
      <c r="EX358" s="467"/>
      <c r="EY358" s="467"/>
      <c r="EZ358" s="467"/>
      <c r="FA358" s="467"/>
      <c r="FB358" s="467"/>
      <c r="FC358" s="467"/>
      <c r="FD358" s="467"/>
      <c r="FE358" s="467"/>
      <c r="FF358" s="467"/>
      <c r="FG358" s="467"/>
      <c r="FH358" s="467"/>
      <c r="FI358" s="467"/>
      <c r="FJ358" s="467"/>
      <c r="FK358" s="467"/>
      <c r="FL358" s="467"/>
      <c r="FM358" s="467"/>
      <c r="FN358" s="467"/>
      <c r="FO358" s="467"/>
      <c r="FP358" s="467"/>
      <c r="FQ358" s="467"/>
      <c r="FR358" s="467"/>
      <c r="FS358" s="467"/>
      <c r="FT358" s="467"/>
      <c r="FU358" s="467"/>
      <c r="FV358" s="467"/>
      <c r="FW358" s="467"/>
      <c r="FX358" s="467"/>
      <c r="FY358" s="467"/>
      <c r="FZ358" s="467"/>
      <c r="GA358" s="467"/>
      <c r="GB358" s="467"/>
      <c r="GC358" s="467"/>
      <c r="GD358" s="467"/>
      <c r="GE358" s="467"/>
      <c r="GF358" s="467"/>
      <c r="GG358" s="467"/>
      <c r="GH358" s="467"/>
      <c r="GI358" s="467"/>
      <c r="GJ358" s="467"/>
      <c r="GK358" s="467"/>
      <c r="GL358" s="467"/>
      <c r="GM358" s="467"/>
      <c r="GN358" s="467"/>
      <c r="GO358" s="467"/>
      <c r="GP358" s="467"/>
      <c r="GQ358" s="467"/>
      <c r="GR358" s="467"/>
      <c r="GS358" s="467"/>
      <c r="GT358" s="467"/>
      <c r="GU358" s="467"/>
      <c r="GV358" s="467"/>
      <c r="GW358" s="467"/>
      <c r="GX358" s="467"/>
      <c r="GY358" s="467"/>
      <c r="GZ358" s="467"/>
      <c r="HA358" s="467"/>
      <c r="HB358" s="467"/>
      <c r="HC358" s="467"/>
      <c r="HD358" s="467"/>
      <c r="HE358" s="467"/>
      <c r="HF358" s="467"/>
      <c r="HG358" s="467"/>
      <c r="HH358" s="467"/>
      <c r="HI358" s="467"/>
      <c r="HJ358" s="467"/>
      <c r="HK358" s="467"/>
      <c r="HL358" s="467"/>
      <c r="HM358" s="467"/>
      <c r="HN358" s="467"/>
      <c r="HO358" s="467"/>
      <c r="HP358" s="467"/>
      <c r="HQ358" s="467"/>
      <c r="HR358" s="467"/>
      <c r="HS358" s="467"/>
      <c r="HT358" s="467"/>
      <c r="HU358" s="467"/>
      <c r="HV358" s="467"/>
      <c r="HW358" s="467"/>
      <c r="HX358" s="467"/>
      <c r="HY358" s="467"/>
      <c r="HZ358" s="467"/>
      <c r="IA358" s="467"/>
      <c r="IB358" s="467"/>
      <c r="IC358" s="467"/>
      <c r="ID358" s="467"/>
      <c r="IE358" s="467"/>
      <c r="IF358" s="467"/>
      <c r="IG358" s="467"/>
      <c r="IH358" s="467"/>
      <c r="II358" s="467"/>
      <c r="IJ358" s="467"/>
      <c r="IK358" s="467"/>
      <c r="IL358" s="467"/>
      <c r="IM358" s="467"/>
      <c r="IN358" s="467"/>
      <c r="IO358" s="467"/>
      <c r="IP358" s="467"/>
      <c r="IQ358" s="467"/>
    </row>
    <row r="359" spans="16:251" s="464" customFormat="1" ht="12" customHeight="1" x14ac:dyDescent="0.15">
      <c r="Q359" s="504"/>
      <c r="R359" s="504"/>
      <c r="S359" s="483"/>
      <c r="U359" s="504"/>
      <c r="V359" s="504"/>
      <c r="W359" s="530"/>
      <c r="X359" s="530"/>
      <c r="Y359" s="518"/>
      <c r="Z359" s="518"/>
      <c r="AA359" s="518"/>
      <c r="AB359" s="518"/>
      <c r="AC359" s="518"/>
      <c r="AD359" s="518"/>
      <c r="AE359" s="518"/>
      <c r="AH359" s="517"/>
      <c r="AI359" s="483"/>
      <c r="AJ359" s="483"/>
      <c r="AK359" s="560" t="s">
        <v>513</v>
      </c>
      <c r="AL359" s="560"/>
      <c r="AM359" s="560"/>
      <c r="AN359" s="560"/>
      <c r="AO359" s="560"/>
      <c r="AP359" s="560"/>
      <c r="AQ359" s="560"/>
      <c r="AR359" s="560"/>
      <c r="AS359" s="518"/>
      <c r="AT359" s="518"/>
      <c r="AU359" s="518"/>
      <c r="AV359" s="518"/>
      <c r="AW359" s="518"/>
      <c r="AX359" s="518"/>
      <c r="AY359" s="518"/>
      <c r="AZ359" s="518"/>
      <c r="BT359" s="467"/>
      <c r="BU359" s="467"/>
      <c r="BV359" s="467"/>
      <c r="BW359" s="467"/>
      <c r="BX359" s="467"/>
      <c r="BY359" s="467"/>
      <c r="BZ359" s="467"/>
      <c r="CA359" s="467"/>
      <c r="CB359" s="467"/>
      <c r="CC359" s="467"/>
      <c r="CD359" s="467"/>
      <c r="CE359" s="467"/>
      <c r="CF359" s="467"/>
      <c r="CG359" s="467"/>
      <c r="CH359" s="467"/>
      <c r="CI359" s="467"/>
      <c r="CJ359" s="467"/>
      <c r="CK359" s="467"/>
      <c r="CL359" s="467"/>
      <c r="CM359" s="467"/>
      <c r="CN359" s="467"/>
      <c r="CO359" s="467"/>
      <c r="CP359" s="467"/>
      <c r="CQ359" s="467"/>
      <c r="CR359" s="467"/>
      <c r="CS359" s="467"/>
      <c r="CT359" s="467"/>
      <c r="CU359" s="467"/>
      <c r="CV359" s="467"/>
      <c r="CW359" s="467"/>
      <c r="CX359" s="467"/>
      <c r="CY359" s="467"/>
      <c r="CZ359" s="467"/>
      <c r="DA359" s="467"/>
      <c r="DB359" s="467"/>
      <c r="DC359" s="467"/>
      <c r="DD359" s="467"/>
      <c r="DE359" s="467"/>
      <c r="DF359" s="467"/>
      <c r="DG359" s="467"/>
      <c r="DH359" s="467"/>
      <c r="DI359" s="467"/>
      <c r="DJ359" s="467"/>
      <c r="DK359" s="467"/>
      <c r="DL359" s="467"/>
      <c r="DM359" s="467"/>
      <c r="DN359" s="467"/>
      <c r="DO359" s="467"/>
      <c r="DP359" s="467"/>
      <c r="DQ359" s="467"/>
      <c r="DR359" s="467"/>
      <c r="DS359" s="467"/>
      <c r="DT359" s="467"/>
      <c r="DU359" s="467"/>
      <c r="DV359" s="467"/>
      <c r="DW359" s="467"/>
      <c r="DX359" s="467"/>
      <c r="DY359" s="467"/>
      <c r="DZ359" s="467"/>
      <c r="EA359" s="467"/>
      <c r="EB359" s="467"/>
      <c r="EC359" s="467"/>
      <c r="ED359" s="467"/>
      <c r="EE359" s="467"/>
      <c r="EF359" s="467"/>
      <c r="EG359" s="467"/>
      <c r="EH359" s="467"/>
      <c r="EI359" s="467"/>
      <c r="EJ359" s="467"/>
      <c r="EK359" s="467"/>
      <c r="EL359" s="467"/>
      <c r="EM359" s="467"/>
      <c r="EN359" s="467"/>
      <c r="EO359" s="467"/>
      <c r="EP359" s="467"/>
      <c r="EQ359" s="467"/>
      <c r="ER359" s="467"/>
      <c r="ES359" s="467"/>
      <c r="ET359" s="467"/>
      <c r="EU359" s="467"/>
      <c r="EV359" s="467"/>
      <c r="EW359" s="467"/>
      <c r="EX359" s="467"/>
      <c r="EY359" s="467"/>
      <c r="EZ359" s="467"/>
      <c r="FA359" s="467"/>
      <c r="FB359" s="467"/>
      <c r="FC359" s="467"/>
      <c r="FD359" s="467"/>
      <c r="FE359" s="467"/>
      <c r="FF359" s="467"/>
      <c r="FG359" s="467"/>
      <c r="FH359" s="467"/>
      <c r="FI359" s="467"/>
      <c r="FJ359" s="467"/>
      <c r="FK359" s="467"/>
      <c r="FL359" s="467"/>
      <c r="FM359" s="467"/>
      <c r="FN359" s="467"/>
      <c r="FO359" s="467"/>
      <c r="FP359" s="467"/>
      <c r="FQ359" s="467"/>
      <c r="FR359" s="467"/>
      <c r="FS359" s="467"/>
      <c r="FT359" s="467"/>
      <c r="FU359" s="467"/>
      <c r="FV359" s="467"/>
      <c r="FW359" s="467"/>
      <c r="FX359" s="467"/>
      <c r="FY359" s="467"/>
      <c r="FZ359" s="467"/>
      <c r="GA359" s="467"/>
      <c r="GB359" s="467"/>
      <c r="GC359" s="467"/>
      <c r="GD359" s="467"/>
      <c r="GE359" s="467"/>
      <c r="GF359" s="467"/>
      <c r="GG359" s="467"/>
      <c r="GH359" s="467"/>
      <c r="GI359" s="467"/>
      <c r="GJ359" s="467"/>
      <c r="GK359" s="467"/>
      <c r="GL359" s="467"/>
      <c r="GM359" s="467"/>
      <c r="GN359" s="467"/>
      <c r="GO359" s="467"/>
      <c r="GP359" s="467"/>
      <c r="GQ359" s="467"/>
      <c r="GR359" s="467"/>
      <c r="GS359" s="467"/>
      <c r="GT359" s="467"/>
      <c r="GU359" s="467"/>
      <c r="GV359" s="467"/>
      <c r="GW359" s="467"/>
      <c r="GX359" s="467"/>
      <c r="GY359" s="467"/>
      <c r="GZ359" s="467"/>
      <c r="HA359" s="467"/>
      <c r="HB359" s="467"/>
      <c r="HC359" s="467"/>
      <c r="HD359" s="467"/>
      <c r="HE359" s="467"/>
      <c r="HF359" s="467"/>
      <c r="HG359" s="467"/>
      <c r="HH359" s="467"/>
      <c r="HI359" s="467"/>
      <c r="HJ359" s="467"/>
      <c r="HK359" s="467"/>
      <c r="HL359" s="467"/>
      <c r="HM359" s="467"/>
      <c r="HN359" s="467"/>
      <c r="HO359" s="467"/>
      <c r="HP359" s="467"/>
      <c r="HQ359" s="467"/>
      <c r="HR359" s="467"/>
      <c r="HS359" s="467"/>
      <c r="HT359" s="467"/>
      <c r="HU359" s="467"/>
      <c r="HV359" s="467"/>
      <c r="HW359" s="467"/>
      <c r="HX359" s="467"/>
      <c r="HY359" s="467"/>
      <c r="HZ359" s="467"/>
      <c r="IA359" s="467"/>
      <c r="IB359" s="467"/>
      <c r="IC359" s="467"/>
      <c r="ID359" s="467"/>
      <c r="IE359" s="467"/>
      <c r="IF359" s="467"/>
      <c r="IG359" s="467"/>
      <c r="IH359" s="467"/>
      <c r="II359" s="467"/>
      <c r="IJ359" s="467"/>
      <c r="IK359" s="467"/>
      <c r="IL359" s="467"/>
      <c r="IM359" s="467"/>
      <c r="IN359" s="467"/>
      <c r="IO359" s="467"/>
      <c r="IP359" s="467"/>
      <c r="IQ359" s="467"/>
    </row>
    <row r="360" spans="16:251" s="464" customFormat="1" ht="12" customHeight="1" x14ac:dyDescent="0.15">
      <c r="Q360" s="504"/>
      <c r="R360" s="504"/>
      <c r="S360" s="483"/>
      <c r="U360" s="504"/>
      <c r="V360" s="504"/>
      <c r="W360" s="530"/>
      <c r="X360" s="530"/>
      <c r="Y360" s="518"/>
      <c r="Z360" s="518"/>
      <c r="AA360" s="518"/>
      <c r="AB360" s="518"/>
      <c r="AC360" s="518"/>
      <c r="AD360" s="518"/>
      <c r="AE360" s="518"/>
      <c r="AH360" s="517"/>
      <c r="AI360" s="492"/>
      <c r="AJ360" s="507"/>
      <c r="AK360" s="560"/>
      <c r="AL360" s="560"/>
      <c r="AM360" s="560"/>
      <c r="AN360" s="560"/>
      <c r="AO360" s="560"/>
      <c r="AP360" s="560"/>
      <c r="AQ360" s="560"/>
      <c r="AR360" s="560"/>
      <c r="AS360" s="518"/>
      <c r="AT360" s="518"/>
      <c r="AU360" s="518"/>
      <c r="AV360" s="518"/>
      <c r="AW360" s="518"/>
      <c r="AX360" s="518"/>
      <c r="AY360" s="518"/>
      <c r="AZ360" s="518"/>
      <c r="BT360" s="467"/>
      <c r="BU360" s="467"/>
      <c r="BV360" s="467"/>
      <c r="BW360" s="467"/>
      <c r="BX360" s="467"/>
      <c r="BY360" s="467"/>
      <c r="BZ360" s="467"/>
      <c r="CA360" s="467"/>
      <c r="CB360" s="467"/>
      <c r="CC360" s="467"/>
      <c r="CD360" s="467"/>
      <c r="CE360" s="467"/>
      <c r="CF360" s="467"/>
      <c r="CG360" s="467"/>
      <c r="CH360" s="467"/>
      <c r="CI360" s="467"/>
      <c r="CJ360" s="467"/>
      <c r="CK360" s="467"/>
      <c r="CL360" s="467"/>
      <c r="CM360" s="467"/>
      <c r="CN360" s="467"/>
      <c r="CO360" s="467"/>
      <c r="CP360" s="467"/>
      <c r="CQ360" s="467"/>
      <c r="CR360" s="467"/>
      <c r="CS360" s="467"/>
      <c r="CT360" s="467"/>
      <c r="CU360" s="467"/>
      <c r="CV360" s="467"/>
      <c r="CW360" s="467"/>
      <c r="CX360" s="467"/>
      <c r="CY360" s="467"/>
      <c r="CZ360" s="467"/>
      <c r="DA360" s="467"/>
      <c r="DB360" s="467"/>
      <c r="DC360" s="467"/>
      <c r="DD360" s="467"/>
      <c r="DE360" s="467"/>
      <c r="DF360" s="467"/>
      <c r="DG360" s="467"/>
      <c r="DH360" s="467"/>
      <c r="DI360" s="467"/>
      <c r="DJ360" s="467"/>
      <c r="DK360" s="467"/>
      <c r="DL360" s="467"/>
      <c r="DM360" s="467"/>
      <c r="DN360" s="467"/>
      <c r="DO360" s="467"/>
      <c r="DP360" s="467"/>
      <c r="DQ360" s="467"/>
      <c r="DR360" s="467"/>
      <c r="DS360" s="467"/>
      <c r="DT360" s="467"/>
      <c r="DU360" s="467"/>
      <c r="DV360" s="467"/>
      <c r="DW360" s="467"/>
      <c r="DX360" s="467"/>
      <c r="DY360" s="467"/>
      <c r="DZ360" s="467"/>
      <c r="EA360" s="467"/>
      <c r="EB360" s="467"/>
      <c r="EC360" s="467"/>
      <c r="ED360" s="467"/>
      <c r="EE360" s="467"/>
      <c r="EF360" s="467"/>
      <c r="EG360" s="467"/>
      <c r="EH360" s="467"/>
      <c r="EI360" s="467"/>
      <c r="EJ360" s="467"/>
      <c r="EK360" s="467"/>
      <c r="EL360" s="467"/>
      <c r="EM360" s="467"/>
      <c r="EN360" s="467"/>
      <c r="EO360" s="467"/>
      <c r="EP360" s="467"/>
      <c r="EQ360" s="467"/>
      <c r="ER360" s="467"/>
      <c r="ES360" s="467"/>
      <c r="ET360" s="467"/>
      <c r="EU360" s="467"/>
      <c r="EV360" s="467"/>
      <c r="EW360" s="467"/>
      <c r="EX360" s="467"/>
      <c r="EY360" s="467"/>
      <c r="EZ360" s="467"/>
      <c r="FA360" s="467"/>
      <c r="FB360" s="467"/>
      <c r="FC360" s="467"/>
      <c r="FD360" s="467"/>
      <c r="FE360" s="467"/>
      <c r="FF360" s="467"/>
      <c r="FG360" s="467"/>
      <c r="FH360" s="467"/>
      <c r="FI360" s="467"/>
      <c r="FJ360" s="467"/>
      <c r="FK360" s="467"/>
      <c r="FL360" s="467"/>
      <c r="FM360" s="467"/>
      <c r="FN360" s="467"/>
      <c r="FO360" s="467"/>
      <c r="FP360" s="467"/>
      <c r="FQ360" s="467"/>
      <c r="FR360" s="467"/>
      <c r="FS360" s="467"/>
      <c r="FT360" s="467"/>
      <c r="FU360" s="467"/>
      <c r="FV360" s="467"/>
      <c r="FW360" s="467"/>
      <c r="FX360" s="467"/>
      <c r="FY360" s="467"/>
      <c r="FZ360" s="467"/>
      <c r="GA360" s="467"/>
      <c r="GB360" s="467"/>
      <c r="GC360" s="467"/>
      <c r="GD360" s="467"/>
      <c r="GE360" s="467"/>
      <c r="GF360" s="467"/>
      <c r="GG360" s="467"/>
      <c r="GH360" s="467"/>
      <c r="GI360" s="467"/>
      <c r="GJ360" s="467"/>
      <c r="GK360" s="467"/>
      <c r="GL360" s="467"/>
      <c r="GM360" s="467"/>
      <c r="GN360" s="467"/>
      <c r="GO360" s="467"/>
      <c r="GP360" s="467"/>
      <c r="GQ360" s="467"/>
      <c r="GR360" s="467"/>
      <c r="GS360" s="467"/>
      <c r="GT360" s="467"/>
      <c r="GU360" s="467"/>
      <c r="GV360" s="467"/>
      <c r="GW360" s="467"/>
      <c r="GX360" s="467"/>
      <c r="GY360" s="467"/>
      <c r="GZ360" s="467"/>
      <c r="HA360" s="467"/>
      <c r="HB360" s="467"/>
      <c r="HC360" s="467"/>
      <c r="HD360" s="467"/>
      <c r="HE360" s="467"/>
      <c r="HF360" s="467"/>
      <c r="HG360" s="467"/>
      <c r="HH360" s="467"/>
      <c r="HI360" s="467"/>
      <c r="HJ360" s="467"/>
      <c r="HK360" s="467"/>
      <c r="HL360" s="467"/>
      <c r="HM360" s="467"/>
      <c r="HN360" s="467"/>
      <c r="HO360" s="467"/>
      <c r="HP360" s="467"/>
      <c r="HQ360" s="467"/>
      <c r="HR360" s="467"/>
      <c r="HS360" s="467"/>
      <c r="HT360" s="467"/>
      <c r="HU360" s="467"/>
      <c r="HV360" s="467"/>
      <c r="HW360" s="467"/>
      <c r="HX360" s="467"/>
      <c r="HY360" s="467"/>
      <c r="HZ360" s="467"/>
      <c r="IA360" s="467"/>
      <c r="IB360" s="467"/>
      <c r="IC360" s="467"/>
      <c r="ID360" s="467"/>
      <c r="IE360" s="467"/>
      <c r="IF360" s="467"/>
      <c r="IG360" s="467"/>
      <c r="IH360" s="467"/>
      <c r="II360" s="467"/>
      <c r="IJ360" s="467"/>
      <c r="IK360" s="467"/>
      <c r="IL360" s="467"/>
      <c r="IM360" s="467"/>
      <c r="IN360" s="467"/>
      <c r="IO360" s="467"/>
      <c r="IP360" s="467"/>
      <c r="IQ360" s="467"/>
    </row>
    <row r="361" spans="16:251" s="464" customFormat="1" ht="12" customHeight="1" x14ac:dyDescent="0.15">
      <c r="Q361" s="504"/>
      <c r="R361" s="504"/>
      <c r="S361" s="483"/>
      <c r="U361" s="504"/>
      <c r="V361" s="504"/>
      <c r="W361" s="530"/>
      <c r="X361" s="530"/>
      <c r="Y361" s="518"/>
      <c r="Z361" s="518"/>
      <c r="AA361" s="518"/>
      <c r="AB361" s="518"/>
      <c r="AC361" s="518"/>
      <c r="AD361" s="518"/>
      <c r="AE361" s="518"/>
      <c r="AH361" s="517"/>
      <c r="AI361" s="483"/>
      <c r="AJ361" s="483"/>
      <c r="AK361" s="530"/>
      <c r="AL361" s="609"/>
      <c r="AM361" s="562" t="s">
        <v>633</v>
      </c>
      <c r="AN361" s="562"/>
      <c r="AO361" s="562"/>
      <c r="AP361" s="562"/>
      <c r="AQ361" s="562"/>
      <c r="AR361" s="562"/>
      <c r="AS361" s="562"/>
      <c r="AT361" s="562"/>
      <c r="AU361" s="516"/>
      <c r="AV361" s="481"/>
      <c r="AW361" s="518"/>
      <c r="AX361" s="518"/>
      <c r="AY361" s="518"/>
      <c r="AZ361" s="518"/>
      <c r="BT361" s="467"/>
      <c r="BU361" s="467"/>
      <c r="BV361" s="467"/>
      <c r="BW361" s="467"/>
      <c r="BX361" s="467"/>
      <c r="BY361" s="467"/>
      <c r="BZ361" s="467"/>
      <c r="CA361" s="467"/>
      <c r="CB361" s="467"/>
      <c r="CC361" s="467"/>
      <c r="CD361" s="467"/>
      <c r="CE361" s="467"/>
      <c r="CF361" s="467"/>
      <c r="CG361" s="467"/>
      <c r="CH361" s="467"/>
      <c r="CI361" s="467"/>
      <c r="CJ361" s="467"/>
      <c r="CK361" s="467"/>
      <c r="CL361" s="467"/>
      <c r="CM361" s="467"/>
      <c r="CN361" s="467"/>
      <c r="CO361" s="467"/>
      <c r="CP361" s="467"/>
      <c r="CQ361" s="467"/>
      <c r="CR361" s="467"/>
      <c r="CS361" s="467"/>
      <c r="CT361" s="467"/>
      <c r="CU361" s="467"/>
      <c r="CV361" s="467"/>
      <c r="CW361" s="467"/>
      <c r="CX361" s="467"/>
      <c r="CY361" s="467"/>
      <c r="CZ361" s="467"/>
      <c r="DA361" s="467"/>
      <c r="DB361" s="467"/>
      <c r="DC361" s="467"/>
      <c r="DD361" s="467"/>
      <c r="DE361" s="467"/>
      <c r="DF361" s="467"/>
      <c r="DG361" s="467"/>
      <c r="DH361" s="467"/>
      <c r="DI361" s="467"/>
      <c r="DJ361" s="467"/>
      <c r="DK361" s="467"/>
      <c r="DL361" s="467"/>
      <c r="DM361" s="467"/>
      <c r="DN361" s="467"/>
      <c r="DO361" s="467"/>
      <c r="DP361" s="467"/>
      <c r="DQ361" s="467"/>
      <c r="DR361" s="467"/>
      <c r="DS361" s="467"/>
      <c r="DT361" s="467"/>
      <c r="DU361" s="467"/>
      <c r="DV361" s="467"/>
      <c r="DW361" s="467"/>
      <c r="DX361" s="467"/>
      <c r="DY361" s="467"/>
      <c r="DZ361" s="467"/>
      <c r="EA361" s="467"/>
      <c r="EB361" s="467"/>
      <c r="EC361" s="467"/>
      <c r="ED361" s="467"/>
      <c r="EE361" s="467"/>
      <c r="EF361" s="467"/>
      <c r="EG361" s="467"/>
      <c r="EH361" s="467"/>
      <c r="EI361" s="467"/>
      <c r="EJ361" s="467"/>
      <c r="EK361" s="467"/>
      <c r="EL361" s="467"/>
      <c r="EM361" s="467"/>
      <c r="EN361" s="467"/>
      <c r="EO361" s="467"/>
      <c r="EP361" s="467"/>
      <c r="EQ361" s="467"/>
      <c r="ER361" s="467"/>
      <c r="ES361" s="467"/>
      <c r="ET361" s="467"/>
      <c r="EU361" s="467"/>
      <c r="EV361" s="467"/>
      <c r="EW361" s="467"/>
      <c r="EX361" s="467"/>
      <c r="EY361" s="467"/>
      <c r="EZ361" s="467"/>
      <c r="FA361" s="467"/>
      <c r="FB361" s="467"/>
      <c r="FC361" s="467"/>
      <c r="FD361" s="467"/>
      <c r="FE361" s="467"/>
      <c r="FF361" s="467"/>
      <c r="FG361" s="467"/>
      <c r="FH361" s="467"/>
      <c r="FI361" s="467"/>
      <c r="FJ361" s="467"/>
      <c r="FK361" s="467"/>
      <c r="FL361" s="467"/>
      <c r="FM361" s="467"/>
      <c r="FN361" s="467"/>
      <c r="FO361" s="467"/>
      <c r="FP361" s="467"/>
      <c r="FQ361" s="467"/>
      <c r="FR361" s="467"/>
      <c r="FS361" s="467"/>
      <c r="FT361" s="467"/>
      <c r="FU361" s="467"/>
      <c r="FV361" s="467"/>
      <c r="FW361" s="467"/>
      <c r="FX361" s="467"/>
      <c r="FY361" s="467"/>
      <c r="FZ361" s="467"/>
      <c r="GA361" s="467"/>
      <c r="GB361" s="467"/>
      <c r="GC361" s="467"/>
      <c r="GD361" s="467"/>
      <c r="GE361" s="467"/>
      <c r="GF361" s="467"/>
      <c r="GG361" s="467"/>
      <c r="GH361" s="467"/>
      <c r="GI361" s="467"/>
      <c r="GJ361" s="467"/>
      <c r="GK361" s="467"/>
      <c r="GL361" s="467"/>
      <c r="GM361" s="467"/>
      <c r="GN361" s="467"/>
      <c r="GO361" s="467"/>
      <c r="GP361" s="467"/>
      <c r="GQ361" s="467"/>
      <c r="GR361" s="467"/>
      <c r="GS361" s="467"/>
      <c r="GT361" s="467"/>
      <c r="GU361" s="467"/>
      <c r="GV361" s="467"/>
      <c r="GW361" s="467"/>
      <c r="GX361" s="467"/>
      <c r="GY361" s="467"/>
      <c r="GZ361" s="467"/>
      <c r="HA361" s="467"/>
      <c r="HB361" s="467"/>
      <c r="HC361" s="467"/>
      <c r="HD361" s="467"/>
      <c r="HE361" s="467"/>
      <c r="HF361" s="467"/>
      <c r="HG361" s="467"/>
      <c r="HH361" s="467"/>
      <c r="HI361" s="467"/>
      <c r="HJ361" s="467"/>
      <c r="HK361" s="467"/>
      <c r="HL361" s="467"/>
      <c r="HM361" s="467"/>
      <c r="HN361" s="467"/>
      <c r="HO361" s="467"/>
      <c r="HP361" s="467"/>
      <c r="HQ361" s="467"/>
      <c r="HR361" s="467"/>
      <c r="HS361" s="467"/>
      <c r="HT361" s="467"/>
      <c r="HU361" s="467"/>
      <c r="HV361" s="467"/>
      <c r="HW361" s="467"/>
      <c r="HX361" s="467"/>
      <c r="HY361" s="467"/>
      <c r="HZ361" s="467"/>
      <c r="IA361" s="467"/>
      <c r="IB361" s="467"/>
      <c r="IC361" s="467"/>
      <c r="ID361" s="467"/>
      <c r="IE361" s="467"/>
      <c r="IF361" s="467"/>
      <c r="IG361" s="467"/>
      <c r="IH361" s="467"/>
      <c r="II361" s="467"/>
      <c r="IJ361" s="467"/>
      <c r="IK361" s="467"/>
      <c r="IL361" s="467"/>
      <c r="IM361" s="467"/>
      <c r="IN361" s="467"/>
      <c r="IO361" s="467"/>
      <c r="IP361" s="467"/>
      <c r="IQ361" s="467"/>
    </row>
    <row r="362" spans="16:251" s="464" customFormat="1" ht="12" customHeight="1" x14ac:dyDescent="0.15">
      <c r="Q362" s="504"/>
      <c r="R362" s="504"/>
      <c r="S362" s="504"/>
      <c r="U362" s="504"/>
      <c r="V362" s="504"/>
      <c r="W362" s="530"/>
      <c r="X362" s="530"/>
      <c r="Y362" s="518"/>
      <c r="Z362" s="518"/>
      <c r="AA362" s="518"/>
      <c r="AB362" s="518"/>
      <c r="AC362" s="518"/>
      <c r="AD362" s="518"/>
      <c r="AE362" s="518"/>
      <c r="AH362" s="517"/>
      <c r="AI362" s="483"/>
      <c r="AJ362" s="483"/>
      <c r="AK362" s="530"/>
      <c r="AL362" s="596"/>
      <c r="AM362" s="562"/>
      <c r="AN362" s="562"/>
      <c r="AO362" s="562"/>
      <c r="AP362" s="562"/>
      <c r="AQ362" s="562"/>
      <c r="AR362" s="562"/>
      <c r="AS362" s="562"/>
      <c r="AT362" s="562"/>
      <c r="AU362" s="516"/>
      <c r="AV362" s="481"/>
      <c r="AW362" s="518"/>
      <c r="AX362" s="518"/>
      <c r="AY362" s="518"/>
      <c r="AZ362" s="518"/>
      <c r="BT362" s="467"/>
      <c r="BU362" s="467"/>
      <c r="BV362" s="467"/>
      <c r="BW362" s="467"/>
      <c r="BX362" s="467"/>
      <c r="BY362" s="467"/>
      <c r="BZ362" s="467"/>
      <c r="CA362" s="467"/>
      <c r="CB362" s="467"/>
      <c r="CC362" s="467"/>
      <c r="CD362" s="467"/>
      <c r="CE362" s="467"/>
      <c r="CF362" s="467"/>
      <c r="CG362" s="467"/>
      <c r="CH362" s="467"/>
      <c r="CI362" s="467"/>
      <c r="CJ362" s="467"/>
      <c r="CK362" s="467"/>
      <c r="CL362" s="467"/>
      <c r="CM362" s="467"/>
      <c r="CN362" s="467"/>
      <c r="CO362" s="467"/>
      <c r="CP362" s="467"/>
      <c r="CQ362" s="467"/>
      <c r="CR362" s="467"/>
      <c r="CS362" s="467"/>
      <c r="CT362" s="467"/>
      <c r="CU362" s="467"/>
      <c r="CV362" s="467"/>
      <c r="CW362" s="467"/>
      <c r="CX362" s="467"/>
      <c r="CY362" s="467"/>
      <c r="CZ362" s="467"/>
      <c r="DA362" s="467"/>
      <c r="DB362" s="467"/>
      <c r="DC362" s="467"/>
      <c r="DD362" s="467"/>
      <c r="DE362" s="467"/>
      <c r="DF362" s="467"/>
      <c r="DG362" s="467"/>
      <c r="DH362" s="467"/>
      <c r="DI362" s="467"/>
      <c r="DJ362" s="467"/>
      <c r="DK362" s="467"/>
      <c r="DL362" s="467"/>
      <c r="DM362" s="467"/>
      <c r="DN362" s="467"/>
      <c r="DO362" s="467"/>
      <c r="DP362" s="467"/>
      <c r="DQ362" s="467"/>
      <c r="DR362" s="467"/>
      <c r="DS362" s="467"/>
      <c r="DT362" s="467"/>
      <c r="DU362" s="467"/>
      <c r="DV362" s="467"/>
      <c r="DW362" s="467"/>
      <c r="DX362" s="467"/>
      <c r="DY362" s="467"/>
      <c r="DZ362" s="467"/>
      <c r="EA362" s="467"/>
      <c r="EB362" s="467"/>
      <c r="EC362" s="467"/>
      <c r="ED362" s="467"/>
      <c r="EE362" s="467"/>
      <c r="EF362" s="467"/>
      <c r="EG362" s="467"/>
      <c r="EH362" s="467"/>
      <c r="EI362" s="467"/>
      <c r="EJ362" s="467"/>
      <c r="EK362" s="467"/>
      <c r="EL362" s="467"/>
      <c r="EM362" s="467"/>
      <c r="EN362" s="467"/>
      <c r="EO362" s="467"/>
      <c r="EP362" s="467"/>
      <c r="EQ362" s="467"/>
      <c r="ER362" s="467"/>
      <c r="ES362" s="467"/>
      <c r="ET362" s="467"/>
      <c r="EU362" s="467"/>
      <c r="EV362" s="467"/>
      <c r="EW362" s="467"/>
      <c r="EX362" s="467"/>
      <c r="EY362" s="467"/>
      <c r="EZ362" s="467"/>
      <c r="FA362" s="467"/>
      <c r="FB362" s="467"/>
      <c r="FC362" s="467"/>
      <c r="FD362" s="467"/>
      <c r="FE362" s="467"/>
      <c r="FF362" s="467"/>
      <c r="FG362" s="467"/>
      <c r="FH362" s="467"/>
      <c r="FI362" s="467"/>
      <c r="FJ362" s="467"/>
      <c r="FK362" s="467"/>
      <c r="FL362" s="467"/>
      <c r="FM362" s="467"/>
      <c r="FN362" s="467"/>
      <c r="FO362" s="467"/>
      <c r="FP362" s="467"/>
      <c r="FQ362" s="467"/>
      <c r="FR362" s="467"/>
      <c r="FS362" s="467"/>
      <c r="FT362" s="467"/>
      <c r="FU362" s="467"/>
      <c r="FV362" s="467"/>
      <c r="FW362" s="467"/>
      <c r="FX362" s="467"/>
      <c r="FY362" s="467"/>
      <c r="FZ362" s="467"/>
      <c r="GA362" s="467"/>
      <c r="GB362" s="467"/>
      <c r="GC362" s="467"/>
      <c r="GD362" s="467"/>
      <c r="GE362" s="467"/>
      <c r="GF362" s="467"/>
      <c r="GG362" s="467"/>
      <c r="GH362" s="467"/>
      <c r="GI362" s="467"/>
      <c r="GJ362" s="467"/>
      <c r="GK362" s="467"/>
      <c r="GL362" s="467"/>
      <c r="GM362" s="467"/>
      <c r="GN362" s="467"/>
      <c r="GO362" s="467"/>
      <c r="GP362" s="467"/>
      <c r="GQ362" s="467"/>
      <c r="GR362" s="467"/>
      <c r="GS362" s="467"/>
      <c r="GT362" s="467"/>
      <c r="GU362" s="467"/>
      <c r="GV362" s="467"/>
      <c r="GW362" s="467"/>
      <c r="GX362" s="467"/>
      <c r="GY362" s="467"/>
      <c r="GZ362" s="467"/>
      <c r="HA362" s="467"/>
      <c r="HB362" s="467"/>
      <c r="HC362" s="467"/>
      <c r="HD362" s="467"/>
      <c r="HE362" s="467"/>
      <c r="HF362" s="467"/>
      <c r="HG362" s="467"/>
      <c r="HH362" s="467"/>
      <c r="HI362" s="467"/>
      <c r="HJ362" s="467"/>
      <c r="HK362" s="467"/>
      <c r="HL362" s="467"/>
      <c r="HM362" s="467"/>
      <c r="HN362" s="467"/>
      <c r="HO362" s="467"/>
      <c r="HP362" s="467"/>
      <c r="HQ362" s="467"/>
      <c r="HR362" s="467"/>
      <c r="HS362" s="467"/>
      <c r="HT362" s="467"/>
      <c r="HU362" s="467"/>
      <c r="HV362" s="467"/>
      <c r="HW362" s="467"/>
      <c r="HX362" s="467"/>
      <c r="HY362" s="467"/>
      <c r="HZ362" s="467"/>
      <c r="IA362" s="467"/>
      <c r="IB362" s="467"/>
      <c r="IC362" s="467"/>
      <c r="ID362" s="467"/>
      <c r="IE362" s="467"/>
      <c r="IF362" s="467"/>
      <c r="IG362" s="467"/>
      <c r="IH362" s="467"/>
      <c r="II362" s="467"/>
      <c r="IJ362" s="467"/>
      <c r="IK362" s="467"/>
      <c r="IL362" s="467"/>
      <c r="IM362" s="467"/>
      <c r="IN362" s="467"/>
      <c r="IO362" s="467"/>
      <c r="IP362" s="467"/>
      <c r="IQ362" s="467"/>
    </row>
    <row r="363" spans="16:251" s="464" customFormat="1" ht="12" customHeight="1" x14ac:dyDescent="0.15">
      <c r="Q363" s="504"/>
      <c r="R363" s="504"/>
      <c r="S363" s="504"/>
      <c r="U363" s="504"/>
      <c r="V363" s="504"/>
      <c r="W363" s="530"/>
      <c r="X363" s="530"/>
      <c r="Y363" s="518"/>
      <c r="Z363" s="518"/>
      <c r="AA363" s="518"/>
      <c r="AB363" s="518"/>
      <c r="AC363" s="518"/>
      <c r="AD363" s="518"/>
      <c r="AE363" s="518"/>
      <c r="AH363" s="517"/>
      <c r="AI363" s="483"/>
      <c r="AJ363" s="483"/>
      <c r="AK363" s="530"/>
      <c r="AL363" s="597"/>
      <c r="AM363" s="562" t="s">
        <v>645</v>
      </c>
      <c r="AN363" s="562"/>
      <c r="AO363" s="562"/>
      <c r="AP363" s="562"/>
      <c r="AQ363" s="562"/>
      <c r="AR363" s="562"/>
      <c r="AS363" s="562"/>
      <c r="AT363" s="562"/>
      <c r="AU363" s="516"/>
      <c r="AV363" s="481"/>
      <c r="AW363" s="518"/>
      <c r="AX363" s="518"/>
      <c r="AY363" s="518"/>
      <c r="AZ363" s="518"/>
      <c r="BT363" s="467"/>
      <c r="BU363" s="467"/>
      <c r="BV363" s="467"/>
      <c r="BW363" s="467"/>
      <c r="BX363" s="467"/>
      <c r="BY363" s="467"/>
      <c r="BZ363" s="467"/>
      <c r="CA363" s="467"/>
      <c r="CB363" s="467"/>
      <c r="CC363" s="467"/>
      <c r="CD363" s="467"/>
      <c r="CE363" s="467"/>
      <c r="CF363" s="467"/>
      <c r="CG363" s="467"/>
      <c r="CH363" s="467"/>
      <c r="CI363" s="467"/>
      <c r="CJ363" s="467"/>
      <c r="CK363" s="467"/>
      <c r="CL363" s="467"/>
      <c r="CM363" s="467"/>
      <c r="CN363" s="467"/>
      <c r="CO363" s="467"/>
      <c r="CP363" s="467"/>
      <c r="CQ363" s="467"/>
      <c r="CR363" s="467"/>
      <c r="CS363" s="467"/>
      <c r="CT363" s="467"/>
      <c r="CU363" s="467"/>
      <c r="CV363" s="467"/>
      <c r="CW363" s="467"/>
      <c r="CX363" s="467"/>
      <c r="CY363" s="467"/>
      <c r="CZ363" s="467"/>
      <c r="DA363" s="467"/>
      <c r="DB363" s="467"/>
      <c r="DC363" s="467"/>
      <c r="DD363" s="467"/>
      <c r="DE363" s="467"/>
      <c r="DF363" s="467"/>
      <c r="DG363" s="467"/>
      <c r="DH363" s="467"/>
      <c r="DI363" s="467"/>
      <c r="DJ363" s="467"/>
      <c r="DK363" s="467"/>
      <c r="DL363" s="467"/>
      <c r="DM363" s="467"/>
      <c r="DN363" s="467"/>
      <c r="DO363" s="467"/>
      <c r="DP363" s="467"/>
      <c r="DQ363" s="467"/>
      <c r="DR363" s="467"/>
      <c r="DS363" s="467"/>
      <c r="DT363" s="467"/>
      <c r="DU363" s="467"/>
      <c r="DV363" s="467"/>
      <c r="DW363" s="467"/>
      <c r="DX363" s="467"/>
      <c r="DY363" s="467"/>
      <c r="DZ363" s="467"/>
      <c r="EA363" s="467"/>
      <c r="EB363" s="467"/>
      <c r="EC363" s="467"/>
      <c r="ED363" s="467"/>
      <c r="EE363" s="467"/>
      <c r="EF363" s="467"/>
      <c r="EG363" s="467"/>
      <c r="EH363" s="467"/>
      <c r="EI363" s="467"/>
      <c r="EJ363" s="467"/>
      <c r="EK363" s="467"/>
      <c r="EL363" s="467"/>
      <c r="EM363" s="467"/>
      <c r="EN363" s="467"/>
      <c r="EO363" s="467"/>
      <c r="EP363" s="467"/>
      <c r="EQ363" s="467"/>
      <c r="ER363" s="467"/>
      <c r="ES363" s="467"/>
      <c r="ET363" s="467"/>
      <c r="EU363" s="467"/>
      <c r="EV363" s="467"/>
      <c r="EW363" s="467"/>
      <c r="EX363" s="467"/>
      <c r="EY363" s="467"/>
      <c r="EZ363" s="467"/>
      <c r="FA363" s="467"/>
      <c r="FB363" s="467"/>
      <c r="FC363" s="467"/>
      <c r="FD363" s="467"/>
      <c r="FE363" s="467"/>
      <c r="FF363" s="467"/>
      <c r="FG363" s="467"/>
      <c r="FH363" s="467"/>
      <c r="FI363" s="467"/>
      <c r="FJ363" s="467"/>
      <c r="FK363" s="467"/>
      <c r="FL363" s="467"/>
      <c r="FM363" s="467"/>
      <c r="FN363" s="467"/>
      <c r="FO363" s="467"/>
      <c r="FP363" s="467"/>
      <c r="FQ363" s="467"/>
      <c r="FR363" s="467"/>
      <c r="FS363" s="467"/>
      <c r="FT363" s="467"/>
      <c r="FU363" s="467"/>
      <c r="FV363" s="467"/>
      <c r="FW363" s="467"/>
      <c r="FX363" s="467"/>
      <c r="FY363" s="467"/>
      <c r="FZ363" s="467"/>
      <c r="GA363" s="467"/>
      <c r="GB363" s="467"/>
      <c r="GC363" s="467"/>
      <c r="GD363" s="467"/>
      <c r="GE363" s="467"/>
      <c r="GF363" s="467"/>
      <c r="GG363" s="467"/>
      <c r="GH363" s="467"/>
      <c r="GI363" s="467"/>
      <c r="GJ363" s="467"/>
      <c r="GK363" s="467"/>
      <c r="GL363" s="467"/>
      <c r="GM363" s="467"/>
      <c r="GN363" s="467"/>
      <c r="GO363" s="467"/>
      <c r="GP363" s="467"/>
      <c r="GQ363" s="467"/>
      <c r="GR363" s="467"/>
      <c r="GS363" s="467"/>
      <c r="GT363" s="467"/>
      <c r="GU363" s="467"/>
      <c r="GV363" s="467"/>
      <c r="GW363" s="467"/>
      <c r="GX363" s="467"/>
      <c r="GY363" s="467"/>
      <c r="GZ363" s="467"/>
      <c r="HA363" s="467"/>
      <c r="HB363" s="467"/>
      <c r="HC363" s="467"/>
      <c r="HD363" s="467"/>
      <c r="HE363" s="467"/>
      <c r="HF363" s="467"/>
      <c r="HG363" s="467"/>
      <c r="HH363" s="467"/>
      <c r="HI363" s="467"/>
      <c r="HJ363" s="467"/>
      <c r="HK363" s="467"/>
      <c r="HL363" s="467"/>
      <c r="HM363" s="467"/>
      <c r="HN363" s="467"/>
      <c r="HO363" s="467"/>
      <c r="HP363" s="467"/>
      <c r="HQ363" s="467"/>
      <c r="HR363" s="467"/>
      <c r="HS363" s="467"/>
      <c r="HT363" s="467"/>
      <c r="HU363" s="467"/>
      <c r="HV363" s="467"/>
      <c r="HW363" s="467"/>
      <c r="HX363" s="467"/>
      <c r="HY363" s="467"/>
      <c r="HZ363" s="467"/>
      <c r="IA363" s="467"/>
      <c r="IB363" s="467"/>
      <c r="IC363" s="467"/>
      <c r="ID363" s="467"/>
      <c r="IE363" s="467"/>
      <c r="IF363" s="467"/>
      <c r="IG363" s="467"/>
      <c r="IH363" s="467"/>
      <c r="II363" s="467"/>
      <c r="IJ363" s="467"/>
      <c r="IK363" s="467"/>
      <c r="IL363" s="467"/>
      <c r="IM363" s="467"/>
      <c r="IN363" s="467"/>
      <c r="IO363" s="467"/>
      <c r="IP363" s="467"/>
      <c r="IQ363" s="467"/>
    </row>
    <row r="364" spans="16:251" s="464" customFormat="1" ht="12" customHeight="1" x14ac:dyDescent="0.15">
      <c r="Q364" s="504"/>
      <c r="R364" s="504"/>
      <c r="S364" s="504"/>
      <c r="U364" s="504"/>
      <c r="V364" s="504"/>
      <c r="W364" s="530"/>
      <c r="X364" s="530"/>
      <c r="Y364" s="518"/>
      <c r="Z364" s="518"/>
      <c r="AA364" s="518"/>
      <c r="AB364" s="518"/>
      <c r="AC364" s="518"/>
      <c r="AD364" s="518"/>
      <c r="AE364" s="518"/>
      <c r="AH364" s="517"/>
      <c r="AI364" s="483"/>
      <c r="AJ364" s="483"/>
      <c r="AK364" s="530"/>
      <c r="AL364" s="595"/>
      <c r="AM364" s="562"/>
      <c r="AN364" s="562"/>
      <c r="AO364" s="562"/>
      <c r="AP364" s="562"/>
      <c r="AQ364" s="562"/>
      <c r="AR364" s="562"/>
      <c r="AS364" s="562"/>
      <c r="AT364" s="562"/>
      <c r="AU364" s="516"/>
      <c r="AV364" s="481"/>
      <c r="AW364" s="518"/>
      <c r="AX364" s="518"/>
      <c r="AY364" s="518"/>
      <c r="AZ364" s="518"/>
      <c r="BT364" s="467"/>
      <c r="BU364" s="467"/>
      <c r="BV364" s="467"/>
      <c r="BW364" s="467"/>
      <c r="BX364" s="467"/>
      <c r="BY364" s="467"/>
      <c r="BZ364" s="467"/>
      <c r="CA364" s="467"/>
      <c r="CB364" s="467"/>
      <c r="CC364" s="467"/>
      <c r="CD364" s="467"/>
      <c r="CE364" s="467"/>
      <c r="CF364" s="467"/>
      <c r="CG364" s="467"/>
      <c r="CH364" s="467"/>
      <c r="CI364" s="467"/>
      <c r="CJ364" s="467"/>
      <c r="CK364" s="467"/>
      <c r="CL364" s="467"/>
      <c r="CM364" s="467"/>
      <c r="CN364" s="467"/>
      <c r="CO364" s="467"/>
      <c r="CP364" s="467"/>
      <c r="CQ364" s="467"/>
      <c r="CR364" s="467"/>
      <c r="CS364" s="467"/>
      <c r="CT364" s="467"/>
      <c r="CU364" s="467"/>
      <c r="CV364" s="467"/>
      <c r="CW364" s="467"/>
      <c r="CX364" s="467"/>
      <c r="CY364" s="467"/>
      <c r="CZ364" s="467"/>
      <c r="DA364" s="467"/>
      <c r="DB364" s="467"/>
      <c r="DC364" s="467"/>
      <c r="DD364" s="467"/>
      <c r="DE364" s="467"/>
      <c r="DF364" s="467"/>
      <c r="DG364" s="467"/>
      <c r="DH364" s="467"/>
      <c r="DI364" s="467"/>
      <c r="DJ364" s="467"/>
      <c r="DK364" s="467"/>
      <c r="DL364" s="467"/>
      <c r="DM364" s="467"/>
      <c r="DN364" s="467"/>
      <c r="DO364" s="467"/>
      <c r="DP364" s="467"/>
      <c r="DQ364" s="467"/>
      <c r="DR364" s="467"/>
      <c r="DS364" s="467"/>
      <c r="DT364" s="467"/>
      <c r="DU364" s="467"/>
      <c r="DV364" s="467"/>
      <c r="DW364" s="467"/>
      <c r="DX364" s="467"/>
      <c r="DY364" s="467"/>
      <c r="DZ364" s="467"/>
      <c r="EA364" s="467"/>
      <c r="EB364" s="467"/>
      <c r="EC364" s="467"/>
      <c r="ED364" s="467"/>
      <c r="EE364" s="467"/>
      <c r="EF364" s="467"/>
      <c r="EG364" s="467"/>
      <c r="EH364" s="467"/>
      <c r="EI364" s="467"/>
      <c r="EJ364" s="467"/>
      <c r="EK364" s="467"/>
      <c r="EL364" s="467"/>
      <c r="EM364" s="467"/>
      <c r="EN364" s="467"/>
      <c r="EO364" s="467"/>
      <c r="EP364" s="467"/>
      <c r="EQ364" s="467"/>
      <c r="ER364" s="467"/>
      <c r="ES364" s="467"/>
      <c r="ET364" s="467"/>
      <c r="EU364" s="467"/>
      <c r="EV364" s="467"/>
      <c r="EW364" s="467"/>
      <c r="EX364" s="467"/>
      <c r="EY364" s="467"/>
      <c r="EZ364" s="467"/>
      <c r="FA364" s="467"/>
      <c r="FB364" s="467"/>
      <c r="FC364" s="467"/>
      <c r="FD364" s="467"/>
      <c r="FE364" s="467"/>
      <c r="FF364" s="467"/>
      <c r="FG364" s="467"/>
      <c r="FH364" s="467"/>
      <c r="FI364" s="467"/>
      <c r="FJ364" s="467"/>
      <c r="FK364" s="467"/>
      <c r="FL364" s="467"/>
      <c r="FM364" s="467"/>
      <c r="FN364" s="467"/>
      <c r="FO364" s="467"/>
      <c r="FP364" s="467"/>
      <c r="FQ364" s="467"/>
      <c r="FR364" s="467"/>
      <c r="FS364" s="467"/>
      <c r="FT364" s="467"/>
      <c r="FU364" s="467"/>
      <c r="FV364" s="467"/>
      <c r="FW364" s="467"/>
      <c r="FX364" s="467"/>
      <c r="FY364" s="467"/>
      <c r="FZ364" s="467"/>
      <c r="GA364" s="467"/>
      <c r="GB364" s="467"/>
      <c r="GC364" s="467"/>
      <c r="GD364" s="467"/>
      <c r="GE364" s="467"/>
      <c r="GF364" s="467"/>
      <c r="GG364" s="467"/>
      <c r="GH364" s="467"/>
      <c r="GI364" s="467"/>
      <c r="GJ364" s="467"/>
      <c r="GK364" s="467"/>
      <c r="GL364" s="467"/>
      <c r="GM364" s="467"/>
      <c r="GN364" s="467"/>
      <c r="GO364" s="467"/>
      <c r="GP364" s="467"/>
      <c r="GQ364" s="467"/>
      <c r="GR364" s="467"/>
      <c r="GS364" s="467"/>
      <c r="GT364" s="467"/>
      <c r="GU364" s="467"/>
      <c r="GV364" s="467"/>
      <c r="GW364" s="467"/>
      <c r="GX364" s="467"/>
      <c r="GY364" s="467"/>
      <c r="GZ364" s="467"/>
      <c r="HA364" s="467"/>
      <c r="HB364" s="467"/>
      <c r="HC364" s="467"/>
      <c r="HD364" s="467"/>
      <c r="HE364" s="467"/>
      <c r="HF364" s="467"/>
      <c r="HG364" s="467"/>
      <c r="HH364" s="467"/>
      <c r="HI364" s="467"/>
      <c r="HJ364" s="467"/>
      <c r="HK364" s="467"/>
      <c r="HL364" s="467"/>
      <c r="HM364" s="467"/>
      <c r="HN364" s="467"/>
      <c r="HO364" s="467"/>
      <c r="HP364" s="467"/>
      <c r="HQ364" s="467"/>
      <c r="HR364" s="467"/>
      <c r="HS364" s="467"/>
      <c r="HT364" s="467"/>
      <c r="HU364" s="467"/>
      <c r="HV364" s="467"/>
      <c r="HW364" s="467"/>
      <c r="HX364" s="467"/>
      <c r="HY364" s="467"/>
      <c r="HZ364" s="467"/>
      <c r="IA364" s="467"/>
      <c r="IB364" s="467"/>
      <c r="IC364" s="467"/>
      <c r="ID364" s="467"/>
      <c r="IE364" s="467"/>
      <c r="IF364" s="467"/>
      <c r="IG364" s="467"/>
      <c r="IH364" s="467"/>
      <c r="II364" s="467"/>
      <c r="IJ364" s="467"/>
      <c r="IK364" s="467"/>
      <c r="IL364" s="467"/>
      <c r="IM364" s="467"/>
      <c r="IN364" s="467"/>
      <c r="IO364" s="467"/>
      <c r="IP364" s="467"/>
      <c r="IQ364" s="467"/>
    </row>
    <row r="365" spans="16:251" s="464" customFormat="1" ht="12" customHeight="1" x14ac:dyDescent="0.15">
      <c r="Q365" s="504"/>
      <c r="R365" s="504"/>
      <c r="S365" s="504"/>
      <c r="U365" s="504"/>
      <c r="V365" s="504"/>
      <c r="W365" s="530"/>
      <c r="X365" s="530"/>
      <c r="Y365" s="518"/>
      <c r="Z365" s="518"/>
      <c r="AA365" s="518"/>
      <c r="AB365" s="518"/>
      <c r="AC365" s="518"/>
      <c r="AD365" s="518"/>
      <c r="AE365" s="518"/>
      <c r="AH365" s="517"/>
      <c r="AI365" s="483"/>
      <c r="AJ365" s="483"/>
      <c r="AK365" s="530"/>
      <c r="AL365" s="597"/>
      <c r="AM365" s="562" t="s">
        <v>653</v>
      </c>
      <c r="AN365" s="562"/>
      <c r="AO365" s="562"/>
      <c r="AP365" s="562"/>
      <c r="AQ365" s="562"/>
      <c r="AR365" s="562"/>
      <c r="AS365" s="562"/>
      <c r="AT365" s="562"/>
      <c r="AU365" s="516"/>
      <c r="AV365" s="481"/>
      <c r="AW365" s="518"/>
      <c r="AX365" s="518"/>
      <c r="AY365" s="518"/>
      <c r="AZ365" s="518"/>
      <c r="BT365" s="467"/>
      <c r="BU365" s="467"/>
      <c r="BV365" s="467"/>
      <c r="BW365" s="467"/>
      <c r="BX365" s="467"/>
      <c r="BY365" s="467"/>
      <c r="BZ365" s="467"/>
      <c r="CA365" s="467"/>
      <c r="CB365" s="467"/>
      <c r="CC365" s="467"/>
      <c r="CD365" s="467"/>
      <c r="CE365" s="467"/>
      <c r="CF365" s="467"/>
      <c r="CG365" s="467"/>
      <c r="CH365" s="467"/>
      <c r="CI365" s="467"/>
      <c r="CJ365" s="467"/>
      <c r="CK365" s="467"/>
      <c r="CL365" s="467"/>
      <c r="CM365" s="467"/>
      <c r="CN365" s="467"/>
      <c r="CO365" s="467"/>
      <c r="CP365" s="467"/>
      <c r="CQ365" s="467"/>
      <c r="CR365" s="467"/>
      <c r="CS365" s="467"/>
      <c r="CT365" s="467"/>
      <c r="CU365" s="467"/>
      <c r="CV365" s="467"/>
      <c r="CW365" s="467"/>
      <c r="CX365" s="467"/>
      <c r="CY365" s="467"/>
      <c r="CZ365" s="467"/>
      <c r="DA365" s="467"/>
      <c r="DB365" s="467"/>
      <c r="DC365" s="467"/>
      <c r="DD365" s="467"/>
      <c r="DE365" s="467"/>
      <c r="DF365" s="467"/>
      <c r="DG365" s="467"/>
      <c r="DH365" s="467"/>
      <c r="DI365" s="467"/>
      <c r="DJ365" s="467"/>
      <c r="DK365" s="467"/>
      <c r="DL365" s="467"/>
      <c r="DM365" s="467"/>
      <c r="DN365" s="467"/>
      <c r="DO365" s="467"/>
      <c r="DP365" s="467"/>
      <c r="DQ365" s="467"/>
      <c r="DR365" s="467"/>
      <c r="DS365" s="467"/>
      <c r="DT365" s="467"/>
      <c r="DU365" s="467"/>
      <c r="DV365" s="467"/>
      <c r="DW365" s="467"/>
      <c r="DX365" s="467"/>
      <c r="DY365" s="467"/>
      <c r="DZ365" s="467"/>
      <c r="EA365" s="467"/>
      <c r="EB365" s="467"/>
      <c r="EC365" s="467"/>
      <c r="ED365" s="467"/>
      <c r="EE365" s="467"/>
      <c r="EF365" s="467"/>
      <c r="EG365" s="467"/>
      <c r="EH365" s="467"/>
      <c r="EI365" s="467"/>
      <c r="EJ365" s="467"/>
      <c r="EK365" s="467"/>
      <c r="EL365" s="467"/>
      <c r="EM365" s="467"/>
      <c r="EN365" s="467"/>
      <c r="EO365" s="467"/>
      <c r="EP365" s="467"/>
      <c r="EQ365" s="467"/>
      <c r="ER365" s="467"/>
      <c r="ES365" s="467"/>
      <c r="ET365" s="467"/>
      <c r="EU365" s="467"/>
      <c r="EV365" s="467"/>
      <c r="EW365" s="467"/>
      <c r="EX365" s="467"/>
      <c r="EY365" s="467"/>
      <c r="EZ365" s="467"/>
      <c r="FA365" s="467"/>
      <c r="FB365" s="467"/>
      <c r="FC365" s="467"/>
      <c r="FD365" s="467"/>
      <c r="FE365" s="467"/>
      <c r="FF365" s="467"/>
      <c r="FG365" s="467"/>
      <c r="FH365" s="467"/>
      <c r="FI365" s="467"/>
      <c r="FJ365" s="467"/>
      <c r="FK365" s="467"/>
      <c r="FL365" s="467"/>
      <c r="FM365" s="467"/>
      <c r="FN365" s="467"/>
      <c r="FO365" s="467"/>
      <c r="FP365" s="467"/>
      <c r="FQ365" s="467"/>
      <c r="FR365" s="467"/>
      <c r="FS365" s="467"/>
      <c r="FT365" s="467"/>
      <c r="FU365" s="467"/>
      <c r="FV365" s="467"/>
      <c r="FW365" s="467"/>
      <c r="FX365" s="467"/>
      <c r="FY365" s="467"/>
      <c r="FZ365" s="467"/>
      <c r="GA365" s="467"/>
      <c r="GB365" s="467"/>
      <c r="GC365" s="467"/>
      <c r="GD365" s="467"/>
      <c r="GE365" s="467"/>
      <c r="GF365" s="467"/>
      <c r="GG365" s="467"/>
      <c r="GH365" s="467"/>
      <c r="GI365" s="467"/>
      <c r="GJ365" s="467"/>
      <c r="GK365" s="467"/>
      <c r="GL365" s="467"/>
      <c r="GM365" s="467"/>
      <c r="GN365" s="467"/>
      <c r="GO365" s="467"/>
      <c r="GP365" s="467"/>
      <c r="GQ365" s="467"/>
      <c r="GR365" s="467"/>
      <c r="GS365" s="467"/>
      <c r="GT365" s="467"/>
      <c r="GU365" s="467"/>
      <c r="GV365" s="467"/>
      <c r="GW365" s="467"/>
      <c r="GX365" s="467"/>
      <c r="GY365" s="467"/>
      <c r="GZ365" s="467"/>
      <c r="HA365" s="467"/>
      <c r="HB365" s="467"/>
      <c r="HC365" s="467"/>
      <c r="HD365" s="467"/>
      <c r="HE365" s="467"/>
      <c r="HF365" s="467"/>
      <c r="HG365" s="467"/>
      <c r="HH365" s="467"/>
      <c r="HI365" s="467"/>
      <c r="HJ365" s="467"/>
      <c r="HK365" s="467"/>
      <c r="HL365" s="467"/>
      <c r="HM365" s="467"/>
      <c r="HN365" s="467"/>
      <c r="HO365" s="467"/>
      <c r="HP365" s="467"/>
      <c r="HQ365" s="467"/>
      <c r="HR365" s="467"/>
      <c r="HS365" s="467"/>
      <c r="HT365" s="467"/>
      <c r="HU365" s="467"/>
      <c r="HV365" s="467"/>
      <c r="HW365" s="467"/>
      <c r="HX365" s="467"/>
      <c r="HY365" s="467"/>
      <c r="HZ365" s="467"/>
      <c r="IA365" s="467"/>
      <c r="IB365" s="467"/>
      <c r="IC365" s="467"/>
      <c r="ID365" s="467"/>
      <c r="IE365" s="467"/>
      <c r="IF365" s="467"/>
      <c r="IG365" s="467"/>
      <c r="IH365" s="467"/>
      <c r="II365" s="467"/>
      <c r="IJ365" s="467"/>
      <c r="IK365" s="467"/>
      <c r="IL365" s="467"/>
      <c r="IM365" s="467"/>
      <c r="IN365" s="467"/>
      <c r="IO365" s="467"/>
      <c r="IP365" s="467"/>
      <c r="IQ365" s="467"/>
    </row>
    <row r="366" spans="16:251" s="464" customFormat="1" ht="12" customHeight="1" x14ac:dyDescent="0.15">
      <c r="Q366" s="504"/>
      <c r="R366" s="504"/>
      <c r="S366" s="504"/>
      <c r="U366" s="504"/>
      <c r="V366" s="504"/>
      <c r="W366" s="530"/>
      <c r="X366" s="530"/>
      <c r="Y366" s="518"/>
      <c r="Z366" s="518"/>
      <c r="AA366" s="518"/>
      <c r="AB366" s="518"/>
      <c r="AC366" s="518"/>
      <c r="AD366" s="518"/>
      <c r="AE366" s="518"/>
      <c r="AH366" s="517"/>
      <c r="AI366" s="483"/>
      <c r="AJ366" s="483"/>
      <c r="AK366" s="530"/>
      <c r="AL366" s="530"/>
      <c r="AM366" s="562"/>
      <c r="AN366" s="562"/>
      <c r="AO366" s="562"/>
      <c r="AP366" s="562"/>
      <c r="AQ366" s="562"/>
      <c r="AR366" s="562"/>
      <c r="AS366" s="562"/>
      <c r="AT366" s="562"/>
      <c r="AU366" s="516"/>
      <c r="AV366" s="481"/>
      <c r="AW366" s="518"/>
      <c r="AX366" s="518"/>
      <c r="AY366" s="518"/>
      <c r="AZ366" s="518"/>
      <c r="BT366" s="467"/>
      <c r="BU366" s="467"/>
      <c r="BV366" s="467"/>
      <c r="BW366" s="467"/>
      <c r="BX366" s="467"/>
      <c r="BY366" s="467"/>
      <c r="BZ366" s="467"/>
      <c r="CA366" s="467"/>
      <c r="CB366" s="467"/>
      <c r="CC366" s="467"/>
      <c r="CD366" s="467"/>
      <c r="CE366" s="467"/>
      <c r="CF366" s="467"/>
      <c r="CG366" s="467"/>
      <c r="CH366" s="467"/>
      <c r="CI366" s="467"/>
      <c r="CJ366" s="467"/>
      <c r="CK366" s="467"/>
      <c r="CL366" s="467"/>
      <c r="CM366" s="467"/>
      <c r="CN366" s="467"/>
      <c r="CO366" s="467"/>
      <c r="CP366" s="467"/>
      <c r="CQ366" s="467"/>
      <c r="CR366" s="467"/>
      <c r="CS366" s="467"/>
      <c r="CT366" s="467"/>
      <c r="CU366" s="467"/>
      <c r="CV366" s="467"/>
      <c r="CW366" s="467"/>
      <c r="CX366" s="467"/>
      <c r="CY366" s="467"/>
      <c r="CZ366" s="467"/>
      <c r="DA366" s="467"/>
      <c r="DB366" s="467"/>
      <c r="DC366" s="467"/>
      <c r="DD366" s="467"/>
      <c r="DE366" s="467"/>
      <c r="DF366" s="467"/>
      <c r="DG366" s="467"/>
      <c r="DH366" s="467"/>
      <c r="DI366" s="467"/>
      <c r="DJ366" s="467"/>
      <c r="DK366" s="467"/>
      <c r="DL366" s="467"/>
      <c r="DM366" s="467"/>
      <c r="DN366" s="467"/>
      <c r="DO366" s="467"/>
      <c r="DP366" s="467"/>
      <c r="DQ366" s="467"/>
      <c r="DR366" s="467"/>
      <c r="DS366" s="467"/>
      <c r="DT366" s="467"/>
      <c r="DU366" s="467"/>
      <c r="DV366" s="467"/>
      <c r="DW366" s="467"/>
      <c r="DX366" s="467"/>
      <c r="DY366" s="467"/>
      <c r="DZ366" s="467"/>
      <c r="EA366" s="467"/>
      <c r="EB366" s="467"/>
      <c r="EC366" s="467"/>
      <c r="ED366" s="467"/>
      <c r="EE366" s="467"/>
      <c r="EF366" s="467"/>
      <c r="EG366" s="467"/>
      <c r="EH366" s="467"/>
      <c r="EI366" s="467"/>
      <c r="EJ366" s="467"/>
      <c r="EK366" s="467"/>
      <c r="EL366" s="467"/>
      <c r="EM366" s="467"/>
      <c r="EN366" s="467"/>
      <c r="EO366" s="467"/>
      <c r="EP366" s="467"/>
      <c r="EQ366" s="467"/>
      <c r="ER366" s="467"/>
      <c r="ES366" s="467"/>
      <c r="ET366" s="467"/>
      <c r="EU366" s="467"/>
      <c r="EV366" s="467"/>
      <c r="EW366" s="467"/>
      <c r="EX366" s="467"/>
      <c r="EY366" s="467"/>
      <c r="EZ366" s="467"/>
      <c r="FA366" s="467"/>
      <c r="FB366" s="467"/>
      <c r="FC366" s="467"/>
      <c r="FD366" s="467"/>
      <c r="FE366" s="467"/>
      <c r="FF366" s="467"/>
      <c r="FG366" s="467"/>
      <c r="FH366" s="467"/>
      <c r="FI366" s="467"/>
      <c r="FJ366" s="467"/>
      <c r="FK366" s="467"/>
      <c r="FL366" s="467"/>
      <c r="FM366" s="467"/>
      <c r="FN366" s="467"/>
      <c r="FO366" s="467"/>
      <c r="FP366" s="467"/>
      <c r="FQ366" s="467"/>
      <c r="FR366" s="467"/>
      <c r="FS366" s="467"/>
      <c r="FT366" s="467"/>
      <c r="FU366" s="467"/>
      <c r="FV366" s="467"/>
      <c r="FW366" s="467"/>
      <c r="FX366" s="467"/>
      <c r="FY366" s="467"/>
      <c r="FZ366" s="467"/>
      <c r="GA366" s="467"/>
      <c r="GB366" s="467"/>
      <c r="GC366" s="467"/>
      <c r="GD366" s="467"/>
      <c r="GE366" s="467"/>
      <c r="GF366" s="467"/>
      <c r="GG366" s="467"/>
      <c r="GH366" s="467"/>
      <c r="GI366" s="467"/>
      <c r="GJ366" s="467"/>
      <c r="GK366" s="467"/>
      <c r="GL366" s="467"/>
      <c r="GM366" s="467"/>
      <c r="GN366" s="467"/>
      <c r="GO366" s="467"/>
      <c r="GP366" s="467"/>
      <c r="GQ366" s="467"/>
      <c r="GR366" s="467"/>
      <c r="GS366" s="467"/>
      <c r="GT366" s="467"/>
      <c r="GU366" s="467"/>
      <c r="GV366" s="467"/>
      <c r="GW366" s="467"/>
      <c r="GX366" s="467"/>
      <c r="GY366" s="467"/>
      <c r="GZ366" s="467"/>
      <c r="HA366" s="467"/>
      <c r="HB366" s="467"/>
      <c r="HC366" s="467"/>
      <c r="HD366" s="467"/>
      <c r="HE366" s="467"/>
      <c r="HF366" s="467"/>
      <c r="HG366" s="467"/>
      <c r="HH366" s="467"/>
      <c r="HI366" s="467"/>
      <c r="HJ366" s="467"/>
      <c r="HK366" s="467"/>
      <c r="HL366" s="467"/>
      <c r="HM366" s="467"/>
      <c r="HN366" s="467"/>
      <c r="HO366" s="467"/>
      <c r="HP366" s="467"/>
      <c r="HQ366" s="467"/>
      <c r="HR366" s="467"/>
      <c r="HS366" s="467"/>
      <c r="HT366" s="467"/>
      <c r="HU366" s="467"/>
      <c r="HV366" s="467"/>
      <c r="HW366" s="467"/>
      <c r="HX366" s="467"/>
      <c r="HY366" s="467"/>
      <c r="HZ366" s="467"/>
      <c r="IA366" s="467"/>
      <c r="IB366" s="467"/>
      <c r="IC366" s="467"/>
      <c r="ID366" s="467"/>
      <c r="IE366" s="467"/>
      <c r="IF366" s="467"/>
      <c r="IG366" s="467"/>
      <c r="IH366" s="467"/>
      <c r="II366" s="467"/>
      <c r="IJ366" s="467"/>
      <c r="IK366" s="467"/>
      <c r="IL366" s="467"/>
      <c r="IM366" s="467"/>
      <c r="IN366" s="467"/>
      <c r="IO366" s="467"/>
      <c r="IP366" s="467"/>
      <c r="IQ366" s="467"/>
    </row>
    <row r="367" spans="16:251" s="464" customFormat="1" ht="12" customHeight="1" x14ac:dyDescent="0.15">
      <c r="Q367" s="504"/>
      <c r="R367" s="504"/>
      <c r="S367" s="504"/>
      <c r="U367" s="504"/>
      <c r="V367" s="504"/>
      <c r="W367" s="530"/>
      <c r="X367" s="530"/>
      <c r="Y367" s="518"/>
      <c r="Z367" s="518"/>
      <c r="AA367" s="518"/>
      <c r="AB367" s="518"/>
      <c r="AC367" s="518"/>
      <c r="AD367" s="518"/>
      <c r="AE367" s="518"/>
      <c r="AH367" s="517"/>
      <c r="AI367" s="483"/>
      <c r="AJ367" s="483"/>
      <c r="AK367" s="611" t="s">
        <v>521</v>
      </c>
      <c r="AL367" s="611"/>
      <c r="AM367" s="611"/>
      <c r="AN367" s="611"/>
      <c r="AO367" s="611"/>
      <c r="AP367" s="611"/>
      <c r="AQ367" s="611"/>
      <c r="AR367" s="611"/>
      <c r="AS367" s="518"/>
      <c r="AT367" s="518"/>
      <c r="AU367" s="518"/>
      <c r="AV367" s="518"/>
      <c r="AW367" s="518"/>
      <c r="AX367" s="518"/>
      <c r="AY367" s="518"/>
      <c r="AZ367" s="518"/>
      <c r="BT367" s="467"/>
      <c r="BU367" s="467"/>
      <c r="BV367" s="467"/>
      <c r="BW367" s="467"/>
      <c r="BX367" s="467"/>
      <c r="BY367" s="467"/>
      <c r="BZ367" s="467"/>
      <c r="CA367" s="467"/>
      <c r="CB367" s="467"/>
      <c r="CC367" s="467"/>
      <c r="CD367" s="467"/>
      <c r="CE367" s="467"/>
      <c r="CF367" s="467"/>
      <c r="CG367" s="467"/>
      <c r="CH367" s="467"/>
      <c r="CI367" s="467"/>
      <c r="CJ367" s="467"/>
      <c r="CK367" s="467"/>
      <c r="CL367" s="467"/>
      <c r="CM367" s="467"/>
      <c r="CN367" s="467"/>
      <c r="CO367" s="467"/>
      <c r="CP367" s="467"/>
      <c r="CQ367" s="467"/>
      <c r="CR367" s="467"/>
      <c r="CS367" s="467"/>
      <c r="CT367" s="467"/>
      <c r="CU367" s="467"/>
      <c r="CV367" s="467"/>
      <c r="CW367" s="467"/>
      <c r="CX367" s="467"/>
      <c r="CY367" s="467"/>
      <c r="CZ367" s="467"/>
      <c r="DA367" s="467"/>
      <c r="DB367" s="467"/>
      <c r="DC367" s="467"/>
      <c r="DD367" s="467"/>
      <c r="DE367" s="467"/>
      <c r="DF367" s="467"/>
      <c r="DG367" s="467"/>
      <c r="DH367" s="467"/>
      <c r="DI367" s="467"/>
      <c r="DJ367" s="467"/>
      <c r="DK367" s="467"/>
      <c r="DL367" s="467"/>
      <c r="DM367" s="467"/>
      <c r="DN367" s="467"/>
      <c r="DO367" s="467"/>
      <c r="DP367" s="467"/>
      <c r="DQ367" s="467"/>
      <c r="DR367" s="467"/>
      <c r="DS367" s="467"/>
      <c r="DT367" s="467"/>
      <c r="DU367" s="467"/>
      <c r="DV367" s="467"/>
      <c r="DW367" s="467"/>
      <c r="DX367" s="467"/>
      <c r="DY367" s="467"/>
      <c r="DZ367" s="467"/>
      <c r="EA367" s="467"/>
      <c r="EB367" s="467"/>
      <c r="EC367" s="467"/>
      <c r="ED367" s="467"/>
      <c r="EE367" s="467"/>
      <c r="EF367" s="467"/>
      <c r="EG367" s="467"/>
      <c r="EH367" s="467"/>
      <c r="EI367" s="467"/>
      <c r="EJ367" s="467"/>
      <c r="EK367" s="467"/>
      <c r="EL367" s="467"/>
      <c r="EM367" s="467"/>
      <c r="EN367" s="467"/>
      <c r="EO367" s="467"/>
      <c r="EP367" s="467"/>
      <c r="EQ367" s="467"/>
      <c r="ER367" s="467"/>
      <c r="ES367" s="467"/>
      <c r="ET367" s="467"/>
      <c r="EU367" s="467"/>
      <c r="EV367" s="467"/>
      <c r="EW367" s="467"/>
      <c r="EX367" s="467"/>
      <c r="EY367" s="467"/>
      <c r="EZ367" s="467"/>
      <c r="FA367" s="467"/>
      <c r="FB367" s="467"/>
      <c r="FC367" s="467"/>
      <c r="FD367" s="467"/>
      <c r="FE367" s="467"/>
      <c r="FF367" s="467"/>
      <c r="FG367" s="467"/>
      <c r="FH367" s="467"/>
      <c r="FI367" s="467"/>
      <c r="FJ367" s="467"/>
      <c r="FK367" s="467"/>
      <c r="FL367" s="467"/>
      <c r="FM367" s="467"/>
      <c r="FN367" s="467"/>
      <c r="FO367" s="467"/>
      <c r="FP367" s="467"/>
      <c r="FQ367" s="467"/>
      <c r="FR367" s="467"/>
      <c r="FS367" s="467"/>
      <c r="FT367" s="467"/>
      <c r="FU367" s="467"/>
      <c r="FV367" s="467"/>
      <c r="FW367" s="467"/>
      <c r="FX367" s="467"/>
      <c r="FY367" s="467"/>
      <c r="FZ367" s="467"/>
      <c r="GA367" s="467"/>
      <c r="GB367" s="467"/>
      <c r="GC367" s="467"/>
      <c r="GD367" s="467"/>
      <c r="GE367" s="467"/>
      <c r="GF367" s="467"/>
      <c r="GG367" s="467"/>
      <c r="GH367" s="467"/>
      <c r="GI367" s="467"/>
      <c r="GJ367" s="467"/>
      <c r="GK367" s="467"/>
      <c r="GL367" s="467"/>
      <c r="GM367" s="467"/>
      <c r="GN367" s="467"/>
      <c r="GO367" s="467"/>
      <c r="GP367" s="467"/>
      <c r="GQ367" s="467"/>
      <c r="GR367" s="467"/>
      <c r="GS367" s="467"/>
      <c r="GT367" s="467"/>
      <c r="GU367" s="467"/>
      <c r="GV367" s="467"/>
      <c r="GW367" s="467"/>
      <c r="GX367" s="467"/>
      <c r="GY367" s="467"/>
      <c r="GZ367" s="467"/>
      <c r="HA367" s="467"/>
      <c r="HB367" s="467"/>
      <c r="HC367" s="467"/>
      <c r="HD367" s="467"/>
      <c r="HE367" s="467"/>
      <c r="HF367" s="467"/>
      <c r="HG367" s="467"/>
      <c r="HH367" s="467"/>
      <c r="HI367" s="467"/>
      <c r="HJ367" s="467"/>
      <c r="HK367" s="467"/>
      <c r="HL367" s="467"/>
      <c r="HM367" s="467"/>
      <c r="HN367" s="467"/>
      <c r="HO367" s="467"/>
      <c r="HP367" s="467"/>
      <c r="HQ367" s="467"/>
      <c r="HR367" s="467"/>
      <c r="HS367" s="467"/>
      <c r="HT367" s="467"/>
      <c r="HU367" s="467"/>
      <c r="HV367" s="467"/>
      <c r="HW367" s="467"/>
      <c r="HX367" s="467"/>
      <c r="HY367" s="467"/>
      <c r="HZ367" s="467"/>
      <c r="IA367" s="467"/>
      <c r="IB367" s="467"/>
      <c r="IC367" s="467"/>
      <c r="ID367" s="467"/>
      <c r="IE367" s="467"/>
      <c r="IF367" s="467"/>
      <c r="IG367" s="467"/>
      <c r="IH367" s="467"/>
      <c r="II367" s="467"/>
      <c r="IJ367" s="467"/>
      <c r="IK367" s="467"/>
      <c r="IL367" s="467"/>
      <c r="IM367" s="467"/>
      <c r="IN367" s="467"/>
      <c r="IO367" s="467"/>
      <c r="IP367" s="467"/>
      <c r="IQ367" s="467"/>
    </row>
    <row r="368" spans="16:251" s="464" customFormat="1" ht="12" customHeight="1" x14ac:dyDescent="0.15">
      <c r="Q368" s="504"/>
      <c r="R368" s="504"/>
      <c r="S368" s="504"/>
      <c r="U368" s="504"/>
      <c r="V368" s="504"/>
      <c r="W368" s="530"/>
      <c r="X368" s="530"/>
      <c r="Y368" s="518"/>
      <c r="Z368" s="518"/>
      <c r="AA368" s="518"/>
      <c r="AB368" s="518"/>
      <c r="AC368" s="518"/>
      <c r="AD368" s="518"/>
      <c r="AE368" s="518"/>
      <c r="AH368" s="517"/>
      <c r="AI368" s="492"/>
      <c r="AJ368" s="507"/>
      <c r="AK368" s="611"/>
      <c r="AL368" s="611"/>
      <c r="AM368" s="611"/>
      <c r="AN368" s="611"/>
      <c r="AO368" s="611"/>
      <c r="AP368" s="611"/>
      <c r="AQ368" s="611"/>
      <c r="AR368" s="611"/>
      <c r="AS368" s="518"/>
      <c r="AT368" s="518"/>
      <c r="AU368" s="518"/>
      <c r="AV368" s="518"/>
      <c r="AW368" s="518"/>
      <c r="AX368" s="518"/>
      <c r="AY368" s="518"/>
      <c r="AZ368" s="518"/>
      <c r="BT368" s="467"/>
      <c r="BU368" s="467"/>
      <c r="BV368" s="467"/>
      <c r="BW368" s="467"/>
      <c r="BX368" s="467"/>
      <c r="BY368" s="467"/>
      <c r="BZ368" s="467"/>
      <c r="CA368" s="467"/>
      <c r="CB368" s="467"/>
      <c r="CC368" s="467"/>
      <c r="CD368" s="467"/>
      <c r="CE368" s="467"/>
      <c r="CF368" s="467"/>
      <c r="CG368" s="467"/>
      <c r="CH368" s="467"/>
      <c r="CI368" s="467"/>
      <c r="CJ368" s="467"/>
      <c r="CK368" s="467"/>
      <c r="CL368" s="467"/>
      <c r="CM368" s="467"/>
      <c r="CN368" s="467"/>
      <c r="CO368" s="467"/>
      <c r="CP368" s="467"/>
      <c r="CQ368" s="467"/>
      <c r="CR368" s="467"/>
      <c r="CS368" s="467"/>
      <c r="CT368" s="467"/>
      <c r="CU368" s="467"/>
      <c r="CV368" s="467"/>
      <c r="CW368" s="467"/>
      <c r="CX368" s="467"/>
      <c r="CY368" s="467"/>
      <c r="CZ368" s="467"/>
      <c r="DA368" s="467"/>
      <c r="DB368" s="467"/>
      <c r="DC368" s="467"/>
      <c r="DD368" s="467"/>
      <c r="DE368" s="467"/>
      <c r="DF368" s="467"/>
      <c r="DG368" s="467"/>
      <c r="DH368" s="467"/>
      <c r="DI368" s="467"/>
      <c r="DJ368" s="467"/>
      <c r="DK368" s="467"/>
      <c r="DL368" s="467"/>
      <c r="DM368" s="467"/>
      <c r="DN368" s="467"/>
      <c r="DO368" s="467"/>
      <c r="DP368" s="467"/>
      <c r="DQ368" s="467"/>
      <c r="DR368" s="467"/>
      <c r="DS368" s="467"/>
      <c r="DT368" s="467"/>
      <c r="DU368" s="467"/>
      <c r="DV368" s="467"/>
      <c r="DW368" s="467"/>
      <c r="DX368" s="467"/>
      <c r="DY368" s="467"/>
      <c r="DZ368" s="467"/>
      <c r="EA368" s="467"/>
      <c r="EB368" s="467"/>
      <c r="EC368" s="467"/>
      <c r="ED368" s="467"/>
      <c r="EE368" s="467"/>
      <c r="EF368" s="467"/>
      <c r="EG368" s="467"/>
      <c r="EH368" s="467"/>
      <c r="EI368" s="467"/>
      <c r="EJ368" s="467"/>
      <c r="EK368" s="467"/>
      <c r="EL368" s="467"/>
      <c r="EM368" s="467"/>
      <c r="EN368" s="467"/>
      <c r="EO368" s="467"/>
      <c r="EP368" s="467"/>
      <c r="EQ368" s="467"/>
      <c r="ER368" s="467"/>
      <c r="ES368" s="467"/>
      <c r="ET368" s="467"/>
      <c r="EU368" s="467"/>
      <c r="EV368" s="467"/>
      <c r="EW368" s="467"/>
      <c r="EX368" s="467"/>
      <c r="EY368" s="467"/>
      <c r="EZ368" s="467"/>
      <c r="FA368" s="467"/>
      <c r="FB368" s="467"/>
      <c r="FC368" s="467"/>
      <c r="FD368" s="467"/>
      <c r="FE368" s="467"/>
      <c r="FF368" s="467"/>
      <c r="FG368" s="467"/>
      <c r="FH368" s="467"/>
      <c r="FI368" s="467"/>
      <c r="FJ368" s="467"/>
      <c r="FK368" s="467"/>
      <c r="FL368" s="467"/>
      <c r="FM368" s="467"/>
      <c r="FN368" s="467"/>
      <c r="FO368" s="467"/>
      <c r="FP368" s="467"/>
      <c r="FQ368" s="467"/>
      <c r="FR368" s="467"/>
      <c r="FS368" s="467"/>
      <c r="FT368" s="467"/>
      <c r="FU368" s="467"/>
      <c r="FV368" s="467"/>
      <c r="FW368" s="467"/>
      <c r="FX368" s="467"/>
      <c r="FY368" s="467"/>
      <c r="FZ368" s="467"/>
      <c r="GA368" s="467"/>
      <c r="GB368" s="467"/>
      <c r="GC368" s="467"/>
      <c r="GD368" s="467"/>
      <c r="GE368" s="467"/>
      <c r="GF368" s="467"/>
      <c r="GG368" s="467"/>
      <c r="GH368" s="467"/>
      <c r="GI368" s="467"/>
      <c r="GJ368" s="467"/>
      <c r="GK368" s="467"/>
      <c r="GL368" s="467"/>
      <c r="GM368" s="467"/>
      <c r="GN368" s="467"/>
      <c r="GO368" s="467"/>
      <c r="GP368" s="467"/>
      <c r="GQ368" s="467"/>
      <c r="GR368" s="467"/>
      <c r="GS368" s="467"/>
      <c r="GT368" s="467"/>
      <c r="GU368" s="467"/>
      <c r="GV368" s="467"/>
      <c r="GW368" s="467"/>
      <c r="GX368" s="467"/>
      <c r="GY368" s="467"/>
      <c r="GZ368" s="467"/>
      <c r="HA368" s="467"/>
      <c r="HB368" s="467"/>
      <c r="HC368" s="467"/>
      <c r="HD368" s="467"/>
      <c r="HE368" s="467"/>
      <c r="HF368" s="467"/>
      <c r="HG368" s="467"/>
      <c r="HH368" s="467"/>
      <c r="HI368" s="467"/>
      <c r="HJ368" s="467"/>
      <c r="HK368" s="467"/>
      <c r="HL368" s="467"/>
      <c r="HM368" s="467"/>
      <c r="HN368" s="467"/>
      <c r="HO368" s="467"/>
      <c r="HP368" s="467"/>
      <c r="HQ368" s="467"/>
      <c r="HR368" s="467"/>
      <c r="HS368" s="467"/>
      <c r="HT368" s="467"/>
      <c r="HU368" s="467"/>
      <c r="HV368" s="467"/>
      <c r="HW368" s="467"/>
      <c r="HX368" s="467"/>
      <c r="HY368" s="467"/>
      <c r="HZ368" s="467"/>
      <c r="IA368" s="467"/>
      <c r="IB368" s="467"/>
      <c r="IC368" s="467"/>
      <c r="ID368" s="467"/>
      <c r="IE368" s="467"/>
      <c r="IF368" s="467"/>
      <c r="IG368" s="467"/>
      <c r="IH368" s="467"/>
      <c r="II368" s="467"/>
      <c r="IJ368" s="467"/>
      <c r="IK368" s="467"/>
      <c r="IL368" s="467"/>
      <c r="IM368" s="467"/>
      <c r="IN368" s="467"/>
      <c r="IO368" s="467"/>
      <c r="IP368" s="467"/>
      <c r="IQ368" s="467"/>
    </row>
    <row r="369" spans="2:251" s="464" customFormat="1" ht="12" customHeight="1" x14ac:dyDescent="0.15">
      <c r="Q369" s="504"/>
      <c r="R369" s="504"/>
      <c r="S369" s="504"/>
      <c r="U369" s="504"/>
      <c r="V369" s="504"/>
      <c r="W369" s="530"/>
      <c r="X369" s="530"/>
      <c r="Y369" s="518"/>
      <c r="Z369" s="518"/>
      <c r="AA369" s="518"/>
      <c r="AB369" s="518"/>
      <c r="AC369" s="518"/>
      <c r="AD369" s="518"/>
      <c r="AE369" s="518"/>
      <c r="AH369" s="517"/>
      <c r="AI369" s="483"/>
      <c r="AJ369" s="483"/>
      <c r="AK369" s="611" t="s">
        <v>672</v>
      </c>
      <c r="AL369" s="611"/>
      <c r="AM369" s="611"/>
      <c r="AN369" s="611"/>
      <c r="AO369" s="611"/>
      <c r="AP369" s="611"/>
      <c r="AQ369" s="611"/>
      <c r="AR369" s="611"/>
      <c r="AS369" s="518"/>
      <c r="AT369" s="518"/>
      <c r="AU369" s="518"/>
      <c r="AV369" s="518"/>
      <c r="AW369" s="518"/>
      <c r="AX369" s="518"/>
      <c r="AY369" s="518"/>
      <c r="AZ369" s="518"/>
      <c r="BT369" s="467"/>
      <c r="BU369" s="467"/>
      <c r="BV369" s="467"/>
      <c r="BW369" s="467"/>
      <c r="BX369" s="467"/>
      <c r="BY369" s="467"/>
      <c r="BZ369" s="467"/>
      <c r="CA369" s="467"/>
      <c r="CB369" s="467"/>
      <c r="CC369" s="467"/>
      <c r="CD369" s="467"/>
      <c r="CE369" s="467"/>
      <c r="CF369" s="467"/>
      <c r="CG369" s="467"/>
      <c r="CH369" s="467"/>
      <c r="CI369" s="467"/>
      <c r="CJ369" s="467"/>
      <c r="CK369" s="467"/>
      <c r="CL369" s="467"/>
      <c r="CM369" s="467"/>
      <c r="CN369" s="467"/>
      <c r="CO369" s="467"/>
      <c r="CP369" s="467"/>
      <c r="CQ369" s="467"/>
      <c r="CR369" s="467"/>
      <c r="CS369" s="467"/>
      <c r="CT369" s="467"/>
      <c r="CU369" s="467"/>
      <c r="CV369" s="467"/>
      <c r="CW369" s="467"/>
      <c r="CX369" s="467"/>
      <c r="CY369" s="467"/>
      <c r="CZ369" s="467"/>
      <c r="DA369" s="467"/>
      <c r="DB369" s="467"/>
      <c r="DC369" s="467"/>
      <c r="DD369" s="467"/>
      <c r="DE369" s="467"/>
      <c r="DF369" s="467"/>
      <c r="DG369" s="467"/>
      <c r="DH369" s="467"/>
      <c r="DI369" s="467"/>
      <c r="DJ369" s="467"/>
      <c r="DK369" s="467"/>
      <c r="DL369" s="467"/>
      <c r="DM369" s="467"/>
      <c r="DN369" s="467"/>
      <c r="DO369" s="467"/>
      <c r="DP369" s="467"/>
      <c r="DQ369" s="467"/>
      <c r="DR369" s="467"/>
      <c r="DS369" s="467"/>
      <c r="DT369" s="467"/>
      <c r="DU369" s="467"/>
      <c r="DV369" s="467"/>
      <c r="DW369" s="467"/>
      <c r="DX369" s="467"/>
      <c r="DY369" s="467"/>
      <c r="DZ369" s="467"/>
      <c r="EA369" s="467"/>
      <c r="EB369" s="467"/>
      <c r="EC369" s="467"/>
      <c r="ED369" s="467"/>
      <c r="EE369" s="467"/>
      <c r="EF369" s="467"/>
      <c r="EG369" s="467"/>
      <c r="EH369" s="467"/>
      <c r="EI369" s="467"/>
      <c r="EJ369" s="467"/>
      <c r="EK369" s="467"/>
      <c r="EL369" s="467"/>
      <c r="EM369" s="467"/>
      <c r="EN369" s="467"/>
      <c r="EO369" s="467"/>
      <c r="EP369" s="467"/>
      <c r="EQ369" s="467"/>
      <c r="ER369" s="467"/>
      <c r="ES369" s="467"/>
      <c r="ET369" s="467"/>
      <c r="EU369" s="467"/>
      <c r="EV369" s="467"/>
      <c r="EW369" s="467"/>
      <c r="EX369" s="467"/>
      <c r="EY369" s="467"/>
      <c r="EZ369" s="467"/>
      <c r="FA369" s="467"/>
      <c r="FB369" s="467"/>
      <c r="FC369" s="467"/>
      <c r="FD369" s="467"/>
      <c r="FE369" s="467"/>
      <c r="FF369" s="467"/>
      <c r="FG369" s="467"/>
      <c r="FH369" s="467"/>
      <c r="FI369" s="467"/>
      <c r="FJ369" s="467"/>
      <c r="FK369" s="467"/>
      <c r="FL369" s="467"/>
      <c r="FM369" s="467"/>
      <c r="FN369" s="467"/>
      <c r="FO369" s="467"/>
      <c r="FP369" s="467"/>
      <c r="FQ369" s="467"/>
      <c r="FR369" s="467"/>
      <c r="FS369" s="467"/>
      <c r="FT369" s="467"/>
      <c r="FU369" s="467"/>
      <c r="FV369" s="467"/>
      <c r="FW369" s="467"/>
      <c r="FX369" s="467"/>
      <c r="FY369" s="467"/>
      <c r="FZ369" s="467"/>
      <c r="GA369" s="467"/>
      <c r="GB369" s="467"/>
      <c r="GC369" s="467"/>
      <c r="GD369" s="467"/>
      <c r="GE369" s="467"/>
      <c r="GF369" s="467"/>
      <c r="GG369" s="467"/>
      <c r="GH369" s="467"/>
      <c r="GI369" s="467"/>
      <c r="GJ369" s="467"/>
      <c r="GK369" s="467"/>
      <c r="GL369" s="467"/>
      <c r="GM369" s="467"/>
      <c r="GN369" s="467"/>
      <c r="GO369" s="467"/>
      <c r="GP369" s="467"/>
      <c r="GQ369" s="467"/>
      <c r="GR369" s="467"/>
      <c r="GS369" s="467"/>
      <c r="GT369" s="467"/>
      <c r="GU369" s="467"/>
      <c r="GV369" s="467"/>
      <c r="GW369" s="467"/>
      <c r="GX369" s="467"/>
      <c r="GY369" s="467"/>
      <c r="GZ369" s="467"/>
      <c r="HA369" s="467"/>
      <c r="HB369" s="467"/>
      <c r="HC369" s="467"/>
      <c r="HD369" s="467"/>
      <c r="HE369" s="467"/>
      <c r="HF369" s="467"/>
      <c r="HG369" s="467"/>
      <c r="HH369" s="467"/>
      <c r="HI369" s="467"/>
      <c r="HJ369" s="467"/>
      <c r="HK369" s="467"/>
      <c r="HL369" s="467"/>
      <c r="HM369" s="467"/>
      <c r="HN369" s="467"/>
      <c r="HO369" s="467"/>
      <c r="HP369" s="467"/>
      <c r="HQ369" s="467"/>
      <c r="HR369" s="467"/>
      <c r="HS369" s="467"/>
      <c r="HT369" s="467"/>
      <c r="HU369" s="467"/>
      <c r="HV369" s="467"/>
      <c r="HW369" s="467"/>
      <c r="HX369" s="467"/>
      <c r="HY369" s="467"/>
      <c r="HZ369" s="467"/>
      <c r="IA369" s="467"/>
      <c r="IB369" s="467"/>
      <c r="IC369" s="467"/>
      <c r="ID369" s="467"/>
      <c r="IE369" s="467"/>
      <c r="IF369" s="467"/>
      <c r="IG369" s="467"/>
      <c r="IH369" s="467"/>
      <c r="II369" s="467"/>
      <c r="IJ369" s="467"/>
      <c r="IK369" s="467"/>
      <c r="IL369" s="467"/>
      <c r="IM369" s="467"/>
      <c r="IN369" s="467"/>
      <c r="IO369" s="467"/>
      <c r="IP369" s="467"/>
      <c r="IQ369" s="467"/>
    </row>
    <row r="370" spans="2:251" s="464" customFormat="1" ht="12" customHeight="1" x14ac:dyDescent="0.15">
      <c r="Q370" s="504"/>
      <c r="R370" s="504"/>
      <c r="S370" s="504"/>
      <c r="U370" s="504"/>
      <c r="V370" s="504"/>
      <c r="W370" s="530"/>
      <c r="X370" s="530"/>
      <c r="Y370" s="518"/>
      <c r="Z370" s="518"/>
      <c r="AA370" s="518"/>
      <c r="AB370" s="518"/>
      <c r="AC370" s="518"/>
      <c r="AD370" s="518"/>
      <c r="AE370" s="518"/>
      <c r="AH370" s="517"/>
      <c r="AI370" s="492"/>
      <c r="AJ370" s="507"/>
      <c r="AK370" s="611"/>
      <c r="AL370" s="611"/>
      <c r="AM370" s="611"/>
      <c r="AN370" s="611"/>
      <c r="AO370" s="611"/>
      <c r="AP370" s="611"/>
      <c r="AQ370" s="611"/>
      <c r="AR370" s="611"/>
      <c r="AS370" s="518"/>
      <c r="AT370" s="518"/>
      <c r="AU370" s="518"/>
      <c r="AV370" s="518"/>
      <c r="AW370" s="518"/>
      <c r="AX370" s="518"/>
      <c r="AY370" s="518"/>
      <c r="AZ370" s="518"/>
      <c r="BT370" s="467"/>
      <c r="BU370" s="467"/>
      <c r="BV370" s="467"/>
      <c r="BW370" s="467"/>
      <c r="BX370" s="467"/>
      <c r="BY370" s="467"/>
      <c r="BZ370" s="467"/>
      <c r="CA370" s="467"/>
      <c r="CB370" s="467"/>
      <c r="CC370" s="467"/>
      <c r="CD370" s="467"/>
      <c r="CE370" s="467"/>
      <c r="CF370" s="467"/>
      <c r="CG370" s="467"/>
      <c r="CH370" s="467"/>
      <c r="CI370" s="467"/>
      <c r="CJ370" s="467"/>
      <c r="CK370" s="467"/>
      <c r="CL370" s="467"/>
      <c r="CM370" s="467"/>
      <c r="CN370" s="467"/>
      <c r="CO370" s="467"/>
      <c r="CP370" s="467"/>
      <c r="CQ370" s="467"/>
      <c r="CR370" s="467"/>
      <c r="CS370" s="467"/>
      <c r="CT370" s="467"/>
      <c r="CU370" s="467"/>
      <c r="CV370" s="467"/>
      <c r="CW370" s="467"/>
      <c r="CX370" s="467"/>
      <c r="CY370" s="467"/>
      <c r="CZ370" s="467"/>
      <c r="DA370" s="467"/>
      <c r="DB370" s="467"/>
      <c r="DC370" s="467"/>
      <c r="DD370" s="467"/>
      <c r="DE370" s="467"/>
      <c r="DF370" s="467"/>
      <c r="DG370" s="467"/>
      <c r="DH370" s="467"/>
      <c r="DI370" s="467"/>
      <c r="DJ370" s="467"/>
      <c r="DK370" s="467"/>
      <c r="DL370" s="467"/>
      <c r="DM370" s="467"/>
      <c r="DN370" s="467"/>
      <c r="DO370" s="467"/>
      <c r="DP370" s="467"/>
      <c r="DQ370" s="467"/>
      <c r="DR370" s="467"/>
      <c r="DS370" s="467"/>
      <c r="DT370" s="467"/>
      <c r="DU370" s="467"/>
      <c r="DV370" s="467"/>
      <c r="DW370" s="467"/>
      <c r="DX370" s="467"/>
      <c r="DY370" s="467"/>
      <c r="DZ370" s="467"/>
      <c r="EA370" s="467"/>
      <c r="EB370" s="467"/>
      <c r="EC370" s="467"/>
      <c r="ED370" s="467"/>
      <c r="EE370" s="467"/>
      <c r="EF370" s="467"/>
      <c r="EG370" s="467"/>
      <c r="EH370" s="467"/>
      <c r="EI370" s="467"/>
      <c r="EJ370" s="467"/>
      <c r="EK370" s="467"/>
      <c r="EL370" s="467"/>
      <c r="EM370" s="467"/>
      <c r="EN370" s="467"/>
      <c r="EO370" s="467"/>
      <c r="EP370" s="467"/>
      <c r="EQ370" s="467"/>
      <c r="ER370" s="467"/>
      <c r="ES370" s="467"/>
      <c r="ET370" s="467"/>
      <c r="EU370" s="467"/>
      <c r="EV370" s="467"/>
      <c r="EW370" s="467"/>
      <c r="EX370" s="467"/>
      <c r="EY370" s="467"/>
      <c r="EZ370" s="467"/>
      <c r="FA370" s="467"/>
      <c r="FB370" s="467"/>
      <c r="FC370" s="467"/>
      <c r="FD370" s="467"/>
      <c r="FE370" s="467"/>
      <c r="FF370" s="467"/>
      <c r="FG370" s="467"/>
      <c r="FH370" s="467"/>
      <c r="FI370" s="467"/>
      <c r="FJ370" s="467"/>
      <c r="FK370" s="467"/>
      <c r="FL370" s="467"/>
      <c r="FM370" s="467"/>
      <c r="FN370" s="467"/>
      <c r="FO370" s="467"/>
      <c r="FP370" s="467"/>
      <c r="FQ370" s="467"/>
      <c r="FR370" s="467"/>
      <c r="FS370" s="467"/>
      <c r="FT370" s="467"/>
      <c r="FU370" s="467"/>
      <c r="FV370" s="467"/>
      <c r="FW370" s="467"/>
      <c r="FX370" s="467"/>
      <c r="FY370" s="467"/>
      <c r="FZ370" s="467"/>
      <c r="GA370" s="467"/>
      <c r="GB370" s="467"/>
      <c r="GC370" s="467"/>
      <c r="GD370" s="467"/>
      <c r="GE370" s="467"/>
      <c r="GF370" s="467"/>
      <c r="GG370" s="467"/>
      <c r="GH370" s="467"/>
      <c r="GI370" s="467"/>
      <c r="GJ370" s="467"/>
      <c r="GK370" s="467"/>
      <c r="GL370" s="467"/>
      <c r="GM370" s="467"/>
      <c r="GN370" s="467"/>
      <c r="GO370" s="467"/>
      <c r="GP370" s="467"/>
      <c r="GQ370" s="467"/>
      <c r="GR370" s="467"/>
      <c r="GS370" s="467"/>
      <c r="GT370" s="467"/>
      <c r="GU370" s="467"/>
      <c r="GV370" s="467"/>
      <c r="GW370" s="467"/>
      <c r="GX370" s="467"/>
      <c r="GY370" s="467"/>
      <c r="GZ370" s="467"/>
      <c r="HA370" s="467"/>
      <c r="HB370" s="467"/>
      <c r="HC370" s="467"/>
      <c r="HD370" s="467"/>
      <c r="HE370" s="467"/>
      <c r="HF370" s="467"/>
      <c r="HG370" s="467"/>
      <c r="HH370" s="467"/>
      <c r="HI370" s="467"/>
      <c r="HJ370" s="467"/>
      <c r="HK370" s="467"/>
      <c r="HL370" s="467"/>
      <c r="HM370" s="467"/>
      <c r="HN370" s="467"/>
      <c r="HO370" s="467"/>
      <c r="HP370" s="467"/>
      <c r="HQ370" s="467"/>
      <c r="HR370" s="467"/>
      <c r="HS370" s="467"/>
      <c r="HT370" s="467"/>
      <c r="HU370" s="467"/>
      <c r="HV370" s="467"/>
      <c r="HW370" s="467"/>
      <c r="HX370" s="467"/>
      <c r="HY370" s="467"/>
      <c r="HZ370" s="467"/>
      <c r="IA370" s="467"/>
      <c r="IB370" s="467"/>
      <c r="IC370" s="467"/>
      <c r="ID370" s="467"/>
      <c r="IE370" s="467"/>
      <c r="IF370" s="467"/>
      <c r="IG370" s="467"/>
      <c r="IH370" s="467"/>
      <c r="II370" s="467"/>
      <c r="IJ370" s="467"/>
      <c r="IK370" s="467"/>
      <c r="IL370" s="467"/>
      <c r="IM370" s="467"/>
      <c r="IN370" s="467"/>
      <c r="IO370" s="467"/>
      <c r="IP370" s="467"/>
      <c r="IQ370" s="467"/>
    </row>
    <row r="371" spans="2:251" s="464" customFormat="1" ht="12" customHeight="1" x14ac:dyDescent="0.15">
      <c r="Q371" s="504"/>
      <c r="R371" s="504"/>
      <c r="S371" s="504"/>
      <c r="U371" s="504"/>
      <c r="V371" s="504"/>
      <c r="W371" s="530"/>
      <c r="X371" s="530"/>
      <c r="Y371" s="518"/>
      <c r="Z371" s="518"/>
      <c r="AA371" s="518"/>
      <c r="AB371" s="518"/>
      <c r="AC371" s="518"/>
      <c r="AD371" s="518"/>
      <c r="AE371" s="518"/>
      <c r="AH371" s="517"/>
      <c r="AI371" s="522"/>
      <c r="AJ371" s="522"/>
      <c r="AK371" s="611" t="s">
        <v>680</v>
      </c>
      <c r="AL371" s="611"/>
      <c r="AM371" s="611"/>
      <c r="AN371" s="611"/>
      <c r="AO371" s="611"/>
      <c r="AP371" s="611"/>
      <c r="AQ371" s="611"/>
      <c r="AR371" s="611"/>
      <c r="AS371" s="518"/>
      <c r="AT371" s="518"/>
      <c r="AU371" s="518"/>
      <c r="AV371" s="518"/>
      <c r="AW371" s="518"/>
      <c r="AX371" s="518"/>
      <c r="AY371" s="518"/>
      <c r="AZ371" s="518"/>
      <c r="BT371" s="467"/>
      <c r="BU371" s="467"/>
      <c r="BV371" s="467"/>
      <c r="BW371" s="467"/>
      <c r="BX371" s="467"/>
      <c r="BY371" s="467"/>
      <c r="BZ371" s="467"/>
      <c r="CA371" s="467"/>
      <c r="CB371" s="467"/>
      <c r="CC371" s="467"/>
      <c r="CD371" s="467"/>
      <c r="CE371" s="467"/>
      <c r="CF371" s="467"/>
      <c r="CG371" s="467"/>
      <c r="CH371" s="467"/>
      <c r="CI371" s="467"/>
      <c r="CJ371" s="467"/>
      <c r="CK371" s="467"/>
      <c r="CL371" s="467"/>
      <c r="CM371" s="467"/>
      <c r="CN371" s="467"/>
      <c r="CO371" s="467"/>
      <c r="CP371" s="467"/>
      <c r="CQ371" s="467"/>
      <c r="CR371" s="467"/>
      <c r="CS371" s="467"/>
      <c r="CT371" s="467"/>
      <c r="CU371" s="467"/>
      <c r="CV371" s="467"/>
      <c r="CW371" s="467"/>
      <c r="CX371" s="467"/>
      <c r="CY371" s="467"/>
      <c r="CZ371" s="467"/>
      <c r="DA371" s="467"/>
      <c r="DB371" s="467"/>
      <c r="DC371" s="467"/>
      <c r="DD371" s="467"/>
      <c r="DE371" s="467"/>
      <c r="DF371" s="467"/>
      <c r="DG371" s="467"/>
      <c r="DH371" s="467"/>
      <c r="DI371" s="467"/>
      <c r="DJ371" s="467"/>
      <c r="DK371" s="467"/>
      <c r="DL371" s="467"/>
      <c r="DM371" s="467"/>
      <c r="DN371" s="467"/>
      <c r="DO371" s="467"/>
      <c r="DP371" s="467"/>
      <c r="DQ371" s="467"/>
      <c r="DR371" s="467"/>
      <c r="DS371" s="467"/>
      <c r="DT371" s="467"/>
      <c r="DU371" s="467"/>
      <c r="DV371" s="467"/>
      <c r="DW371" s="467"/>
      <c r="DX371" s="467"/>
      <c r="DY371" s="467"/>
      <c r="DZ371" s="467"/>
      <c r="EA371" s="467"/>
      <c r="EB371" s="467"/>
      <c r="EC371" s="467"/>
      <c r="ED371" s="467"/>
      <c r="EE371" s="467"/>
      <c r="EF371" s="467"/>
      <c r="EG371" s="467"/>
      <c r="EH371" s="467"/>
      <c r="EI371" s="467"/>
      <c r="EJ371" s="467"/>
      <c r="EK371" s="467"/>
      <c r="EL371" s="467"/>
      <c r="EM371" s="467"/>
      <c r="EN371" s="467"/>
      <c r="EO371" s="467"/>
      <c r="EP371" s="467"/>
      <c r="EQ371" s="467"/>
      <c r="ER371" s="467"/>
      <c r="ES371" s="467"/>
      <c r="ET371" s="467"/>
      <c r="EU371" s="467"/>
      <c r="EV371" s="467"/>
      <c r="EW371" s="467"/>
      <c r="EX371" s="467"/>
      <c r="EY371" s="467"/>
      <c r="EZ371" s="467"/>
      <c r="FA371" s="467"/>
      <c r="FB371" s="467"/>
      <c r="FC371" s="467"/>
      <c r="FD371" s="467"/>
      <c r="FE371" s="467"/>
      <c r="FF371" s="467"/>
      <c r="FG371" s="467"/>
      <c r="FH371" s="467"/>
      <c r="FI371" s="467"/>
      <c r="FJ371" s="467"/>
      <c r="FK371" s="467"/>
      <c r="FL371" s="467"/>
      <c r="FM371" s="467"/>
      <c r="FN371" s="467"/>
      <c r="FO371" s="467"/>
      <c r="FP371" s="467"/>
      <c r="FQ371" s="467"/>
      <c r="FR371" s="467"/>
      <c r="FS371" s="467"/>
      <c r="FT371" s="467"/>
      <c r="FU371" s="467"/>
      <c r="FV371" s="467"/>
      <c r="FW371" s="467"/>
      <c r="FX371" s="467"/>
      <c r="FY371" s="467"/>
      <c r="FZ371" s="467"/>
      <c r="GA371" s="467"/>
      <c r="GB371" s="467"/>
      <c r="GC371" s="467"/>
      <c r="GD371" s="467"/>
      <c r="GE371" s="467"/>
      <c r="GF371" s="467"/>
      <c r="GG371" s="467"/>
      <c r="GH371" s="467"/>
      <c r="GI371" s="467"/>
      <c r="GJ371" s="467"/>
      <c r="GK371" s="467"/>
      <c r="GL371" s="467"/>
      <c r="GM371" s="467"/>
      <c r="GN371" s="467"/>
      <c r="GO371" s="467"/>
      <c r="GP371" s="467"/>
      <c r="GQ371" s="467"/>
      <c r="GR371" s="467"/>
      <c r="GS371" s="467"/>
      <c r="GT371" s="467"/>
      <c r="GU371" s="467"/>
      <c r="GV371" s="467"/>
      <c r="GW371" s="467"/>
      <c r="GX371" s="467"/>
      <c r="GY371" s="467"/>
      <c r="GZ371" s="467"/>
      <c r="HA371" s="467"/>
      <c r="HB371" s="467"/>
      <c r="HC371" s="467"/>
      <c r="HD371" s="467"/>
      <c r="HE371" s="467"/>
      <c r="HF371" s="467"/>
      <c r="HG371" s="467"/>
      <c r="HH371" s="467"/>
      <c r="HI371" s="467"/>
      <c r="HJ371" s="467"/>
      <c r="HK371" s="467"/>
      <c r="HL371" s="467"/>
      <c r="HM371" s="467"/>
      <c r="HN371" s="467"/>
      <c r="HO371" s="467"/>
      <c r="HP371" s="467"/>
      <c r="HQ371" s="467"/>
      <c r="HR371" s="467"/>
      <c r="HS371" s="467"/>
      <c r="HT371" s="467"/>
      <c r="HU371" s="467"/>
      <c r="HV371" s="467"/>
      <c r="HW371" s="467"/>
      <c r="HX371" s="467"/>
      <c r="HY371" s="467"/>
      <c r="HZ371" s="467"/>
      <c r="IA371" s="467"/>
      <c r="IB371" s="467"/>
      <c r="IC371" s="467"/>
      <c r="ID371" s="467"/>
      <c r="IE371" s="467"/>
      <c r="IF371" s="467"/>
      <c r="IG371" s="467"/>
      <c r="IH371" s="467"/>
      <c r="II371" s="467"/>
      <c r="IJ371" s="467"/>
      <c r="IK371" s="467"/>
      <c r="IL371" s="467"/>
      <c r="IM371" s="467"/>
      <c r="IN371" s="467"/>
      <c r="IO371" s="467"/>
      <c r="IP371" s="467"/>
      <c r="IQ371" s="467"/>
    </row>
    <row r="372" spans="2:251" s="464" customFormat="1" ht="12" customHeight="1" x14ac:dyDescent="0.15">
      <c r="Q372" s="504"/>
      <c r="R372" s="504"/>
      <c r="S372" s="504"/>
      <c r="U372" s="504"/>
      <c r="V372" s="504"/>
      <c r="W372" s="530"/>
      <c r="X372" s="530"/>
      <c r="Y372" s="518"/>
      <c r="Z372" s="518"/>
      <c r="AA372" s="518"/>
      <c r="AB372" s="518"/>
      <c r="AC372" s="518"/>
      <c r="AD372" s="518"/>
      <c r="AE372" s="518"/>
      <c r="AH372" s="483"/>
      <c r="AI372" s="483"/>
      <c r="AJ372" s="483"/>
      <c r="AK372" s="611"/>
      <c r="AL372" s="611"/>
      <c r="AM372" s="611"/>
      <c r="AN372" s="611"/>
      <c r="AO372" s="611"/>
      <c r="AP372" s="611"/>
      <c r="AQ372" s="611"/>
      <c r="AR372" s="611"/>
      <c r="AS372" s="518"/>
      <c r="AT372" s="518"/>
      <c r="AU372" s="518"/>
      <c r="AV372" s="518"/>
      <c r="AW372" s="518"/>
      <c r="AX372" s="518"/>
      <c r="AY372" s="518"/>
      <c r="AZ372" s="518"/>
      <c r="BT372" s="467"/>
      <c r="BU372" s="467"/>
      <c r="BV372" s="467"/>
      <c r="BW372" s="467"/>
      <c r="BX372" s="467"/>
      <c r="BY372" s="467"/>
      <c r="BZ372" s="467"/>
      <c r="CA372" s="467"/>
      <c r="CB372" s="467"/>
      <c r="CC372" s="467"/>
      <c r="CD372" s="467"/>
      <c r="CE372" s="467"/>
      <c r="CF372" s="467"/>
      <c r="CG372" s="467"/>
      <c r="CH372" s="467"/>
      <c r="CI372" s="467"/>
      <c r="CJ372" s="467"/>
      <c r="CK372" s="467"/>
      <c r="CL372" s="467"/>
      <c r="CM372" s="467"/>
      <c r="CN372" s="467"/>
      <c r="CO372" s="467"/>
      <c r="CP372" s="467"/>
      <c r="CQ372" s="467"/>
      <c r="CR372" s="467"/>
      <c r="CS372" s="467"/>
      <c r="CT372" s="467"/>
      <c r="CU372" s="467"/>
      <c r="CV372" s="467"/>
      <c r="CW372" s="467"/>
      <c r="CX372" s="467"/>
      <c r="CY372" s="467"/>
      <c r="CZ372" s="467"/>
      <c r="DA372" s="467"/>
      <c r="DB372" s="467"/>
      <c r="DC372" s="467"/>
      <c r="DD372" s="467"/>
      <c r="DE372" s="467"/>
      <c r="DF372" s="467"/>
      <c r="DG372" s="467"/>
      <c r="DH372" s="467"/>
      <c r="DI372" s="467"/>
      <c r="DJ372" s="467"/>
      <c r="DK372" s="467"/>
      <c r="DL372" s="467"/>
      <c r="DM372" s="467"/>
      <c r="DN372" s="467"/>
      <c r="DO372" s="467"/>
      <c r="DP372" s="467"/>
      <c r="DQ372" s="467"/>
      <c r="DR372" s="467"/>
      <c r="DS372" s="467"/>
      <c r="DT372" s="467"/>
      <c r="DU372" s="467"/>
      <c r="DV372" s="467"/>
      <c r="DW372" s="467"/>
      <c r="DX372" s="467"/>
      <c r="DY372" s="467"/>
      <c r="DZ372" s="467"/>
      <c r="EA372" s="467"/>
      <c r="EB372" s="467"/>
      <c r="EC372" s="467"/>
      <c r="ED372" s="467"/>
      <c r="EE372" s="467"/>
      <c r="EF372" s="467"/>
      <c r="EG372" s="467"/>
      <c r="EH372" s="467"/>
      <c r="EI372" s="467"/>
      <c r="EJ372" s="467"/>
      <c r="EK372" s="467"/>
      <c r="EL372" s="467"/>
      <c r="EM372" s="467"/>
      <c r="EN372" s="467"/>
      <c r="EO372" s="467"/>
      <c r="EP372" s="467"/>
      <c r="EQ372" s="467"/>
      <c r="ER372" s="467"/>
      <c r="ES372" s="467"/>
      <c r="ET372" s="467"/>
      <c r="EU372" s="467"/>
      <c r="EV372" s="467"/>
      <c r="EW372" s="467"/>
      <c r="EX372" s="467"/>
      <c r="EY372" s="467"/>
      <c r="EZ372" s="467"/>
      <c r="FA372" s="467"/>
      <c r="FB372" s="467"/>
      <c r="FC372" s="467"/>
      <c r="FD372" s="467"/>
      <c r="FE372" s="467"/>
      <c r="FF372" s="467"/>
      <c r="FG372" s="467"/>
      <c r="FH372" s="467"/>
      <c r="FI372" s="467"/>
      <c r="FJ372" s="467"/>
      <c r="FK372" s="467"/>
      <c r="FL372" s="467"/>
      <c r="FM372" s="467"/>
      <c r="FN372" s="467"/>
      <c r="FO372" s="467"/>
      <c r="FP372" s="467"/>
      <c r="FQ372" s="467"/>
      <c r="FR372" s="467"/>
      <c r="FS372" s="467"/>
      <c r="FT372" s="467"/>
      <c r="FU372" s="467"/>
      <c r="FV372" s="467"/>
      <c r="FW372" s="467"/>
      <c r="FX372" s="467"/>
      <c r="FY372" s="467"/>
      <c r="FZ372" s="467"/>
      <c r="GA372" s="467"/>
      <c r="GB372" s="467"/>
      <c r="GC372" s="467"/>
      <c r="GD372" s="467"/>
      <c r="GE372" s="467"/>
      <c r="GF372" s="467"/>
      <c r="GG372" s="467"/>
      <c r="GH372" s="467"/>
      <c r="GI372" s="467"/>
      <c r="GJ372" s="467"/>
      <c r="GK372" s="467"/>
      <c r="GL372" s="467"/>
      <c r="GM372" s="467"/>
      <c r="GN372" s="467"/>
      <c r="GO372" s="467"/>
      <c r="GP372" s="467"/>
      <c r="GQ372" s="467"/>
      <c r="GR372" s="467"/>
      <c r="GS372" s="467"/>
      <c r="GT372" s="467"/>
      <c r="GU372" s="467"/>
      <c r="GV372" s="467"/>
      <c r="GW372" s="467"/>
      <c r="GX372" s="467"/>
      <c r="GY372" s="467"/>
      <c r="GZ372" s="467"/>
      <c r="HA372" s="467"/>
      <c r="HB372" s="467"/>
      <c r="HC372" s="467"/>
      <c r="HD372" s="467"/>
      <c r="HE372" s="467"/>
      <c r="HF372" s="467"/>
      <c r="HG372" s="467"/>
      <c r="HH372" s="467"/>
      <c r="HI372" s="467"/>
      <c r="HJ372" s="467"/>
      <c r="HK372" s="467"/>
      <c r="HL372" s="467"/>
      <c r="HM372" s="467"/>
      <c r="HN372" s="467"/>
      <c r="HO372" s="467"/>
      <c r="HP372" s="467"/>
      <c r="HQ372" s="467"/>
      <c r="HR372" s="467"/>
      <c r="HS372" s="467"/>
      <c r="HT372" s="467"/>
      <c r="HU372" s="467"/>
      <c r="HV372" s="467"/>
      <c r="HW372" s="467"/>
      <c r="HX372" s="467"/>
      <c r="HY372" s="467"/>
      <c r="HZ372" s="467"/>
      <c r="IA372" s="467"/>
      <c r="IB372" s="467"/>
      <c r="IC372" s="467"/>
      <c r="ID372" s="467"/>
      <c r="IE372" s="467"/>
      <c r="IF372" s="467"/>
      <c r="IG372" s="467"/>
      <c r="IH372" s="467"/>
      <c r="II372" s="467"/>
      <c r="IJ372" s="467"/>
      <c r="IK372" s="467"/>
      <c r="IL372" s="467"/>
      <c r="IM372" s="467"/>
      <c r="IN372" s="467"/>
      <c r="IO372" s="467"/>
      <c r="IP372" s="467"/>
      <c r="IQ372" s="467"/>
    </row>
    <row r="373" spans="2:251" s="464" customFormat="1" ht="12" customHeight="1" x14ac:dyDescent="0.15">
      <c r="W373" s="530"/>
      <c r="X373" s="518"/>
      <c r="Y373" s="518"/>
      <c r="Z373" s="518"/>
      <c r="AA373" s="518"/>
      <c r="AB373" s="518"/>
      <c r="AC373" s="518"/>
      <c r="AD373" s="530"/>
      <c r="AE373" s="530"/>
      <c r="AH373" s="483"/>
      <c r="AI373" s="483"/>
      <c r="AJ373" s="483"/>
      <c r="AK373" s="518"/>
      <c r="AL373" s="518"/>
      <c r="AM373" s="518"/>
      <c r="AN373" s="518"/>
      <c r="AO373" s="518"/>
      <c r="AP373" s="518"/>
      <c r="AQ373" s="518"/>
      <c r="AR373" s="518"/>
      <c r="AS373" s="518"/>
      <c r="AT373" s="518"/>
      <c r="AU373" s="518"/>
      <c r="AV373" s="518"/>
      <c r="AW373" s="518"/>
      <c r="AX373" s="518"/>
      <c r="AY373" s="518"/>
      <c r="AZ373" s="518"/>
      <c r="BT373" s="467"/>
      <c r="BU373" s="467"/>
      <c r="BV373" s="467"/>
      <c r="BW373" s="467"/>
      <c r="BX373" s="467"/>
      <c r="BY373" s="467"/>
      <c r="BZ373" s="467"/>
      <c r="CA373" s="467"/>
      <c r="CB373" s="467"/>
      <c r="CC373" s="467"/>
      <c r="CD373" s="467"/>
      <c r="CE373" s="467"/>
      <c r="CF373" s="467"/>
      <c r="CG373" s="467"/>
      <c r="CH373" s="467"/>
      <c r="CI373" s="467"/>
      <c r="CJ373" s="467"/>
      <c r="CK373" s="467"/>
      <c r="CL373" s="467"/>
      <c r="CM373" s="467"/>
      <c r="CN373" s="467"/>
      <c r="CO373" s="467"/>
      <c r="CP373" s="467"/>
      <c r="CQ373" s="467"/>
      <c r="CR373" s="467"/>
      <c r="CS373" s="467"/>
      <c r="CT373" s="467"/>
      <c r="CU373" s="467"/>
      <c r="CV373" s="467"/>
      <c r="CW373" s="467"/>
      <c r="CX373" s="467"/>
      <c r="CY373" s="467"/>
      <c r="CZ373" s="467"/>
      <c r="DA373" s="467"/>
      <c r="DB373" s="467"/>
      <c r="DC373" s="467"/>
      <c r="DD373" s="467"/>
      <c r="DE373" s="467"/>
      <c r="DF373" s="467"/>
      <c r="DG373" s="467"/>
      <c r="DH373" s="467"/>
      <c r="DI373" s="467"/>
      <c r="DJ373" s="467"/>
      <c r="DK373" s="467"/>
      <c r="DL373" s="467"/>
      <c r="DM373" s="467"/>
      <c r="DN373" s="467"/>
      <c r="DO373" s="467"/>
      <c r="DP373" s="467"/>
      <c r="DQ373" s="467"/>
      <c r="DR373" s="467"/>
      <c r="DS373" s="467"/>
      <c r="DT373" s="467"/>
      <c r="DU373" s="467"/>
      <c r="DV373" s="467"/>
      <c r="DW373" s="467"/>
      <c r="DX373" s="467"/>
      <c r="DY373" s="467"/>
      <c r="DZ373" s="467"/>
      <c r="EA373" s="467"/>
      <c r="EB373" s="467"/>
      <c r="EC373" s="467"/>
      <c r="ED373" s="467"/>
      <c r="EE373" s="467"/>
      <c r="EF373" s="467"/>
      <c r="EG373" s="467"/>
      <c r="EH373" s="467"/>
      <c r="EI373" s="467"/>
      <c r="EJ373" s="467"/>
      <c r="EK373" s="467"/>
      <c r="EL373" s="467"/>
      <c r="EM373" s="467"/>
      <c r="EN373" s="467"/>
      <c r="EO373" s="467"/>
      <c r="EP373" s="467"/>
      <c r="EQ373" s="467"/>
      <c r="ER373" s="467"/>
      <c r="ES373" s="467"/>
      <c r="ET373" s="467"/>
      <c r="EU373" s="467"/>
      <c r="EV373" s="467"/>
      <c r="EW373" s="467"/>
      <c r="EX373" s="467"/>
      <c r="EY373" s="467"/>
      <c r="EZ373" s="467"/>
      <c r="FA373" s="467"/>
      <c r="FB373" s="467"/>
      <c r="FC373" s="467"/>
      <c r="FD373" s="467"/>
      <c r="FE373" s="467"/>
      <c r="FF373" s="467"/>
      <c r="FG373" s="467"/>
      <c r="FH373" s="467"/>
      <c r="FI373" s="467"/>
      <c r="FJ373" s="467"/>
      <c r="FK373" s="467"/>
      <c r="FL373" s="467"/>
      <c r="FM373" s="467"/>
      <c r="FN373" s="467"/>
      <c r="FO373" s="467"/>
      <c r="FP373" s="467"/>
      <c r="FQ373" s="467"/>
      <c r="FR373" s="467"/>
      <c r="FS373" s="467"/>
      <c r="FT373" s="467"/>
      <c r="FU373" s="467"/>
      <c r="FV373" s="467"/>
      <c r="FW373" s="467"/>
      <c r="FX373" s="467"/>
      <c r="FY373" s="467"/>
      <c r="FZ373" s="467"/>
      <c r="GA373" s="467"/>
      <c r="GB373" s="467"/>
      <c r="GC373" s="467"/>
      <c r="GD373" s="467"/>
      <c r="GE373" s="467"/>
      <c r="GF373" s="467"/>
      <c r="GG373" s="467"/>
      <c r="GH373" s="467"/>
      <c r="GI373" s="467"/>
      <c r="GJ373" s="467"/>
      <c r="GK373" s="467"/>
      <c r="GL373" s="467"/>
      <c r="GM373" s="467"/>
      <c r="GN373" s="467"/>
      <c r="GO373" s="467"/>
      <c r="GP373" s="467"/>
      <c r="GQ373" s="467"/>
      <c r="GR373" s="467"/>
      <c r="GS373" s="467"/>
      <c r="GT373" s="467"/>
      <c r="GU373" s="467"/>
      <c r="GV373" s="467"/>
      <c r="GW373" s="467"/>
      <c r="GX373" s="467"/>
      <c r="GY373" s="467"/>
      <c r="GZ373" s="467"/>
      <c r="HA373" s="467"/>
      <c r="HB373" s="467"/>
      <c r="HC373" s="467"/>
      <c r="HD373" s="467"/>
      <c r="HE373" s="467"/>
      <c r="HF373" s="467"/>
      <c r="HG373" s="467"/>
      <c r="HH373" s="467"/>
      <c r="HI373" s="467"/>
      <c r="HJ373" s="467"/>
      <c r="HK373" s="467"/>
      <c r="HL373" s="467"/>
      <c r="HM373" s="467"/>
      <c r="HN373" s="467"/>
      <c r="HO373" s="467"/>
      <c r="HP373" s="467"/>
      <c r="HQ373" s="467"/>
      <c r="HR373" s="467"/>
      <c r="HS373" s="467"/>
      <c r="HT373" s="467"/>
      <c r="HU373" s="467"/>
      <c r="HV373" s="467"/>
      <c r="HW373" s="467"/>
      <c r="HX373" s="467"/>
      <c r="HY373" s="467"/>
      <c r="HZ373" s="467"/>
      <c r="IA373" s="467"/>
      <c r="IB373" s="467"/>
      <c r="IC373" s="467"/>
      <c r="ID373" s="467"/>
      <c r="IE373" s="467"/>
      <c r="IF373" s="467"/>
      <c r="IG373" s="467"/>
      <c r="IH373" s="467"/>
      <c r="II373" s="467"/>
      <c r="IJ373" s="467"/>
      <c r="IK373" s="467"/>
      <c r="IL373" s="467"/>
      <c r="IM373" s="467"/>
      <c r="IN373" s="467"/>
      <c r="IO373" s="467"/>
      <c r="IP373" s="467"/>
      <c r="IQ373" s="467"/>
    </row>
    <row r="374" spans="2:251" s="464" customFormat="1" ht="12" customHeight="1" thickBot="1" x14ac:dyDescent="0.2">
      <c r="W374" s="530"/>
      <c r="X374" s="518"/>
      <c r="Y374" s="518"/>
      <c r="Z374" s="518"/>
      <c r="AA374" s="518"/>
      <c r="AB374" s="518"/>
      <c r="AC374" s="518"/>
      <c r="AD374" s="530"/>
      <c r="AE374" s="530"/>
      <c r="AK374" s="518"/>
      <c r="AL374" s="518"/>
      <c r="AM374" s="518"/>
      <c r="AN374" s="518"/>
      <c r="AO374" s="518"/>
      <c r="AP374" s="518"/>
      <c r="AQ374" s="518"/>
      <c r="AR374" s="518"/>
      <c r="AS374" s="518"/>
      <c r="AT374" s="518"/>
      <c r="AU374" s="518"/>
      <c r="AV374" s="518"/>
      <c r="AW374" s="518"/>
      <c r="AX374" s="518"/>
      <c r="AY374" s="518"/>
      <c r="AZ374" s="518"/>
      <c r="BT374" s="467"/>
      <c r="BU374" s="467"/>
      <c r="BV374" s="467"/>
      <c r="BW374" s="467"/>
      <c r="BX374" s="467"/>
      <c r="BY374" s="467"/>
      <c r="BZ374" s="467"/>
      <c r="CA374" s="467"/>
      <c r="CB374" s="467"/>
      <c r="CC374" s="467"/>
      <c r="CD374" s="467"/>
      <c r="CE374" s="467"/>
      <c r="CF374" s="467"/>
      <c r="CG374" s="467"/>
      <c r="CH374" s="467"/>
      <c r="CI374" s="467"/>
      <c r="CJ374" s="467"/>
      <c r="CK374" s="467"/>
      <c r="CL374" s="467"/>
      <c r="CM374" s="467"/>
      <c r="CN374" s="467"/>
      <c r="CO374" s="467"/>
      <c r="CP374" s="467"/>
      <c r="CQ374" s="467"/>
      <c r="CR374" s="467"/>
      <c r="CS374" s="467"/>
      <c r="CT374" s="467"/>
      <c r="CU374" s="467"/>
      <c r="CV374" s="467"/>
      <c r="CW374" s="467"/>
      <c r="CX374" s="467"/>
      <c r="CY374" s="467"/>
      <c r="CZ374" s="467"/>
      <c r="DA374" s="467"/>
      <c r="DB374" s="467"/>
      <c r="DC374" s="467"/>
      <c r="DD374" s="467"/>
      <c r="DE374" s="467"/>
      <c r="DF374" s="467"/>
      <c r="DG374" s="467"/>
      <c r="DH374" s="467"/>
      <c r="DI374" s="467"/>
      <c r="DJ374" s="467"/>
      <c r="DK374" s="467"/>
      <c r="DL374" s="467"/>
      <c r="DM374" s="467"/>
      <c r="DN374" s="467"/>
      <c r="DO374" s="467"/>
      <c r="DP374" s="467"/>
      <c r="DQ374" s="467"/>
      <c r="DR374" s="467"/>
      <c r="DS374" s="467"/>
      <c r="DT374" s="467"/>
      <c r="DU374" s="467"/>
      <c r="DV374" s="467"/>
      <c r="DW374" s="467"/>
      <c r="DX374" s="467"/>
      <c r="DY374" s="467"/>
      <c r="DZ374" s="467"/>
      <c r="EA374" s="467"/>
      <c r="EB374" s="467"/>
      <c r="EC374" s="467"/>
      <c r="ED374" s="467"/>
      <c r="EE374" s="467"/>
      <c r="EF374" s="467"/>
      <c r="EG374" s="467"/>
      <c r="EH374" s="467"/>
      <c r="EI374" s="467"/>
      <c r="EJ374" s="467"/>
      <c r="EK374" s="467"/>
      <c r="EL374" s="467"/>
      <c r="EM374" s="467"/>
      <c r="EN374" s="467"/>
      <c r="EO374" s="467"/>
      <c r="EP374" s="467"/>
      <c r="EQ374" s="467"/>
      <c r="ER374" s="467"/>
      <c r="ES374" s="467"/>
      <c r="ET374" s="467"/>
      <c r="EU374" s="467"/>
      <c r="EV374" s="467"/>
      <c r="EW374" s="467"/>
      <c r="EX374" s="467"/>
      <c r="EY374" s="467"/>
      <c r="EZ374" s="467"/>
      <c r="FA374" s="467"/>
      <c r="FB374" s="467"/>
      <c r="FC374" s="467"/>
      <c r="FD374" s="467"/>
      <c r="FE374" s="467"/>
      <c r="FF374" s="467"/>
      <c r="FG374" s="467"/>
      <c r="FH374" s="467"/>
      <c r="FI374" s="467"/>
      <c r="FJ374" s="467"/>
      <c r="FK374" s="467"/>
      <c r="FL374" s="467"/>
      <c r="FM374" s="467"/>
      <c r="FN374" s="467"/>
      <c r="FO374" s="467"/>
      <c r="FP374" s="467"/>
      <c r="FQ374" s="467"/>
      <c r="FR374" s="467"/>
      <c r="FS374" s="467"/>
      <c r="FT374" s="467"/>
      <c r="FU374" s="467"/>
      <c r="FV374" s="467"/>
      <c r="FW374" s="467"/>
      <c r="FX374" s="467"/>
      <c r="FY374" s="467"/>
      <c r="FZ374" s="467"/>
      <c r="GA374" s="467"/>
      <c r="GB374" s="467"/>
      <c r="GC374" s="467"/>
      <c r="GD374" s="467"/>
      <c r="GE374" s="467"/>
      <c r="GF374" s="467"/>
      <c r="GG374" s="467"/>
      <c r="GH374" s="467"/>
      <c r="GI374" s="467"/>
      <c r="GJ374" s="467"/>
      <c r="GK374" s="467"/>
      <c r="GL374" s="467"/>
      <c r="GM374" s="467"/>
      <c r="GN374" s="467"/>
      <c r="GO374" s="467"/>
      <c r="GP374" s="467"/>
      <c r="GQ374" s="467"/>
      <c r="GR374" s="467"/>
      <c r="GS374" s="467"/>
      <c r="GT374" s="467"/>
      <c r="GU374" s="467"/>
      <c r="GV374" s="467"/>
      <c r="GW374" s="467"/>
      <c r="GX374" s="467"/>
      <c r="GY374" s="467"/>
      <c r="GZ374" s="467"/>
      <c r="HA374" s="467"/>
      <c r="HB374" s="467"/>
      <c r="HC374" s="467"/>
      <c r="HD374" s="467"/>
      <c r="HE374" s="467"/>
      <c r="HF374" s="467"/>
      <c r="HG374" s="467"/>
      <c r="HH374" s="467"/>
      <c r="HI374" s="467"/>
      <c r="HJ374" s="467"/>
      <c r="HK374" s="467"/>
      <c r="HL374" s="467"/>
      <c r="HM374" s="467"/>
      <c r="HN374" s="467"/>
      <c r="HO374" s="467"/>
      <c r="HP374" s="467"/>
      <c r="HQ374" s="467"/>
      <c r="HR374" s="467"/>
      <c r="HS374" s="467"/>
      <c r="HT374" s="467"/>
      <c r="HU374" s="467"/>
      <c r="HV374" s="467"/>
      <c r="HW374" s="467"/>
      <c r="HX374" s="467"/>
      <c r="HY374" s="467"/>
      <c r="HZ374" s="467"/>
      <c r="IA374" s="467"/>
      <c r="IB374" s="467"/>
      <c r="IC374" s="467"/>
      <c r="ID374" s="467"/>
      <c r="IE374" s="467"/>
      <c r="IF374" s="467"/>
      <c r="IG374" s="467"/>
      <c r="IH374" s="467"/>
      <c r="II374" s="467"/>
      <c r="IJ374" s="467"/>
      <c r="IK374" s="467"/>
      <c r="IL374" s="467"/>
      <c r="IM374" s="467"/>
      <c r="IN374" s="467"/>
      <c r="IO374" s="467"/>
      <c r="IP374" s="467"/>
      <c r="IQ374" s="467"/>
    </row>
    <row r="375" spans="2:251" s="464" customFormat="1" ht="12" customHeight="1" x14ac:dyDescent="0.15">
      <c r="B375" s="612" t="s">
        <v>696</v>
      </c>
      <c r="C375" s="613"/>
      <c r="D375" s="613"/>
      <c r="E375" s="613"/>
      <c r="F375" s="613"/>
      <c r="G375" s="613"/>
      <c r="H375" s="613"/>
      <c r="I375" s="614"/>
      <c r="J375" s="593"/>
      <c r="L375" s="469"/>
      <c r="M375" s="469"/>
      <c r="N375" s="469"/>
      <c r="O375" s="469"/>
      <c r="P375" s="469"/>
      <c r="Q375" s="469"/>
      <c r="R375" s="469"/>
      <c r="S375" s="469"/>
      <c r="T375" s="483"/>
      <c r="U375" s="483"/>
      <c r="V375" s="513"/>
      <c r="W375" s="504"/>
      <c r="X375" s="477" t="s">
        <v>594</v>
      </c>
      <c r="Y375" s="478"/>
      <c r="Z375" s="478"/>
      <c r="AA375" s="478"/>
      <c r="AB375" s="478"/>
      <c r="AC375" s="478"/>
      <c r="AD375" s="478"/>
      <c r="AE375" s="479"/>
      <c r="AK375" s="518"/>
      <c r="AL375" s="518"/>
      <c r="AM375" s="518"/>
      <c r="AN375" s="518"/>
      <c r="AO375" s="518"/>
      <c r="AP375" s="518"/>
      <c r="AQ375" s="518"/>
      <c r="AR375" s="518"/>
      <c r="AS375" s="518"/>
      <c r="AT375" s="518"/>
      <c r="AU375" s="518"/>
      <c r="AV375" s="518"/>
      <c r="AW375" s="518"/>
      <c r="AX375" s="518"/>
      <c r="AY375" s="518"/>
      <c r="AZ375" s="518"/>
      <c r="BT375" s="467"/>
      <c r="BU375" s="467"/>
      <c r="BV375" s="467"/>
      <c r="BW375" s="467"/>
      <c r="BX375" s="467"/>
      <c r="BY375" s="467"/>
      <c r="BZ375" s="467"/>
      <c r="CA375" s="467"/>
      <c r="CB375" s="467"/>
      <c r="CC375" s="467"/>
      <c r="CD375" s="467"/>
      <c r="CE375" s="467"/>
      <c r="CF375" s="467"/>
      <c r="CG375" s="467"/>
      <c r="CH375" s="467"/>
      <c r="CI375" s="467"/>
      <c r="CJ375" s="467"/>
      <c r="CK375" s="467"/>
      <c r="CL375" s="467"/>
      <c r="CM375" s="467"/>
      <c r="CN375" s="467"/>
      <c r="CO375" s="467"/>
      <c r="CP375" s="467"/>
      <c r="CQ375" s="467"/>
      <c r="CR375" s="467"/>
      <c r="CS375" s="467"/>
      <c r="CT375" s="467"/>
      <c r="CU375" s="467"/>
      <c r="CV375" s="467"/>
      <c r="CW375" s="467"/>
      <c r="CX375" s="467"/>
      <c r="CY375" s="467"/>
      <c r="CZ375" s="467"/>
      <c r="DA375" s="467"/>
      <c r="DB375" s="467"/>
      <c r="DC375" s="467"/>
      <c r="DD375" s="467"/>
      <c r="DE375" s="467"/>
      <c r="DF375" s="467"/>
      <c r="DG375" s="467"/>
      <c r="DH375" s="467"/>
      <c r="DI375" s="467"/>
      <c r="DJ375" s="467"/>
      <c r="DK375" s="467"/>
      <c r="DL375" s="467"/>
      <c r="DM375" s="467"/>
      <c r="DN375" s="467"/>
      <c r="DO375" s="467"/>
      <c r="DP375" s="467"/>
      <c r="DQ375" s="467"/>
      <c r="DR375" s="467"/>
      <c r="DS375" s="467"/>
      <c r="DT375" s="467"/>
      <c r="DU375" s="467"/>
      <c r="DV375" s="467"/>
      <c r="DW375" s="467"/>
      <c r="DX375" s="467"/>
      <c r="DY375" s="467"/>
      <c r="DZ375" s="467"/>
      <c r="EA375" s="467"/>
      <c r="EB375" s="467"/>
      <c r="EC375" s="467"/>
      <c r="ED375" s="467"/>
      <c r="EE375" s="467"/>
      <c r="EF375" s="467"/>
      <c r="EG375" s="467"/>
      <c r="EH375" s="467"/>
      <c r="EI375" s="467"/>
      <c r="EJ375" s="467"/>
      <c r="EK375" s="467"/>
      <c r="EL375" s="467"/>
      <c r="EM375" s="467"/>
      <c r="EN375" s="467"/>
      <c r="EO375" s="467"/>
      <c r="EP375" s="467"/>
      <c r="EQ375" s="467"/>
      <c r="ER375" s="467"/>
      <c r="ES375" s="467"/>
      <c r="ET375" s="467"/>
      <c r="EU375" s="467"/>
      <c r="EV375" s="467"/>
      <c r="EW375" s="467"/>
      <c r="EX375" s="467"/>
      <c r="EY375" s="467"/>
      <c r="EZ375" s="467"/>
      <c r="FA375" s="467"/>
      <c r="FB375" s="467"/>
      <c r="FC375" s="467"/>
      <c r="FD375" s="467"/>
      <c r="FE375" s="467"/>
      <c r="FF375" s="467"/>
      <c r="FG375" s="467"/>
      <c r="FH375" s="467"/>
      <c r="FI375" s="467"/>
      <c r="FJ375" s="467"/>
      <c r="FK375" s="467"/>
      <c r="FL375" s="467"/>
      <c r="FM375" s="467"/>
      <c r="FN375" s="467"/>
      <c r="FO375" s="467"/>
      <c r="FP375" s="467"/>
      <c r="FQ375" s="467"/>
      <c r="FR375" s="467"/>
      <c r="FS375" s="467"/>
      <c r="FT375" s="467"/>
      <c r="FU375" s="467"/>
      <c r="FV375" s="467"/>
      <c r="FW375" s="467"/>
      <c r="FX375" s="467"/>
      <c r="FY375" s="467"/>
      <c r="FZ375" s="467"/>
      <c r="GA375" s="467"/>
      <c r="GB375" s="467"/>
      <c r="GC375" s="467"/>
      <c r="GD375" s="467"/>
      <c r="GE375" s="467"/>
      <c r="GF375" s="467"/>
      <c r="GG375" s="467"/>
      <c r="GH375" s="467"/>
      <c r="GI375" s="467"/>
      <c r="GJ375" s="467"/>
      <c r="GK375" s="467"/>
      <c r="GL375" s="467"/>
      <c r="GM375" s="467"/>
      <c r="GN375" s="467"/>
      <c r="GO375" s="467"/>
      <c r="GP375" s="467"/>
      <c r="GQ375" s="467"/>
      <c r="GR375" s="467"/>
      <c r="GS375" s="467"/>
      <c r="GT375" s="467"/>
      <c r="GU375" s="467"/>
      <c r="GV375" s="467"/>
      <c r="GW375" s="467"/>
      <c r="GX375" s="467"/>
      <c r="GY375" s="467"/>
      <c r="GZ375" s="467"/>
      <c r="HA375" s="467"/>
      <c r="HB375" s="467"/>
      <c r="HC375" s="467"/>
      <c r="HD375" s="467"/>
      <c r="HE375" s="467"/>
      <c r="HF375" s="467"/>
      <c r="HG375" s="467"/>
      <c r="HH375" s="467"/>
      <c r="HI375" s="467"/>
      <c r="HJ375" s="467"/>
      <c r="HK375" s="467"/>
      <c r="HL375" s="467"/>
      <c r="HM375" s="467"/>
      <c r="HN375" s="467"/>
      <c r="HO375" s="467"/>
      <c r="HP375" s="467"/>
      <c r="HQ375" s="467"/>
      <c r="HR375" s="467"/>
      <c r="HS375" s="467"/>
      <c r="HT375" s="467"/>
      <c r="HU375" s="467"/>
      <c r="HV375" s="467"/>
      <c r="HW375" s="467"/>
      <c r="HX375" s="467"/>
      <c r="HY375" s="467"/>
      <c r="HZ375" s="467"/>
      <c r="IA375" s="467"/>
      <c r="IB375" s="467"/>
      <c r="IC375" s="467"/>
      <c r="ID375" s="467"/>
      <c r="IE375" s="467"/>
      <c r="IF375" s="467"/>
      <c r="IG375" s="467"/>
      <c r="IH375" s="467"/>
      <c r="II375" s="467"/>
      <c r="IJ375" s="467"/>
      <c r="IK375" s="467"/>
      <c r="IL375" s="467"/>
      <c r="IM375" s="467"/>
      <c r="IN375" s="467"/>
      <c r="IO375" s="467"/>
      <c r="IP375" s="467"/>
      <c r="IQ375" s="467"/>
    </row>
    <row r="376" spans="2:251" s="464" customFormat="1" ht="12" customHeight="1" x14ac:dyDescent="0.15">
      <c r="B376" s="615"/>
      <c r="C376" s="542"/>
      <c r="D376" s="542"/>
      <c r="E376" s="542"/>
      <c r="F376" s="542"/>
      <c r="G376" s="542"/>
      <c r="H376" s="542"/>
      <c r="I376" s="616"/>
      <c r="J376" s="617"/>
      <c r="K376" s="618"/>
      <c r="L376" s="600"/>
      <c r="M376" s="600"/>
      <c r="N376" s="600"/>
      <c r="O376" s="600"/>
      <c r="P376" s="600"/>
      <c r="Q376" s="600"/>
      <c r="R376" s="600"/>
      <c r="S376" s="600"/>
      <c r="T376" s="492"/>
      <c r="U376" s="492"/>
      <c r="V376" s="519"/>
      <c r="W376" s="534"/>
      <c r="X376" s="485"/>
      <c r="Y376" s="486"/>
      <c r="Z376" s="486"/>
      <c r="AA376" s="486"/>
      <c r="AB376" s="486"/>
      <c r="AC376" s="486"/>
      <c r="AD376" s="486"/>
      <c r="AE376" s="487"/>
      <c r="AK376" s="518"/>
      <c r="AL376" s="518"/>
      <c r="AM376" s="518"/>
      <c r="AN376" s="518"/>
      <c r="AO376" s="518"/>
      <c r="AP376" s="518"/>
      <c r="AQ376" s="518"/>
      <c r="AR376" s="518"/>
      <c r="AS376" s="518"/>
      <c r="AT376" s="518"/>
      <c r="AU376" s="518"/>
      <c r="AV376" s="518"/>
      <c r="AW376" s="518"/>
      <c r="AX376" s="518"/>
      <c r="AY376" s="518"/>
      <c r="AZ376" s="518"/>
      <c r="BT376" s="467"/>
      <c r="BU376" s="467"/>
      <c r="BV376" s="467"/>
      <c r="BW376" s="467"/>
      <c r="BX376" s="467"/>
      <c r="BY376" s="467"/>
      <c r="BZ376" s="467"/>
      <c r="CA376" s="467"/>
      <c r="CB376" s="467"/>
      <c r="CC376" s="467"/>
      <c r="CD376" s="467"/>
      <c r="CE376" s="467"/>
      <c r="CF376" s="467"/>
      <c r="CG376" s="467"/>
      <c r="CH376" s="467"/>
      <c r="CI376" s="467"/>
      <c r="CJ376" s="467"/>
      <c r="CK376" s="467"/>
      <c r="CL376" s="467"/>
      <c r="CM376" s="467"/>
      <c r="CN376" s="467"/>
      <c r="CO376" s="467"/>
      <c r="CP376" s="467"/>
      <c r="CQ376" s="467"/>
      <c r="CR376" s="467"/>
      <c r="CS376" s="467"/>
      <c r="CT376" s="467"/>
      <c r="CU376" s="467"/>
      <c r="CV376" s="467"/>
      <c r="CW376" s="467"/>
      <c r="CX376" s="467"/>
      <c r="CY376" s="467"/>
      <c r="CZ376" s="467"/>
      <c r="DA376" s="467"/>
      <c r="DB376" s="467"/>
      <c r="DC376" s="467"/>
      <c r="DD376" s="467"/>
      <c r="DE376" s="467"/>
      <c r="DF376" s="467"/>
      <c r="DG376" s="467"/>
      <c r="DH376" s="467"/>
      <c r="DI376" s="467"/>
      <c r="DJ376" s="467"/>
      <c r="DK376" s="467"/>
      <c r="DL376" s="467"/>
      <c r="DM376" s="467"/>
      <c r="DN376" s="467"/>
      <c r="DO376" s="467"/>
      <c r="DP376" s="467"/>
      <c r="DQ376" s="467"/>
      <c r="DR376" s="467"/>
      <c r="DS376" s="467"/>
      <c r="DT376" s="467"/>
      <c r="DU376" s="467"/>
      <c r="DV376" s="467"/>
      <c r="DW376" s="467"/>
      <c r="DX376" s="467"/>
      <c r="DY376" s="467"/>
      <c r="DZ376" s="467"/>
      <c r="EA376" s="467"/>
      <c r="EB376" s="467"/>
      <c r="EC376" s="467"/>
      <c r="ED376" s="467"/>
      <c r="EE376" s="467"/>
      <c r="EF376" s="467"/>
      <c r="EG376" s="467"/>
      <c r="EH376" s="467"/>
      <c r="EI376" s="467"/>
      <c r="EJ376" s="467"/>
      <c r="EK376" s="467"/>
      <c r="EL376" s="467"/>
      <c r="EM376" s="467"/>
      <c r="EN376" s="467"/>
      <c r="EO376" s="467"/>
      <c r="EP376" s="467"/>
      <c r="EQ376" s="467"/>
      <c r="ER376" s="467"/>
      <c r="ES376" s="467"/>
      <c r="ET376" s="467"/>
      <c r="EU376" s="467"/>
      <c r="EV376" s="467"/>
      <c r="EW376" s="467"/>
      <c r="EX376" s="467"/>
      <c r="EY376" s="467"/>
      <c r="EZ376" s="467"/>
      <c r="FA376" s="467"/>
      <c r="FB376" s="467"/>
      <c r="FC376" s="467"/>
      <c r="FD376" s="467"/>
      <c r="FE376" s="467"/>
      <c r="FF376" s="467"/>
      <c r="FG376" s="467"/>
      <c r="FH376" s="467"/>
      <c r="FI376" s="467"/>
      <c r="FJ376" s="467"/>
      <c r="FK376" s="467"/>
      <c r="FL376" s="467"/>
      <c r="FM376" s="467"/>
      <c r="FN376" s="467"/>
      <c r="FO376" s="467"/>
      <c r="FP376" s="467"/>
      <c r="FQ376" s="467"/>
      <c r="FR376" s="467"/>
      <c r="FS376" s="467"/>
      <c r="FT376" s="467"/>
      <c r="FU376" s="467"/>
      <c r="FV376" s="467"/>
      <c r="FW376" s="467"/>
      <c r="FX376" s="467"/>
      <c r="FY376" s="467"/>
      <c r="FZ376" s="467"/>
      <c r="GA376" s="467"/>
      <c r="GB376" s="467"/>
      <c r="GC376" s="467"/>
      <c r="GD376" s="467"/>
      <c r="GE376" s="467"/>
      <c r="GF376" s="467"/>
      <c r="GG376" s="467"/>
      <c r="GH376" s="467"/>
      <c r="GI376" s="467"/>
      <c r="GJ376" s="467"/>
      <c r="GK376" s="467"/>
      <c r="GL376" s="467"/>
      <c r="GM376" s="467"/>
      <c r="GN376" s="467"/>
      <c r="GO376" s="467"/>
      <c r="GP376" s="467"/>
      <c r="GQ376" s="467"/>
      <c r="GR376" s="467"/>
      <c r="GS376" s="467"/>
      <c r="GT376" s="467"/>
      <c r="GU376" s="467"/>
      <c r="GV376" s="467"/>
      <c r="GW376" s="467"/>
      <c r="GX376" s="467"/>
      <c r="GY376" s="467"/>
      <c r="GZ376" s="467"/>
      <c r="HA376" s="467"/>
      <c r="HB376" s="467"/>
      <c r="HC376" s="467"/>
      <c r="HD376" s="467"/>
      <c r="HE376" s="467"/>
      <c r="HF376" s="467"/>
      <c r="HG376" s="467"/>
      <c r="HH376" s="467"/>
      <c r="HI376" s="467"/>
      <c r="HJ376" s="467"/>
      <c r="HK376" s="467"/>
      <c r="HL376" s="467"/>
      <c r="HM376" s="467"/>
      <c r="HN376" s="467"/>
      <c r="HO376" s="467"/>
      <c r="HP376" s="467"/>
      <c r="HQ376" s="467"/>
      <c r="HR376" s="467"/>
      <c r="HS376" s="467"/>
      <c r="HT376" s="467"/>
      <c r="HU376" s="467"/>
      <c r="HV376" s="467"/>
      <c r="HW376" s="467"/>
      <c r="HX376" s="467"/>
      <c r="HY376" s="467"/>
      <c r="HZ376" s="467"/>
      <c r="IA376" s="467"/>
      <c r="IB376" s="467"/>
      <c r="IC376" s="467"/>
      <c r="ID376" s="467"/>
      <c r="IE376" s="467"/>
      <c r="IF376" s="467"/>
      <c r="IG376" s="467"/>
      <c r="IH376" s="467"/>
      <c r="II376" s="467"/>
      <c r="IJ376" s="467"/>
      <c r="IK376" s="467"/>
      <c r="IL376" s="467"/>
      <c r="IM376" s="467"/>
      <c r="IN376" s="467"/>
      <c r="IO376" s="467"/>
      <c r="IP376" s="467"/>
      <c r="IQ376" s="467"/>
    </row>
    <row r="377" spans="2:251" s="464" customFormat="1" ht="12" customHeight="1" thickBot="1" x14ac:dyDescent="0.2">
      <c r="B377" s="619"/>
      <c r="C377" s="620"/>
      <c r="D377" s="620"/>
      <c r="E377" s="620"/>
      <c r="F377" s="620"/>
      <c r="G377" s="620"/>
      <c r="H377" s="620"/>
      <c r="I377" s="621"/>
      <c r="J377" s="593"/>
      <c r="L377" s="469"/>
      <c r="M377" s="469"/>
      <c r="N377" s="469"/>
      <c r="O377" s="469"/>
      <c r="P377" s="469"/>
      <c r="Q377" s="469"/>
      <c r="R377" s="469"/>
      <c r="S377" s="469"/>
      <c r="T377" s="483"/>
      <c r="U377" s="483"/>
      <c r="V377" s="513"/>
      <c r="W377" s="504"/>
      <c r="X377" s="498"/>
      <c r="Y377" s="499"/>
      <c r="Z377" s="499"/>
      <c r="AA377" s="499"/>
      <c r="AB377" s="499"/>
      <c r="AC377" s="499"/>
      <c r="AD377" s="499"/>
      <c r="AE377" s="500"/>
      <c r="AK377" s="518"/>
      <c r="AL377" s="518"/>
      <c r="AM377" s="518"/>
      <c r="AN377" s="518"/>
      <c r="AO377" s="518"/>
      <c r="AP377" s="518"/>
      <c r="AQ377" s="518"/>
      <c r="AR377" s="518"/>
      <c r="AS377" s="518"/>
      <c r="AT377" s="518"/>
      <c r="AU377" s="518"/>
      <c r="AV377" s="518"/>
      <c r="AW377" s="518"/>
      <c r="AX377" s="518"/>
      <c r="AY377" s="518"/>
      <c r="AZ377" s="518"/>
      <c r="BT377" s="467"/>
      <c r="BU377" s="467"/>
      <c r="BV377" s="467"/>
      <c r="BW377" s="467"/>
      <c r="BX377" s="467"/>
      <c r="BY377" s="467"/>
      <c r="BZ377" s="467"/>
      <c r="CA377" s="467"/>
      <c r="CB377" s="467"/>
      <c r="CC377" s="467"/>
      <c r="CD377" s="467"/>
      <c r="CE377" s="467"/>
      <c r="CF377" s="467"/>
      <c r="CG377" s="467"/>
      <c r="CH377" s="467"/>
      <c r="CI377" s="467"/>
      <c r="CJ377" s="467"/>
      <c r="CK377" s="467"/>
      <c r="CL377" s="467"/>
      <c r="CM377" s="467"/>
      <c r="CN377" s="467"/>
      <c r="CO377" s="467"/>
      <c r="CP377" s="467"/>
      <c r="CQ377" s="467"/>
      <c r="CR377" s="467"/>
      <c r="CS377" s="467"/>
      <c r="CT377" s="467"/>
      <c r="CU377" s="467"/>
      <c r="CV377" s="467"/>
      <c r="CW377" s="467"/>
      <c r="CX377" s="467"/>
      <c r="CY377" s="467"/>
      <c r="CZ377" s="467"/>
      <c r="DA377" s="467"/>
      <c r="DB377" s="467"/>
      <c r="DC377" s="467"/>
      <c r="DD377" s="467"/>
      <c r="DE377" s="467"/>
      <c r="DF377" s="467"/>
      <c r="DG377" s="467"/>
      <c r="DH377" s="467"/>
      <c r="DI377" s="467"/>
      <c r="DJ377" s="467"/>
      <c r="DK377" s="467"/>
      <c r="DL377" s="467"/>
      <c r="DM377" s="467"/>
      <c r="DN377" s="467"/>
      <c r="DO377" s="467"/>
      <c r="DP377" s="467"/>
      <c r="DQ377" s="467"/>
      <c r="DR377" s="467"/>
      <c r="DS377" s="467"/>
      <c r="DT377" s="467"/>
      <c r="DU377" s="467"/>
      <c r="DV377" s="467"/>
      <c r="DW377" s="467"/>
      <c r="DX377" s="467"/>
      <c r="DY377" s="467"/>
      <c r="DZ377" s="467"/>
      <c r="EA377" s="467"/>
      <c r="EB377" s="467"/>
      <c r="EC377" s="467"/>
      <c r="ED377" s="467"/>
      <c r="EE377" s="467"/>
      <c r="EF377" s="467"/>
      <c r="EG377" s="467"/>
      <c r="EH377" s="467"/>
      <c r="EI377" s="467"/>
      <c r="EJ377" s="467"/>
      <c r="EK377" s="467"/>
      <c r="EL377" s="467"/>
      <c r="EM377" s="467"/>
      <c r="EN377" s="467"/>
      <c r="EO377" s="467"/>
      <c r="EP377" s="467"/>
      <c r="EQ377" s="467"/>
      <c r="ER377" s="467"/>
      <c r="ES377" s="467"/>
      <c r="ET377" s="467"/>
      <c r="EU377" s="467"/>
      <c r="EV377" s="467"/>
      <c r="EW377" s="467"/>
      <c r="EX377" s="467"/>
      <c r="EY377" s="467"/>
      <c r="EZ377" s="467"/>
      <c r="FA377" s="467"/>
      <c r="FB377" s="467"/>
      <c r="FC377" s="467"/>
      <c r="FD377" s="467"/>
      <c r="FE377" s="467"/>
      <c r="FF377" s="467"/>
      <c r="FG377" s="467"/>
      <c r="FH377" s="467"/>
      <c r="FI377" s="467"/>
      <c r="FJ377" s="467"/>
      <c r="FK377" s="467"/>
      <c r="FL377" s="467"/>
      <c r="FM377" s="467"/>
      <c r="FN377" s="467"/>
      <c r="FO377" s="467"/>
      <c r="FP377" s="467"/>
      <c r="FQ377" s="467"/>
      <c r="FR377" s="467"/>
      <c r="FS377" s="467"/>
      <c r="FT377" s="467"/>
      <c r="FU377" s="467"/>
      <c r="FV377" s="467"/>
      <c r="FW377" s="467"/>
      <c r="FX377" s="467"/>
      <c r="FY377" s="467"/>
      <c r="FZ377" s="467"/>
      <c r="GA377" s="467"/>
      <c r="GB377" s="467"/>
      <c r="GC377" s="467"/>
      <c r="GD377" s="467"/>
      <c r="GE377" s="467"/>
      <c r="GF377" s="467"/>
      <c r="GG377" s="467"/>
      <c r="GH377" s="467"/>
      <c r="GI377" s="467"/>
      <c r="GJ377" s="467"/>
      <c r="GK377" s="467"/>
      <c r="GL377" s="467"/>
      <c r="GM377" s="467"/>
      <c r="GN377" s="467"/>
      <c r="GO377" s="467"/>
      <c r="GP377" s="467"/>
      <c r="GQ377" s="467"/>
      <c r="GR377" s="467"/>
      <c r="GS377" s="467"/>
      <c r="GT377" s="467"/>
      <c r="GU377" s="467"/>
      <c r="GV377" s="467"/>
      <c r="GW377" s="467"/>
      <c r="GX377" s="467"/>
      <c r="GY377" s="467"/>
      <c r="GZ377" s="467"/>
      <c r="HA377" s="467"/>
      <c r="HB377" s="467"/>
      <c r="HC377" s="467"/>
      <c r="HD377" s="467"/>
      <c r="HE377" s="467"/>
      <c r="HF377" s="467"/>
      <c r="HG377" s="467"/>
      <c r="HH377" s="467"/>
      <c r="HI377" s="467"/>
      <c r="HJ377" s="467"/>
      <c r="HK377" s="467"/>
      <c r="HL377" s="467"/>
      <c r="HM377" s="467"/>
      <c r="HN377" s="467"/>
      <c r="HO377" s="467"/>
      <c r="HP377" s="467"/>
      <c r="HQ377" s="467"/>
      <c r="HR377" s="467"/>
      <c r="HS377" s="467"/>
      <c r="HT377" s="467"/>
      <c r="HU377" s="467"/>
      <c r="HV377" s="467"/>
      <c r="HW377" s="467"/>
      <c r="HX377" s="467"/>
      <c r="HY377" s="467"/>
      <c r="HZ377" s="467"/>
      <c r="IA377" s="467"/>
      <c r="IB377" s="467"/>
      <c r="IC377" s="467"/>
      <c r="ID377" s="467"/>
      <c r="IE377" s="467"/>
      <c r="IF377" s="467"/>
      <c r="IG377" s="467"/>
      <c r="IH377" s="467"/>
      <c r="II377" s="467"/>
      <c r="IJ377" s="467"/>
      <c r="IK377" s="467"/>
      <c r="IL377" s="467"/>
      <c r="IM377" s="467"/>
      <c r="IN377" s="467"/>
      <c r="IO377" s="467"/>
      <c r="IP377" s="467"/>
      <c r="IQ377" s="467"/>
    </row>
    <row r="378" spans="2:251" s="464" customFormat="1" ht="12" customHeight="1" x14ac:dyDescent="0.15">
      <c r="B378" s="622"/>
      <c r="C378" s="622"/>
      <c r="D378" s="622"/>
      <c r="M378" s="469"/>
      <c r="N378" s="469"/>
      <c r="O378" s="469"/>
      <c r="P378" s="469"/>
      <c r="Q378" s="469"/>
      <c r="R378" s="469"/>
      <c r="S378" s="469"/>
      <c r="T378" s="469"/>
      <c r="U378" s="469"/>
      <c r="V378" s="469"/>
      <c r="W378" s="554"/>
      <c r="X378" s="554"/>
      <c r="Y378" s="554"/>
      <c r="Z378" s="554"/>
      <c r="AA378" s="554"/>
      <c r="AB378" s="554"/>
      <c r="AC378" s="554"/>
      <c r="AD378" s="518"/>
      <c r="AE378" s="518"/>
      <c r="AK378" s="518"/>
      <c r="AL378" s="518"/>
      <c r="AM378" s="518"/>
      <c r="AN378" s="518"/>
      <c r="AO378" s="518"/>
      <c r="AP378" s="518"/>
      <c r="AQ378" s="518"/>
      <c r="AR378" s="518"/>
      <c r="AS378" s="518"/>
      <c r="AT378" s="518"/>
      <c r="AU378" s="518"/>
      <c r="AV378" s="518"/>
      <c r="AW378" s="518"/>
      <c r="AX378" s="518"/>
      <c r="AY378" s="518"/>
      <c r="AZ378" s="518"/>
      <c r="BT378" s="467"/>
      <c r="BU378" s="467"/>
      <c r="BV378" s="467"/>
      <c r="BW378" s="467"/>
      <c r="BX378" s="467"/>
      <c r="BY378" s="467"/>
      <c r="BZ378" s="467"/>
      <c r="CA378" s="467"/>
      <c r="CB378" s="467"/>
      <c r="CC378" s="467"/>
      <c r="CD378" s="467"/>
      <c r="CE378" s="467"/>
      <c r="CF378" s="467"/>
      <c r="CG378" s="467"/>
      <c r="CH378" s="467"/>
      <c r="CI378" s="467"/>
      <c r="CJ378" s="467"/>
      <c r="CK378" s="467"/>
      <c r="CL378" s="467"/>
      <c r="CM378" s="467"/>
      <c r="CN378" s="467"/>
      <c r="CO378" s="467"/>
      <c r="CP378" s="467"/>
      <c r="CQ378" s="467"/>
      <c r="CR378" s="467"/>
      <c r="CS378" s="467"/>
      <c r="CT378" s="467"/>
      <c r="CU378" s="467"/>
      <c r="CV378" s="467"/>
      <c r="CW378" s="467"/>
      <c r="CX378" s="467"/>
      <c r="CY378" s="467"/>
      <c r="CZ378" s="467"/>
      <c r="DA378" s="467"/>
      <c r="DB378" s="467"/>
      <c r="DC378" s="467"/>
      <c r="DD378" s="467"/>
      <c r="DE378" s="467"/>
      <c r="DF378" s="467"/>
      <c r="DG378" s="467"/>
      <c r="DH378" s="467"/>
      <c r="DI378" s="467"/>
      <c r="DJ378" s="467"/>
      <c r="DK378" s="467"/>
      <c r="DL378" s="467"/>
      <c r="DM378" s="467"/>
      <c r="DN378" s="467"/>
      <c r="DO378" s="467"/>
      <c r="DP378" s="467"/>
      <c r="DQ378" s="467"/>
      <c r="DR378" s="467"/>
      <c r="DS378" s="467"/>
      <c r="DT378" s="467"/>
      <c r="DU378" s="467"/>
      <c r="DV378" s="467"/>
      <c r="DW378" s="467"/>
      <c r="DX378" s="467"/>
      <c r="DY378" s="467"/>
      <c r="DZ378" s="467"/>
      <c r="EA378" s="467"/>
      <c r="EB378" s="467"/>
      <c r="EC378" s="467"/>
      <c r="ED378" s="467"/>
      <c r="EE378" s="467"/>
      <c r="EF378" s="467"/>
      <c r="EG378" s="467"/>
      <c r="EH378" s="467"/>
      <c r="EI378" s="467"/>
      <c r="EJ378" s="467"/>
      <c r="EK378" s="467"/>
      <c r="EL378" s="467"/>
      <c r="EM378" s="467"/>
      <c r="EN378" s="467"/>
      <c r="EO378" s="467"/>
      <c r="EP378" s="467"/>
      <c r="EQ378" s="467"/>
      <c r="ER378" s="467"/>
      <c r="ES378" s="467"/>
      <c r="ET378" s="467"/>
      <c r="EU378" s="467"/>
      <c r="EV378" s="467"/>
      <c r="EW378" s="467"/>
      <c r="EX378" s="467"/>
      <c r="EY378" s="467"/>
      <c r="EZ378" s="467"/>
      <c r="FA378" s="467"/>
      <c r="FB378" s="467"/>
      <c r="FC378" s="467"/>
      <c r="FD378" s="467"/>
      <c r="FE378" s="467"/>
      <c r="FF378" s="467"/>
      <c r="FG378" s="467"/>
      <c r="FH378" s="467"/>
      <c r="FI378" s="467"/>
      <c r="FJ378" s="467"/>
      <c r="FK378" s="467"/>
      <c r="FL378" s="467"/>
      <c r="FM378" s="467"/>
      <c r="FN378" s="467"/>
      <c r="FO378" s="467"/>
      <c r="FP378" s="467"/>
      <c r="FQ378" s="467"/>
      <c r="FR378" s="467"/>
      <c r="FS378" s="467"/>
      <c r="FT378" s="467"/>
      <c r="FU378" s="467"/>
      <c r="FV378" s="467"/>
      <c r="FW378" s="467"/>
      <c r="FX378" s="467"/>
      <c r="FY378" s="467"/>
      <c r="FZ378" s="467"/>
      <c r="GA378" s="467"/>
      <c r="GB378" s="467"/>
      <c r="GC378" s="467"/>
      <c r="GD378" s="467"/>
      <c r="GE378" s="467"/>
      <c r="GF378" s="467"/>
      <c r="GG378" s="467"/>
      <c r="GH378" s="467"/>
      <c r="GI378" s="467"/>
      <c r="GJ378" s="467"/>
      <c r="GK378" s="467"/>
      <c r="GL378" s="467"/>
      <c r="GM378" s="467"/>
      <c r="GN378" s="467"/>
      <c r="GO378" s="467"/>
      <c r="GP378" s="467"/>
      <c r="GQ378" s="467"/>
      <c r="GR378" s="467"/>
      <c r="GS378" s="467"/>
      <c r="GT378" s="467"/>
      <c r="GU378" s="467"/>
      <c r="GV378" s="467"/>
      <c r="GW378" s="467"/>
      <c r="GX378" s="467"/>
      <c r="GY378" s="467"/>
      <c r="GZ378" s="467"/>
      <c r="HA378" s="467"/>
      <c r="HB378" s="467"/>
      <c r="HC378" s="467"/>
      <c r="HD378" s="467"/>
      <c r="HE378" s="467"/>
      <c r="HF378" s="467"/>
      <c r="HG378" s="467"/>
      <c r="HH378" s="467"/>
      <c r="HI378" s="467"/>
      <c r="HJ378" s="467"/>
      <c r="HK378" s="467"/>
      <c r="HL378" s="467"/>
      <c r="HM378" s="467"/>
      <c r="HN378" s="467"/>
      <c r="HO378" s="467"/>
      <c r="HP378" s="467"/>
      <c r="HQ378" s="467"/>
      <c r="HR378" s="467"/>
      <c r="HS378" s="467"/>
      <c r="HT378" s="467"/>
      <c r="HU378" s="467"/>
      <c r="HV378" s="467"/>
      <c r="HW378" s="467"/>
      <c r="HX378" s="467"/>
      <c r="HY378" s="467"/>
      <c r="HZ378" s="467"/>
      <c r="IA378" s="467"/>
      <c r="IB378" s="467"/>
      <c r="IC378" s="467"/>
      <c r="ID378" s="467"/>
      <c r="IE378" s="467"/>
      <c r="IF378" s="467"/>
      <c r="IG378" s="467"/>
      <c r="IH378" s="467"/>
      <c r="II378" s="467"/>
      <c r="IJ378" s="467"/>
      <c r="IK378" s="467"/>
      <c r="IL378" s="467"/>
      <c r="IM378" s="467"/>
      <c r="IN378" s="467"/>
      <c r="IO378" s="467"/>
      <c r="IP378" s="467"/>
      <c r="IQ378" s="467"/>
    </row>
    <row r="379" spans="2:251" s="464" customFormat="1" ht="12" customHeight="1" thickBot="1" x14ac:dyDescent="0.2">
      <c r="B379" s="470"/>
      <c r="C379" s="470"/>
      <c r="D379" s="470"/>
      <c r="M379" s="469"/>
      <c r="N379" s="469"/>
      <c r="O379" s="469"/>
      <c r="P379" s="469"/>
      <c r="Q379" s="469"/>
      <c r="R379" s="469"/>
      <c r="S379" s="469"/>
      <c r="T379" s="469"/>
      <c r="U379" s="469"/>
      <c r="V379" s="469"/>
      <c r="W379" s="554"/>
      <c r="X379" s="554"/>
      <c r="Y379" s="554"/>
      <c r="Z379" s="554"/>
      <c r="AA379" s="554"/>
      <c r="AB379" s="554"/>
      <c r="AC379" s="554"/>
      <c r="AD379" s="518"/>
      <c r="AE379" s="518"/>
      <c r="AK379" s="518"/>
      <c r="AL379" s="518"/>
      <c r="AM379" s="518"/>
      <c r="AN379" s="518"/>
      <c r="AO379" s="518"/>
      <c r="AP379" s="518"/>
      <c r="AQ379" s="518"/>
      <c r="AR379" s="518"/>
      <c r="AS379" s="518"/>
      <c r="AT379" s="518"/>
      <c r="AU379" s="518"/>
      <c r="AV379" s="518"/>
      <c r="AW379" s="518"/>
      <c r="AX379" s="518"/>
      <c r="AY379" s="518"/>
      <c r="AZ379" s="518"/>
      <c r="BT379" s="467"/>
      <c r="BU379" s="467"/>
      <c r="BV379" s="467"/>
      <c r="BW379" s="467"/>
      <c r="BX379" s="467"/>
      <c r="BY379" s="467"/>
      <c r="BZ379" s="467"/>
      <c r="CA379" s="467"/>
      <c r="CB379" s="467"/>
      <c r="CC379" s="467"/>
      <c r="CD379" s="467"/>
      <c r="CE379" s="467"/>
      <c r="CF379" s="467"/>
      <c r="CG379" s="467"/>
      <c r="CH379" s="467"/>
      <c r="CI379" s="467"/>
      <c r="CJ379" s="467"/>
      <c r="CK379" s="467"/>
      <c r="CL379" s="467"/>
      <c r="CM379" s="467"/>
      <c r="CN379" s="467"/>
      <c r="CO379" s="467"/>
      <c r="CP379" s="467"/>
      <c r="CQ379" s="467"/>
      <c r="CR379" s="467"/>
      <c r="CS379" s="467"/>
      <c r="CT379" s="467"/>
      <c r="CU379" s="467"/>
      <c r="CV379" s="467"/>
      <c r="CW379" s="467"/>
      <c r="CX379" s="467"/>
      <c r="CY379" s="467"/>
      <c r="CZ379" s="467"/>
      <c r="DA379" s="467"/>
      <c r="DB379" s="467"/>
      <c r="DC379" s="467"/>
      <c r="DD379" s="467"/>
      <c r="DE379" s="467"/>
      <c r="DF379" s="467"/>
      <c r="DG379" s="467"/>
      <c r="DH379" s="467"/>
      <c r="DI379" s="467"/>
      <c r="DJ379" s="467"/>
      <c r="DK379" s="467"/>
      <c r="DL379" s="467"/>
      <c r="DM379" s="467"/>
      <c r="DN379" s="467"/>
      <c r="DO379" s="467"/>
      <c r="DP379" s="467"/>
      <c r="DQ379" s="467"/>
      <c r="DR379" s="467"/>
      <c r="DS379" s="467"/>
      <c r="DT379" s="467"/>
      <c r="DU379" s="467"/>
      <c r="DV379" s="467"/>
      <c r="DW379" s="467"/>
      <c r="DX379" s="467"/>
      <c r="DY379" s="467"/>
      <c r="DZ379" s="467"/>
      <c r="EA379" s="467"/>
      <c r="EB379" s="467"/>
      <c r="EC379" s="467"/>
      <c r="ED379" s="467"/>
      <c r="EE379" s="467"/>
      <c r="EF379" s="467"/>
      <c r="EG379" s="467"/>
      <c r="EH379" s="467"/>
      <c r="EI379" s="467"/>
      <c r="EJ379" s="467"/>
      <c r="EK379" s="467"/>
      <c r="EL379" s="467"/>
      <c r="EM379" s="467"/>
      <c r="EN379" s="467"/>
      <c r="EO379" s="467"/>
      <c r="EP379" s="467"/>
      <c r="EQ379" s="467"/>
      <c r="ER379" s="467"/>
      <c r="ES379" s="467"/>
      <c r="ET379" s="467"/>
      <c r="EU379" s="467"/>
      <c r="EV379" s="467"/>
      <c r="EW379" s="467"/>
      <c r="EX379" s="467"/>
      <c r="EY379" s="467"/>
      <c r="EZ379" s="467"/>
      <c r="FA379" s="467"/>
      <c r="FB379" s="467"/>
      <c r="FC379" s="467"/>
      <c r="FD379" s="467"/>
      <c r="FE379" s="467"/>
      <c r="FF379" s="467"/>
      <c r="FG379" s="467"/>
      <c r="FH379" s="467"/>
      <c r="FI379" s="467"/>
      <c r="FJ379" s="467"/>
      <c r="FK379" s="467"/>
      <c r="FL379" s="467"/>
      <c r="FM379" s="467"/>
      <c r="FN379" s="467"/>
      <c r="FO379" s="467"/>
      <c r="FP379" s="467"/>
      <c r="FQ379" s="467"/>
      <c r="FR379" s="467"/>
      <c r="FS379" s="467"/>
      <c r="FT379" s="467"/>
      <c r="FU379" s="467"/>
      <c r="FV379" s="467"/>
      <c r="FW379" s="467"/>
      <c r="FX379" s="467"/>
      <c r="FY379" s="467"/>
      <c r="FZ379" s="467"/>
      <c r="GA379" s="467"/>
      <c r="GB379" s="467"/>
      <c r="GC379" s="467"/>
      <c r="GD379" s="467"/>
      <c r="GE379" s="467"/>
      <c r="GF379" s="467"/>
      <c r="GG379" s="467"/>
      <c r="GH379" s="467"/>
      <c r="GI379" s="467"/>
      <c r="GJ379" s="467"/>
      <c r="GK379" s="467"/>
      <c r="GL379" s="467"/>
      <c r="GM379" s="467"/>
      <c r="GN379" s="467"/>
      <c r="GO379" s="467"/>
      <c r="GP379" s="467"/>
      <c r="GQ379" s="467"/>
      <c r="GR379" s="467"/>
      <c r="GS379" s="467"/>
      <c r="GT379" s="467"/>
      <c r="GU379" s="467"/>
      <c r="GV379" s="467"/>
      <c r="GW379" s="467"/>
      <c r="GX379" s="467"/>
      <c r="GY379" s="467"/>
      <c r="GZ379" s="467"/>
      <c r="HA379" s="467"/>
      <c r="HB379" s="467"/>
      <c r="HC379" s="467"/>
      <c r="HD379" s="467"/>
      <c r="HE379" s="467"/>
      <c r="HF379" s="467"/>
      <c r="HG379" s="467"/>
      <c r="HH379" s="467"/>
      <c r="HI379" s="467"/>
      <c r="HJ379" s="467"/>
      <c r="HK379" s="467"/>
      <c r="HL379" s="467"/>
      <c r="HM379" s="467"/>
      <c r="HN379" s="467"/>
      <c r="HO379" s="467"/>
      <c r="HP379" s="467"/>
      <c r="HQ379" s="467"/>
      <c r="HR379" s="467"/>
      <c r="HS379" s="467"/>
      <c r="HT379" s="467"/>
      <c r="HU379" s="467"/>
      <c r="HV379" s="467"/>
      <c r="HW379" s="467"/>
      <c r="HX379" s="467"/>
      <c r="HY379" s="467"/>
      <c r="HZ379" s="467"/>
      <c r="IA379" s="467"/>
      <c r="IB379" s="467"/>
      <c r="IC379" s="467"/>
      <c r="ID379" s="467"/>
      <c r="IE379" s="467"/>
      <c r="IF379" s="467"/>
      <c r="IG379" s="467"/>
      <c r="IH379" s="467"/>
      <c r="II379" s="467"/>
      <c r="IJ379" s="467"/>
      <c r="IK379" s="467"/>
      <c r="IL379" s="467"/>
      <c r="IM379" s="467"/>
      <c r="IN379" s="467"/>
      <c r="IO379" s="467"/>
      <c r="IP379" s="467"/>
      <c r="IQ379" s="467"/>
    </row>
    <row r="380" spans="2:251" s="464" customFormat="1" ht="12" customHeight="1" x14ac:dyDescent="0.15">
      <c r="B380" s="477" t="s">
        <v>697</v>
      </c>
      <c r="C380" s="478"/>
      <c r="D380" s="478"/>
      <c r="E380" s="478"/>
      <c r="F380" s="478"/>
      <c r="G380" s="478"/>
      <c r="H380" s="478"/>
      <c r="I380" s="479"/>
      <c r="J380" s="554"/>
      <c r="L380" s="469"/>
      <c r="M380" s="469"/>
      <c r="N380" s="469"/>
      <c r="O380" s="469"/>
      <c r="P380" s="469"/>
      <c r="Q380" s="469"/>
      <c r="R380" s="469"/>
      <c r="S380" s="469"/>
      <c r="T380" s="483"/>
      <c r="U380" s="483"/>
      <c r="V380" s="513"/>
      <c r="W380" s="524"/>
      <c r="X380" s="477" t="s">
        <v>594</v>
      </c>
      <c r="Y380" s="478"/>
      <c r="Z380" s="478"/>
      <c r="AA380" s="478"/>
      <c r="AB380" s="478"/>
      <c r="AC380" s="478"/>
      <c r="AD380" s="478"/>
      <c r="AE380" s="479"/>
      <c r="AK380" s="560" t="s">
        <v>704</v>
      </c>
      <c r="AL380" s="560"/>
      <c r="AM380" s="560"/>
      <c r="AN380" s="560"/>
      <c r="AO380" s="560"/>
      <c r="AP380" s="560"/>
      <c r="AQ380" s="560"/>
      <c r="AR380" s="560"/>
      <c r="AS380" s="518"/>
      <c r="AT380" s="518"/>
      <c r="AU380" s="518"/>
      <c r="AV380" s="518"/>
      <c r="AW380" s="518"/>
      <c r="AX380" s="518"/>
      <c r="AY380" s="518"/>
      <c r="AZ380" s="518"/>
      <c r="BT380" s="467"/>
      <c r="BU380" s="467"/>
      <c r="BV380" s="467"/>
      <c r="BW380" s="467"/>
      <c r="BX380" s="467"/>
      <c r="BY380" s="467"/>
      <c r="BZ380" s="467"/>
      <c r="CA380" s="467"/>
      <c r="CB380" s="467"/>
      <c r="CC380" s="467"/>
      <c r="CD380" s="467"/>
      <c r="CE380" s="467"/>
      <c r="CF380" s="467"/>
      <c r="CG380" s="467"/>
      <c r="CH380" s="467"/>
      <c r="CI380" s="467"/>
      <c r="CJ380" s="467"/>
      <c r="CK380" s="467"/>
      <c r="CL380" s="467"/>
      <c r="CM380" s="467"/>
      <c r="CN380" s="467"/>
      <c r="CO380" s="467"/>
      <c r="CP380" s="467"/>
      <c r="CQ380" s="467"/>
      <c r="CR380" s="467"/>
      <c r="CS380" s="467"/>
      <c r="CT380" s="467"/>
      <c r="CU380" s="467"/>
      <c r="CV380" s="467"/>
      <c r="CW380" s="467"/>
      <c r="CX380" s="467"/>
      <c r="CY380" s="467"/>
      <c r="CZ380" s="467"/>
      <c r="DA380" s="467"/>
      <c r="DB380" s="467"/>
      <c r="DC380" s="467"/>
      <c r="DD380" s="467"/>
      <c r="DE380" s="467"/>
      <c r="DF380" s="467"/>
      <c r="DG380" s="467"/>
      <c r="DH380" s="467"/>
      <c r="DI380" s="467"/>
      <c r="DJ380" s="467"/>
      <c r="DK380" s="467"/>
      <c r="DL380" s="467"/>
      <c r="DM380" s="467"/>
      <c r="DN380" s="467"/>
      <c r="DO380" s="467"/>
      <c r="DP380" s="467"/>
      <c r="DQ380" s="467"/>
      <c r="DR380" s="467"/>
      <c r="DS380" s="467"/>
      <c r="DT380" s="467"/>
      <c r="DU380" s="467"/>
      <c r="DV380" s="467"/>
      <c r="DW380" s="467"/>
      <c r="DX380" s="467"/>
      <c r="DY380" s="467"/>
      <c r="DZ380" s="467"/>
      <c r="EA380" s="467"/>
      <c r="EB380" s="467"/>
      <c r="EC380" s="467"/>
      <c r="ED380" s="467"/>
      <c r="EE380" s="467"/>
      <c r="EF380" s="467"/>
      <c r="EG380" s="467"/>
      <c r="EH380" s="467"/>
      <c r="EI380" s="467"/>
      <c r="EJ380" s="467"/>
      <c r="EK380" s="467"/>
      <c r="EL380" s="467"/>
      <c r="EM380" s="467"/>
      <c r="EN380" s="467"/>
      <c r="EO380" s="467"/>
      <c r="EP380" s="467"/>
      <c r="EQ380" s="467"/>
      <c r="ER380" s="467"/>
      <c r="ES380" s="467"/>
      <c r="ET380" s="467"/>
      <c r="EU380" s="467"/>
      <c r="EV380" s="467"/>
      <c r="EW380" s="467"/>
      <c r="EX380" s="467"/>
      <c r="EY380" s="467"/>
      <c r="EZ380" s="467"/>
      <c r="FA380" s="467"/>
      <c r="FB380" s="467"/>
      <c r="FC380" s="467"/>
      <c r="FD380" s="467"/>
      <c r="FE380" s="467"/>
      <c r="FF380" s="467"/>
      <c r="FG380" s="467"/>
      <c r="FH380" s="467"/>
      <c r="FI380" s="467"/>
      <c r="FJ380" s="467"/>
      <c r="FK380" s="467"/>
      <c r="FL380" s="467"/>
      <c r="FM380" s="467"/>
      <c r="FN380" s="467"/>
      <c r="FO380" s="467"/>
      <c r="FP380" s="467"/>
      <c r="FQ380" s="467"/>
      <c r="FR380" s="467"/>
      <c r="FS380" s="467"/>
      <c r="FT380" s="467"/>
      <c r="FU380" s="467"/>
      <c r="FV380" s="467"/>
      <c r="FW380" s="467"/>
      <c r="FX380" s="467"/>
      <c r="FY380" s="467"/>
      <c r="FZ380" s="467"/>
      <c r="GA380" s="467"/>
      <c r="GB380" s="467"/>
      <c r="GC380" s="467"/>
      <c r="GD380" s="467"/>
      <c r="GE380" s="467"/>
      <c r="GF380" s="467"/>
      <c r="GG380" s="467"/>
      <c r="GH380" s="467"/>
      <c r="GI380" s="467"/>
      <c r="GJ380" s="467"/>
      <c r="GK380" s="467"/>
      <c r="GL380" s="467"/>
      <c r="GM380" s="467"/>
      <c r="GN380" s="467"/>
      <c r="GO380" s="467"/>
      <c r="GP380" s="467"/>
      <c r="GQ380" s="467"/>
      <c r="GR380" s="467"/>
      <c r="GS380" s="467"/>
      <c r="GT380" s="467"/>
      <c r="GU380" s="467"/>
      <c r="GV380" s="467"/>
      <c r="GW380" s="467"/>
      <c r="GX380" s="467"/>
      <c r="GY380" s="467"/>
      <c r="GZ380" s="467"/>
      <c r="HA380" s="467"/>
      <c r="HB380" s="467"/>
      <c r="HC380" s="467"/>
      <c r="HD380" s="467"/>
      <c r="HE380" s="467"/>
      <c r="HF380" s="467"/>
      <c r="HG380" s="467"/>
      <c r="HH380" s="467"/>
      <c r="HI380" s="467"/>
      <c r="HJ380" s="467"/>
      <c r="HK380" s="467"/>
      <c r="HL380" s="467"/>
      <c r="HM380" s="467"/>
      <c r="HN380" s="467"/>
      <c r="HO380" s="467"/>
      <c r="HP380" s="467"/>
      <c r="HQ380" s="467"/>
      <c r="HR380" s="467"/>
      <c r="HS380" s="467"/>
      <c r="HT380" s="467"/>
      <c r="HU380" s="467"/>
      <c r="HV380" s="467"/>
      <c r="HW380" s="467"/>
      <c r="HX380" s="467"/>
      <c r="HY380" s="467"/>
      <c r="HZ380" s="467"/>
      <c r="IA380" s="467"/>
      <c r="IB380" s="467"/>
      <c r="IC380" s="467"/>
      <c r="ID380" s="467"/>
      <c r="IE380" s="467"/>
      <c r="IF380" s="467"/>
      <c r="IG380" s="467"/>
      <c r="IH380" s="467"/>
      <c r="II380" s="467"/>
      <c r="IJ380" s="467"/>
      <c r="IK380" s="467"/>
      <c r="IL380" s="467"/>
      <c r="IM380" s="467"/>
      <c r="IN380" s="467"/>
      <c r="IO380" s="467"/>
      <c r="IP380" s="467"/>
      <c r="IQ380" s="467"/>
    </row>
    <row r="381" spans="2:251" s="464" customFormat="1" ht="12" customHeight="1" x14ac:dyDescent="0.15">
      <c r="B381" s="485"/>
      <c r="C381" s="486"/>
      <c r="D381" s="486"/>
      <c r="E381" s="486"/>
      <c r="F381" s="486"/>
      <c r="G381" s="486"/>
      <c r="H381" s="486"/>
      <c r="I381" s="487"/>
      <c r="J381" s="600"/>
      <c r="K381" s="600"/>
      <c r="L381" s="600"/>
      <c r="M381" s="600"/>
      <c r="N381" s="600"/>
      <c r="O381" s="600"/>
      <c r="P381" s="600"/>
      <c r="Q381" s="600"/>
      <c r="R381" s="600"/>
      <c r="S381" s="600"/>
      <c r="T381" s="492"/>
      <c r="U381" s="492"/>
      <c r="V381" s="519"/>
      <c r="W381" s="504"/>
      <c r="X381" s="485"/>
      <c r="Y381" s="486"/>
      <c r="Z381" s="486"/>
      <c r="AA381" s="486"/>
      <c r="AB381" s="486"/>
      <c r="AC381" s="486"/>
      <c r="AD381" s="486"/>
      <c r="AE381" s="487"/>
      <c r="AF381" s="534"/>
      <c r="AG381" s="534"/>
      <c r="AH381" s="534"/>
      <c r="AI381" s="534"/>
      <c r="AJ381" s="552"/>
      <c r="AK381" s="560"/>
      <c r="AL381" s="560"/>
      <c r="AM381" s="560"/>
      <c r="AN381" s="560"/>
      <c r="AO381" s="560"/>
      <c r="AP381" s="560"/>
      <c r="AQ381" s="560"/>
      <c r="AR381" s="560"/>
      <c r="AS381" s="518"/>
      <c r="AT381" s="518"/>
      <c r="AU381" s="518"/>
      <c r="AV381" s="518"/>
      <c r="AW381" s="518"/>
      <c r="AX381" s="518"/>
      <c r="AY381" s="518"/>
      <c r="AZ381" s="518"/>
      <c r="BT381" s="467"/>
      <c r="BU381" s="467"/>
      <c r="BV381" s="467"/>
      <c r="BW381" s="467"/>
      <c r="BX381" s="467"/>
      <c r="BY381" s="467"/>
      <c r="BZ381" s="467"/>
      <c r="CA381" s="467"/>
      <c r="CB381" s="467"/>
      <c r="CC381" s="467"/>
      <c r="CD381" s="467"/>
      <c r="CE381" s="467"/>
      <c r="CF381" s="467"/>
      <c r="CG381" s="467"/>
      <c r="CH381" s="467"/>
      <c r="CI381" s="467"/>
      <c r="CJ381" s="467"/>
      <c r="CK381" s="467"/>
      <c r="CL381" s="467"/>
      <c r="CM381" s="467"/>
      <c r="CN381" s="467"/>
      <c r="CO381" s="467"/>
      <c r="CP381" s="467"/>
      <c r="CQ381" s="467"/>
      <c r="CR381" s="467"/>
      <c r="CS381" s="467"/>
      <c r="CT381" s="467"/>
      <c r="CU381" s="467"/>
      <c r="CV381" s="467"/>
      <c r="CW381" s="467"/>
      <c r="CX381" s="467"/>
      <c r="CY381" s="467"/>
      <c r="CZ381" s="467"/>
      <c r="DA381" s="467"/>
      <c r="DB381" s="467"/>
      <c r="DC381" s="467"/>
      <c r="DD381" s="467"/>
      <c r="DE381" s="467"/>
      <c r="DF381" s="467"/>
      <c r="DG381" s="467"/>
      <c r="DH381" s="467"/>
      <c r="DI381" s="467"/>
      <c r="DJ381" s="467"/>
      <c r="DK381" s="467"/>
      <c r="DL381" s="467"/>
      <c r="DM381" s="467"/>
      <c r="DN381" s="467"/>
      <c r="DO381" s="467"/>
      <c r="DP381" s="467"/>
      <c r="DQ381" s="467"/>
      <c r="DR381" s="467"/>
      <c r="DS381" s="467"/>
      <c r="DT381" s="467"/>
      <c r="DU381" s="467"/>
      <c r="DV381" s="467"/>
      <c r="DW381" s="467"/>
      <c r="DX381" s="467"/>
      <c r="DY381" s="467"/>
      <c r="DZ381" s="467"/>
      <c r="EA381" s="467"/>
      <c r="EB381" s="467"/>
      <c r="EC381" s="467"/>
      <c r="ED381" s="467"/>
      <c r="EE381" s="467"/>
      <c r="EF381" s="467"/>
      <c r="EG381" s="467"/>
      <c r="EH381" s="467"/>
      <c r="EI381" s="467"/>
      <c r="EJ381" s="467"/>
      <c r="EK381" s="467"/>
      <c r="EL381" s="467"/>
      <c r="EM381" s="467"/>
      <c r="EN381" s="467"/>
      <c r="EO381" s="467"/>
      <c r="EP381" s="467"/>
      <c r="EQ381" s="467"/>
      <c r="ER381" s="467"/>
      <c r="ES381" s="467"/>
      <c r="ET381" s="467"/>
      <c r="EU381" s="467"/>
      <c r="EV381" s="467"/>
      <c r="EW381" s="467"/>
      <c r="EX381" s="467"/>
      <c r="EY381" s="467"/>
      <c r="EZ381" s="467"/>
      <c r="FA381" s="467"/>
      <c r="FB381" s="467"/>
      <c r="FC381" s="467"/>
      <c r="FD381" s="467"/>
      <c r="FE381" s="467"/>
      <c r="FF381" s="467"/>
      <c r="FG381" s="467"/>
      <c r="FH381" s="467"/>
      <c r="FI381" s="467"/>
      <c r="FJ381" s="467"/>
      <c r="FK381" s="467"/>
      <c r="FL381" s="467"/>
      <c r="FM381" s="467"/>
      <c r="FN381" s="467"/>
      <c r="FO381" s="467"/>
      <c r="FP381" s="467"/>
      <c r="FQ381" s="467"/>
      <c r="FR381" s="467"/>
      <c r="FS381" s="467"/>
      <c r="FT381" s="467"/>
      <c r="FU381" s="467"/>
      <c r="FV381" s="467"/>
      <c r="FW381" s="467"/>
      <c r="FX381" s="467"/>
      <c r="FY381" s="467"/>
      <c r="FZ381" s="467"/>
      <c r="GA381" s="467"/>
      <c r="GB381" s="467"/>
      <c r="GC381" s="467"/>
      <c r="GD381" s="467"/>
      <c r="GE381" s="467"/>
      <c r="GF381" s="467"/>
      <c r="GG381" s="467"/>
      <c r="GH381" s="467"/>
      <c r="GI381" s="467"/>
      <c r="GJ381" s="467"/>
      <c r="GK381" s="467"/>
      <c r="GL381" s="467"/>
      <c r="GM381" s="467"/>
      <c r="GN381" s="467"/>
      <c r="GO381" s="467"/>
      <c r="GP381" s="467"/>
      <c r="GQ381" s="467"/>
      <c r="GR381" s="467"/>
      <c r="GS381" s="467"/>
      <c r="GT381" s="467"/>
      <c r="GU381" s="467"/>
      <c r="GV381" s="467"/>
      <c r="GW381" s="467"/>
      <c r="GX381" s="467"/>
      <c r="GY381" s="467"/>
      <c r="GZ381" s="467"/>
      <c r="HA381" s="467"/>
      <c r="HB381" s="467"/>
      <c r="HC381" s="467"/>
      <c r="HD381" s="467"/>
      <c r="HE381" s="467"/>
      <c r="HF381" s="467"/>
      <c r="HG381" s="467"/>
      <c r="HH381" s="467"/>
      <c r="HI381" s="467"/>
      <c r="HJ381" s="467"/>
      <c r="HK381" s="467"/>
      <c r="HL381" s="467"/>
      <c r="HM381" s="467"/>
      <c r="HN381" s="467"/>
      <c r="HO381" s="467"/>
      <c r="HP381" s="467"/>
      <c r="HQ381" s="467"/>
      <c r="HR381" s="467"/>
      <c r="HS381" s="467"/>
      <c r="HT381" s="467"/>
      <c r="HU381" s="467"/>
      <c r="HV381" s="467"/>
      <c r="HW381" s="467"/>
      <c r="HX381" s="467"/>
      <c r="HY381" s="467"/>
      <c r="HZ381" s="467"/>
      <c r="IA381" s="467"/>
      <c r="IB381" s="467"/>
      <c r="IC381" s="467"/>
      <c r="ID381" s="467"/>
      <c r="IE381" s="467"/>
      <c r="IF381" s="467"/>
      <c r="IG381" s="467"/>
      <c r="IH381" s="467"/>
      <c r="II381" s="467"/>
      <c r="IJ381" s="467"/>
      <c r="IK381" s="467"/>
      <c r="IL381" s="467"/>
      <c r="IM381" s="467"/>
      <c r="IN381" s="467"/>
      <c r="IO381" s="467"/>
      <c r="IP381" s="467"/>
      <c r="IQ381" s="467"/>
    </row>
    <row r="382" spans="2:251" s="464" customFormat="1" ht="12" customHeight="1" thickBot="1" x14ac:dyDescent="0.2">
      <c r="B382" s="498"/>
      <c r="C382" s="499"/>
      <c r="D382" s="499"/>
      <c r="E382" s="499"/>
      <c r="F382" s="499"/>
      <c r="G382" s="499"/>
      <c r="H382" s="499"/>
      <c r="I382" s="500"/>
      <c r="J382" s="469"/>
      <c r="K382" s="469"/>
      <c r="L382" s="469"/>
      <c r="M382" s="469"/>
      <c r="N382" s="469"/>
      <c r="O382" s="469"/>
      <c r="P382" s="469"/>
      <c r="Q382" s="469"/>
      <c r="R382" s="469"/>
      <c r="S382" s="469"/>
      <c r="T382" s="483"/>
      <c r="U382" s="483"/>
      <c r="V382" s="513"/>
      <c r="W382" s="504"/>
      <c r="X382" s="498"/>
      <c r="Y382" s="499"/>
      <c r="Z382" s="499"/>
      <c r="AA382" s="499"/>
      <c r="AB382" s="499"/>
      <c r="AC382" s="499"/>
      <c r="AD382" s="499"/>
      <c r="AE382" s="500"/>
      <c r="AK382" s="518"/>
      <c r="AL382" s="518"/>
      <c r="AM382" s="518"/>
      <c r="AN382" s="518"/>
      <c r="AO382" s="518"/>
      <c r="AP382" s="518"/>
      <c r="AQ382" s="518"/>
      <c r="AR382" s="518"/>
      <c r="AS382" s="518"/>
      <c r="AT382" s="518"/>
      <c r="AU382" s="518"/>
      <c r="AV382" s="518"/>
      <c r="AW382" s="518"/>
      <c r="AX382" s="518"/>
      <c r="AY382" s="518"/>
      <c r="AZ382" s="518"/>
      <c r="BT382" s="467"/>
      <c r="BU382" s="467"/>
      <c r="BV382" s="467"/>
      <c r="BW382" s="467"/>
      <c r="BX382" s="467"/>
      <c r="BY382" s="467"/>
      <c r="BZ382" s="467"/>
      <c r="CA382" s="467"/>
      <c r="CB382" s="467"/>
      <c r="CC382" s="467"/>
      <c r="CD382" s="467"/>
      <c r="CE382" s="467"/>
      <c r="CF382" s="467"/>
      <c r="CG382" s="467"/>
      <c r="CH382" s="467"/>
      <c r="CI382" s="467"/>
      <c r="CJ382" s="467"/>
      <c r="CK382" s="467"/>
      <c r="CL382" s="467"/>
      <c r="CM382" s="467"/>
      <c r="CN382" s="467"/>
      <c r="CO382" s="467"/>
      <c r="CP382" s="467"/>
      <c r="CQ382" s="467"/>
      <c r="CR382" s="467"/>
      <c r="CS382" s="467"/>
      <c r="CT382" s="467"/>
      <c r="CU382" s="467"/>
      <c r="CV382" s="467"/>
      <c r="CW382" s="467"/>
      <c r="CX382" s="467"/>
      <c r="CY382" s="467"/>
      <c r="CZ382" s="467"/>
      <c r="DA382" s="467"/>
      <c r="DB382" s="467"/>
      <c r="DC382" s="467"/>
      <c r="DD382" s="467"/>
      <c r="DE382" s="467"/>
      <c r="DF382" s="467"/>
      <c r="DG382" s="467"/>
      <c r="DH382" s="467"/>
      <c r="DI382" s="467"/>
      <c r="DJ382" s="467"/>
      <c r="DK382" s="467"/>
      <c r="DL382" s="467"/>
      <c r="DM382" s="467"/>
      <c r="DN382" s="467"/>
      <c r="DO382" s="467"/>
      <c r="DP382" s="467"/>
      <c r="DQ382" s="467"/>
      <c r="DR382" s="467"/>
      <c r="DS382" s="467"/>
      <c r="DT382" s="467"/>
      <c r="DU382" s="467"/>
      <c r="DV382" s="467"/>
      <c r="DW382" s="467"/>
      <c r="DX382" s="467"/>
      <c r="DY382" s="467"/>
      <c r="DZ382" s="467"/>
      <c r="EA382" s="467"/>
      <c r="EB382" s="467"/>
      <c r="EC382" s="467"/>
      <c r="ED382" s="467"/>
      <c r="EE382" s="467"/>
      <c r="EF382" s="467"/>
      <c r="EG382" s="467"/>
      <c r="EH382" s="467"/>
      <c r="EI382" s="467"/>
      <c r="EJ382" s="467"/>
      <c r="EK382" s="467"/>
      <c r="EL382" s="467"/>
      <c r="EM382" s="467"/>
      <c r="EN382" s="467"/>
      <c r="EO382" s="467"/>
      <c r="EP382" s="467"/>
      <c r="EQ382" s="467"/>
      <c r="ER382" s="467"/>
      <c r="ES382" s="467"/>
      <c r="ET382" s="467"/>
      <c r="EU382" s="467"/>
      <c r="EV382" s="467"/>
      <c r="EW382" s="467"/>
      <c r="EX382" s="467"/>
      <c r="EY382" s="467"/>
      <c r="EZ382" s="467"/>
      <c r="FA382" s="467"/>
      <c r="FB382" s="467"/>
      <c r="FC382" s="467"/>
      <c r="FD382" s="467"/>
      <c r="FE382" s="467"/>
      <c r="FF382" s="467"/>
      <c r="FG382" s="467"/>
      <c r="FH382" s="467"/>
      <c r="FI382" s="467"/>
      <c r="FJ382" s="467"/>
      <c r="FK382" s="467"/>
      <c r="FL382" s="467"/>
      <c r="FM382" s="467"/>
      <c r="FN382" s="467"/>
      <c r="FO382" s="467"/>
      <c r="FP382" s="467"/>
      <c r="FQ382" s="467"/>
      <c r="FR382" s="467"/>
      <c r="FS382" s="467"/>
      <c r="FT382" s="467"/>
      <c r="FU382" s="467"/>
      <c r="FV382" s="467"/>
      <c r="FW382" s="467"/>
      <c r="FX382" s="467"/>
      <c r="FY382" s="467"/>
      <c r="FZ382" s="467"/>
      <c r="GA382" s="467"/>
      <c r="GB382" s="467"/>
      <c r="GC382" s="467"/>
      <c r="GD382" s="467"/>
      <c r="GE382" s="467"/>
      <c r="GF382" s="467"/>
      <c r="GG382" s="467"/>
      <c r="GH382" s="467"/>
      <c r="GI382" s="467"/>
      <c r="GJ382" s="467"/>
      <c r="GK382" s="467"/>
      <c r="GL382" s="467"/>
      <c r="GM382" s="467"/>
      <c r="GN382" s="467"/>
      <c r="GO382" s="467"/>
      <c r="GP382" s="467"/>
      <c r="GQ382" s="467"/>
      <c r="GR382" s="467"/>
      <c r="GS382" s="467"/>
      <c r="GT382" s="467"/>
      <c r="GU382" s="467"/>
      <c r="GV382" s="467"/>
      <c r="GW382" s="467"/>
      <c r="GX382" s="467"/>
      <c r="GY382" s="467"/>
      <c r="GZ382" s="467"/>
      <c r="HA382" s="467"/>
      <c r="HB382" s="467"/>
      <c r="HC382" s="467"/>
      <c r="HD382" s="467"/>
      <c r="HE382" s="467"/>
      <c r="HF382" s="467"/>
      <c r="HG382" s="467"/>
      <c r="HH382" s="467"/>
      <c r="HI382" s="467"/>
      <c r="HJ382" s="467"/>
      <c r="HK382" s="467"/>
      <c r="HL382" s="467"/>
      <c r="HM382" s="467"/>
      <c r="HN382" s="467"/>
      <c r="HO382" s="467"/>
      <c r="HP382" s="467"/>
      <c r="HQ382" s="467"/>
      <c r="HR382" s="467"/>
      <c r="HS382" s="467"/>
      <c r="HT382" s="467"/>
      <c r="HU382" s="467"/>
      <c r="HV382" s="467"/>
      <c r="HW382" s="467"/>
      <c r="HX382" s="467"/>
      <c r="HY382" s="467"/>
      <c r="HZ382" s="467"/>
      <c r="IA382" s="467"/>
      <c r="IB382" s="467"/>
      <c r="IC382" s="467"/>
      <c r="ID382" s="467"/>
      <c r="IE382" s="467"/>
      <c r="IF382" s="467"/>
      <c r="IG382" s="467"/>
      <c r="IH382" s="467"/>
      <c r="II382" s="467"/>
      <c r="IJ382" s="467"/>
      <c r="IK382" s="467"/>
      <c r="IL382" s="467"/>
      <c r="IM382" s="467"/>
      <c r="IN382" s="467"/>
      <c r="IO382" s="467"/>
      <c r="IP382" s="467"/>
      <c r="IQ382" s="467"/>
    </row>
    <row r="383" spans="2:251" s="464" customFormat="1" ht="12" customHeight="1" x14ac:dyDescent="0.15">
      <c r="B383" s="470"/>
      <c r="C383" s="470"/>
      <c r="D383" s="470"/>
      <c r="E383" s="470"/>
      <c r="F383" s="470"/>
      <c r="G383" s="470"/>
      <c r="H383" s="470"/>
      <c r="I383" s="469"/>
      <c r="J383" s="469"/>
      <c r="K383" s="469"/>
      <c r="L383" s="469"/>
      <c r="M383" s="469"/>
      <c r="N383" s="469"/>
      <c r="O383" s="469"/>
      <c r="P383" s="469"/>
      <c r="Q383" s="469"/>
      <c r="R383" s="469"/>
      <c r="S383" s="469"/>
      <c r="T383" s="469"/>
      <c r="U383" s="469"/>
      <c r="V383" s="469"/>
      <c r="W383" s="554"/>
      <c r="X383" s="554"/>
      <c r="Y383" s="554"/>
      <c r="Z383" s="554"/>
      <c r="AA383" s="554"/>
      <c r="AB383" s="554"/>
      <c r="AC383" s="554"/>
      <c r="AD383" s="518"/>
      <c r="AE383" s="518"/>
      <c r="AK383" s="518"/>
      <c r="AL383" s="518"/>
      <c r="AM383" s="518"/>
      <c r="AN383" s="518"/>
      <c r="AO383" s="518"/>
      <c r="AP383" s="518"/>
      <c r="AQ383" s="518"/>
      <c r="AR383" s="518"/>
      <c r="AS383" s="518"/>
      <c r="AT383" s="518"/>
      <c r="AU383" s="518"/>
      <c r="AV383" s="518"/>
      <c r="AW383" s="518"/>
      <c r="AX383" s="518"/>
      <c r="AY383" s="518"/>
      <c r="AZ383" s="518"/>
      <c r="BT383" s="467"/>
      <c r="BU383" s="467"/>
      <c r="BV383" s="467"/>
      <c r="BW383" s="467"/>
      <c r="BX383" s="467"/>
      <c r="BY383" s="467"/>
      <c r="BZ383" s="467"/>
      <c r="CA383" s="467"/>
      <c r="CB383" s="467"/>
      <c r="CC383" s="467"/>
      <c r="CD383" s="467"/>
      <c r="CE383" s="467"/>
      <c r="CF383" s="467"/>
      <c r="CG383" s="467"/>
      <c r="CH383" s="467"/>
      <c r="CI383" s="467"/>
      <c r="CJ383" s="467"/>
      <c r="CK383" s="467"/>
      <c r="CL383" s="467"/>
      <c r="CM383" s="467"/>
      <c r="CN383" s="467"/>
      <c r="CO383" s="467"/>
      <c r="CP383" s="467"/>
      <c r="CQ383" s="467"/>
      <c r="CR383" s="467"/>
      <c r="CS383" s="467"/>
      <c r="CT383" s="467"/>
      <c r="CU383" s="467"/>
      <c r="CV383" s="467"/>
      <c r="CW383" s="467"/>
      <c r="CX383" s="467"/>
      <c r="CY383" s="467"/>
      <c r="CZ383" s="467"/>
      <c r="DA383" s="467"/>
      <c r="DB383" s="467"/>
      <c r="DC383" s="467"/>
      <c r="DD383" s="467"/>
      <c r="DE383" s="467"/>
      <c r="DF383" s="467"/>
      <c r="DG383" s="467"/>
      <c r="DH383" s="467"/>
      <c r="DI383" s="467"/>
      <c r="DJ383" s="467"/>
      <c r="DK383" s="467"/>
      <c r="DL383" s="467"/>
      <c r="DM383" s="467"/>
      <c r="DN383" s="467"/>
      <c r="DO383" s="467"/>
      <c r="DP383" s="467"/>
      <c r="DQ383" s="467"/>
      <c r="DR383" s="467"/>
      <c r="DS383" s="467"/>
      <c r="DT383" s="467"/>
      <c r="DU383" s="467"/>
      <c r="DV383" s="467"/>
      <c r="DW383" s="467"/>
      <c r="DX383" s="467"/>
      <c r="DY383" s="467"/>
      <c r="DZ383" s="467"/>
      <c r="EA383" s="467"/>
      <c r="EB383" s="467"/>
      <c r="EC383" s="467"/>
      <c r="ED383" s="467"/>
      <c r="EE383" s="467"/>
      <c r="EF383" s="467"/>
      <c r="EG383" s="467"/>
      <c r="EH383" s="467"/>
      <c r="EI383" s="467"/>
      <c r="EJ383" s="467"/>
      <c r="EK383" s="467"/>
      <c r="EL383" s="467"/>
      <c r="EM383" s="467"/>
      <c r="EN383" s="467"/>
      <c r="EO383" s="467"/>
      <c r="EP383" s="467"/>
      <c r="EQ383" s="467"/>
      <c r="ER383" s="467"/>
      <c r="ES383" s="467"/>
      <c r="ET383" s="467"/>
      <c r="EU383" s="467"/>
      <c r="EV383" s="467"/>
      <c r="EW383" s="467"/>
      <c r="EX383" s="467"/>
      <c r="EY383" s="467"/>
      <c r="EZ383" s="467"/>
      <c r="FA383" s="467"/>
      <c r="FB383" s="467"/>
      <c r="FC383" s="467"/>
      <c r="FD383" s="467"/>
      <c r="FE383" s="467"/>
      <c r="FF383" s="467"/>
      <c r="FG383" s="467"/>
      <c r="FH383" s="467"/>
      <c r="FI383" s="467"/>
      <c r="FJ383" s="467"/>
      <c r="FK383" s="467"/>
      <c r="FL383" s="467"/>
      <c r="FM383" s="467"/>
      <c r="FN383" s="467"/>
      <c r="FO383" s="467"/>
      <c r="FP383" s="467"/>
      <c r="FQ383" s="467"/>
      <c r="FR383" s="467"/>
      <c r="FS383" s="467"/>
      <c r="FT383" s="467"/>
      <c r="FU383" s="467"/>
      <c r="FV383" s="467"/>
      <c r="FW383" s="467"/>
      <c r="FX383" s="467"/>
      <c r="FY383" s="467"/>
      <c r="FZ383" s="467"/>
      <c r="GA383" s="467"/>
      <c r="GB383" s="467"/>
      <c r="GC383" s="467"/>
      <c r="GD383" s="467"/>
      <c r="GE383" s="467"/>
      <c r="GF383" s="467"/>
      <c r="GG383" s="467"/>
      <c r="GH383" s="467"/>
      <c r="GI383" s="467"/>
      <c r="GJ383" s="467"/>
      <c r="GK383" s="467"/>
      <c r="GL383" s="467"/>
      <c r="GM383" s="467"/>
      <c r="GN383" s="467"/>
      <c r="GO383" s="467"/>
      <c r="GP383" s="467"/>
      <c r="GQ383" s="467"/>
      <c r="GR383" s="467"/>
      <c r="GS383" s="467"/>
      <c r="GT383" s="467"/>
      <c r="GU383" s="467"/>
      <c r="GV383" s="467"/>
      <c r="GW383" s="467"/>
      <c r="GX383" s="467"/>
      <c r="GY383" s="467"/>
      <c r="GZ383" s="467"/>
      <c r="HA383" s="467"/>
      <c r="HB383" s="467"/>
      <c r="HC383" s="467"/>
      <c r="HD383" s="467"/>
      <c r="HE383" s="467"/>
      <c r="HF383" s="467"/>
      <c r="HG383" s="467"/>
      <c r="HH383" s="467"/>
      <c r="HI383" s="467"/>
      <c r="HJ383" s="467"/>
      <c r="HK383" s="467"/>
      <c r="HL383" s="467"/>
      <c r="HM383" s="467"/>
      <c r="HN383" s="467"/>
      <c r="HO383" s="467"/>
      <c r="HP383" s="467"/>
      <c r="HQ383" s="467"/>
      <c r="HR383" s="467"/>
      <c r="HS383" s="467"/>
      <c r="HT383" s="467"/>
      <c r="HU383" s="467"/>
      <c r="HV383" s="467"/>
      <c r="HW383" s="467"/>
      <c r="HX383" s="467"/>
      <c r="HY383" s="467"/>
      <c r="HZ383" s="467"/>
      <c r="IA383" s="467"/>
      <c r="IB383" s="467"/>
      <c r="IC383" s="467"/>
      <c r="ID383" s="467"/>
      <c r="IE383" s="467"/>
      <c r="IF383" s="467"/>
      <c r="IG383" s="467"/>
      <c r="IH383" s="467"/>
      <c r="II383" s="467"/>
      <c r="IJ383" s="467"/>
      <c r="IK383" s="467"/>
      <c r="IL383" s="467"/>
      <c r="IM383" s="467"/>
      <c r="IN383" s="467"/>
      <c r="IO383" s="467"/>
      <c r="IP383" s="467"/>
      <c r="IQ383" s="467"/>
    </row>
    <row r="384" spans="2:251" s="464" customFormat="1" ht="12" customHeight="1" thickBot="1" x14ac:dyDescent="0.2">
      <c r="B384" s="470"/>
      <c r="C384" s="470"/>
      <c r="D384" s="470"/>
      <c r="E384" s="470"/>
      <c r="F384" s="470"/>
      <c r="G384" s="470"/>
      <c r="H384" s="470"/>
      <c r="I384" s="469"/>
      <c r="J384" s="469"/>
      <c r="K384" s="469"/>
      <c r="L384" s="469"/>
      <c r="M384" s="469"/>
      <c r="N384" s="469"/>
      <c r="O384" s="469"/>
      <c r="P384" s="469"/>
      <c r="Q384" s="469"/>
      <c r="R384" s="469"/>
      <c r="S384" s="469"/>
      <c r="T384" s="469"/>
      <c r="U384" s="469"/>
      <c r="V384" s="469"/>
      <c r="W384" s="554"/>
      <c r="X384" s="554"/>
      <c r="Y384" s="554"/>
      <c r="Z384" s="554"/>
      <c r="AA384" s="554"/>
      <c r="AB384" s="554"/>
      <c r="AC384" s="554"/>
      <c r="AD384" s="518"/>
      <c r="AE384" s="518"/>
      <c r="AK384" s="518"/>
      <c r="AL384" s="518"/>
      <c r="AM384" s="518"/>
      <c r="AN384" s="518"/>
      <c r="AO384" s="518"/>
      <c r="AP384" s="518"/>
      <c r="AQ384" s="518"/>
      <c r="AR384" s="518"/>
      <c r="AS384" s="518"/>
      <c r="AT384" s="518"/>
      <c r="AU384" s="518"/>
      <c r="AV384" s="518"/>
      <c r="AW384" s="518"/>
      <c r="AX384" s="518"/>
      <c r="AY384" s="518"/>
      <c r="AZ384" s="518"/>
      <c r="BT384" s="467"/>
      <c r="BU384" s="467"/>
      <c r="BV384" s="467"/>
      <c r="BW384" s="467"/>
      <c r="BX384" s="467"/>
      <c r="BY384" s="467"/>
      <c r="BZ384" s="467"/>
      <c r="CA384" s="467"/>
      <c r="CB384" s="467"/>
      <c r="CC384" s="467"/>
      <c r="CD384" s="467"/>
      <c r="CE384" s="467"/>
      <c r="CF384" s="467"/>
      <c r="CG384" s="467"/>
      <c r="CH384" s="467"/>
      <c r="CI384" s="467"/>
      <c r="CJ384" s="467"/>
      <c r="CK384" s="467"/>
      <c r="CL384" s="467"/>
      <c r="CM384" s="467"/>
      <c r="CN384" s="467"/>
      <c r="CO384" s="467"/>
      <c r="CP384" s="467"/>
      <c r="CQ384" s="467"/>
      <c r="CR384" s="467"/>
      <c r="CS384" s="467"/>
      <c r="CT384" s="467"/>
      <c r="CU384" s="467"/>
      <c r="CV384" s="467"/>
      <c r="CW384" s="467"/>
      <c r="CX384" s="467"/>
      <c r="CY384" s="467"/>
      <c r="CZ384" s="467"/>
      <c r="DA384" s="467"/>
      <c r="DB384" s="467"/>
      <c r="DC384" s="467"/>
      <c r="DD384" s="467"/>
      <c r="DE384" s="467"/>
      <c r="DF384" s="467"/>
      <c r="DG384" s="467"/>
      <c r="DH384" s="467"/>
      <c r="DI384" s="467"/>
      <c r="DJ384" s="467"/>
      <c r="DK384" s="467"/>
      <c r="DL384" s="467"/>
      <c r="DM384" s="467"/>
      <c r="DN384" s="467"/>
      <c r="DO384" s="467"/>
      <c r="DP384" s="467"/>
      <c r="DQ384" s="467"/>
      <c r="DR384" s="467"/>
      <c r="DS384" s="467"/>
      <c r="DT384" s="467"/>
      <c r="DU384" s="467"/>
      <c r="DV384" s="467"/>
      <c r="DW384" s="467"/>
      <c r="DX384" s="467"/>
      <c r="DY384" s="467"/>
      <c r="DZ384" s="467"/>
      <c r="EA384" s="467"/>
      <c r="EB384" s="467"/>
      <c r="EC384" s="467"/>
      <c r="ED384" s="467"/>
      <c r="EE384" s="467"/>
      <c r="EF384" s="467"/>
      <c r="EG384" s="467"/>
      <c r="EH384" s="467"/>
      <c r="EI384" s="467"/>
      <c r="EJ384" s="467"/>
      <c r="EK384" s="467"/>
      <c r="EL384" s="467"/>
      <c r="EM384" s="467"/>
      <c r="EN384" s="467"/>
      <c r="EO384" s="467"/>
      <c r="EP384" s="467"/>
      <c r="EQ384" s="467"/>
      <c r="ER384" s="467"/>
      <c r="ES384" s="467"/>
      <c r="ET384" s="467"/>
      <c r="EU384" s="467"/>
      <c r="EV384" s="467"/>
      <c r="EW384" s="467"/>
      <c r="EX384" s="467"/>
      <c r="EY384" s="467"/>
      <c r="EZ384" s="467"/>
      <c r="FA384" s="467"/>
      <c r="FB384" s="467"/>
      <c r="FC384" s="467"/>
      <c r="FD384" s="467"/>
      <c r="FE384" s="467"/>
      <c r="FF384" s="467"/>
      <c r="FG384" s="467"/>
      <c r="FH384" s="467"/>
      <c r="FI384" s="467"/>
      <c r="FJ384" s="467"/>
      <c r="FK384" s="467"/>
      <c r="FL384" s="467"/>
      <c r="FM384" s="467"/>
      <c r="FN384" s="467"/>
      <c r="FO384" s="467"/>
      <c r="FP384" s="467"/>
      <c r="FQ384" s="467"/>
      <c r="FR384" s="467"/>
      <c r="FS384" s="467"/>
      <c r="FT384" s="467"/>
      <c r="FU384" s="467"/>
      <c r="FV384" s="467"/>
      <c r="FW384" s="467"/>
      <c r="FX384" s="467"/>
      <c r="FY384" s="467"/>
      <c r="FZ384" s="467"/>
      <c r="GA384" s="467"/>
      <c r="GB384" s="467"/>
      <c r="GC384" s="467"/>
      <c r="GD384" s="467"/>
      <c r="GE384" s="467"/>
      <c r="GF384" s="467"/>
      <c r="GG384" s="467"/>
      <c r="GH384" s="467"/>
      <c r="GI384" s="467"/>
      <c r="GJ384" s="467"/>
      <c r="GK384" s="467"/>
      <c r="GL384" s="467"/>
      <c r="GM384" s="467"/>
      <c r="GN384" s="467"/>
      <c r="GO384" s="467"/>
      <c r="GP384" s="467"/>
      <c r="GQ384" s="467"/>
      <c r="GR384" s="467"/>
      <c r="GS384" s="467"/>
      <c r="GT384" s="467"/>
      <c r="GU384" s="467"/>
      <c r="GV384" s="467"/>
      <c r="GW384" s="467"/>
      <c r="GX384" s="467"/>
      <c r="GY384" s="467"/>
      <c r="GZ384" s="467"/>
      <c r="HA384" s="467"/>
      <c r="HB384" s="467"/>
      <c r="HC384" s="467"/>
      <c r="HD384" s="467"/>
      <c r="HE384" s="467"/>
      <c r="HF384" s="467"/>
      <c r="HG384" s="467"/>
      <c r="HH384" s="467"/>
      <c r="HI384" s="467"/>
      <c r="HJ384" s="467"/>
      <c r="HK384" s="467"/>
      <c r="HL384" s="467"/>
      <c r="HM384" s="467"/>
      <c r="HN384" s="467"/>
      <c r="HO384" s="467"/>
      <c r="HP384" s="467"/>
      <c r="HQ384" s="467"/>
      <c r="HR384" s="467"/>
      <c r="HS384" s="467"/>
      <c r="HT384" s="467"/>
      <c r="HU384" s="467"/>
      <c r="HV384" s="467"/>
      <c r="HW384" s="467"/>
      <c r="HX384" s="467"/>
      <c r="HY384" s="467"/>
      <c r="HZ384" s="467"/>
      <c r="IA384" s="467"/>
      <c r="IB384" s="467"/>
      <c r="IC384" s="467"/>
      <c r="ID384" s="467"/>
      <c r="IE384" s="467"/>
      <c r="IF384" s="467"/>
      <c r="IG384" s="467"/>
      <c r="IH384" s="467"/>
      <c r="II384" s="467"/>
      <c r="IJ384" s="467"/>
      <c r="IK384" s="467"/>
      <c r="IL384" s="467"/>
      <c r="IM384" s="467"/>
      <c r="IN384" s="467"/>
      <c r="IO384" s="467"/>
      <c r="IP384" s="467"/>
      <c r="IQ384" s="467"/>
    </row>
    <row r="385" spans="2:251" s="464" customFormat="1" ht="12" customHeight="1" x14ac:dyDescent="0.15">
      <c r="B385" s="477" t="s">
        <v>698</v>
      </c>
      <c r="C385" s="478"/>
      <c r="D385" s="478"/>
      <c r="E385" s="478"/>
      <c r="F385" s="478"/>
      <c r="G385" s="478"/>
      <c r="H385" s="478"/>
      <c r="I385" s="479"/>
      <c r="J385" s="554"/>
      <c r="L385" s="469"/>
      <c r="M385" s="469"/>
      <c r="N385" s="469"/>
      <c r="O385" s="469"/>
      <c r="P385" s="469"/>
      <c r="Q385" s="469"/>
      <c r="R385" s="469"/>
      <c r="S385" s="469"/>
      <c r="T385" s="483"/>
      <c r="U385" s="483"/>
      <c r="V385" s="513"/>
      <c r="W385" s="504"/>
      <c r="X385" s="623" t="s">
        <v>594</v>
      </c>
      <c r="Y385" s="624"/>
      <c r="Z385" s="624"/>
      <c r="AA385" s="624"/>
      <c r="AB385" s="624"/>
      <c r="AC385" s="624"/>
      <c r="AD385" s="624"/>
      <c r="AE385" s="625"/>
      <c r="AK385" s="518"/>
      <c r="AL385" s="518"/>
      <c r="AM385" s="518"/>
      <c r="AN385" s="518"/>
      <c r="AO385" s="518"/>
      <c r="AP385" s="518"/>
      <c r="AQ385" s="518"/>
      <c r="AR385" s="518"/>
      <c r="AS385" s="518"/>
      <c r="AT385" s="518"/>
      <c r="AU385" s="518"/>
      <c r="AV385" s="518"/>
      <c r="AW385" s="518"/>
      <c r="AX385" s="518"/>
      <c r="AY385" s="518"/>
      <c r="AZ385" s="518"/>
      <c r="BT385" s="467"/>
      <c r="BU385" s="467"/>
      <c r="BV385" s="467"/>
      <c r="BW385" s="467"/>
      <c r="BX385" s="467"/>
      <c r="BY385" s="467"/>
      <c r="BZ385" s="467"/>
      <c r="CA385" s="467"/>
      <c r="CB385" s="467"/>
      <c r="CC385" s="467"/>
      <c r="CD385" s="467"/>
      <c r="CE385" s="467"/>
      <c r="CF385" s="467"/>
      <c r="CG385" s="467"/>
      <c r="CH385" s="467"/>
      <c r="CI385" s="467"/>
      <c r="CJ385" s="467"/>
      <c r="CK385" s="467"/>
      <c r="CL385" s="467"/>
      <c r="CM385" s="467"/>
      <c r="CN385" s="467"/>
      <c r="CO385" s="467"/>
      <c r="CP385" s="467"/>
      <c r="CQ385" s="467"/>
      <c r="CR385" s="467"/>
      <c r="CS385" s="467"/>
      <c r="CT385" s="467"/>
      <c r="CU385" s="467"/>
      <c r="CV385" s="467"/>
      <c r="CW385" s="467"/>
      <c r="CX385" s="467"/>
      <c r="CY385" s="467"/>
      <c r="CZ385" s="467"/>
      <c r="DA385" s="467"/>
      <c r="DB385" s="467"/>
      <c r="DC385" s="467"/>
      <c r="DD385" s="467"/>
      <c r="DE385" s="467"/>
      <c r="DF385" s="467"/>
      <c r="DG385" s="467"/>
      <c r="DH385" s="467"/>
      <c r="DI385" s="467"/>
      <c r="DJ385" s="467"/>
      <c r="DK385" s="467"/>
      <c r="DL385" s="467"/>
      <c r="DM385" s="467"/>
      <c r="DN385" s="467"/>
      <c r="DO385" s="467"/>
      <c r="DP385" s="467"/>
      <c r="DQ385" s="467"/>
      <c r="DR385" s="467"/>
      <c r="DS385" s="467"/>
      <c r="DT385" s="467"/>
      <c r="DU385" s="467"/>
      <c r="DV385" s="467"/>
      <c r="DW385" s="467"/>
      <c r="DX385" s="467"/>
      <c r="DY385" s="467"/>
      <c r="DZ385" s="467"/>
      <c r="EA385" s="467"/>
      <c r="EB385" s="467"/>
      <c r="EC385" s="467"/>
      <c r="ED385" s="467"/>
      <c r="EE385" s="467"/>
      <c r="EF385" s="467"/>
      <c r="EG385" s="467"/>
      <c r="EH385" s="467"/>
      <c r="EI385" s="467"/>
      <c r="EJ385" s="467"/>
      <c r="EK385" s="467"/>
      <c r="EL385" s="467"/>
      <c r="EM385" s="467"/>
      <c r="EN385" s="467"/>
      <c r="EO385" s="467"/>
      <c r="EP385" s="467"/>
      <c r="EQ385" s="467"/>
      <c r="ER385" s="467"/>
      <c r="ES385" s="467"/>
      <c r="ET385" s="467"/>
      <c r="EU385" s="467"/>
      <c r="EV385" s="467"/>
      <c r="EW385" s="467"/>
      <c r="EX385" s="467"/>
      <c r="EY385" s="467"/>
      <c r="EZ385" s="467"/>
      <c r="FA385" s="467"/>
      <c r="FB385" s="467"/>
      <c r="FC385" s="467"/>
      <c r="FD385" s="467"/>
      <c r="FE385" s="467"/>
      <c r="FF385" s="467"/>
      <c r="FG385" s="467"/>
      <c r="FH385" s="467"/>
      <c r="FI385" s="467"/>
      <c r="FJ385" s="467"/>
      <c r="FK385" s="467"/>
      <c r="FL385" s="467"/>
      <c r="FM385" s="467"/>
      <c r="FN385" s="467"/>
      <c r="FO385" s="467"/>
      <c r="FP385" s="467"/>
      <c r="FQ385" s="467"/>
      <c r="FR385" s="467"/>
      <c r="FS385" s="467"/>
      <c r="FT385" s="467"/>
      <c r="FU385" s="467"/>
      <c r="FV385" s="467"/>
      <c r="FW385" s="467"/>
      <c r="FX385" s="467"/>
      <c r="FY385" s="467"/>
      <c r="FZ385" s="467"/>
      <c r="GA385" s="467"/>
      <c r="GB385" s="467"/>
      <c r="GC385" s="467"/>
      <c r="GD385" s="467"/>
      <c r="GE385" s="467"/>
      <c r="GF385" s="467"/>
      <c r="GG385" s="467"/>
      <c r="GH385" s="467"/>
      <c r="GI385" s="467"/>
      <c r="GJ385" s="467"/>
      <c r="GK385" s="467"/>
      <c r="GL385" s="467"/>
      <c r="GM385" s="467"/>
      <c r="GN385" s="467"/>
      <c r="GO385" s="467"/>
      <c r="GP385" s="467"/>
      <c r="GQ385" s="467"/>
      <c r="GR385" s="467"/>
      <c r="GS385" s="467"/>
      <c r="GT385" s="467"/>
      <c r="GU385" s="467"/>
      <c r="GV385" s="467"/>
      <c r="GW385" s="467"/>
      <c r="GX385" s="467"/>
      <c r="GY385" s="467"/>
      <c r="GZ385" s="467"/>
      <c r="HA385" s="467"/>
      <c r="HB385" s="467"/>
      <c r="HC385" s="467"/>
      <c r="HD385" s="467"/>
      <c r="HE385" s="467"/>
      <c r="HF385" s="467"/>
      <c r="HG385" s="467"/>
      <c r="HH385" s="467"/>
      <c r="HI385" s="467"/>
      <c r="HJ385" s="467"/>
      <c r="HK385" s="467"/>
      <c r="HL385" s="467"/>
      <c r="HM385" s="467"/>
      <c r="HN385" s="467"/>
      <c r="HO385" s="467"/>
      <c r="HP385" s="467"/>
      <c r="HQ385" s="467"/>
      <c r="HR385" s="467"/>
      <c r="HS385" s="467"/>
      <c r="HT385" s="467"/>
      <c r="HU385" s="467"/>
      <c r="HV385" s="467"/>
      <c r="HW385" s="467"/>
      <c r="HX385" s="467"/>
      <c r="HY385" s="467"/>
      <c r="HZ385" s="467"/>
      <c r="IA385" s="467"/>
      <c r="IB385" s="467"/>
      <c r="IC385" s="467"/>
      <c r="ID385" s="467"/>
      <c r="IE385" s="467"/>
      <c r="IF385" s="467"/>
      <c r="IG385" s="467"/>
      <c r="IH385" s="467"/>
      <c r="II385" s="467"/>
      <c r="IJ385" s="467"/>
      <c r="IK385" s="467"/>
      <c r="IL385" s="467"/>
      <c r="IM385" s="467"/>
      <c r="IN385" s="467"/>
      <c r="IO385" s="467"/>
      <c r="IP385" s="467"/>
      <c r="IQ385" s="467"/>
    </row>
    <row r="386" spans="2:251" s="464" customFormat="1" ht="12" customHeight="1" x14ac:dyDescent="0.15">
      <c r="B386" s="485"/>
      <c r="C386" s="486"/>
      <c r="D386" s="486"/>
      <c r="E386" s="486"/>
      <c r="F386" s="486"/>
      <c r="G386" s="486"/>
      <c r="H386" s="486"/>
      <c r="I386" s="487"/>
      <c r="J386" s="600"/>
      <c r="K386" s="600"/>
      <c r="L386" s="600"/>
      <c r="M386" s="600"/>
      <c r="N386" s="600"/>
      <c r="O386" s="600"/>
      <c r="P386" s="600"/>
      <c r="Q386" s="600"/>
      <c r="R386" s="600"/>
      <c r="S386" s="600"/>
      <c r="T386" s="492"/>
      <c r="U386" s="492"/>
      <c r="V386" s="519"/>
      <c r="W386" s="534"/>
      <c r="X386" s="626"/>
      <c r="Y386" s="627"/>
      <c r="Z386" s="627"/>
      <c r="AA386" s="627"/>
      <c r="AB386" s="627"/>
      <c r="AC386" s="627"/>
      <c r="AD386" s="627"/>
      <c r="AE386" s="628"/>
      <c r="AK386" s="518"/>
      <c r="AL386" s="518"/>
      <c r="AM386" s="518"/>
      <c r="AN386" s="518"/>
      <c r="AO386" s="518"/>
      <c r="AP386" s="518"/>
      <c r="AQ386" s="518"/>
      <c r="AR386" s="518"/>
      <c r="AS386" s="518"/>
      <c r="AT386" s="518"/>
      <c r="AU386" s="518"/>
      <c r="AV386" s="518"/>
      <c r="AW386" s="518"/>
      <c r="AX386" s="518"/>
      <c r="AY386" s="518"/>
      <c r="AZ386" s="518"/>
      <c r="BT386" s="467"/>
      <c r="BU386" s="467"/>
      <c r="BV386" s="467"/>
      <c r="BW386" s="467"/>
      <c r="BX386" s="467"/>
      <c r="BY386" s="467"/>
      <c r="BZ386" s="467"/>
      <c r="CA386" s="467"/>
      <c r="CB386" s="467"/>
      <c r="CC386" s="467"/>
      <c r="CD386" s="467"/>
      <c r="CE386" s="467"/>
      <c r="CF386" s="467"/>
      <c r="CG386" s="467"/>
      <c r="CH386" s="467"/>
      <c r="CI386" s="467"/>
      <c r="CJ386" s="467"/>
      <c r="CK386" s="467"/>
      <c r="CL386" s="467"/>
      <c r="CM386" s="467"/>
      <c r="CN386" s="467"/>
      <c r="CO386" s="467"/>
      <c r="CP386" s="467"/>
      <c r="CQ386" s="467"/>
      <c r="CR386" s="467"/>
      <c r="CS386" s="467"/>
      <c r="CT386" s="467"/>
      <c r="CU386" s="467"/>
      <c r="CV386" s="467"/>
      <c r="CW386" s="467"/>
      <c r="CX386" s="467"/>
      <c r="CY386" s="467"/>
      <c r="CZ386" s="467"/>
      <c r="DA386" s="467"/>
      <c r="DB386" s="467"/>
      <c r="DC386" s="467"/>
      <c r="DD386" s="467"/>
      <c r="DE386" s="467"/>
      <c r="DF386" s="467"/>
      <c r="DG386" s="467"/>
      <c r="DH386" s="467"/>
      <c r="DI386" s="467"/>
      <c r="DJ386" s="467"/>
      <c r="DK386" s="467"/>
      <c r="DL386" s="467"/>
      <c r="DM386" s="467"/>
      <c r="DN386" s="467"/>
      <c r="DO386" s="467"/>
      <c r="DP386" s="467"/>
      <c r="DQ386" s="467"/>
      <c r="DR386" s="467"/>
      <c r="DS386" s="467"/>
      <c r="DT386" s="467"/>
      <c r="DU386" s="467"/>
      <c r="DV386" s="467"/>
      <c r="DW386" s="467"/>
      <c r="DX386" s="467"/>
      <c r="DY386" s="467"/>
      <c r="DZ386" s="467"/>
      <c r="EA386" s="467"/>
      <c r="EB386" s="467"/>
      <c r="EC386" s="467"/>
      <c r="ED386" s="467"/>
      <c r="EE386" s="467"/>
      <c r="EF386" s="467"/>
      <c r="EG386" s="467"/>
      <c r="EH386" s="467"/>
      <c r="EI386" s="467"/>
      <c r="EJ386" s="467"/>
      <c r="EK386" s="467"/>
      <c r="EL386" s="467"/>
      <c r="EM386" s="467"/>
      <c r="EN386" s="467"/>
      <c r="EO386" s="467"/>
      <c r="EP386" s="467"/>
      <c r="EQ386" s="467"/>
      <c r="ER386" s="467"/>
      <c r="ES386" s="467"/>
      <c r="ET386" s="467"/>
      <c r="EU386" s="467"/>
      <c r="EV386" s="467"/>
      <c r="EW386" s="467"/>
      <c r="EX386" s="467"/>
      <c r="EY386" s="467"/>
      <c r="EZ386" s="467"/>
      <c r="FA386" s="467"/>
      <c r="FB386" s="467"/>
      <c r="FC386" s="467"/>
      <c r="FD386" s="467"/>
      <c r="FE386" s="467"/>
      <c r="FF386" s="467"/>
      <c r="FG386" s="467"/>
      <c r="FH386" s="467"/>
      <c r="FI386" s="467"/>
      <c r="FJ386" s="467"/>
      <c r="FK386" s="467"/>
      <c r="FL386" s="467"/>
      <c r="FM386" s="467"/>
      <c r="FN386" s="467"/>
      <c r="FO386" s="467"/>
      <c r="FP386" s="467"/>
      <c r="FQ386" s="467"/>
      <c r="FR386" s="467"/>
      <c r="FS386" s="467"/>
      <c r="FT386" s="467"/>
      <c r="FU386" s="467"/>
      <c r="FV386" s="467"/>
      <c r="FW386" s="467"/>
      <c r="FX386" s="467"/>
      <c r="FY386" s="467"/>
      <c r="FZ386" s="467"/>
      <c r="GA386" s="467"/>
      <c r="GB386" s="467"/>
      <c r="GC386" s="467"/>
      <c r="GD386" s="467"/>
      <c r="GE386" s="467"/>
      <c r="GF386" s="467"/>
      <c r="GG386" s="467"/>
      <c r="GH386" s="467"/>
      <c r="GI386" s="467"/>
      <c r="GJ386" s="467"/>
      <c r="GK386" s="467"/>
      <c r="GL386" s="467"/>
      <c r="GM386" s="467"/>
      <c r="GN386" s="467"/>
      <c r="GO386" s="467"/>
      <c r="GP386" s="467"/>
      <c r="GQ386" s="467"/>
      <c r="GR386" s="467"/>
      <c r="GS386" s="467"/>
      <c r="GT386" s="467"/>
      <c r="GU386" s="467"/>
      <c r="GV386" s="467"/>
      <c r="GW386" s="467"/>
      <c r="GX386" s="467"/>
      <c r="GY386" s="467"/>
      <c r="GZ386" s="467"/>
      <c r="HA386" s="467"/>
      <c r="HB386" s="467"/>
      <c r="HC386" s="467"/>
      <c r="HD386" s="467"/>
      <c r="HE386" s="467"/>
      <c r="HF386" s="467"/>
      <c r="HG386" s="467"/>
      <c r="HH386" s="467"/>
      <c r="HI386" s="467"/>
      <c r="HJ386" s="467"/>
      <c r="HK386" s="467"/>
      <c r="HL386" s="467"/>
      <c r="HM386" s="467"/>
      <c r="HN386" s="467"/>
      <c r="HO386" s="467"/>
      <c r="HP386" s="467"/>
      <c r="HQ386" s="467"/>
      <c r="HR386" s="467"/>
      <c r="HS386" s="467"/>
      <c r="HT386" s="467"/>
      <c r="HU386" s="467"/>
      <c r="HV386" s="467"/>
      <c r="HW386" s="467"/>
      <c r="HX386" s="467"/>
      <c r="HY386" s="467"/>
      <c r="HZ386" s="467"/>
      <c r="IA386" s="467"/>
      <c r="IB386" s="467"/>
      <c r="IC386" s="467"/>
      <c r="ID386" s="467"/>
      <c r="IE386" s="467"/>
      <c r="IF386" s="467"/>
      <c r="IG386" s="467"/>
      <c r="IH386" s="467"/>
      <c r="II386" s="467"/>
      <c r="IJ386" s="467"/>
      <c r="IK386" s="467"/>
      <c r="IL386" s="467"/>
      <c r="IM386" s="467"/>
      <c r="IN386" s="467"/>
      <c r="IO386" s="467"/>
      <c r="IP386" s="467"/>
      <c r="IQ386" s="467"/>
    </row>
    <row r="387" spans="2:251" s="464" customFormat="1" ht="12" customHeight="1" thickBot="1" x14ac:dyDescent="0.2">
      <c r="B387" s="498"/>
      <c r="C387" s="499"/>
      <c r="D387" s="499"/>
      <c r="E387" s="499"/>
      <c r="F387" s="499"/>
      <c r="G387" s="499"/>
      <c r="H387" s="499"/>
      <c r="I387" s="500"/>
      <c r="J387" s="469"/>
      <c r="K387" s="469"/>
      <c r="L387" s="469"/>
      <c r="M387" s="469"/>
      <c r="N387" s="469"/>
      <c r="O387" s="469"/>
      <c r="P387" s="469"/>
      <c r="Q387" s="469"/>
      <c r="R387" s="469"/>
      <c r="S387" s="469"/>
      <c r="T387" s="483"/>
      <c r="U387" s="483"/>
      <c r="V387" s="513"/>
      <c r="W387" s="504"/>
      <c r="X387" s="469"/>
      <c r="Y387" s="469"/>
      <c r="Z387" s="469"/>
      <c r="AA387" s="469"/>
      <c r="AB387" s="469"/>
      <c r="AC387" s="469"/>
      <c r="AD387" s="469"/>
      <c r="AE387" s="469"/>
      <c r="AK387" s="518"/>
      <c r="AL387" s="518"/>
      <c r="AM387" s="518"/>
      <c r="AN387" s="518"/>
      <c r="AO387" s="518"/>
      <c r="AP387" s="518"/>
      <c r="AQ387" s="518"/>
      <c r="AR387" s="518"/>
      <c r="AS387" s="518"/>
      <c r="AT387" s="518"/>
      <c r="AU387" s="518"/>
      <c r="AV387" s="518"/>
      <c r="AW387" s="518"/>
      <c r="AX387" s="518"/>
      <c r="AY387" s="518"/>
      <c r="AZ387" s="518"/>
      <c r="BT387" s="467"/>
      <c r="BU387" s="467"/>
      <c r="BV387" s="467"/>
      <c r="BW387" s="467"/>
      <c r="BX387" s="467"/>
      <c r="BY387" s="467"/>
      <c r="BZ387" s="467"/>
      <c r="CA387" s="467"/>
      <c r="CB387" s="467"/>
      <c r="CC387" s="467"/>
      <c r="CD387" s="467"/>
      <c r="CE387" s="467"/>
      <c r="CF387" s="467"/>
      <c r="CG387" s="467"/>
      <c r="CH387" s="467"/>
      <c r="CI387" s="467"/>
      <c r="CJ387" s="467"/>
      <c r="CK387" s="467"/>
      <c r="CL387" s="467"/>
      <c r="CM387" s="467"/>
      <c r="CN387" s="467"/>
      <c r="CO387" s="467"/>
      <c r="CP387" s="467"/>
      <c r="CQ387" s="467"/>
      <c r="CR387" s="467"/>
      <c r="CS387" s="467"/>
      <c r="CT387" s="467"/>
      <c r="CU387" s="467"/>
      <c r="CV387" s="467"/>
      <c r="CW387" s="467"/>
      <c r="CX387" s="467"/>
      <c r="CY387" s="467"/>
      <c r="CZ387" s="467"/>
      <c r="DA387" s="467"/>
      <c r="DB387" s="467"/>
      <c r="DC387" s="467"/>
      <c r="DD387" s="467"/>
      <c r="DE387" s="467"/>
      <c r="DF387" s="467"/>
      <c r="DG387" s="467"/>
      <c r="DH387" s="467"/>
      <c r="DI387" s="467"/>
      <c r="DJ387" s="467"/>
      <c r="DK387" s="467"/>
      <c r="DL387" s="467"/>
      <c r="DM387" s="467"/>
      <c r="DN387" s="467"/>
      <c r="DO387" s="467"/>
      <c r="DP387" s="467"/>
      <c r="DQ387" s="467"/>
      <c r="DR387" s="467"/>
      <c r="DS387" s="467"/>
      <c r="DT387" s="467"/>
      <c r="DU387" s="467"/>
      <c r="DV387" s="467"/>
      <c r="DW387" s="467"/>
      <c r="DX387" s="467"/>
      <c r="DY387" s="467"/>
      <c r="DZ387" s="467"/>
      <c r="EA387" s="467"/>
      <c r="EB387" s="467"/>
      <c r="EC387" s="467"/>
      <c r="ED387" s="467"/>
      <c r="EE387" s="467"/>
      <c r="EF387" s="467"/>
      <c r="EG387" s="467"/>
      <c r="EH387" s="467"/>
      <c r="EI387" s="467"/>
      <c r="EJ387" s="467"/>
      <c r="EK387" s="467"/>
      <c r="EL387" s="467"/>
      <c r="EM387" s="467"/>
      <c r="EN387" s="467"/>
      <c r="EO387" s="467"/>
      <c r="EP387" s="467"/>
      <c r="EQ387" s="467"/>
      <c r="ER387" s="467"/>
      <c r="ES387" s="467"/>
      <c r="ET387" s="467"/>
      <c r="EU387" s="467"/>
      <c r="EV387" s="467"/>
      <c r="EW387" s="467"/>
      <c r="EX387" s="467"/>
      <c r="EY387" s="467"/>
      <c r="EZ387" s="467"/>
      <c r="FA387" s="467"/>
      <c r="FB387" s="467"/>
      <c r="FC387" s="467"/>
      <c r="FD387" s="467"/>
      <c r="FE387" s="467"/>
      <c r="FF387" s="467"/>
      <c r="FG387" s="467"/>
      <c r="FH387" s="467"/>
      <c r="FI387" s="467"/>
      <c r="FJ387" s="467"/>
      <c r="FK387" s="467"/>
      <c r="FL387" s="467"/>
      <c r="FM387" s="467"/>
      <c r="FN387" s="467"/>
      <c r="FO387" s="467"/>
      <c r="FP387" s="467"/>
      <c r="FQ387" s="467"/>
      <c r="FR387" s="467"/>
      <c r="FS387" s="467"/>
      <c r="FT387" s="467"/>
      <c r="FU387" s="467"/>
      <c r="FV387" s="467"/>
      <c r="FW387" s="467"/>
      <c r="FX387" s="467"/>
      <c r="FY387" s="467"/>
      <c r="FZ387" s="467"/>
      <c r="GA387" s="467"/>
      <c r="GB387" s="467"/>
      <c r="GC387" s="467"/>
      <c r="GD387" s="467"/>
      <c r="GE387" s="467"/>
      <c r="GF387" s="467"/>
      <c r="GG387" s="467"/>
      <c r="GH387" s="467"/>
      <c r="GI387" s="467"/>
      <c r="GJ387" s="467"/>
      <c r="GK387" s="467"/>
      <c r="GL387" s="467"/>
      <c r="GM387" s="467"/>
      <c r="GN387" s="467"/>
      <c r="GO387" s="467"/>
      <c r="GP387" s="467"/>
      <c r="GQ387" s="467"/>
      <c r="GR387" s="467"/>
      <c r="GS387" s="467"/>
      <c r="GT387" s="467"/>
      <c r="GU387" s="467"/>
      <c r="GV387" s="467"/>
      <c r="GW387" s="467"/>
      <c r="GX387" s="467"/>
      <c r="GY387" s="467"/>
      <c r="GZ387" s="467"/>
      <c r="HA387" s="467"/>
      <c r="HB387" s="467"/>
      <c r="HC387" s="467"/>
      <c r="HD387" s="467"/>
      <c r="HE387" s="467"/>
      <c r="HF387" s="467"/>
      <c r="HG387" s="467"/>
      <c r="HH387" s="467"/>
      <c r="HI387" s="467"/>
      <c r="HJ387" s="467"/>
      <c r="HK387" s="467"/>
      <c r="HL387" s="467"/>
      <c r="HM387" s="467"/>
      <c r="HN387" s="467"/>
      <c r="HO387" s="467"/>
      <c r="HP387" s="467"/>
      <c r="HQ387" s="467"/>
      <c r="HR387" s="467"/>
      <c r="HS387" s="467"/>
      <c r="HT387" s="467"/>
      <c r="HU387" s="467"/>
      <c r="HV387" s="467"/>
      <c r="HW387" s="467"/>
      <c r="HX387" s="467"/>
      <c r="HY387" s="467"/>
      <c r="HZ387" s="467"/>
      <c r="IA387" s="467"/>
      <c r="IB387" s="467"/>
      <c r="IC387" s="467"/>
      <c r="ID387" s="467"/>
      <c r="IE387" s="467"/>
      <c r="IF387" s="467"/>
      <c r="IG387" s="467"/>
      <c r="IH387" s="467"/>
      <c r="II387" s="467"/>
      <c r="IJ387" s="467"/>
      <c r="IK387" s="467"/>
      <c r="IL387" s="467"/>
      <c r="IM387" s="467"/>
      <c r="IN387" s="467"/>
      <c r="IO387" s="467"/>
      <c r="IP387" s="467"/>
      <c r="IQ387" s="467"/>
    </row>
    <row r="388" spans="2:251" s="464" customFormat="1" ht="12" customHeight="1" x14ac:dyDescent="0.15">
      <c r="B388" s="470"/>
      <c r="C388" s="470"/>
      <c r="D388" s="470"/>
      <c r="E388" s="470"/>
      <c r="F388" s="470"/>
      <c r="G388" s="470"/>
      <c r="H388" s="470"/>
      <c r="I388" s="469"/>
      <c r="J388" s="469"/>
      <c r="K388" s="469"/>
      <c r="L388" s="469"/>
      <c r="M388" s="469"/>
      <c r="N388" s="469"/>
      <c r="O388" s="469"/>
      <c r="P388" s="469"/>
      <c r="Q388" s="469"/>
      <c r="R388" s="469"/>
      <c r="S388" s="469"/>
      <c r="T388" s="469"/>
      <c r="U388" s="469"/>
      <c r="V388" s="469"/>
      <c r="W388" s="554"/>
      <c r="X388" s="554"/>
      <c r="Y388" s="554"/>
      <c r="Z388" s="554"/>
      <c r="AA388" s="554"/>
      <c r="AB388" s="554"/>
      <c r="AC388" s="554"/>
      <c r="AD388" s="518"/>
      <c r="AE388" s="518"/>
      <c r="AK388" s="518"/>
      <c r="AL388" s="518"/>
      <c r="AM388" s="518"/>
      <c r="AN388" s="518"/>
      <c r="AO388" s="518"/>
      <c r="AP388" s="518"/>
      <c r="AQ388" s="518"/>
      <c r="AR388" s="518"/>
      <c r="AS388" s="518"/>
      <c r="AT388" s="518"/>
      <c r="AU388" s="518"/>
      <c r="AV388" s="518"/>
      <c r="AW388" s="518"/>
      <c r="AX388" s="518"/>
      <c r="AY388" s="518"/>
      <c r="AZ388" s="518"/>
      <c r="BT388" s="467"/>
      <c r="BU388" s="467"/>
      <c r="BV388" s="467"/>
      <c r="BW388" s="467"/>
      <c r="BX388" s="467"/>
      <c r="BY388" s="467"/>
      <c r="BZ388" s="467"/>
      <c r="CA388" s="467"/>
      <c r="CB388" s="467"/>
      <c r="CC388" s="467"/>
      <c r="CD388" s="467"/>
      <c r="CE388" s="467"/>
      <c r="CF388" s="467"/>
      <c r="CG388" s="467"/>
      <c r="CH388" s="467"/>
      <c r="CI388" s="467"/>
      <c r="CJ388" s="467"/>
      <c r="CK388" s="467"/>
      <c r="CL388" s="467"/>
      <c r="CM388" s="467"/>
      <c r="CN388" s="467"/>
      <c r="CO388" s="467"/>
      <c r="CP388" s="467"/>
      <c r="CQ388" s="467"/>
      <c r="CR388" s="467"/>
      <c r="CS388" s="467"/>
      <c r="CT388" s="467"/>
      <c r="CU388" s="467"/>
      <c r="CV388" s="467"/>
      <c r="CW388" s="467"/>
      <c r="CX388" s="467"/>
      <c r="CY388" s="467"/>
      <c r="CZ388" s="467"/>
      <c r="DA388" s="467"/>
      <c r="DB388" s="467"/>
      <c r="DC388" s="467"/>
      <c r="DD388" s="467"/>
      <c r="DE388" s="467"/>
      <c r="DF388" s="467"/>
      <c r="DG388" s="467"/>
      <c r="DH388" s="467"/>
      <c r="DI388" s="467"/>
      <c r="DJ388" s="467"/>
      <c r="DK388" s="467"/>
      <c r="DL388" s="467"/>
      <c r="DM388" s="467"/>
      <c r="DN388" s="467"/>
      <c r="DO388" s="467"/>
      <c r="DP388" s="467"/>
      <c r="DQ388" s="467"/>
      <c r="DR388" s="467"/>
      <c r="DS388" s="467"/>
      <c r="DT388" s="467"/>
      <c r="DU388" s="467"/>
      <c r="DV388" s="467"/>
      <c r="DW388" s="467"/>
      <c r="DX388" s="467"/>
      <c r="DY388" s="467"/>
      <c r="DZ388" s="467"/>
      <c r="EA388" s="467"/>
      <c r="EB388" s="467"/>
      <c r="EC388" s="467"/>
      <c r="ED388" s="467"/>
      <c r="EE388" s="467"/>
      <c r="EF388" s="467"/>
      <c r="EG388" s="467"/>
      <c r="EH388" s="467"/>
      <c r="EI388" s="467"/>
      <c r="EJ388" s="467"/>
      <c r="EK388" s="467"/>
      <c r="EL388" s="467"/>
      <c r="EM388" s="467"/>
      <c r="EN388" s="467"/>
      <c r="EO388" s="467"/>
      <c r="EP388" s="467"/>
      <c r="EQ388" s="467"/>
      <c r="ER388" s="467"/>
      <c r="ES388" s="467"/>
      <c r="ET388" s="467"/>
      <c r="EU388" s="467"/>
      <c r="EV388" s="467"/>
      <c r="EW388" s="467"/>
      <c r="EX388" s="467"/>
      <c r="EY388" s="467"/>
      <c r="EZ388" s="467"/>
      <c r="FA388" s="467"/>
      <c r="FB388" s="467"/>
      <c r="FC388" s="467"/>
      <c r="FD388" s="467"/>
      <c r="FE388" s="467"/>
      <c r="FF388" s="467"/>
      <c r="FG388" s="467"/>
      <c r="FH388" s="467"/>
      <c r="FI388" s="467"/>
      <c r="FJ388" s="467"/>
      <c r="FK388" s="467"/>
      <c r="FL388" s="467"/>
      <c r="FM388" s="467"/>
      <c r="FN388" s="467"/>
      <c r="FO388" s="467"/>
      <c r="FP388" s="467"/>
      <c r="FQ388" s="467"/>
      <c r="FR388" s="467"/>
      <c r="FS388" s="467"/>
      <c r="FT388" s="467"/>
      <c r="FU388" s="467"/>
      <c r="FV388" s="467"/>
      <c r="FW388" s="467"/>
      <c r="FX388" s="467"/>
      <c r="FY388" s="467"/>
      <c r="FZ388" s="467"/>
      <c r="GA388" s="467"/>
      <c r="GB388" s="467"/>
      <c r="GC388" s="467"/>
      <c r="GD388" s="467"/>
      <c r="GE388" s="467"/>
      <c r="GF388" s="467"/>
      <c r="GG388" s="467"/>
      <c r="GH388" s="467"/>
      <c r="GI388" s="467"/>
      <c r="GJ388" s="467"/>
      <c r="GK388" s="467"/>
      <c r="GL388" s="467"/>
      <c r="GM388" s="467"/>
      <c r="GN388" s="467"/>
      <c r="GO388" s="467"/>
      <c r="GP388" s="467"/>
      <c r="GQ388" s="467"/>
      <c r="GR388" s="467"/>
      <c r="GS388" s="467"/>
      <c r="GT388" s="467"/>
      <c r="GU388" s="467"/>
      <c r="GV388" s="467"/>
      <c r="GW388" s="467"/>
      <c r="GX388" s="467"/>
      <c r="GY388" s="467"/>
      <c r="GZ388" s="467"/>
      <c r="HA388" s="467"/>
      <c r="HB388" s="467"/>
      <c r="HC388" s="467"/>
      <c r="HD388" s="467"/>
      <c r="HE388" s="467"/>
      <c r="HF388" s="467"/>
      <c r="HG388" s="467"/>
      <c r="HH388" s="467"/>
      <c r="HI388" s="467"/>
      <c r="HJ388" s="467"/>
      <c r="HK388" s="467"/>
      <c r="HL388" s="467"/>
      <c r="HM388" s="467"/>
      <c r="HN388" s="467"/>
      <c r="HO388" s="467"/>
      <c r="HP388" s="467"/>
      <c r="HQ388" s="467"/>
      <c r="HR388" s="467"/>
      <c r="HS388" s="467"/>
      <c r="HT388" s="467"/>
      <c r="HU388" s="467"/>
      <c r="HV388" s="467"/>
      <c r="HW388" s="467"/>
      <c r="HX388" s="467"/>
      <c r="HY388" s="467"/>
      <c r="HZ388" s="467"/>
      <c r="IA388" s="467"/>
      <c r="IB388" s="467"/>
      <c r="IC388" s="467"/>
      <c r="ID388" s="467"/>
      <c r="IE388" s="467"/>
      <c r="IF388" s="467"/>
      <c r="IG388" s="467"/>
      <c r="IH388" s="467"/>
      <c r="II388" s="467"/>
      <c r="IJ388" s="467"/>
      <c r="IK388" s="467"/>
      <c r="IL388" s="467"/>
      <c r="IM388" s="467"/>
      <c r="IN388" s="467"/>
      <c r="IO388" s="467"/>
      <c r="IP388" s="467"/>
      <c r="IQ388" s="467"/>
    </row>
    <row r="389" spans="2:251" s="464" customFormat="1" ht="12" customHeight="1" thickBot="1" x14ac:dyDescent="0.2">
      <c r="B389" s="470"/>
      <c r="C389" s="470"/>
      <c r="D389" s="470"/>
      <c r="E389" s="470"/>
      <c r="F389" s="470"/>
      <c r="G389" s="470"/>
      <c r="H389" s="470"/>
      <c r="I389" s="469"/>
      <c r="J389" s="469"/>
      <c r="K389" s="469"/>
      <c r="L389" s="469"/>
      <c r="M389" s="469"/>
      <c r="N389" s="469"/>
      <c r="O389" s="469"/>
      <c r="P389" s="469"/>
      <c r="Q389" s="469"/>
      <c r="R389" s="469"/>
      <c r="S389" s="469"/>
      <c r="T389" s="469"/>
      <c r="U389" s="469"/>
      <c r="V389" s="469"/>
      <c r="W389" s="554"/>
      <c r="X389" s="554"/>
      <c r="Y389" s="554"/>
      <c r="Z389" s="554"/>
      <c r="AA389" s="554"/>
      <c r="AB389" s="554"/>
      <c r="AC389" s="554"/>
      <c r="AD389" s="518"/>
      <c r="AE389" s="518"/>
      <c r="AK389" s="518"/>
      <c r="AL389" s="518"/>
      <c r="AM389" s="518"/>
      <c r="AN389" s="518"/>
      <c r="AO389" s="518"/>
      <c r="AP389" s="518"/>
      <c r="AQ389" s="518"/>
      <c r="AR389" s="518"/>
      <c r="AS389" s="518"/>
      <c r="AT389" s="518"/>
      <c r="AU389" s="518"/>
      <c r="AV389" s="518"/>
      <c r="AW389" s="518"/>
      <c r="AX389" s="518"/>
      <c r="AY389" s="518"/>
      <c r="AZ389" s="518"/>
      <c r="BT389" s="467"/>
      <c r="BU389" s="467"/>
      <c r="BV389" s="467"/>
      <c r="BW389" s="467"/>
      <c r="BX389" s="467"/>
      <c r="BY389" s="467"/>
      <c r="BZ389" s="467"/>
      <c r="CA389" s="467"/>
      <c r="CB389" s="467"/>
      <c r="CC389" s="467"/>
      <c r="CD389" s="467"/>
      <c r="CE389" s="467"/>
      <c r="CF389" s="467"/>
      <c r="CG389" s="467"/>
      <c r="CH389" s="467"/>
      <c r="CI389" s="467"/>
      <c r="CJ389" s="467"/>
      <c r="CK389" s="467"/>
      <c r="CL389" s="467"/>
      <c r="CM389" s="467"/>
      <c r="CN389" s="467"/>
      <c r="CO389" s="467"/>
      <c r="CP389" s="467"/>
      <c r="CQ389" s="467"/>
      <c r="CR389" s="467"/>
      <c r="CS389" s="467"/>
      <c r="CT389" s="467"/>
      <c r="CU389" s="467"/>
      <c r="CV389" s="467"/>
      <c r="CW389" s="467"/>
      <c r="CX389" s="467"/>
      <c r="CY389" s="467"/>
      <c r="CZ389" s="467"/>
      <c r="DA389" s="467"/>
      <c r="DB389" s="467"/>
      <c r="DC389" s="467"/>
      <c r="DD389" s="467"/>
      <c r="DE389" s="467"/>
      <c r="DF389" s="467"/>
      <c r="DG389" s="467"/>
      <c r="DH389" s="467"/>
      <c r="DI389" s="467"/>
      <c r="DJ389" s="467"/>
      <c r="DK389" s="467"/>
      <c r="DL389" s="467"/>
      <c r="DM389" s="467"/>
      <c r="DN389" s="467"/>
      <c r="DO389" s="467"/>
      <c r="DP389" s="467"/>
      <c r="DQ389" s="467"/>
      <c r="DR389" s="467"/>
      <c r="DS389" s="467"/>
      <c r="DT389" s="467"/>
      <c r="DU389" s="467"/>
      <c r="DV389" s="467"/>
      <c r="DW389" s="467"/>
      <c r="DX389" s="467"/>
      <c r="DY389" s="467"/>
      <c r="DZ389" s="467"/>
      <c r="EA389" s="467"/>
      <c r="EB389" s="467"/>
      <c r="EC389" s="467"/>
      <c r="ED389" s="467"/>
      <c r="EE389" s="467"/>
      <c r="EF389" s="467"/>
      <c r="EG389" s="467"/>
      <c r="EH389" s="467"/>
      <c r="EI389" s="467"/>
      <c r="EJ389" s="467"/>
      <c r="EK389" s="467"/>
      <c r="EL389" s="467"/>
      <c r="EM389" s="467"/>
      <c r="EN389" s="467"/>
      <c r="EO389" s="467"/>
      <c r="EP389" s="467"/>
      <c r="EQ389" s="467"/>
      <c r="ER389" s="467"/>
      <c r="ES389" s="467"/>
      <c r="ET389" s="467"/>
      <c r="EU389" s="467"/>
      <c r="EV389" s="467"/>
      <c r="EW389" s="467"/>
      <c r="EX389" s="467"/>
      <c r="EY389" s="467"/>
      <c r="EZ389" s="467"/>
      <c r="FA389" s="467"/>
      <c r="FB389" s="467"/>
      <c r="FC389" s="467"/>
      <c r="FD389" s="467"/>
      <c r="FE389" s="467"/>
      <c r="FF389" s="467"/>
      <c r="FG389" s="467"/>
      <c r="FH389" s="467"/>
      <c r="FI389" s="467"/>
      <c r="FJ389" s="467"/>
      <c r="FK389" s="467"/>
      <c r="FL389" s="467"/>
      <c r="FM389" s="467"/>
      <c r="FN389" s="467"/>
      <c r="FO389" s="467"/>
      <c r="FP389" s="467"/>
      <c r="FQ389" s="467"/>
      <c r="FR389" s="467"/>
      <c r="FS389" s="467"/>
      <c r="FT389" s="467"/>
      <c r="FU389" s="467"/>
      <c r="FV389" s="467"/>
      <c r="FW389" s="467"/>
      <c r="FX389" s="467"/>
      <c r="FY389" s="467"/>
      <c r="FZ389" s="467"/>
      <c r="GA389" s="467"/>
      <c r="GB389" s="467"/>
      <c r="GC389" s="467"/>
      <c r="GD389" s="467"/>
      <c r="GE389" s="467"/>
      <c r="GF389" s="467"/>
      <c r="GG389" s="467"/>
      <c r="GH389" s="467"/>
      <c r="GI389" s="467"/>
      <c r="GJ389" s="467"/>
      <c r="GK389" s="467"/>
      <c r="GL389" s="467"/>
      <c r="GM389" s="467"/>
      <c r="GN389" s="467"/>
      <c r="GO389" s="467"/>
      <c r="GP389" s="467"/>
      <c r="GQ389" s="467"/>
      <c r="GR389" s="467"/>
      <c r="GS389" s="467"/>
      <c r="GT389" s="467"/>
      <c r="GU389" s="467"/>
      <c r="GV389" s="467"/>
      <c r="GW389" s="467"/>
      <c r="GX389" s="467"/>
      <c r="GY389" s="467"/>
      <c r="GZ389" s="467"/>
      <c r="HA389" s="467"/>
      <c r="HB389" s="467"/>
      <c r="HC389" s="467"/>
      <c r="HD389" s="467"/>
      <c r="HE389" s="467"/>
      <c r="HF389" s="467"/>
      <c r="HG389" s="467"/>
      <c r="HH389" s="467"/>
      <c r="HI389" s="467"/>
      <c r="HJ389" s="467"/>
      <c r="HK389" s="467"/>
      <c r="HL389" s="467"/>
      <c r="HM389" s="467"/>
      <c r="HN389" s="467"/>
      <c r="HO389" s="467"/>
      <c r="HP389" s="467"/>
      <c r="HQ389" s="467"/>
      <c r="HR389" s="467"/>
      <c r="HS389" s="467"/>
      <c r="HT389" s="467"/>
      <c r="HU389" s="467"/>
      <c r="HV389" s="467"/>
      <c r="HW389" s="467"/>
      <c r="HX389" s="467"/>
      <c r="HY389" s="467"/>
      <c r="HZ389" s="467"/>
      <c r="IA389" s="467"/>
      <c r="IB389" s="467"/>
      <c r="IC389" s="467"/>
      <c r="ID389" s="467"/>
      <c r="IE389" s="467"/>
      <c r="IF389" s="467"/>
      <c r="IG389" s="467"/>
      <c r="IH389" s="467"/>
      <c r="II389" s="467"/>
      <c r="IJ389" s="467"/>
      <c r="IK389" s="467"/>
      <c r="IL389" s="467"/>
      <c r="IM389" s="467"/>
      <c r="IN389" s="467"/>
      <c r="IO389" s="467"/>
      <c r="IP389" s="467"/>
      <c r="IQ389" s="467"/>
    </row>
    <row r="390" spans="2:251" s="464" customFormat="1" ht="12" customHeight="1" x14ac:dyDescent="0.15">
      <c r="B390" s="477" t="s">
        <v>699</v>
      </c>
      <c r="C390" s="478"/>
      <c r="D390" s="478"/>
      <c r="E390" s="478"/>
      <c r="F390" s="478"/>
      <c r="G390" s="478"/>
      <c r="H390" s="478"/>
      <c r="I390" s="479"/>
      <c r="J390" s="554"/>
      <c r="L390" s="469"/>
      <c r="M390" s="469"/>
      <c r="N390" s="469"/>
      <c r="O390" s="469"/>
      <c r="P390" s="469"/>
      <c r="Q390" s="469"/>
      <c r="R390" s="469"/>
      <c r="S390" s="469"/>
      <c r="T390" s="483"/>
      <c r="U390" s="483"/>
      <c r="V390" s="513"/>
      <c r="W390" s="524"/>
      <c r="X390" s="477" t="s">
        <v>594</v>
      </c>
      <c r="Y390" s="478"/>
      <c r="Z390" s="478"/>
      <c r="AA390" s="478"/>
      <c r="AB390" s="478"/>
      <c r="AC390" s="478"/>
      <c r="AD390" s="478"/>
      <c r="AE390" s="479"/>
      <c r="AK390" s="518"/>
      <c r="AL390" s="518"/>
      <c r="AM390" s="518"/>
      <c r="AN390" s="518"/>
      <c r="AO390" s="518"/>
      <c r="AP390" s="518"/>
      <c r="AQ390" s="518"/>
      <c r="AR390" s="518"/>
      <c r="AS390" s="518"/>
      <c r="AT390" s="518"/>
      <c r="AU390" s="518"/>
      <c r="AV390" s="518"/>
      <c r="AW390" s="518"/>
      <c r="AX390" s="518"/>
      <c r="AY390" s="518"/>
      <c r="AZ390" s="518"/>
      <c r="BT390" s="467"/>
      <c r="BU390" s="467"/>
      <c r="BV390" s="467"/>
      <c r="BW390" s="467"/>
      <c r="BX390" s="467"/>
      <c r="BY390" s="467"/>
      <c r="BZ390" s="467"/>
      <c r="CA390" s="467"/>
      <c r="CB390" s="467"/>
      <c r="CC390" s="467"/>
      <c r="CD390" s="467"/>
      <c r="CE390" s="467"/>
      <c r="CF390" s="467"/>
      <c r="CG390" s="467"/>
      <c r="CH390" s="467"/>
      <c r="CI390" s="467"/>
      <c r="CJ390" s="467"/>
      <c r="CK390" s="467"/>
      <c r="CL390" s="467"/>
      <c r="CM390" s="467"/>
      <c r="CN390" s="467"/>
      <c r="CO390" s="467"/>
      <c r="CP390" s="467"/>
      <c r="CQ390" s="467"/>
      <c r="CR390" s="467"/>
      <c r="CS390" s="467"/>
      <c r="CT390" s="467"/>
      <c r="CU390" s="467"/>
      <c r="CV390" s="467"/>
      <c r="CW390" s="467"/>
      <c r="CX390" s="467"/>
      <c r="CY390" s="467"/>
      <c r="CZ390" s="467"/>
      <c r="DA390" s="467"/>
      <c r="DB390" s="467"/>
      <c r="DC390" s="467"/>
      <c r="DD390" s="467"/>
      <c r="DE390" s="467"/>
      <c r="DF390" s="467"/>
      <c r="DG390" s="467"/>
      <c r="DH390" s="467"/>
      <c r="DI390" s="467"/>
      <c r="DJ390" s="467"/>
      <c r="DK390" s="467"/>
      <c r="DL390" s="467"/>
      <c r="DM390" s="467"/>
      <c r="DN390" s="467"/>
      <c r="DO390" s="467"/>
      <c r="DP390" s="467"/>
      <c r="DQ390" s="467"/>
      <c r="DR390" s="467"/>
      <c r="DS390" s="467"/>
      <c r="DT390" s="467"/>
      <c r="DU390" s="467"/>
      <c r="DV390" s="467"/>
      <c r="DW390" s="467"/>
      <c r="DX390" s="467"/>
      <c r="DY390" s="467"/>
      <c r="DZ390" s="467"/>
      <c r="EA390" s="467"/>
      <c r="EB390" s="467"/>
      <c r="EC390" s="467"/>
      <c r="ED390" s="467"/>
      <c r="EE390" s="467"/>
      <c r="EF390" s="467"/>
      <c r="EG390" s="467"/>
      <c r="EH390" s="467"/>
      <c r="EI390" s="467"/>
      <c r="EJ390" s="467"/>
      <c r="EK390" s="467"/>
      <c r="EL390" s="467"/>
      <c r="EM390" s="467"/>
      <c r="EN390" s="467"/>
      <c r="EO390" s="467"/>
      <c r="EP390" s="467"/>
      <c r="EQ390" s="467"/>
      <c r="ER390" s="467"/>
      <c r="ES390" s="467"/>
      <c r="ET390" s="467"/>
      <c r="EU390" s="467"/>
      <c r="EV390" s="467"/>
      <c r="EW390" s="467"/>
      <c r="EX390" s="467"/>
      <c r="EY390" s="467"/>
      <c r="EZ390" s="467"/>
      <c r="FA390" s="467"/>
      <c r="FB390" s="467"/>
      <c r="FC390" s="467"/>
      <c r="FD390" s="467"/>
      <c r="FE390" s="467"/>
      <c r="FF390" s="467"/>
      <c r="FG390" s="467"/>
      <c r="FH390" s="467"/>
      <c r="FI390" s="467"/>
      <c r="FJ390" s="467"/>
      <c r="FK390" s="467"/>
      <c r="FL390" s="467"/>
      <c r="FM390" s="467"/>
      <c r="FN390" s="467"/>
      <c r="FO390" s="467"/>
      <c r="FP390" s="467"/>
      <c r="FQ390" s="467"/>
      <c r="FR390" s="467"/>
      <c r="FS390" s="467"/>
      <c r="FT390" s="467"/>
      <c r="FU390" s="467"/>
      <c r="FV390" s="467"/>
      <c r="FW390" s="467"/>
      <c r="FX390" s="467"/>
      <c r="FY390" s="467"/>
      <c r="FZ390" s="467"/>
      <c r="GA390" s="467"/>
      <c r="GB390" s="467"/>
      <c r="GC390" s="467"/>
      <c r="GD390" s="467"/>
      <c r="GE390" s="467"/>
      <c r="GF390" s="467"/>
      <c r="GG390" s="467"/>
      <c r="GH390" s="467"/>
      <c r="GI390" s="467"/>
      <c r="GJ390" s="467"/>
      <c r="GK390" s="467"/>
      <c r="GL390" s="467"/>
      <c r="GM390" s="467"/>
      <c r="GN390" s="467"/>
      <c r="GO390" s="467"/>
      <c r="GP390" s="467"/>
      <c r="GQ390" s="467"/>
      <c r="GR390" s="467"/>
      <c r="GS390" s="467"/>
      <c r="GT390" s="467"/>
      <c r="GU390" s="467"/>
      <c r="GV390" s="467"/>
      <c r="GW390" s="467"/>
      <c r="GX390" s="467"/>
      <c r="GY390" s="467"/>
      <c r="GZ390" s="467"/>
      <c r="HA390" s="467"/>
      <c r="HB390" s="467"/>
      <c r="HC390" s="467"/>
      <c r="HD390" s="467"/>
      <c r="HE390" s="467"/>
      <c r="HF390" s="467"/>
      <c r="HG390" s="467"/>
      <c r="HH390" s="467"/>
      <c r="HI390" s="467"/>
      <c r="HJ390" s="467"/>
      <c r="HK390" s="467"/>
      <c r="HL390" s="467"/>
      <c r="HM390" s="467"/>
      <c r="HN390" s="467"/>
      <c r="HO390" s="467"/>
      <c r="HP390" s="467"/>
      <c r="HQ390" s="467"/>
      <c r="HR390" s="467"/>
      <c r="HS390" s="467"/>
      <c r="HT390" s="467"/>
      <c r="HU390" s="467"/>
      <c r="HV390" s="467"/>
      <c r="HW390" s="467"/>
      <c r="HX390" s="467"/>
      <c r="HY390" s="467"/>
      <c r="HZ390" s="467"/>
      <c r="IA390" s="467"/>
      <c r="IB390" s="467"/>
      <c r="IC390" s="467"/>
      <c r="ID390" s="467"/>
      <c r="IE390" s="467"/>
      <c r="IF390" s="467"/>
      <c r="IG390" s="467"/>
      <c r="IH390" s="467"/>
      <c r="II390" s="467"/>
      <c r="IJ390" s="467"/>
      <c r="IK390" s="467"/>
      <c r="IL390" s="467"/>
      <c r="IM390" s="467"/>
      <c r="IN390" s="467"/>
      <c r="IO390" s="467"/>
      <c r="IP390" s="467"/>
      <c r="IQ390" s="467"/>
    </row>
    <row r="391" spans="2:251" s="464" customFormat="1" ht="12" customHeight="1" x14ac:dyDescent="0.15">
      <c r="B391" s="485"/>
      <c r="C391" s="486"/>
      <c r="D391" s="486"/>
      <c r="E391" s="486"/>
      <c r="F391" s="486"/>
      <c r="G391" s="486"/>
      <c r="H391" s="486"/>
      <c r="I391" s="487"/>
      <c r="J391" s="600"/>
      <c r="K391" s="600"/>
      <c r="L391" s="600"/>
      <c r="M391" s="600"/>
      <c r="N391" s="600"/>
      <c r="O391" s="600"/>
      <c r="P391" s="600"/>
      <c r="Q391" s="600"/>
      <c r="R391" s="600"/>
      <c r="S391" s="600"/>
      <c r="T391" s="492"/>
      <c r="U391" s="492"/>
      <c r="V391" s="519"/>
      <c r="W391" s="504"/>
      <c r="X391" s="485"/>
      <c r="Y391" s="486"/>
      <c r="Z391" s="486"/>
      <c r="AA391" s="486"/>
      <c r="AB391" s="486"/>
      <c r="AC391" s="486"/>
      <c r="AD391" s="486"/>
      <c r="AE391" s="487"/>
      <c r="AK391" s="518"/>
      <c r="AL391" s="518"/>
      <c r="AM391" s="518"/>
      <c r="AN391" s="518"/>
      <c r="AO391" s="518"/>
      <c r="AP391" s="518"/>
      <c r="AQ391" s="518"/>
      <c r="AR391" s="518"/>
      <c r="AS391" s="518"/>
      <c r="AT391" s="518"/>
      <c r="AU391" s="518"/>
      <c r="AV391" s="518"/>
      <c r="AW391" s="518"/>
      <c r="AX391" s="518"/>
      <c r="AY391" s="518"/>
      <c r="AZ391" s="518"/>
      <c r="BT391" s="467"/>
      <c r="BU391" s="467"/>
      <c r="BV391" s="467"/>
      <c r="BW391" s="467"/>
      <c r="BX391" s="467"/>
      <c r="BY391" s="467"/>
      <c r="BZ391" s="467"/>
      <c r="CA391" s="467"/>
      <c r="CB391" s="467"/>
      <c r="CC391" s="467"/>
      <c r="CD391" s="467"/>
      <c r="CE391" s="467"/>
      <c r="CF391" s="467"/>
      <c r="CG391" s="467"/>
      <c r="CH391" s="467"/>
      <c r="CI391" s="467"/>
      <c r="CJ391" s="467"/>
      <c r="CK391" s="467"/>
      <c r="CL391" s="467"/>
      <c r="CM391" s="467"/>
      <c r="CN391" s="467"/>
      <c r="CO391" s="467"/>
      <c r="CP391" s="467"/>
      <c r="CQ391" s="467"/>
      <c r="CR391" s="467"/>
      <c r="CS391" s="467"/>
      <c r="CT391" s="467"/>
      <c r="CU391" s="467"/>
      <c r="CV391" s="467"/>
      <c r="CW391" s="467"/>
      <c r="CX391" s="467"/>
      <c r="CY391" s="467"/>
      <c r="CZ391" s="467"/>
      <c r="DA391" s="467"/>
      <c r="DB391" s="467"/>
      <c r="DC391" s="467"/>
      <c r="DD391" s="467"/>
      <c r="DE391" s="467"/>
      <c r="DF391" s="467"/>
      <c r="DG391" s="467"/>
      <c r="DH391" s="467"/>
      <c r="DI391" s="467"/>
      <c r="DJ391" s="467"/>
      <c r="DK391" s="467"/>
      <c r="DL391" s="467"/>
      <c r="DM391" s="467"/>
      <c r="DN391" s="467"/>
      <c r="DO391" s="467"/>
      <c r="DP391" s="467"/>
      <c r="DQ391" s="467"/>
      <c r="DR391" s="467"/>
      <c r="DS391" s="467"/>
      <c r="DT391" s="467"/>
      <c r="DU391" s="467"/>
      <c r="DV391" s="467"/>
      <c r="DW391" s="467"/>
      <c r="DX391" s="467"/>
      <c r="DY391" s="467"/>
      <c r="DZ391" s="467"/>
      <c r="EA391" s="467"/>
      <c r="EB391" s="467"/>
      <c r="EC391" s="467"/>
      <c r="ED391" s="467"/>
      <c r="EE391" s="467"/>
      <c r="EF391" s="467"/>
      <c r="EG391" s="467"/>
      <c r="EH391" s="467"/>
      <c r="EI391" s="467"/>
      <c r="EJ391" s="467"/>
      <c r="EK391" s="467"/>
      <c r="EL391" s="467"/>
      <c r="EM391" s="467"/>
      <c r="EN391" s="467"/>
      <c r="EO391" s="467"/>
      <c r="EP391" s="467"/>
      <c r="EQ391" s="467"/>
      <c r="ER391" s="467"/>
      <c r="ES391" s="467"/>
      <c r="ET391" s="467"/>
      <c r="EU391" s="467"/>
      <c r="EV391" s="467"/>
      <c r="EW391" s="467"/>
      <c r="EX391" s="467"/>
      <c r="EY391" s="467"/>
      <c r="EZ391" s="467"/>
      <c r="FA391" s="467"/>
      <c r="FB391" s="467"/>
      <c r="FC391" s="467"/>
      <c r="FD391" s="467"/>
      <c r="FE391" s="467"/>
      <c r="FF391" s="467"/>
      <c r="FG391" s="467"/>
      <c r="FH391" s="467"/>
      <c r="FI391" s="467"/>
      <c r="FJ391" s="467"/>
      <c r="FK391" s="467"/>
      <c r="FL391" s="467"/>
      <c r="FM391" s="467"/>
      <c r="FN391" s="467"/>
      <c r="FO391" s="467"/>
      <c r="FP391" s="467"/>
      <c r="FQ391" s="467"/>
      <c r="FR391" s="467"/>
      <c r="FS391" s="467"/>
      <c r="FT391" s="467"/>
      <c r="FU391" s="467"/>
      <c r="FV391" s="467"/>
      <c r="FW391" s="467"/>
      <c r="FX391" s="467"/>
      <c r="FY391" s="467"/>
      <c r="FZ391" s="467"/>
      <c r="GA391" s="467"/>
      <c r="GB391" s="467"/>
      <c r="GC391" s="467"/>
      <c r="GD391" s="467"/>
      <c r="GE391" s="467"/>
      <c r="GF391" s="467"/>
      <c r="GG391" s="467"/>
      <c r="GH391" s="467"/>
      <c r="GI391" s="467"/>
      <c r="GJ391" s="467"/>
      <c r="GK391" s="467"/>
      <c r="GL391" s="467"/>
      <c r="GM391" s="467"/>
      <c r="GN391" s="467"/>
      <c r="GO391" s="467"/>
      <c r="GP391" s="467"/>
      <c r="GQ391" s="467"/>
      <c r="GR391" s="467"/>
      <c r="GS391" s="467"/>
      <c r="GT391" s="467"/>
      <c r="GU391" s="467"/>
      <c r="GV391" s="467"/>
      <c r="GW391" s="467"/>
      <c r="GX391" s="467"/>
      <c r="GY391" s="467"/>
      <c r="GZ391" s="467"/>
      <c r="HA391" s="467"/>
      <c r="HB391" s="467"/>
      <c r="HC391" s="467"/>
      <c r="HD391" s="467"/>
      <c r="HE391" s="467"/>
      <c r="HF391" s="467"/>
      <c r="HG391" s="467"/>
      <c r="HH391" s="467"/>
      <c r="HI391" s="467"/>
      <c r="HJ391" s="467"/>
      <c r="HK391" s="467"/>
      <c r="HL391" s="467"/>
      <c r="HM391" s="467"/>
      <c r="HN391" s="467"/>
      <c r="HO391" s="467"/>
      <c r="HP391" s="467"/>
      <c r="HQ391" s="467"/>
      <c r="HR391" s="467"/>
      <c r="HS391" s="467"/>
      <c r="HT391" s="467"/>
      <c r="HU391" s="467"/>
      <c r="HV391" s="467"/>
      <c r="HW391" s="467"/>
      <c r="HX391" s="467"/>
      <c r="HY391" s="467"/>
      <c r="HZ391" s="467"/>
      <c r="IA391" s="467"/>
      <c r="IB391" s="467"/>
      <c r="IC391" s="467"/>
      <c r="ID391" s="467"/>
      <c r="IE391" s="467"/>
      <c r="IF391" s="467"/>
      <c r="IG391" s="467"/>
      <c r="IH391" s="467"/>
      <c r="II391" s="467"/>
      <c r="IJ391" s="467"/>
      <c r="IK391" s="467"/>
      <c r="IL391" s="467"/>
      <c r="IM391" s="467"/>
      <c r="IN391" s="467"/>
      <c r="IO391" s="467"/>
      <c r="IP391" s="467"/>
      <c r="IQ391" s="467"/>
    </row>
    <row r="392" spans="2:251" s="464" customFormat="1" ht="12" customHeight="1" thickBot="1" x14ac:dyDescent="0.2">
      <c r="B392" s="498"/>
      <c r="C392" s="499"/>
      <c r="D392" s="499"/>
      <c r="E392" s="499"/>
      <c r="F392" s="499"/>
      <c r="G392" s="499"/>
      <c r="H392" s="499"/>
      <c r="I392" s="500"/>
      <c r="J392" s="469"/>
      <c r="K392" s="469"/>
      <c r="L392" s="469"/>
      <c r="M392" s="469"/>
      <c r="N392" s="469"/>
      <c r="O392" s="469"/>
      <c r="P392" s="469"/>
      <c r="Q392" s="469"/>
      <c r="R392" s="469"/>
      <c r="S392" s="469"/>
      <c r="T392" s="483"/>
      <c r="U392" s="483"/>
      <c r="V392" s="513"/>
      <c r="W392" s="504"/>
      <c r="X392" s="498"/>
      <c r="Y392" s="499"/>
      <c r="Z392" s="499"/>
      <c r="AA392" s="499"/>
      <c r="AB392" s="499"/>
      <c r="AC392" s="499"/>
      <c r="AD392" s="499"/>
      <c r="AE392" s="500"/>
      <c r="AK392" s="518"/>
      <c r="AL392" s="518"/>
      <c r="AM392" s="518"/>
      <c r="AN392" s="518"/>
      <c r="AO392" s="518"/>
      <c r="AP392" s="518"/>
      <c r="AQ392" s="518"/>
      <c r="AR392" s="518"/>
      <c r="AS392" s="518"/>
      <c r="AT392" s="518"/>
      <c r="AU392" s="518"/>
      <c r="AV392" s="518"/>
      <c r="AW392" s="518"/>
      <c r="AX392" s="518"/>
      <c r="AY392" s="518"/>
      <c r="AZ392" s="518"/>
      <c r="BT392" s="467"/>
      <c r="BU392" s="467"/>
      <c r="BV392" s="467"/>
      <c r="BW392" s="467"/>
      <c r="BX392" s="467"/>
      <c r="BY392" s="467"/>
      <c r="BZ392" s="467"/>
      <c r="CA392" s="467"/>
      <c r="CB392" s="467"/>
      <c r="CC392" s="467"/>
      <c r="CD392" s="467"/>
      <c r="CE392" s="467"/>
      <c r="CF392" s="467"/>
      <c r="CG392" s="467"/>
      <c r="CH392" s="467"/>
      <c r="CI392" s="467"/>
      <c r="CJ392" s="467"/>
      <c r="CK392" s="467"/>
      <c r="CL392" s="467"/>
      <c r="CM392" s="467"/>
      <c r="CN392" s="467"/>
      <c r="CO392" s="467"/>
      <c r="CP392" s="467"/>
      <c r="CQ392" s="467"/>
      <c r="CR392" s="467"/>
      <c r="CS392" s="467"/>
      <c r="CT392" s="467"/>
      <c r="CU392" s="467"/>
      <c r="CV392" s="467"/>
      <c r="CW392" s="467"/>
      <c r="CX392" s="467"/>
      <c r="CY392" s="467"/>
      <c r="CZ392" s="467"/>
      <c r="DA392" s="467"/>
      <c r="DB392" s="467"/>
      <c r="DC392" s="467"/>
      <c r="DD392" s="467"/>
      <c r="DE392" s="467"/>
      <c r="DF392" s="467"/>
      <c r="DG392" s="467"/>
      <c r="DH392" s="467"/>
      <c r="DI392" s="467"/>
      <c r="DJ392" s="467"/>
      <c r="DK392" s="467"/>
      <c r="DL392" s="467"/>
      <c r="DM392" s="467"/>
      <c r="DN392" s="467"/>
      <c r="DO392" s="467"/>
      <c r="DP392" s="467"/>
      <c r="DQ392" s="467"/>
      <c r="DR392" s="467"/>
      <c r="DS392" s="467"/>
      <c r="DT392" s="467"/>
      <c r="DU392" s="467"/>
      <c r="DV392" s="467"/>
      <c r="DW392" s="467"/>
      <c r="DX392" s="467"/>
      <c r="DY392" s="467"/>
      <c r="DZ392" s="467"/>
      <c r="EA392" s="467"/>
      <c r="EB392" s="467"/>
      <c r="EC392" s="467"/>
      <c r="ED392" s="467"/>
      <c r="EE392" s="467"/>
      <c r="EF392" s="467"/>
      <c r="EG392" s="467"/>
      <c r="EH392" s="467"/>
      <c r="EI392" s="467"/>
      <c r="EJ392" s="467"/>
      <c r="EK392" s="467"/>
      <c r="EL392" s="467"/>
      <c r="EM392" s="467"/>
      <c r="EN392" s="467"/>
      <c r="EO392" s="467"/>
      <c r="EP392" s="467"/>
      <c r="EQ392" s="467"/>
      <c r="ER392" s="467"/>
      <c r="ES392" s="467"/>
      <c r="ET392" s="467"/>
      <c r="EU392" s="467"/>
      <c r="EV392" s="467"/>
      <c r="EW392" s="467"/>
      <c r="EX392" s="467"/>
      <c r="EY392" s="467"/>
      <c r="EZ392" s="467"/>
      <c r="FA392" s="467"/>
      <c r="FB392" s="467"/>
      <c r="FC392" s="467"/>
      <c r="FD392" s="467"/>
      <c r="FE392" s="467"/>
      <c r="FF392" s="467"/>
      <c r="FG392" s="467"/>
      <c r="FH392" s="467"/>
      <c r="FI392" s="467"/>
      <c r="FJ392" s="467"/>
      <c r="FK392" s="467"/>
      <c r="FL392" s="467"/>
      <c r="FM392" s="467"/>
      <c r="FN392" s="467"/>
      <c r="FO392" s="467"/>
      <c r="FP392" s="467"/>
      <c r="FQ392" s="467"/>
      <c r="FR392" s="467"/>
      <c r="FS392" s="467"/>
      <c r="FT392" s="467"/>
      <c r="FU392" s="467"/>
      <c r="FV392" s="467"/>
      <c r="FW392" s="467"/>
      <c r="FX392" s="467"/>
      <c r="FY392" s="467"/>
      <c r="FZ392" s="467"/>
      <c r="GA392" s="467"/>
      <c r="GB392" s="467"/>
      <c r="GC392" s="467"/>
      <c r="GD392" s="467"/>
      <c r="GE392" s="467"/>
      <c r="GF392" s="467"/>
      <c r="GG392" s="467"/>
      <c r="GH392" s="467"/>
      <c r="GI392" s="467"/>
      <c r="GJ392" s="467"/>
      <c r="GK392" s="467"/>
      <c r="GL392" s="467"/>
      <c r="GM392" s="467"/>
      <c r="GN392" s="467"/>
      <c r="GO392" s="467"/>
      <c r="GP392" s="467"/>
      <c r="GQ392" s="467"/>
      <c r="GR392" s="467"/>
      <c r="GS392" s="467"/>
      <c r="GT392" s="467"/>
      <c r="GU392" s="467"/>
      <c r="GV392" s="467"/>
      <c r="GW392" s="467"/>
      <c r="GX392" s="467"/>
      <c r="GY392" s="467"/>
      <c r="GZ392" s="467"/>
      <c r="HA392" s="467"/>
      <c r="HB392" s="467"/>
      <c r="HC392" s="467"/>
      <c r="HD392" s="467"/>
      <c r="HE392" s="467"/>
      <c r="HF392" s="467"/>
      <c r="HG392" s="467"/>
      <c r="HH392" s="467"/>
      <c r="HI392" s="467"/>
      <c r="HJ392" s="467"/>
      <c r="HK392" s="467"/>
      <c r="HL392" s="467"/>
      <c r="HM392" s="467"/>
      <c r="HN392" s="467"/>
      <c r="HO392" s="467"/>
      <c r="HP392" s="467"/>
      <c r="HQ392" s="467"/>
      <c r="HR392" s="467"/>
      <c r="HS392" s="467"/>
      <c r="HT392" s="467"/>
      <c r="HU392" s="467"/>
      <c r="HV392" s="467"/>
      <c r="HW392" s="467"/>
      <c r="HX392" s="467"/>
      <c r="HY392" s="467"/>
      <c r="HZ392" s="467"/>
      <c r="IA392" s="467"/>
      <c r="IB392" s="467"/>
      <c r="IC392" s="467"/>
      <c r="ID392" s="467"/>
      <c r="IE392" s="467"/>
      <c r="IF392" s="467"/>
      <c r="IG392" s="467"/>
      <c r="IH392" s="467"/>
      <c r="II392" s="467"/>
      <c r="IJ392" s="467"/>
      <c r="IK392" s="467"/>
      <c r="IL392" s="467"/>
      <c r="IM392" s="467"/>
      <c r="IN392" s="467"/>
      <c r="IO392" s="467"/>
      <c r="IP392" s="467"/>
      <c r="IQ392" s="467"/>
    </row>
    <row r="393" spans="2:251" s="464" customFormat="1" ht="12" customHeight="1" x14ac:dyDescent="0.15">
      <c r="B393" s="470"/>
      <c r="C393" s="470"/>
      <c r="D393" s="470"/>
      <c r="E393" s="470"/>
      <c r="F393" s="470"/>
      <c r="G393" s="470"/>
      <c r="H393" s="470"/>
      <c r="I393" s="469"/>
      <c r="J393" s="469"/>
      <c r="K393" s="469"/>
      <c r="L393" s="469"/>
      <c r="M393" s="469"/>
      <c r="N393" s="469"/>
      <c r="O393" s="469"/>
      <c r="P393" s="469"/>
      <c r="Q393" s="469"/>
      <c r="R393" s="469"/>
      <c r="S393" s="469"/>
      <c r="T393" s="469"/>
      <c r="U393" s="469"/>
      <c r="V393" s="469"/>
      <c r="W393" s="554"/>
      <c r="X393" s="554"/>
      <c r="Y393" s="554"/>
      <c r="Z393" s="554"/>
      <c r="AA393" s="554"/>
      <c r="AB393" s="554"/>
      <c r="AC393" s="554"/>
      <c r="AD393" s="518"/>
      <c r="AE393" s="518"/>
      <c r="AK393" s="518"/>
      <c r="AL393" s="518"/>
      <c r="AM393" s="518"/>
      <c r="AN393" s="518"/>
      <c r="AO393" s="518"/>
      <c r="AP393" s="518"/>
      <c r="AQ393" s="518"/>
      <c r="AR393" s="518"/>
      <c r="AS393" s="518"/>
      <c r="AT393" s="518"/>
      <c r="AU393" s="518"/>
      <c r="AV393" s="518"/>
      <c r="AW393" s="518"/>
      <c r="AX393" s="518"/>
      <c r="AY393" s="518"/>
      <c r="AZ393" s="518"/>
      <c r="BT393" s="467"/>
      <c r="BU393" s="467"/>
      <c r="BV393" s="467"/>
      <c r="BW393" s="467"/>
      <c r="BX393" s="467"/>
      <c r="BY393" s="467"/>
      <c r="BZ393" s="467"/>
      <c r="CA393" s="467"/>
      <c r="CB393" s="467"/>
      <c r="CC393" s="467"/>
      <c r="CD393" s="467"/>
      <c r="CE393" s="467"/>
      <c r="CF393" s="467"/>
      <c r="CG393" s="467"/>
      <c r="CH393" s="467"/>
      <c r="CI393" s="467"/>
      <c r="CJ393" s="467"/>
      <c r="CK393" s="467"/>
      <c r="CL393" s="467"/>
      <c r="CM393" s="467"/>
      <c r="CN393" s="467"/>
      <c r="CO393" s="467"/>
      <c r="CP393" s="467"/>
      <c r="CQ393" s="467"/>
      <c r="CR393" s="467"/>
      <c r="CS393" s="467"/>
      <c r="CT393" s="467"/>
      <c r="CU393" s="467"/>
      <c r="CV393" s="467"/>
      <c r="CW393" s="467"/>
      <c r="CX393" s="467"/>
      <c r="CY393" s="467"/>
      <c r="CZ393" s="467"/>
      <c r="DA393" s="467"/>
      <c r="DB393" s="467"/>
      <c r="DC393" s="467"/>
      <c r="DD393" s="467"/>
      <c r="DE393" s="467"/>
      <c r="DF393" s="467"/>
      <c r="DG393" s="467"/>
      <c r="DH393" s="467"/>
      <c r="DI393" s="467"/>
      <c r="DJ393" s="467"/>
      <c r="DK393" s="467"/>
      <c r="DL393" s="467"/>
      <c r="DM393" s="467"/>
      <c r="DN393" s="467"/>
      <c r="DO393" s="467"/>
      <c r="DP393" s="467"/>
      <c r="DQ393" s="467"/>
      <c r="DR393" s="467"/>
      <c r="DS393" s="467"/>
      <c r="DT393" s="467"/>
      <c r="DU393" s="467"/>
      <c r="DV393" s="467"/>
      <c r="DW393" s="467"/>
      <c r="DX393" s="467"/>
      <c r="DY393" s="467"/>
      <c r="DZ393" s="467"/>
      <c r="EA393" s="467"/>
      <c r="EB393" s="467"/>
      <c r="EC393" s="467"/>
      <c r="ED393" s="467"/>
      <c r="EE393" s="467"/>
      <c r="EF393" s="467"/>
      <c r="EG393" s="467"/>
      <c r="EH393" s="467"/>
      <c r="EI393" s="467"/>
      <c r="EJ393" s="467"/>
      <c r="EK393" s="467"/>
      <c r="EL393" s="467"/>
      <c r="EM393" s="467"/>
      <c r="EN393" s="467"/>
      <c r="EO393" s="467"/>
      <c r="EP393" s="467"/>
      <c r="EQ393" s="467"/>
      <c r="ER393" s="467"/>
      <c r="ES393" s="467"/>
      <c r="ET393" s="467"/>
      <c r="EU393" s="467"/>
      <c r="EV393" s="467"/>
      <c r="EW393" s="467"/>
      <c r="EX393" s="467"/>
      <c r="EY393" s="467"/>
      <c r="EZ393" s="467"/>
      <c r="FA393" s="467"/>
      <c r="FB393" s="467"/>
      <c r="FC393" s="467"/>
      <c r="FD393" s="467"/>
      <c r="FE393" s="467"/>
      <c r="FF393" s="467"/>
      <c r="FG393" s="467"/>
      <c r="FH393" s="467"/>
      <c r="FI393" s="467"/>
      <c r="FJ393" s="467"/>
      <c r="FK393" s="467"/>
      <c r="FL393" s="467"/>
      <c r="FM393" s="467"/>
      <c r="FN393" s="467"/>
      <c r="FO393" s="467"/>
      <c r="FP393" s="467"/>
      <c r="FQ393" s="467"/>
      <c r="FR393" s="467"/>
      <c r="FS393" s="467"/>
      <c r="FT393" s="467"/>
      <c r="FU393" s="467"/>
      <c r="FV393" s="467"/>
      <c r="FW393" s="467"/>
      <c r="FX393" s="467"/>
      <c r="FY393" s="467"/>
      <c r="FZ393" s="467"/>
      <c r="GA393" s="467"/>
      <c r="GB393" s="467"/>
      <c r="GC393" s="467"/>
      <c r="GD393" s="467"/>
      <c r="GE393" s="467"/>
      <c r="GF393" s="467"/>
      <c r="GG393" s="467"/>
      <c r="GH393" s="467"/>
      <c r="GI393" s="467"/>
      <c r="GJ393" s="467"/>
      <c r="GK393" s="467"/>
      <c r="GL393" s="467"/>
      <c r="GM393" s="467"/>
      <c r="GN393" s="467"/>
      <c r="GO393" s="467"/>
      <c r="GP393" s="467"/>
      <c r="GQ393" s="467"/>
      <c r="GR393" s="467"/>
      <c r="GS393" s="467"/>
      <c r="GT393" s="467"/>
      <c r="GU393" s="467"/>
      <c r="GV393" s="467"/>
      <c r="GW393" s="467"/>
      <c r="GX393" s="467"/>
      <c r="GY393" s="467"/>
      <c r="GZ393" s="467"/>
      <c r="HA393" s="467"/>
      <c r="HB393" s="467"/>
      <c r="HC393" s="467"/>
      <c r="HD393" s="467"/>
      <c r="HE393" s="467"/>
      <c r="HF393" s="467"/>
      <c r="HG393" s="467"/>
      <c r="HH393" s="467"/>
      <c r="HI393" s="467"/>
      <c r="HJ393" s="467"/>
      <c r="HK393" s="467"/>
      <c r="HL393" s="467"/>
      <c r="HM393" s="467"/>
      <c r="HN393" s="467"/>
      <c r="HO393" s="467"/>
      <c r="HP393" s="467"/>
      <c r="HQ393" s="467"/>
      <c r="HR393" s="467"/>
      <c r="HS393" s="467"/>
      <c r="HT393" s="467"/>
      <c r="HU393" s="467"/>
      <c r="HV393" s="467"/>
      <c r="HW393" s="467"/>
      <c r="HX393" s="467"/>
      <c r="HY393" s="467"/>
      <c r="HZ393" s="467"/>
      <c r="IA393" s="467"/>
      <c r="IB393" s="467"/>
      <c r="IC393" s="467"/>
      <c r="ID393" s="467"/>
      <c r="IE393" s="467"/>
      <c r="IF393" s="467"/>
      <c r="IG393" s="467"/>
      <c r="IH393" s="467"/>
      <c r="II393" s="467"/>
      <c r="IJ393" s="467"/>
      <c r="IK393" s="467"/>
      <c r="IL393" s="467"/>
      <c r="IM393" s="467"/>
      <c r="IN393" s="467"/>
      <c r="IO393" s="467"/>
      <c r="IP393" s="467"/>
      <c r="IQ393" s="467"/>
    </row>
    <row r="394" spans="2:251" s="464" customFormat="1" ht="12" customHeight="1" thickBot="1" x14ac:dyDescent="0.2">
      <c r="B394" s="470"/>
      <c r="C394" s="470"/>
      <c r="D394" s="470"/>
      <c r="E394" s="470"/>
      <c r="F394" s="470"/>
      <c r="G394" s="470"/>
      <c r="H394" s="470"/>
      <c r="I394" s="469"/>
      <c r="J394" s="469"/>
      <c r="K394" s="469"/>
      <c r="L394" s="469"/>
      <c r="M394" s="469"/>
      <c r="N394" s="469"/>
      <c r="O394" s="469"/>
      <c r="P394" s="469"/>
      <c r="Q394" s="469"/>
      <c r="R394" s="469"/>
      <c r="S394" s="469"/>
      <c r="T394" s="469"/>
      <c r="U394" s="469"/>
      <c r="V394" s="513"/>
      <c r="W394" s="530"/>
      <c r="X394" s="530"/>
      <c r="Y394" s="530"/>
      <c r="Z394" s="530"/>
      <c r="AA394" s="530"/>
      <c r="AB394" s="530"/>
      <c r="AC394" s="530"/>
      <c r="AD394" s="518"/>
      <c r="AE394" s="518"/>
      <c r="AK394" s="518"/>
      <c r="AL394" s="518"/>
      <c r="AM394" s="518"/>
      <c r="AN394" s="518"/>
      <c r="AO394" s="518"/>
      <c r="AP394" s="518"/>
      <c r="AQ394" s="518"/>
      <c r="AR394" s="518"/>
      <c r="AS394" s="518"/>
      <c r="AT394" s="518"/>
      <c r="AU394" s="518"/>
      <c r="AV394" s="518"/>
      <c r="AW394" s="518"/>
      <c r="AX394" s="518"/>
      <c r="AY394" s="518"/>
      <c r="AZ394" s="518"/>
      <c r="BT394" s="467"/>
      <c r="BU394" s="467"/>
      <c r="BV394" s="467"/>
      <c r="BW394" s="467"/>
      <c r="BX394" s="467"/>
      <c r="BY394" s="467"/>
      <c r="BZ394" s="467"/>
      <c r="CA394" s="467"/>
      <c r="CB394" s="467"/>
      <c r="CC394" s="467"/>
      <c r="CD394" s="467"/>
      <c r="CE394" s="467"/>
      <c r="CF394" s="467"/>
      <c r="CG394" s="467"/>
      <c r="CH394" s="467"/>
      <c r="CI394" s="467"/>
      <c r="CJ394" s="467"/>
      <c r="CK394" s="467"/>
      <c r="CL394" s="467"/>
      <c r="CM394" s="467"/>
      <c r="CN394" s="467"/>
      <c r="CO394" s="467"/>
      <c r="CP394" s="467"/>
      <c r="CQ394" s="467"/>
      <c r="CR394" s="467"/>
      <c r="CS394" s="467"/>
      <c r="CT394" s="467"/>
      <c r="CU394" s="467"/>
      <c r="CV394" s="467"/>
      <c r="CW394" s="467"/>
      <c r="CX394" s="467"/>
      <c r="CY394" s="467"/>
      <c r="CZ394" s="467"/>
      <c r="DA394" s="467"/>
      <c r="DB394" s="467"/>
      <c r="DC394" s="467"/>
      <c r="DD394" s="467"/>
      <c r="DE394" s="467"/>
      <c r="DF394" s="467"/>
      <c r="DG394" s="467"/>
      <c r="DH394" s="467"/>
      <c r="DI394" s="467"/>
      <c r="DJ394" s="467"/>
      <c r="DK394" s="467"/>
      <c r="DL394" s="467"/>
      <c r="DM394" s="467"/>
      <c r="DN394" s="467"/>
      <c r="DO394" s="467"/>
      <c r="DP394" s="467"/>
      <c r="DQ394" s="467"/>
      <c r="DR394" s="467"/>
      <c r="DS394" s="467"/>
      <c r="DT394" s="467"/>
      <c r="DU394" s="467"/>
      <c r="DV394" s="467"/>
      <c r="DW394" s="467"/>
      <c r="DX394" s="467"/>
      <c r="DY394" s="467"/>
      <c r="DZ394" s="467"/>
      <c r="EA394" s="467"/>
      <c r="EB394" s="467"/>
      <c r="EC394" s="467"/>
      <c r="ED394" s="467"/>
      <c r="EE394" s="467"/>
      <c r="EF394" s="467"/>
      <c r="EG394" s="467"/>
      <c r="EH394" s="467"/>
      <c r="EI394" s="467"/>
      <c r="EJ394" s="467"/>
      <c r="EK394" s="467"/>
      <c r="EL394" s="467"/>
      <c r="EM394" s="467"/>
      <c r="EN394" s="467"/>
      <c r="EO394" s="467"/>
      <c r="EP394" s="467"/>
      <c r="EQ394" s="467"/>
      <c r="ER394" s="467"/>
      <c r="ES394" s="467"/>
      <c r="ET394" s="467"/>
      <c r="EU394" s="467"/>
      <c r="EV394" s="467"/>
      <c r="EW394" s="467"/>
      <c r="EX394" s="467"/>
      <c r="EY394" s="467"/>
      <c r="EZ394" s="467"/>
      <c r="FA394" s="467"/>
      <c r="FB394" s="467"/>
      <c r="FC394" s="467"/>
      <c r="FD394" s="467"/>
      <c r="FE394" s="467"/>
      <c r="FF394" s="467"/>
      <c r="FG394" s="467"/>
      <c r="FH394" s="467"/>
      <c r="FI394" s="467"/>
      <c r="FJ394" s="467"/>
      <c r="FK394" s="467"/>
      <c r="FL394" s="467"/>
      <c r="FM394" s="467"/>
      <c r="FN394" s="467"/>
      <c r="FO394" s="467"/>
      <c r="FP394" s="467"/>
      <c r="FQ394" s="467"/>
      <c r="FR394" s="467"/>
      <c r="FS394" s="467"/>
      <c r="FT394" s="467"/>
      <c r="FU394" s="467"/>
      <c r="FV394" s="467"/>
      <c r="FW394" s="467"/>
      <c r="FX394" s="467"/>
      <c r="FY394" s="467"/>
      <c r="FZ394" s="467"/>
      <c r="GA394" s="467"/>
      <c r="GB394" s="467"/>
      <c r="GC394" s="467"/>
      <c r="GD394" s="467"/>
      <c r="GE394" s="467"/>
      <c r="GF394" s="467"/>
      <c r="GG394" s="467"/>
      <c r="GH394" s="467"/>
      <c r="GI394" s="467"/>
      <c r="GJ394" s="467"/>
      <c r="GK394" s="467"/>
      <c r="GL394" s="467"/>
      <c r="GM394" s="467"/>
      <c r="GN394" s="467"/>
      <c r="GO394" s="467"/>
      <c r="GP394" s="467"/>
      <c r="GQ394" s="467"/>
      <c r="GR394" s="467"/>
      <c r="GS394" s="467"/>
      <c r="GT394" s="467"/>
      <c r="GU394" s="467"/>
      <c r="GV394" s="467"/>
      <c r="GW394" s="467"/>
      <c r="GX394" s="467"/>
      <c r="GY394" s="467"/>
      <c r="GZ394" s="467"/>
      <c r="HA394" s="467"/>
      <c r="HB394" s="467"/>
      <c r="HC394" s="467"/>
      <c r="HD394" s="467"/>
      <c r="HE394" s="467"/>
      <c r="HF394" s="467"/>
      <c r="HG394" s="467"/>
      <c r="HH394" s="467"/>
      <c r="HI394" s="467"/>
      <c r="HJ394" s="467"/>
      <c r="HK394" s="467"/>
      <c r="HL394" s="467"/>
      <c r="HM394" s="467"/>
      <c r="HN394" s="467"/>
      <c r="HO394" s="467"/>
      <c r="HP394" s="467"/>
      <c r="HQ394" s="467"/>
      <c r="HR394" s="467"/>
      <c r="HS394" s="467"/>
      <c r="HT394" s="467"/>
      <c r="HU394" s="467"/>
      <c r="HV394" s="467"/>
      <c r="HW394" s="467"/>
      <c r="HX394" s="467"/>
      <c r="HY394" s="467"/>
      <c r="HZ394" s="467"/>
      <c r="IA394" s="467"/>
      <c r="IB394" s="467"/>
      <c r="IC394" s="467"/>
      <c r="ID394" s="467"/>
      <c r="IE394" s="467"/>
      <c r="IF394" s="467"/>
      <c r="IG394" s="467"/>
      <c r="IH394" s="467"/>
      <c r="II394" s="467"/>
      <c r="IJ394" s="467"/>
      <c r="IK394" s="467"/>
      <c r="IL394" s="467"/>
      <c r="IM394" s="467"/>
      <c r="IN394" s="467"/>
      <c r="IO394" s="467"/>
      <c r="IP394" s="467"/>
      <c r="IQ394" s="467"/>
    </row>
    <row r="395" spans="2:251" s="464" customFormat="1" ht="12" customHeight="1" x14ac:dyDescent="0.15">
      <c r="B395" s="629" t="s">
        <v>700</v>
      </c>
      <c r="C395" s="630"/>
      <c r="D395" s="630"/>
      <c r="E395" s="630"/>
      <c r="F395" s="630"/>
      <c r="G395" s="630"/>
      <c r="H395" s="630"/>
      <c r="I395" s="631"/>
      <c r="J395" s="469"/>
      <c r="K395" s="469"/>
      <c r="L395" s="469"/>
      <c r="M395" s="469"/>
      <c r="N395" s="469"/>
      <c r="O395" s="469"/>
      <c r="P395" s="469"/>
      <c r="Q395" s="469"/>
      <c r="R395" s="469"/>
      <c r="S395" s="469"/>
      <c r="T395" s="469"/>
      <c r="U395" s="469"/>
      <c r="V395" s="513"/>
      <c r="W395" s="530"/>
      <c r="X395" s="530"/>
      <c r="Y395" s="530"/>
      <c r="Z395" s="530"/>
      <c r="AA395" s="530"/>
      <c r="AB395" s="530"/>
      <c r="AC395" s="530"/>
      <c r="AD395" s="518"/>
      <c r="AE395" s="518"/>
      <c r="AK395" s="518"/>
      <c r="AL395" s="518"/>
      <c r="AM395" s="518"/>
      <c r="AN395" s="518"/>
      <c r="AO395" s="518"/>
      <c r="AP395" s="518"/>
      <c r="AQ395" s="518"/>
      <c r="AR395" s="518"/>
      <c r="AS395" s="518"/>
      <c r="AT395" s="518"/>
      <c r="AU395" s="518"/>
      <c r="AV395" s="518"/>
      <c r="AW395" s="518"/>
      <c r="AX395" s="518"/>
      <c r="AY395" s="518"/>
      <c r="AZ395" s="518"/>
      <c r="BT395" s="467"/>
      <c r="BU395" s="467"/>
      <c r="BV395" s="467"/>
      <c r="BW395" s="467"/>
      <c r="BX395" s="467"/>
      <c r="BY395" s="467"/>
      <c r="BZ395" s="467"/>
      <c r="CA395" s="467"/>
      <c r="CB395" s="467"/>
      <c r="CC395" s="467"/>
      <c r="CD395" s="467"/>
      <c r="CE395" s="467"/>
      <c r="CF395" s="467"/>
      <c r="CG395" s="467"/>
      <c r="CH395" s="467"/>
      <c r="CI395" s="467"/>
      <c r="CJ395" s="467"/>
      <c r="CK395" s="467"/>
      <c r="CL395" s="467"/>
      <c r="CM395" s="467"/>
      <c r="CN395" s="467"/>
      <c r="CO395" s="467"/>
      <c r="CP395" s="467"/>
      <c r="CQ395" s="467"/>
      <c r="CR395" s="467"/>
      <c r="CS395" s="467"/>
      <c r="CT395" s="467"/>
      <c r="CU395" s="467"/>
      <c r="CV395" s="467"/>
      <c r="CW395" s="467"/>
      <c r="CX395" s="467"/>
      <c r="CY395" s="467"/>
      <c r="CZ395" s="467"/>
      <c r="DA395" s="467"/>
      <c r="DB395" s="467"/>
      <c r="DC395" s="467"/>
      <c r="DD395" s="467"/>
      <c r="DE395" s="467"/>
      <c r="DF395" s="467"/>
      <c r="DG395" s="467"/>
      <c r="DH395" s="467"/>
      <c r="DI395" s="467"/>
      <c r="DJ395" s="467"/>
      <c r="DK395" s="467"/>
      <c r="DL395" s="467"/>
      <c r="DM395" s="467"/>
      <c r="DN395" s="467"/>
      <c r="DO395" s="467"/>
      <c r="DP395" s="467"/>
      <c r="DQ395" s="467"/>
      <c r="DR395" s="467"/>
      <c r="DS395" s="467"/>
      <c r="DT395" s="467"/>
      <c r="DU395" s="467"/>
      <c r="DV395" s="467"/>
      <c r="DW395" s="467"/>
      <c r="DX395" s="467"/>
      <c r="DY395" s="467"/>
      <c r="DZ395" s="467"/>
      <c r="EA395" s="467"/>
      <c r="EB395" s="467"/>
      <c r="EC395" s="467"/>
      <c r="ED395" s="467"/>
      <c r="EE395" s="467"/>
      <c r="EF395" s="467"/>
      <c r="EG395" s="467"/>
      <c r="EH395" s="467"/>
      <c r="EI395" s="467"/>
      <c r="EJ395" s="467"/>
      <c r="EK395" s="467"/>
      <c r="EL395" s="467"/>
      <c r="EM395" s="467"/>
      <c r="EN395" s="467"/>
      <c r="EO395" s="467"/>
      <c r="EP395" s="467"/>
      <c r="EQ395" s="467"/>
      <c r="ER395" s="467"/>
      <c r="ES395" s="467"/>
      <c r="ET395" s="467"/>
      <c r="EU395" s="467"/>
      <c r="EV395" s="467"/>
      <c r="EW395" s="467"/>
      <c r="EX395" s="467"/>
      <c r="EY395" s="467"/>
      <c r="EZ395" s="467"/>
      <c r="FA395" s="467"/>
      <c r="FB395" s="467"/>
      <c r="FC395" s="467"/>
      <c r="FD395" s="467"/>
      <c r="FE395" s="467"/>
      <c r="FF395" s="467"/>
      <c r="FG395" s="467"/>
      <c r="FH395" s="467"/>
      <c r="FI395" s="467"/>
      <c r="FJ395" s="467"/>
      <c r="FK395" s="467"/>
      <c r="FL395" s="467"/>
      <c r="FM395" s="467"/>
      <c r="FN395" s="467"/>
      <c r="FO395" s="467"/>
      <c r="FP395" s="467"/>
      <c r="FQ395" s="467"/>
      <c r="FR395" s="467"/>
      <c r="FS395" s="467"/>
      <c r="FT395" s="467"/>
      <c r="FU395" s="467"/>
      <c r="FV395" s="467"/>
      <c r="FW395" s="467"/>
      <c r="FX395" s="467"/>
      <c r="FY395" s="467"/>
      <c r="FZ395" s="467"/>
      <c r="GA395" s="467"/>
      <c r="GB395" s="467"/>
      <c r="GC395" s="467"/>
      <c r="GD395" s="467"/>
      <c r="GE395" s="467"/>
      <c r="GF395" s="467"/>
      <c r="GG395" s="467"/>
      <c r="GH395" s="467"/>
      <c r="GI395" s="467"/>
      <c r="GJ395" s="467"/>
      <c r="GK395" s="467"/>
      <c r="GL395" s="467"/>
      <c r="GM395" s="467"/>
      <c r="GN395" s="467"/>
      <c r="GO395" s="467"/>
      <c r="GP395" s="467"/>
      <c r="GQ395" s="467"/>
      <c r="GR395" s="467"/>
      <c r="GS395" s="467"/>
      <c r="GT395" s="467"/>
      <c r="GU395" s="467"/>
      <c r="GV395" s="467"/>
      <c r="GW395" s="467"/>
      <c r="GX395" s="467"/>
      <c r="GY395" s="467"/>
      <c r="GZ395" s="467"/>
      <c r="HA395" s="467"/>
      <c r="HB395" s="467"/>
      <c r="HC395" s="467"/>
      <c r="HD395" s="467"/>
      <c r="HE395" s="467"/>
      <c r="HF395" s="467"/>
      <c r="HG395" s="467"/>
      <c r="HH395" s="467"/>
      <c r="HI395" s="467"/>
      <c r="HJ395" s="467"/>
      <c r="HK395" s="467"/>
      <c r="HL395" s="467"/>
      <c r="HM395" s="467"/>
      <c r="HN395" s="467"/>
      <c r="HO395" s="467"/>
      <c r="HP395" s="467"/>
      <c r="HQ395" s="467"/>
      <c r="HR395" s="467"/>
      <c r="HS395" s="467"/>
      <c r="HT395" s="467"/>
      <c r="HU395" s="467"/>
      <c r="HV395" s="467"/>
      <c r="HW395" s="467"/>
      <c r="HX395" s="467"/>
      <c r="HY395" s="467"/>
      <c r="HZ395" s="467"/>
      <c r="IA395" s="467"/>
      <c r="IB395" s="467"/>
      <c r="IC395" s="467"/>
      <c r="ID395" s="467"/>
      <c r="IE395" s="467"/>
      <c r="IF395" s="467"/>
      <c r="IG395" s="467"/>
      <c r="IH395" s="467"/>
      <c r="II395" s="467"/>
      <c r="IJ395" s="467"/>
      <c r="IK395" s="467"/>
      <c r="IL395" s="467"/>
      <c r="IM395" s="467"/>
      <c r="IN395" s="467"/>
      <c r="IO395" s="467"/>
      <c r="IP395" s="467"/>
      <c r="IQ395" s="467"/>
    </row>
    <row r="396" spans="2:251" s="464" customFormat="1" ht="12" customHeight="1" x14ac:dyDescent="0.15">
      <c r="B396" s="632"/>
      <c r="C396" s="633"/>
      <c r="D396" s="633"/>
      <c r="E396" s="633"/>
      <c r="F396" s="633"/>
      <c r="G396" s="633"/>
      <c r="H396" s="633"/>
      <c r="I396" s="634"/>
      <c r="J396" s="469"/>
      <c r="K396" s="469"/>
      <c r="L396" s="469"/>
      <c r="M396" s="469"/>
      <c r="N396" s="469"/>
      <c r="O396" s="469"/>
      <c r="P396" s="469"/>
      <c r="Q396" s="469"/>
      <c r="R396" s="469"/>
      <c r="S396" s="469"/>
      <c r="T396" s="469"/>
      <c r="U396" s="469"/>
      <c r="V396" s="513"/>
      <c r="W396" s="530"/>
      <c r="X396" s="530"/>
      <c r="Y396" s="530"/>
      <c r="Z396" s="530"/>
      <c r="AA396" s="530"/>
      <c r="AB396" s="530"/>
      <c r="AC396" s="530"/>
      <c r="AD396" s="518"/>
      <c r="AE396" s="518"/>
      <c r="AK396" s="518"/>
      <c r="AL396" s="518"/>
      <c r="AM396" s="518"/>
      <c r="AN396" s="518"/>
      <c r="AO396" s="518"/>
      <c r="AP396" s="518"/>
      <c r="AQ396" s="518"/>
      <c r="AR396" s="518"/>
      <c r="AS396" s="518"/>
      <c r="AT396" s="518"/>
      <c r="AU396" s="518"/>
      <c r="AV396" s="518"/>
      <c r="AW396" s="518"/>
      <c r="AX396" s="518"/>
      <c r="AY396" s="518"/>
      <c r="AZ396" s="518"/>
      <c r="BT396" s="467"/>
      <c r="BU396" s="467"/>
      <c r="BV396" s="467"/>
      <c r="BW396" s="467"/>
      <c r="BX396" s="467"/>
      <c r="BY396" s="467"/>
      <c r="BZ396" s="467"/>
      <c r="CA396" s="467"/>
      <c r="CB396" s="467"/>
      <c r="CC396" s="467"/>
      <c r="CD396" s="467"/>
      <c r="CE396" s="467"/>
      <c r="CF396" s="467"/>
      <c r="CG396" s="467"/>
      <c r="CH396" s="467"/>
      <c r="CI396" s="467"/>
      <c r="CJ396" s="467"/>
      <c r="CK396" s="467"/>
      <c r="CL396" s="467"/>
      <c r="CM396" s="467"/>
      <c r="CN396" s="467"/>
      <c r="CO396" s="467"/>
      <c r="CP396" s="467"/>
      <c r="CQ396" s="467"/>
      <c r="CR396" s="467"/>
      <c r="CS396" s="467"/>
      <c r="CT396" s="467"/>
      <c r="CU396" s="467"/>
      <c r="CV396" s="467"/>
      <c r="CW396" s="467"/>
      <c r="CX396" s="467"/>
      <c r="CY396" s="467"/>
      <c r="CZ396" s="467"/>
      <c r="DA396" s="467"/>
      <c r="DB396" s="467"/>
      <c r="DC396" s="467"/>
      <c r="DD396" s="467"/>
      <c r="DE396" s="467"/>
      <c r="DF396" s="467"/>
      <c r="DG396" s="467"/>
      <c r="DH396" s="467"/>
      <c r="DI396" s="467"/>
      <c r="DJ396" s="467"/>
      <c r="DK396" s="467"/>
      <c r="DL396" s="467"/>
      <c r="DM396" s="467"/>
      <c r="DN396" s="467"/>
      <c r="DO396" s="467"/>
      <c r="DP396" s="467"/>
      <c r="DQ396" s="467"/>
      <c r="DR396" s="467"/>
      <c r="DS396" s="467"/>
      <c r="DT396" s="467"/>
      <c r="DU396" s="467"/>
      <c r="DV396" s="467"/>
      <c r="DW396" s="467"/>
      <c r="DX396" s="467"/>
      <c r="DY396" s="467"/>
      <c r="DZ396" s="467"/>
      <c r="EA396" s="467"/>
      <c r="EB396" s="467"/>
      <c r="EC396" s="467"/>
      <c r="ED396" s="467"/>
      <c r="EE396" s="467"/>
      <c r="EF396" s="467"/>
      <c r="EG396" s="467"/>
      <c r="EH396" s="467"/>
      <c r="EI396" s="467"/>
      <c r="EJ396" s="467"/>
      <c r="EK396" s="467"/>
      <c r="EL396" s="467"/>
      <c r="EM396" s="467"/>
      <c r="EN396" s="467"/>
      <c r="EO396" s="467"/>
      <c r="EP396" s="467"/>
      <c r="EQ396" s="467"/>
      <c r="ER396" s="467"/>
      <c r="ES396" s="467"/>
      <c r="ET396" s="467"/>
      <c r="EU396" s="467"/>
      <c r="EV396" s="467"/>
      <c r="EW396" s="467"/>
      <c r="EX396" s="467"/>
      <c r="EY396" s="467"/>
      <c r="EZ396" s="467"/>
      <c r="FA396" s="467"/>
      <c r="FB396" s="467"/>
      <c r="FC396" s="467"/>
      <c r="FD396" s="467"/>
      <c r="FE396" s="467"/>
      <c r="FF396" s="467"/>
      <c r="FG396" s="467"/>
      <c r="FH396" s="467"/>
      <c r="FI396" s="467"/>
      <c r="FJ396" s="467"/>
      <c r="FK396" s="467"/>
      <c r="FL396" s="467"/>
      <c r="FM396" s="467"/>
      <c r="FN396" s="467"/>
      <c r="FO396" s="467"/>
      <c r="FP396" s="467"/>
      <c r="FQ396" s="467"/>
      <c r="FR396" s="467"/>
      <c r="FS396" s="467"/>
      <c r="FT396" s="467"/>
      <c r="FU396" s="467"/>
      <c r="FV396" s="467"/>
      <c r="FW396" s="467"/>
      <c r="FX396" s="467"/>
      <c r="FY396" s="467"/>
      <c r="FZ396" s="467"/>
      <c r="GA396" s="467"/>
      <c r="GB396" s="467"/>
      <c r="GC396" s="467"/>
      <c r="GD396" s="467"/>
      <c r="GE396" s="467"/>
      <c r="GF396" s="467"/>
      <c r="GG396" s="467"/>
      <c r="GH396" s="467"/>
      <c r="GI396" s="467"/>
      <c r="GJ396" s="467"/>
      <c r="GK396" s="467"/>
      <c r="GL396" s="467"/>
      <c r="GM396" s="467"/>
      <c r="GN396" s="467"/>
      <c r="GO396" s="467"/>
      <c r="GP396" s="467"/>
      <c r="GQ396" s="467"/>
      <c r="GR396" s="467"/>
      <c r="GS396" s="467"/>
      <c r="GT396" s="467"/>
      <c r="GU396" s="467"/>
      <c r="GV396" s="467"/>
      <c r="GW396" s="467"/>
      <c r="GX396" s="467"/>
      <c r="GY396" s="467"/>
      <c r="GZ396" s="467"/>
      <c r="HA396" s="467"/>
      <c r="HB396" s="467"/>
      <c r="HC396" s="467"/>
      <c r="HD396" s="467"/>
      <c r="HE396" s="467"/>
      <c r="HF396" s="467"/>
      <c r="HG396" s="467"/>
      <c r="HH396" s="467"/>
      <c r="HI396" s="467"/>
      <c r="HJ396" s="467"/>
      <c r="HK396" s="467"/>
      <c r="HL396" s="467"/>
      <c r="HM396" s="467"/>
      <c r="HN396" s="467"/>
      <c r="HO396" s="467"/>
      <c r="HP396" s="467"/>
      <c r="HQ396" s="467"/>
      <c r="HR396" s="467"/>
      <c r="HS396" s="467"/>
      <c r="HT396" s="467"/>
      <c r="HU396" s="467"/>
      <c r="HV396" s="467"/>
      <c r="HW396" s="467"/>
      <c r="HX396" s="467"/>
      <c r="HY396" s="467"/>
      <c r="HZ396" s="467"/>
      <c r="IA396" s="467"/>
      <c r="IB396" s="467"/>
      <c r="IC396" s="467"/>
      <c r="ID396" s="467"/>
      <c r="IE396" s="467"/>
      <c r="IF396" s="467"/>
      <c r="IG396" s="467"/>
      <c r="IH396" s="467"/>
      <c r="II396" s="467"/>
      <c r="IJ396" s="467"/>
      <c r="IK396" s="467"/>
      <c r="IL396" s="467"/>
      <c r="IM396" s="467"/>
      <c r="IN396" s="467"/>
      <c r="IO396" s="467"/>
      <c r="IP396" s="467"/>
      <c r="IQ396" s="467"/>
    </row>
    <row r="397" spans="2:251" s="464" customFormat="1" ht="12" customHeight="1" thickBot="1" x14ac:dyDescent="0.2">
      <c r="B397" s="635"/>
      <c r="C397" s="636"/>
      <c r="D397" s="636"/>
      <c r="E397" s="636"/>
      <c r="F397" s="636"/>
      <c r="G397" s="636"/>
      <c r="H397" s="636"/>
      <c r="I397" s="637"/>
      <c r="J397" s="469"/>
      <c r="K397" s="469"/>
      <c r="L397" s="469"/>
      <c r="M397" s="469"/>
      <c r="N397" s="469"/>
      <c r="O397" s="469"/>
      <c r="P397" s="469"/>
      <c r="Q397" s="469"/>
      <c r="R397" s="469"/>
      <c r="S397" s="469"/>
      <c r="T397" s="469"/>
      <c r="U397" s="469"/>
      <c r="V397" s="469"/>
      <c r="W397" s="554"/>
      <c r="X397" s="554"/>
      <c r="Y397" s="554"/>
      <c r="Z397" s="554"/>
      <c r="AA397" s="554"/>
      <c r="AB397" s="554"/>
      <c r="AC397" s="554"/>
      <c r="AD397" s="518"/>
      <c r="AE397" s="518"/>
      <c r="AK397" s="518"/>
      <c r="AL397" s="518"/>
      <c r="AM397" s="518"/>
      <c r="AN397" s="518"/>
      <c r="AO397" s="518"/>
      <c r="AP397" s="518"/>
      <c r="AQ397" s="518"/>
      <c r="AR397" s="518"/>
      <c r="AS397" s="518"/>
      <c r="AT397" s="518"/>
      <c r="AU397" s="518"/>
      <c r="AV397" s="518"/>
      <c r="AW397" s="518"/>
      <c r="AX397" s="518"/>
      <c r="AY397" s="518"/>
      <c r="AZ397" s="518"/>
      <c r="BT397" s="467"/>
      <c r="BU397" s="467"/>
      <c r="BV397" s="467"/>
      <c r="BW397" s="467"/>
      <c r="BX397" s="467"/>
      <c r="BY397" s="467"/>
      <c r="BZ397" s="467"/>
      <c r="CA397" s="467"/>
      <c r="CB397" s="467"/>
      <c r="CC397" s="467"/>
      <c r="CD397" s="467"/>
      <c r="CE397" s="467"/>
      <c r="CF397" s="467"/>
      <c r="CG397" s="467"/>
      <c r="CH397" s="467"/>
      <c r="CI397" s="467"/>
      <c r="CJ397" s="467"/>
      <c r="CK397" s="467"/>
      <c r="CL397" s="467"/>
      <c r="CM397" s="467"/>
      <c r="CN397" s="467"/>
      <c r="CO397" s="467"/>
      <c r="CP397" s="467"/>
      <c r="CQ397" s="467"/>
      <c r="CR397" s="467"/>
      <c r="CS397" s="467"/>
      <c r="CT397" s="467"/>
      <c r="CU397" s="467"/>
      <c r="CV397" s="467"/>
      <c r="CW397" s="467"/>
      <c r="CX397" s="467"/>
      <c r="CY397" s="467"/>
      <c r="CZ397" s="467"/>
      <c r="DA397" s="467"/>
      <c r="DB397" s="467"/>
      <c r="DC397" s="467"/>
      <c r="DD397" s="467"/>
      <c r="DE397" s="467"/>
      <c r="DF397" s="467"/>
      <c r="DG397" s="467"/>
      <c r="DH397" s="467"/>
      <c r="DI397" s="467"/>
      <c r="DJ397" s="467"/>
      <c r="DK397" s="467"/>
      <c r="DL397" s="467"/>
      <c r="DM397" s="467"/>
      <c r="DN397" s="467"/>
      <c r="DO397" s="467"/>
      <c r="DP397" s="467"/>
      <c r="DQ397" s="467"/>
      <c r="DR397" s="467"/>
      <c r="DS397" s="467"/>
      <c r="DT397" s="467"/>
      <c r="DU397" s="467"/>
      <c r="DV397" s="467"/>
      <c r="DW397" s="467"/>
      <c r="DX397" s="467"/>
      <c r="DY397" s="467"/>
      <c r="DZ397" s="467"/>
      <c r="EA397" s="467"/>
      <c r="EB397" s="467"/>
      <c r="EC397" s="467"/>
      <c r="ED397" s="467"/>
      <c r="EE397" s="467"/>
      <c r="EF397" s="467"/>
      <c r="EG397" s="467"/>
      <c r="EH397" s="467"/>
      <c r="EI397" s="467"/>
      <c r="EJ397" s="467"/>
      <c r="EK397" s="467"/>
      <c r="EL397" s="467"/>
      <c r="EM397" s="467"/>
      <c r="EN397" s="467"/>
      <c r="EO397" s="467"/>
      <c r="EP397" s="467"/>
      <c r="EQ397" s="467"/>
      <c r="ER397" s="467"/>
      <c r="ES397" s="467"/>
      <c r="ET397" s="467"/>
      <c r="EU397" s="467"/>
      <c r="EV397" s="467"/>
      <c r="EW397" s="467"/>
      <c r="EX397" s="467"/>
      <c r="EY397" s="467"/>
      <c r="EZ397" s="467"/>
      <c r="FA397" s="467"/>
      <c r="FB397" s="467"/>
      <c r="FC397" s="467"/>
      <c r="FD397" s="467"/>
      <c r="FE397" s="467"/>
      <c r="FF397" s="467"/>
      <c r="FG397" s="467"/>
      <c r="FH397" s="467"/>
      <c r="FI397" s="467"/>
      <c r="FJ397" s="467"/>
      <c r="FK397" s="467"/>
      <c r="FL397" s="467"/>
      <c r="FM397" s="467"/>
      <c r="FN397" s="467"/>
      <c r="FO397" s="467"/>
      <c r="FP397" s="467"/>
      <c r="FQ397" s="467"/>
      <c r="FR397" s="467"/>
      <c r="FS397" s="467"/>
      <c r="FT397" s="467"/>
      <c r="FU397" s="467"/>
      <c r="FV397" s="467"/>
      <c r="FW397" s="467"/>
      <c r="FX397" s="467"/>
      <c r="FY397" s="467"/>
      <c r="FZ397" s="467"/>
      <c r="GA397" s="467"/>
      <c r="GB397" s="467"/>
      <c r="GC397" s="467"/>
      <c r="GD397" s="467"/>
      <c r="GE397" s="467"/>
      <c r="GF397" s="467"/>
      <c r="GG397" s="467"/>
      <c r="GH397" s="467"/>
      <c r="GI397" s="467"/>
      <c r="GJ397" s="467"/>
      <c r="GK397" s="467"/>
      <c r="GL397" s="467"/>
      <c r="GM397" s="467"/>
      <c r="GN397" s="467"/>
      <c r="GO397" s="467"/>
      <c r="GP397" s="467"/>
      <c r="GQ397" s="467"/>
      <c r="GR397" s="467"/>
      <c r="GS397" s="467"/>
      <c r="GT397" s="467"/>
      <c r="GU397" s="467"/>
      <c r="GV397" s="467"/>
      <c r="GW397" s="467"/>
      <c r="GX397" s="467"/>
      <c r="GY397" s="467"/>
      <c r="GZ397" s="467"/>
      <c r="HA397" s="467"/>
      <c r="HB397" s="467"/>
      <c r="HC397" s="467"/>
      <c r="HD397" s="467"/>
      <c r="HE397" s="467"/>
      <c r="HF397" s="467"/>
      <c r="HG397" s="467"/>
      <c r="HH397" s="467"/>
      <c r="HI397" s="467"/>
      <c r="HJ397" s="467"/>
      <c r="HK397" s="467"/>
      <c r="HL397" s="467"/>
      <c r="HM397" s="467"/>
      <c r="HN397" s="467"/>
      <c r="HO397" s="467"/>
      <c r="HP397" s="467"/>
      <c r="HQ397" s="467"/>
      <c r="HR397" s="467"/>
      <c r="HS397" s="467"/>
      <c r="HT397" s="467"/>
      <c r="HU397" s="467"/>
      <c r="HV397" s="467"/>
      <c r="HW397" s="467"/>
      <c r="HX397" s="467"/>
      <c r="HY397" s="467"/>
      <c r="HZ397" s="467"/>
      <c r="IA397" s="467"/>
      <c r="IB397" s="467"/>
      <c r="IC397" s="467"/>
      <c r="ID397" s="467"/>
      <c r="IE397" s="467"/>
      <c r="IF397" s="467"/>
      <c r="IG397" s="467"/>
      <c r="IH397" s="467"/>
      <c r="II397" s="467"/>
      <c r="IJ397" s="467"/>
      <c r="IK397" s="467"/>
      <c r="IL397" s="467"/>
      <c r="IM397" s="467"/>
      <c r="IN397" s="467"/>
      <c r="IO397" s="467"/>
      <c r="IP397" s="467"/>
      <c r="IQ397" s="467"/>
    </row>
    <row r="398" spans="2:251" s="464" customFormat="1" ht="12" customHeight="1" x14ac:dyDescent="0.15">
      <c r="B398" s="470"/>
      <c r="C398" s="470"/>
      <c r="D398" s="470"/>
      <c r="E398" s="470"/>
      <c r="F398" s="470"/>
      <c r="G398" s="470"/>
      <c r="H398" s="470"/>
      <c r="I398" s="469"/>
      <c r="J398" s="469"/>
      <c r="K398" s="469"/>
      <c r="L398" s="469"/>
      <c r="M398" s="469"/>
      <c r="N398" s="469"/>
      <c r="O398" s="469"/>
      <c r="P398" s="469"/>
      <c r="Q398" s="469"/>
      <c r="R398" s="469"/>
      <c r="S398" s="469"/>
      <c r="T398" s="469"/>
      <c r="U398" s="469"/>
      <c r="V398" s="469"/>
      <c r="W398" s="554"/>
      <c r="X398" s="554"/>
      <c r="Y398" s="554"/>
      <c r="Z398" s="554"/>
      <c r="AA398" s="554"/>
      <c r="AB398" s="554"/>
      <c r="AC398" s="554"/>
      <c r="AD398" s="518"/>
      <c r="AE398" s="518"/>
      <c r="AK398" s="518"/>
      <c r="AL398" s="518"/>
      <c r="AM398" s="518"/>
      <c r="AN398" s="518"/>
      <c r="AO398" s="518"/>
      <c r="AP398" s="518"/>
      <c r="AQ398" s="518"/>
      <c r="AR398" s="518"/>
      <c r="AS398" s="518"/>
      <c r="AT398" s="518"/>
      <c r="AU398" s="518"/>
      <c r="AV398" s="518"/>
      <c r="AW398" s="518"/>
      <c r="AX398" s="518"/>
      <c r="AY398" s="518"/>
      <c r="AZ398" s="518"/>
      <c r="BT398" s="467"/>
      <c r="BU398" s="467"/>
      <c r="BV398" s="467"/>
      <c r="BW398" s="467"/>
      <c r="BX398" s="467"/>
      <c r="BY398" s="467"/>
      <c r="BZ398" s="467"/>
      <c r="CA398" s="467"/>
      <c r="CB398" s="467"/>
      <c r="CC398" s="467"/>
      <c r="CD398" s="467"/>
      <c r="CE398" s="467"/>
      <c r="CF398" s="467"/>
      <c r="CG398" s="467"/>
      <c r="CH398" s="467"/>
      <c r="CI398" s="467"/>
      <c r="CJ398" s="467"/>
      <c r="CK398" s="467"/>
      <c r="CL398" s="467"/>
      <c r="CM398" s="467"/>
      <c r="CN398" s="467"/>
      <c r="CO398" s="467"/>
      <c r="CP398" s="467"/>
      <c r="CQ398" s="467"/>
      <c r="CR398" s="467"/>
      <c r="CS398" s="467"/>
      <c r="CT398" s="467"/>
      <c r="CU398" s="467"/>
      <c r="CV398" s="467"/>
      <c r="CW398" s="467"/>
      <c r="CX398" s="467"/>
      <c r="CY398" s="467"/>
      <c r="CZ398" s="467"/>
      <c r="DA398" s="467"/>
      <c r="DB398" s="467"/>
      <c r="DC398" s="467"/>
      <c r="DD398" s="467"/>
      <c r="DE398" s="467"/>
      <c r="DF398" s="467"/>
      <c r="DG398" s="467"/>
      <c r="DH398" s="467"/>
      <c r="DI398" s="467"/>
      <c r="DJ398" s="467"/>
      <c r="DK398" s="467"/>
      <c r="DL398" s="467"/>
      <c r="DM398" s="467"/>
      <c r="DN398" s="467"/>
      <c r="DO398" s="467"/>
      <c r="DP398" s="467"/>
      <c r="DQ398" s="467"/>
      <c r="DR398" s="467"/>
      <c r="DS398" s="467"/>
      <c r="DT398" s="467"/>
      <c r="DU398" s="467"/>
      <c r="DV398" s="467"/>
      <c r="DW398" s="467"/>
      <c r="DX398" s="467"/>
      <c r="DY398" s="467"/>
      <c r="DZ398" s="467"/>
      <c r="EA398" s="467"/>
      <c r="EB398" s="467"/>
      <c r="EC398" s="467"/>
      <c r="ED398" s="467"/>
      <c r="EE398" s="467"/>
      <c r="EF398" s="467"/>
      <c r="EG398" s="467"/>
      <c r="EH398" s="467"/>
      <c r="EI398" s="467"/>
      <c r="EJ398" s="467"/>
      <c r="EK398" s="467"/>
      <c r="EL398" s="467"/>
      <c r="EM398" s="467"/>
      <c r="EN398" s="467"/>
      <c r="EO398" s="467"/>
      <c r="EP398" s="467"/>
      <c r="EQ398" s="467"/>
      <c r="ER398" s="467"/>
      <c r="ES398" s="467"/>
      <c r="ET398" s="467"/>
      <c r="EU398" s="467"/>
      <c r="EV398" s="467"/>
      <c r="EW398" s="467"/>
      <c r="EX398" s="467"/>
      <c r="EY398" s="467"/>
      <c r="EZ398" s="467"/>
      <c r="FA398" s="467"/>
      <c r="FB398" s="467"/>
      <c r="FC398" s="467"/>
      <c r="FD398" s="467"/>
      <c r="FE398" s="467"/>
      <c r="FF398" s="467"/>
      <c r="FG398" s="467"/>
      <c r="FH398" s="467"/>
      <c r="FI398" s="467"/>
      <c r="FJ398" s="467"/>
      <c r="FK398" s="467"/>
      <c r="FL398" s="467"/>
      <c r="FM398" s="467"/>
      <c r="FN398" s="467"/>
      <c r="FO398" s="467"/>
      <c r="FP398" s="467"/>
      <c r="FQ398" s="467"/>
      <c r="FR398" s="467"/>
      <c r="FS398" s="467"/>
      <c r="FT398" s="467"/>
      <c r="FU398" s="467"/>
      <c r="FV398" s="467"/>
      <c r="FW398" s="467"/>
      <c r="FX398" s="467"/>
      <c r="FY398" s="467"/>
      <c r="FZ398" s="467"/>
      <c r="GA398" s="467"/>
      <c r="GB398" s="467"/>
      <c r="GC398" s="467"/>
      <c r="GD398" s="467"/>
      <c r="GE398" s="467"/>
      <c r="GF398" s="467"/>
      <c r="GG398" s="467"/>
      <c r="GH398" s="467"/>
      <c r="GI398" s="467"/>
      <c r="GJ398" s="467"/>
      <c r="GK398" s="467"/>
      <c r="GL398" s="467"/>
      <c r="GM398" s="467"/>
      <c r="GN398" s="467"/>
      <c r="GO398" s="467"/>
      <c r="GP398" s="467"/>
      <c r="GQ398" s="467"/>
      <c r="GR398" s="467"/>
      <c r="GS398" s="467"/>
      <c r="GT398" s="467"/>
      <c r="GU398" s="467"/>
      <c r="GV398" s="467"/>
      <c r="GW398" s="467"/>
      <c r="GX398" s="467"/>
      <c r="GY398" s="467"/>
      <c r="GZ398" s="467"/>
      <c r="HA398" s="467"/>
      <c r="HB398" s="467"/>
      <c r="HC398" s="467"/>
      <c r="HD398" s="467"/>
      <c r="HE398" s="467"/>
      <c r="HF398" s="467"/>
      <c r="HG398" s="467"/>
      <c r="HH398" s="467"/>
      <c r="HI398" s="467"/>
      <c r="HJ398" s="467"/>
      <c r="HK398" s="467"/>
      <c r="HL398" s="467"/>
      <c r="HM398" s="467"/>
      <c r="HN398" s="467"/>
      <c r="HO398" s="467"/>
      <c r="HP398" s="467"/>
      <c r="HQ398" s="467"/>
      <c r="HR398" s="467"/>
      <c r="HS398" s="467"/>
      <c r="HT398" s="467"/>
      <c r="HU398" s="467"/>
      <c r="HV398" s="467"/>
      <c r="HW398" s="467"/>
      <c r="HX398" s="467"/>
      <c r="HY398" s="467"/>
      <c r="HZ398" s="467"/>
      <c r="IA398" s="467"/>
      <c r="IB398" s="467"/>
      <c r="IC398" s="467"/>
      <c r="ID398" s="467"/>
      <c r="IE398" s="467"/>
      <c r="IF398" s="467"/>
      <c r="IG398" s="467"/>
      <c r="IH398" s="467"/>
      <c r="II398" s="467"/>
      <c r="IJ398" s="467"/>
      <c r="IK398" s="467"/>
      <c r="IL398" s="467"/>
      <c r="IM398" s="467"/>
      <c r="IN398" s="467"/>
      <c r="IO398" s="467"/>
      <c r="IP398" s="467"/>
      <c r="IQ398" s="467"/>
    </row>
    <row r="399" spans="2:251" s="464" customFormat="1" ht="12" customHeight="1" thickBot="1" x14ac:dyDescent="0.2">
      <c r="V399" s="469"/>
      <c r="W399" s="554"/>
      <c r="X399" s="554"/>
      <c r="Y399" s="554"/>
      <c r="Z399" s="554"/>
      <c r="AA399" s="554"/>
      <c r="AB399" s="554"/>
      <c r="AC399" s="554"/>
      <c r="AD399" s="518"/>
      <c r="AE399" s="518"/>
      <c r="AK399" s="518"/>
      <c r="AL399" s="518"/>
      <c r="AM399" s="518"/>
      <c r="AN399" s="518"/>
      <c r="AO399" s="518"/>
      <c r="AP399" s="518"/>
      <c r="AQ399" s="518"/>
      <c r="AR399" s="518"/>
      <c r="AS399" s="518"/>
      <c r="AT399" s="518"/>
      <c r="AU399" s="518"/>
      <c r="AV399" s="518"/>
      <c r="AW399" s="518"/>
      <c r="AX399" s="518"/>
      <c r="AY399" s="518"/>
      <c r="AZ399" s="518"/>
      <c r="BT399" s="467"/>
      <c r="BU399" s="467"/>
      <c r="BV399" s="467"/>
      <c r="BW399" s="467"/>
      <c r="BX399" s="467"/>
      <c r="BY399" s="467"/>
      <c r="BZ399" s="467"/>
      <c r="CA399" s="467"/>
      <c r="CB399" s="467"/>
      <c r="CC399" s="467"/>
      <c r="CD399" s="467"/>
      <c r="CE399" s="467"/>
      <c r="CF399" s="467"/>
      <c r="CG399" s="467"/>
      <c r="CH399" s="467"/>
      <c r="CI399" s="467"/>
      <c r="CJ399" s="467"/>
      <c r="CK399" s="467"/>
      <c r="CL399" s="467"/>
      <c r="CM399" s="467"/>
      <c r="CN399" s="467"/>
      <c r="CO399" s="467"/>
      <c r="CP399" s="467"/>
      <c r="CQ399" s="467"/>
      <c r="CR399" s="467"/>
      <c r="CS399" s="467"/>
      <c r="CT399" s="467"/>
      <c r="CU399" s="467"/>
      <c r="CV399" s="467"/>
      <c r="CW399" s="467"/>
      <c r="CX399" s="467"/>
      <c r="CY399" s="467"/>
      <c r="CZ399" s="467"/>
      <c r="DA399" s="467"/>
      <c r="DB399" s="467"/>
      <c r="DC399" s="467"/>
      <c r="DD399" s="467"/>
      <c r="DE399" s="467"/>
      <c r="DF399" s="467"/>
      <c r="DG399" s="467"/>
      <c r="DH399" s="467"/>
      <c r="DI399" s="467"/>
      <c r="DJ399" s="467"/>
      <c r="DK399" s="467"/>
      <c r="DL399" s="467"/>
      <c r="DM399" s="467"/>
      <c r="DN399" s="467"/>
      <c r="DO399" s="467"/>
      <c r="DP399" s="467"/>
      <c r="DQ399" s="467"/>
      <c r="DR399" s="467"/>
      <c r="DS399" s="467"/>
      <c r="DT399" s="467"/>
      <c r="DU399" s="467"/>
      <c r="DV399" s="467"/>
      <c r="DW399" s="467"/>
      <c r="DX399" s="467"/>
      <c r="DY399" s="467"/>
      <c r="DZ399" s="467"/>
      <c r="EA399" s="467"/>
      <c r="EB399" s="467"/>
      <c r="EC399" s="467"/>
      <c r="ED399" s="467"/>
      <c r="EE399" s="467"/>
      <c r="EF399" s="467"/>
      <c r="EG399" s="467"/>
      <c r="EH399" s="467"/>
      <c r="EI399" s="467"/>
      <c r="EJ399" s="467"/>
      <c r="EK399" s="467"/>
      <c r="EL399" s="467"/>
      <c r="EM399" s="467"/>
      <c r="EN399" s="467"/>
      <c r="EO399" s="467"/>
      <c r="EP399" s="467"/>
      <c r="EQ399" s="467"/>
      <c r="ER399" s="467"/>
      <c r="ES399" s="467"/>
      <c r="ET399" s="467"/>
      <c r="EU399" s="467"/>
      <c r="EV399" s="467"/>
      <c r="EW399" s="467"/>
      <c r="EX399" s="467"/>
      <c r="EY399" s="467"/>
      <c r="EZ399" s="467"/>
      <c r="FA399" s="467"/>
      <c r="FB399" s="467"/>
      <c r="FC399" s="467"/>
      <c r="FD399" s="467"/>
      <c r="FE399" s="467"/>
      <c r="FF399" s="467"/>
      <c r="FG399" s="467"/>
      <c r="FH399" s="467"/>
      <c r="FI399" s="467"/>
      <c r="FJ399" s="467"/>
      <c r="FK399" s="467"/>
      <c r="FL399" s="467"/>
      <c r="FM399" s="467"/>
      <c r="FN399" s="467"/>
      <c r="FO399" s="467"/>
      <c r="FP399" s="467"/>
      <c r="FQ399" s="467"/>
      <c r="FR399" s="467"/>
      <c r="FS399" s="467"/>
      <c r="FT399" s="467"/>
      <c r="FU399" s="467"/>
      <c r="FV399" s="467"/>
      <c r="FW399" s="467"/>
      <c r="FX399" s="467"/>
      <c r="FY399" s="467"/>
      <c r="FZ399" s="467"/>
      <c r="GA399" s="467"/>
      <c r="GB399" s="467"/>
      <c r="GC399" s="467"/>
      <c r="GD399" s="467"/>
      <c r="GE399" s="467"/>
      <c r="GF399" s="467"/>
      <c r="GG399" s="467"/>
      <c r="GH399" s="467"/>
      <c r="GI399" s="467"/>
      <c r="GJ399" s="467"/>
      <c r="GK399" s="467"/>
      <c r="GL399" s="467"/>
      <c r="GM399" s="467"/>
      <c r="GN399" s="467"/>
      <c r="GO399" s="467"/>
      <c r="GP399" s="467"/>
      <c r="GQ399" s="467"/>
      <c r="GR399" s="467"/>
      <c r="GS399" s="467"/>
      <c r="GT399" s="467"/>
      <c r="GU399" s="467"/>
      <c r="GV399" s="467"/>
      <c r="GW399" s="467"/>
      <c r="GX399" s="467"/>
      <c r="GY399" s="467"/>
      <c r="GZ399" s="467"/>
      <c r="HA399" s="467"/>
      <c r="HB399" s="467"/>
      <c r="HC399" s="467"/>
      <c r="HD399" s="467"/>
      <c r="HE399" s="467"/>
      <c r="HF399" s="467"/>
      <c r="HG399" s="467"/>
      <c r="HH399" s="467"/>
      <c r="HI399" s="467"/>
      <c r="HJ399" s="467"/>
      <c r="HK399" s="467"/>
      <c r="HL399" s="467"/>
      <c r="HM399" s="467"/>
      <c r="HN399" s="467"/>
      <c r="HO399" s="467"/>
      <c r="HP399" s="467"/>
      <c r="HQ399" s="467"/>
      <c r="HR399" s="467"/>
      <c r="HS399" s="467"/>
      <c r="HT399" s="467"/>
      <c r="HU399" s="467"/>
      <c r="HV399" s="467"/>
      <c r="HW399" s="467"/>
      <c r="HX399" s="467"/>
      <c r="HY399" s="467"/>
      <c r="HZ399" s="467"/>
      <c r="IA399" s="467"/>
      <c r="IB399" s="467"/>
      <c r="IC399" s="467"/>
      <c r="ID399" s="467"/>
      <c r="IE399" s="467"/>
      <c r="IF399" s="467"/>
      <c r="IG399" s="467"/>
      <c r="IH399" s="467"/>
      <c r="II399" s="467"/>
      <c r="IJ399" s="467"/>
      <c r="IK399" s="467"/>
      <c r="IL399" s="467"/>
      <c r="IM399" s="467"/>
      <c r="IN399" s="467"/>
      <c r="IO399" s="467"/>
      <c r="IP399" s="467"/>
      <c r="IQ399" s="467"/>
    </row>
    <row r="400" spans="2:251" s="464" customFormat="1" ht="12" customHeight="1" x14ac:dyDescent="0.15">
      <c r="B400" s="477" t="s">
        <v>701</v>
      </c>
      <c r="C400" s="478"/>
      <c r="D400" s="478"/>
      <c r="E400" s="478"/>
      <c r="F400" s="478"/>
      <c r="G400" s="478"/>
      <c r="H400" s="478"/>
      <c r="I400" s="479"/>
      <c r="J400" s="554"/>
      <c r="L400" s="469"/>
      <c r="M400" s="469"/>
      <c r="N400" s="469"/>
      <c r="O400" s="469"/>
      <c r="P400" s="469"/>
      <c r="Q400" s="469"/>
      <c r="R400" s="469"/>
      <c r="S400" s="469"/>
      <c r="T400" s="483"/>
      <c r="U400" s="483"/>
      <c r="V400" s="513"/>
      <c r="W400" s="504"/>
      <c r="X400" s="477" t="s">
        <v>594</v>
      </c>
      <c r="Y400" s="478"/>
      <c r="Z400" s="478"/>
      <c r="AA400" s="478"/>
      <c r="AB400" s="478"/>
      <c r="AC400" s="478"/>
      <c r="AD400" s="478"/>
      <c r="AE400" s="479"/>
      <c r="AK400" s="518"/>
      <c r="AL400" s="518"/>
      <c r="AM400" s="518"/>
      <c r="AN400" s="518"/>
      <c r="AO400" s="518"/>
      <c r="AP400" s="518"/>
      <c r="AQ400" s="518"/>
      <c r="AR400" s="518"/>
      <c r="AS400" s="518"/>
      <c r="AT400" s="518"/>
      <c r="AU400" s="518"/>
      <c r="AV400" s="518"/>
      <c r="AW400" s="518"/>
      <c r="AX400" s="518"/>
      <c r="AY400" s="518"/>
      <c r="AZ400" s="518"/>
      <c r="BT400" s="467"/>
      <c r="BU400" s="467"/>
      <c r="BV400" s="467"/>
      <c r="BW400" s="467"/>
      <c r="BX400" s="467"/>
      <c r="BY400" s="467"/>
      <c r="BZ400" s="467"/>
      <c r="CA400" s="467"/>
      <c r="CB400" s="467"/>
      <c r="CC400" s="467"/>
      <c r="CD400" s="467"/>
      <c r="CE400" s="467"/>
      <c r="CF400" s="467"/>
      <c r="CG400" s="467"/>
      <c r="CH400" s="467"/>
      <c r="CI400" s="467"/>
      <c r="CJ400" s="467"/>
      <c r="CK400" s="467"/>
      <c r="CL400" s="467"/>
      <c r="CM400" s="467"/>
      <c r="CN400" s="467"/>
      <c r="CO400" s="467"/>
      <c r="CP400" s="467"/>
      <c r="CQ400" s="467"/>
      <c r="CR400" s="467"/>
      <c r="CS400" s="467"/>
      <c r="CT400" s="467"/>
      <c r="CU400" s="467"/>
      <c r="CV400" s="467"/>
      <c r="CW400" s="467"/>
      <c r="CX400" s="467"/>
      <c r="CY400" s="467"/>
      <c r="CZ400" s="467"/>
      <c r="DA400" s="467"/>
      <c r="DB400" s="467"/>
      <c r="DC400" s="467"/>
      <c r="DD400" s="467"/>
      <c r="DE400" s="467"/>
      <c r="DF400" s="467"/>
      <c r="DG400" s="467"/>
      <c r="DH400" s="467"/>
      <c r="DI400" s="467"/>
      <c r="DJ400" s="467"/>
      <c r="DK400" s="467"/>
      <c r="DL400" s="467"/>
      <c r="DM400" s="467"/>
      <c r="DN400" s="467"/>
      <c r="DO400" s="467"/>
      <c r="DP400" s="467"/>
      <c r="DQ400" s="467"/>
      <c r="DR400" s="467"/>
      <c r="DS400" s="467"/>
      <c r="DT400" s="467"/>
      <c r="DU400" s="467"/>
      <c r="DV400" s="467"/>
      <c r="DW400" s="467"/>
      <c r="DX400" s="467"/>
      <c r="DY400" s="467"/>
      <c r="DZ400" s="467"/>
      <c r="EA400" s="467"/>
      <c r="EB400" s="467"/>
      <c r="EC400" s="467"/>
      <c r="ED400" s="467"/>
      <c r="EE400" s="467"/>
      <c r="EF400" s="467"/>
      <c r="EG400" s="467"/>
      <c r="EH400" s="467"/>
      <c r="EI400" s="467"/>
      <c r="EJ400" s="467"/>
      <c r="EK400" s="467"/>
      <c r="EL400" s="467"/>
      <c r="EM400" s="467"/>
      <c r="EN400" s="467"/>
      <c r="EO400" s="467"/>
      <c r="EP400" s="467"/>
      <c r="EQ400" s="467"/>
      <c r="ER400" s="467"/>
      <c r="ES400" s="467"/>
      <c r="ET400" s="467"/>
      <c r="EU400" s="467"/>
      <c r="EV400" s="467"/>
      <c r="EW400" s="467"/>
      <c r="EX400" s="467"/>
      <c r="EY400" s="467"/>
      <c r="EZ400" s="467"/>
      <c r="FA400" s="467"/>
      <c r="FB400" s="467"/>
      <c r="FC400" s="467"/>
      <c r="FD400" s="467"/>
      <c r="FE400" s="467"/>
      <c r="FF400" s="467"/>
      <c r="FG400" s="467"/>
      <c r="FH400" s="467"/>
      <c r="FI400" s="467"/>
      <c r="FJ400" s="467"/>
      <c r="FK400" s="467"/>
      <c r="FL400" s="467"/>
      <c r="FM400" s="467"/>
      <c r="FN400" s="467"/>
      <c r="FO400" s="467"/>
      <c r="FP400" s="467"/>
      <c r="FQ400" s="467"/>
      <c r="FR400" s="467"/>
      <c r="FS400" s="467"/>
      <c r="FT400" s="467"/>
      <c r="FU400" s="467"/>
      <c r="FV400" s="467"/>
      <c r="FW400" s="467"/>
      <c r="FX400" s="467"/>
      <c r="FY400" s="467"/>
      <c r="FZ400" s="467"/>
      <c r="GA400" s="467"/>
      <c r="GB400" s="467"/>
      <c r="GC400" s="467"/>
      <c r="GD400" s="467"/>
      <c r="GE400" s="467"/>
      <c r="GF400" s="467"/>
      <c r="GG400" s="467"/>
      <c r="GH400" s="467"/>
      <c r="GI400" s="467"/>
      <c r="GJ400" s="467"/>
      <c r="GK400" s="467"/>
      <c r="GL400" s="467"/>
      <c r="GM400" s="467"/>
      <c r="GN400" s="467"/>
      <c r="GO400" s="467"/>
      <c r="GP400" s="467"/>
      <c r="GQ400" s="467"/>
      <c r="GR400" s="467"/>
      <c r="GS400" s="467"/>
      <c r="GT400" s="467"/>
      <c r="GU400" s="467"/>
      <c r="GV400" s="467"/>
      <c r="GW400" s="467"/>
      <c r="GX400" s="467"/>
      <c r="GY400" s="467"/>
      <c r="GZ400" s="467"/>
      <c r="HA400" s="467"/>
      <c r="HB400" s="467"/>
      <c r="HC400" s="467"/>
      <c r="HD400" s="467"/>
      <c r="HE400" s="467"/>
      <c r="HF400" s="467"/>
      <c r="HG400" s="467"/>
      <c r="HH400" s="467"/>
      <c r="HI400" s="467"/>
      <c r="HJ400" s="467"/>
      <c r="HK400" s="467"/>
      <c r="HL400" s="467"/>
      <c r="HM400" s="467"/>
      <c r="HN400" s="467"/>
      <c r="HO400" s="467"/>
      <c r="HP400" s="467"/>
      <c r="HQ400" s="467"/>
      <c r="HR400" s="467"/>
      <c r="HS400" s="467"/>
      <c r="HT400" s="467"/>
      <c r="HU400" s="467"/>
      <c r="HV400" s="467"/>
      <c r="HW400" s="467"/>
      <c r="HX400" s="467"/>
      <c r="HY400" s="467"/>
      <c r="HZ400" s="467"/>
      <c r="IA400" s="467"/>
      <c r="IB400" s="467"/>
      <c r="IC400" s="467"/>
      <c r="ID400" s="467"/>
      <c r="IE400" s="467"/>
      <c r="IF400" s="467"/>
      <c r="IG400" s="467"/>
      <c r="IH400" s="467"/>
      <c r="II400" s="467"/>
      <c r="IJ400" s="467"/>
      <c r="IK400" s="467"/>
      <c r="IL400" s="467"/>
      <c r="IM400" s="467"/>
      <c r="IN400" s="467"/>
      <c r="IO400" s="467"/>
      <c r="IP400" s="467"/>
      <c r="IQ400" s="467"/>
    </row>
    <row r="401" spans="2:251" s="464" customFormat="1" ht="12" customHeight="1" x14ac:dyDescent="0.15">
      <c r="B401" s="485"/>
      <c r="C401" s="486"/>
      <c r="D401" s="486"/>
      <c r="E401" s="486"/>
      <c r="F401" s="486"/>
      <c r="G401" s="486"/>
      <c r="H401" s="486"/>
      <c r="I401" s="487"/>
      <c r="J401" s="600"/>
      <c r="K401" s="600"/>
      <c r="L401" s="600"/>
      <c r="M401" s="600"/>
      <c r="N401" s="600"/>
      <c r="O401" s="600"/>
      <c r="P401" s="600"/>
      <c r="Q401" s="600"/>
      <c r="R401" s="600"/>
      <c r="S401" s="600"/>
      <c r="T401" s="492"/>
      <c r="U401" s="492"/>
      <c r="V401" s="519"/>
      <c r="W401" s="534"/>
      <c r="X401" s="485"/>
      <c r="Y401" s="486"/>
      <c r="Z401" s="486"/>
      <c r="AA401" s="486"/>
      <c r="AB401" s="486"/>
      <c r="AC401" s="486"/>
      <c r="AD401" s="486"/>
      <c r="AE401" s="487"/>
      <c r="AK401" s="518"/>
      <c r="AL401" s="518"/>
      <c r="AM401" s="518"/>
      <c r="AN401" s="518"/>
      <c r="AO401" s="518"/>
      <c r="AP401" s="518"/>
      <c r="AQ401" s="518"/>
      <c r="AR401" s="518"/>
      <c r="AS401" s="518"/>
      <c r="AT401" s="518"/>
      <c r="AU401" s="518"/>
      <c r="AV401" s="518"/>
      <c r="AW401" s="518"/>
      <c r="AX401" s="518"/>
      <c r="AY401" s="518"/>
      <c r="AZ401" s="518"/>
      <c r="BT401" s="467"/>
      <c r="BU401" s="467"/>
      <c r="BV401" s="467"/>
      <c r="BW401" s="467"/>
      <c r="BX401" s="467"/>
      <c r="BY401" s="467"/>
      <c r="BZ401" s="467"/>
      <c r="CA401" s="467"/>
      <c r="CB401" s="467"/>
      <c r="CC401" s="467"/>
      <c r="CD401" s="467"/>
      <c r="CE401" s="467"/>
      <c r="CF401" s="467"/>
      <c r="CG401" s="467"/>
      <c r="CH401" s="467"/>
      <c r="CI401" s="467"/>
      <c r="CJ401" s="467"/>
      <c r="CK401" s="467"/>
      <c r="CL401" s="467"/>
      <c r="CM401" s="467"/>
      <c r="CN401" s="467"/>
      <c r="CO401" s="467"/>
      <c r="CP401" s="467"/>
      <c r="CQ401" s="467"/>
      <c r="CR401" s="467"/>
      <c r="CS401" s="467"/>
      <c r="CT401" s="467"/>
      <c r="CU401" s="467"/>
      <c r="CV401" s="467"/>
      <c r="CW401" s="467"/>
      <c r="CX401" s="467"/>
      <c r="CY401" s="467"/>
      <c r="CZ401" s="467"/>
      <c r="DA401" s="467"/>
      <c r="DB401" s="467"/>
      <c r="DC401" s="467"/>
      <c r="DD401" s="467"/>
      <c r="DE401" s="467"/>
      <c r="DF401" s="467"/>
      <c r="DG401" s="467"/>
      <c r="DH401" s="467"/>
      <c r="DI401" s="467"/>
      <c r="DJ401" s="467"/>
      <c r="DK401" s="467"/>
      <c r="DL401" s="467"/>
      <c r="DM401" s="467"/>
      <c r="DN401" s="467"/>
      <c r="DO401" s="467"/>
      <c r="DP401" s="467"/>
      <c r="DQ401" s="467"/>
      <c r="DR401" s="467"/>
      <c r="DS401" s="467"/>
      <c r="DT401" s="467"/>
      <c r="DU401" s="467"/>
      <c r="DV401" s="467"/>
      <c r="DW401" s="467"/>
      <c r="DX401" s="467"/>
      <c r="DY401" s="467"/>
      <c r="DZ401" s="467"/>
      <c r="EA401" s="467"/>
      <c r="EB401" s="467"/>
      <c r="EC401" s="467"/>
      <c r="ED401" s="467"/>
      <c r="EE401" s="467"/>
      <c r="EF401" s="467"/>
      <c r="EG401" s="467"/>
      <c r="EH401" s="467"/>
      <c r="EI401" s="467"/>
      <c r="EJ401" s="467"/>
      <c r="EK401" s="467"/>
      <c r="EL401" s="467"/>
      <c r="EM401" s="467"/>
      <c r="EN401" s="467"/>
      <c r="EO401" s="467"/>
      <c r="EP401" s="467"/>
      <c r="EQ401" s="467"/>
      <c r="ER401" s="467"/>
      <c r="ES401" s="467"/>
      <c r="ET401" s="467"/>
      <c r="EU401" s="467"/>
      <c r="EV401" s="467"/>
      <c r="EW401" s="467"/>
      <c r="EX401" s="467"/>
      <c r="EY401" s="467"/>
      <c r="EZ401" s="467"/>
      <c r="FA401" s="467"/>
      <c r="FB401" s="467"/>
      <c r="FC401" s="467"/>
      <c r="FD401" s="467"/>
      <c r="FE401" s="467"/>
      <c r="FF401" s="467"/>
      <c r="FG401" s="467"/>
      <c r="FH401" s="467"/>
      <c r="FI401" s="467"/>
      <c r="FJ401" s="467"/>
      <c r="FK401" s="467"/>
      <c r="FL401" s="467"/>
      <c r="FM401" s="467"/>
      <c r="FN401" s="467"/>
      <c r="FO401" s="467"/>
      <c r="FP401" s="467"/>
      <c r="FQ401" s="467"/>
      <c r="FR401" s="467"/>
      <c r="FS401" s="467"/>
      <c r="FT401" s="467"/>
      <c r="FU401" s="467"/>
      <c r="FV401" s="467"/>
      <c r="FW401" s="467"/>
      <c r="FX401" s="467"/>
      <c r="FY401" s="467"/>
      <c r="FZ401" s="467"/>
      <c r="GA401" s="467"/>
      <c r="GB401" s="467"/>
      <c r="GC401" s="467"/>
      <c r="GD401" s="467"/>
      <c r="GE401" s="467"/>
      <c r="GF401" s="467"/>
      <c r="GG401" s="467"/>
      <c r="GH401" s="467"/>
      <c r="GI401" s="467"/>
      <c r="GJ401" s="467"/>
      <c r="GK401" s="467"/>
      <c r="GL401" s="467"/>
      <c r="GM401" s="467"/>
      <c r="GN401" s="467"/>
      <c r="GO401" s="467"/>
      <c r="GP401" s="467"/>
      <c r="GQ401" s="467"/>
      <c r="GR401" s="467"/>
      <c r="GS401" s="467"/>
      <c r="GT401" s="467"/>
      <c r="GU401" s="467"/>
      <c r="GV401" s="467"/>
      <c r="GW401" s="467"/>
      <c r="GX401" s="467"/>
      <c r="GY401" s="467"/>
      <c r="GZ401" s="467"/>
      <c r="HA401" s="467"/>
      <c r="HB401" s="467"/>
      <c r="HC401" s="467"/>
      <c r="HD401" s="467"/>
      <c r="HE401" s="467"/>
      <c r="HF401" s="467"/>
      <c r="HG401" s="467"/>
      <c r="HH401" s="467"/>
      <c r="HI401" s="467"/>
      <c r="HJ401" s="467"/>
      <c r="HK401" s="467"/>
      <c r="HL401" s="467"/>
      <c r="HM401" s="467"/>
      <c r="HN401" s="467"/>
      <c r="HO401" s="467"/>
      <c r="HP401" s="467"/>
      <c r="HQ401" s="467"/>
      <c r="HR401" s="467"/>
      <c r="HS401" s="467"/>
      <c r="HT401" s="467"/>
      <c r="HU401" s="467"/>
      <c r="HV401" s="467"/>
      <c r="HW401" s="467"/>
      <c r="HX401" s="467"/>
      <c r="HY401" s="467"/>
      <c r="HZ401" s="467"/>
      <c r="IA401" s="467"/>
      <c r="IB401" s="467"/>
      <c r="IC401" s="467"/>
      <c r="ID401" s="467"/>
      <c r="IE401" s="467"/>
      <c r="IF401" s="467"/>
      <c r="IG401" s="467"/>
      <c r="IH401" s="467"/>
      <c r="II401" s="467"/>
      <c r="IJ401" s="467"/>
      <c r="IK401" s="467"/>
      <c r="IL401" s="467"/>
      <c r="IM401" s="467"/>
      <c r="IN401" s="467"/>
      <c r="IO401" s="467"/>
      <c r="IP401" s="467"/>
      <c r="IQ401" s="467"/>
    </row>
    <row r="402" spans="2:251" s="464" customFormat="1" ht="12" customHeight="1" thickBot="1" x14ac:dyDescent="0.2">
      <c r="B402" s="498"/>
      <c r="C402" s="499"/>
      <c r="D402" s="499"/>
      <c r="E402" s="499"/>
      <c r="F402" s="499"/>
      <c r="G402" s="499"/>
      <c r="H402" s="499"/>
      <c r="I402" s="500"/>
      <c r="J402" s="469"/>
      <c r="K402" s="469"/>
      <c r="L402" s="469"/>
      <c r="M402" s="469"/>
      <c r="N402" s="469"/>
      <c r="O402" s="469"/>
      <c r="P402" s="469"/>
      <c r="Q402" s="469"/>
      <c r="R402" s="469"/>
      <c r="S402" s="469"/>
      <c r="T402" s="483"/>
      <c r="U402" s="483"/>
      <c r="V402" s="513"/>
      <c r="W402" s="504"/>
      <c r="X402" s="498"/>
      <c r="Y402" s="499"/>
      <c r="Z402" s="499"/>
      <c r="AA402" s="499"/>
      <c r="AB402" s="499"/>
      <c r="AC402" s="499"/>
      <c r="AD402" s="499"/>
      <c r="AE402" s="500"/>
      <c r="AK402" s="518"/>
      <c r="AL402" s="518"/>
      <c r="AM402" s="518"/>
      <c r="AN402" s="518"/>
      <c r="AO402" s="518"/>
      <c r="AP402" s="518"/>
      <c r="AQ402" s="518"/>
      <c r="AR402" s="518"/>
      <c r="AS402" s="518"/>
      <c r="AT402" s="518"/>
      <c r="AU402" s="518"/>
      <c r="AV402" s="518"/>
      <c r="AW402" s="518"/>
      <c r="AX402" s="518"/>
      <c r="AY402" s="518"/>
      <c r="AZ402" s="518"/>
      <c r="BT402" s="467"/>
      <c r="BU402" s="467"/>
      <c r="BV402" s="467"/>
      <c r="BW402" s="467"/>
      <c r="BX402" s="467"/>
      <c r="BY402" s="467"/>
      <c r="BZ402" s="467"/>
      <c r="CA402" s="467"/>
      <c r="CB402" s="467"/>
      <c r="CC402" s="467"/>
      <c r="CD402" s="467"/>
      <c r="CE402" s="467"/>
      <c r="CF402" s="467"/>
      <c r="CG402" s="467"/>
      <c r="CH402" s="467"/>
      <c r="CI402" s="467"/>
      <c r="CJ402" s="467"/>
      <c r="CK402" s="467"/>
      <c r="CL402" s="467"/>
      <c r="CM402" s="467"/>
      <c r="CN402" s="467"/>
      <c r="CO402" s="467"/>
      <c r="CP402" s="467"/>
      <c r="CQ402" s="467"/>
      <c r="CR402" s="467"/>
      <c r="CS402" s="467"/>
      <c r="CT402" s="467"/>
      <c r="CU402" s="467"/>
      <c r="CV402" s="467"/>
      <c r="CW402" s="467"/>
      <c r="CX402" s="467"/>
      <c r="CY402" s="467"/>
      <c r="CZ402" s="467"/>
      <c r="DA402" s="467"/>
      <c r="DB402" s="467"/>
      <c r="DC402" s="467"/>
      <c r="DD402" s="467"/>
      <c r="DE402" s="467"/>
      <c r="DF402" s="467"/>
      <c r="DG402" s="467"/>
      <c r="DH402" s="467"/>
      <c r="DI402" s="467"/>
      <c r="DJ402" s="467"/>
      <c r="DK402" s="467"/>
      <c r="DL402" s="467"/>
      <c r="DM402" s="467"/>
      <c r="DN402" s="467"/>
      <c r="DO402" s="467"/>
      <c r="DP402" s="467"/>
      <c r="DQ402" s="467"/>
      <c r="DR402" s="467"/>
      <c r="DS402" s="467"/>
      <c r="DT402" s="467"/>
      <c r="DU402" s="467"/>
      <c r="DV402" s="467"/>
      <c r="DW402" s="467"/>
      <c r="DX402" s="467"/>
      <c r="DY402" s="467"/>
      <c r="DZ402" s="467"/>
      <c r="EA402" s="467"/>
      <c r="EB402" s="467"/>
      <c r="EC402" s="467"/>
      <c r="ED402" s="467"/>
      <c r="EE402" s="467"/>
      <c r="EF402" s="467"/>
      <c r="EG402" s="467"/>
      <c r="EH402" s="467"/>
      <c r="EI402" s="467"/>
      <c r="EJ402" s="467"/>
      <c r="EK402" s="467"/>
      <c r="EL402" s="467"/>
      <c r="EM402" s="467"/>
      <c r="EN402" s="467"/>
      <c r="EO402" s="467"/>
      <c r="EP402" s="467"/>
      <c r="EQ402" s="467"/>
      <c r="ER402" s="467"/>
      <c r="ES402" s="467"/>
      <c r="ET402" s="467"/>
      <c r="EU402" s="467"/>
      <c r="EV402" s="467"/>
      <c r="EW402" s="467"/>
      <c r="EX402" s="467"/>
      <c r="EY402" s="467"/>
      <c r="EZ402" s="467"/>
      <c r="FA402" s="467"/>
      <c r="FB402" s="467"/>
      <c r="FC402" s="467"/>
      <c r="FD402" s="467"/>
      <c r="FE402" s="467"/>
      <c r="FF402" s="467"/>
      <c r="FG402" s="467"/>
      <c r="FH402" s="467"/>
      <c r="FI402" s="467"/>
      <c r="FJ402" s="467"/>
      <c r="FK402" s="467"/>
      <c r="FL402" s="467"/>
      <c r="FM402" s="467"/>
      <c r="FN402" s="467"/>
      <c r="FO402" s="467"/>
      <c r="FP402" s="467"/>
      <c r="FQ402" s="467"/>
      <c r="FR402" s="467"/>
      <c r="FS402" s="467"/>
      <c r="FT402" s="467"/>
      <c r="FU402" s="467"/>
      <c r="FV402" s="467"/>
      <c r="FW402" s="467"/>
      <c r="FX402" s="467"/>
      <c r="FY402" s="467"/>
      <c r="FZ402" s="467"/>
      <c r="GA402" s="467"/>
      <c r="GB402" s="467"/>
      <c r="GC402" s="467"/>
      <c r="GD402" s="467"/>
      <c r="GE402" s="467"/>
      <c r="GF402" s="467"/>
      <c r="GG402" s="467"/>
      <c r="GH402" s="467"/>
      <c r="GI402" s="467"/>
      <c r="GJ402" s="467"/>
      <c r="GK402" s="467"/>
      <c r="GL402" s="467"/>
      <c r="GM402" s="467"/>
      <c r="GN402" s="467"/>
      <c r="GO402" s="467"/>
      <c r="GP402" s="467"/>
      <c r="GQ402" s="467"/>
      <c r="GR402" s="467"/>
      <c r="GS402" s="467"/>
      <c r="GT402" s="467"/>
      <c r="GU402" s="467"/>
      <c r="GV402" s="467"/>
      <c r="GW402" s="467"/>
      <c r="GX402" s="467"/>
      <c r="GY402" s="467"/>
      <c r="GZ402" s="467"/>
      <c r="HA402" s="467"/>
      <c r="HB402" s="467"/>
      <c r="HC402" s="467"/>
      <c r="HD402" s="467"/>
      <c r="HE402" s="467"/>
      <c r="HF402" s="467"/>
      <c r="HG402" s="467"/>
      <c r="HH402" s="467"/>
      <c r="HI402" s="467"/>
      <c r="HJ402" s="467"/>
      <c r="HK402" s="467"/>
      <c r="HL402" s="467"/>
      <c r="HM402" s="467"/>
      <c r="HN402" s="467"/>
      <c r="HO402" s="467"/>
      <c r="HP402" s="467"/>
      <c r="HQ402" s="467"/>
      <c r="HR402" s="467"/>
      <c r="HS402" s="467"/>
      <c r="HT402" s="467"/>
      <c r="HU402" s="467"/>
      <c r="HV402" s="467"/>
      <c r="HW402" s="467"/>
      <c r="HX402" s="467"/>
      <c r="HY402" s="467"/>
      <c r="HZ402" s="467"/>
      <c r="IA402" s="467"/>
      <c r="IB402" s="467"/>
      <c r="IC402" s="467"/>
      <c r="ID402" s="467"/>
      <c r="IE402" s="467"/>
      <c r="IF402" s="467"/>
      <c r="IG402" s="467"/>
      <c r="IH402" s="467"/>
      <c r="II402" s="467"/>
      <c r="IJ402" s="467"/>
      <c r="IK402" s="467"/>
      <c r="IL402" s="467"/>
      <c r="IM402" s="467"/>
      <c r="IN402" s="467"/>
      <c r="IO402" s="467"/>
      <c r="IP402" s="467"/>
      <c r="IQ402" s="467"/>
    </row>
    <row r="403" spans="2:251" s="464" customFormat="1" ht="12" customHeight="1" x14ac:dyDescent="0.15">
      <c r="W403" s="530"/>
      <c r="X403" s="518"/>
      <c r="Y403" s="518"/>
      <c r="Z403" s="518"/>
      <c r="AA403" s="518"/>
      <c r="AB403" s="518"/>
      <c r="AC403" s="518"/>
      <c r="AD403" s="518"/>
      <c r="AE403" s="518"/>
      <c r="AK403" s="518"/>
      <c r="AL403" s="518"/>
      <c r="AM403" s="518"/>
      <c r="AN403" s="518"/>
      <c r="AO403" s="518"/>
      <c r="AP403" s="518"/>
      <c r="AQ403" s="518"/>
      <c r="AR403" s="518"/>
      <c r="AS403" s="518"/>
      <c r="AT403" s="518"/>
      <c r="AU403" s="518"/>
      <c r="AV403" s="518"/>
      <c r="AW403" s="518"/>
      <c r="AX403" s="518"/>
      <c r="AY403" s="518"/>
      <c r="AZ403" s="518"/>
      <c r="BT403" s="467"/>
      <c r="BU403" s="467"/>
      <c r="BV403" s="467"/>
      <c r="BW403" s="467"/>
      <c r="BX403" s="467"/>
      <c r="BY403" s="467"/>
      <c r="BZ403" s="467"/>
      <c r="CA403" s="467"/>
      <c r="CB403" s="467"/>
      <c r="CC403" s="467"/>
      <c r="CD403" s="467"/>
      <c r="CE403" s="467"/>
      <c r="CF403" s="467"/>
      <c r="CG403" s="467"/>
      <c r="CH403" s="467"/>
      <c r="CI403" s="467"/>
      <c r="CJ403" s="467"/>
      <c r="CK403" s="467"/>
      <c r="CL403" s="467"/>
      <c r="CM403" s="467"/>
      <c r="CN403" s="467"/>
      <c r="CO403" s="467"/>
      <c r="CP403" s="467"/>
      <c r="CQ403" s="467"/>
      <c r="CR403" s="467"/>
      <c r="CS403" s="467"/>
      <c r="CT403" s="467"/>
      <c r="CU403" s="467"/>
      <c r="CV403" s="467"/>
      <c r="CW403" s="467"/>
      <c r="CX403" s="467"/>
      <c r="CY403" s="467"/>
      <c r="CZ403" s="467"/>
      <c r="DA403" s="467"/>
      <c r="DB403" s="467"/>
      <c r="DC403" s="467"/>
      <c r="DD403" s="467"/>
      <c r="DE403" s="467"/>
      <c r="DF403" s="467"/>
      <c r="DG403" s="467"/>
      <c r="DH403" s="467"/>
      <c r="DI403" s="467"/>
      <c r="DJ403" s="467"/>
      <c r="DK403" s="467"/>
      <c r="DL403" s="467"/>
      <c r="DM403" s="467"/>
      <c r="DN403" s="467"/>
      <c r="DO403" s="467"/>
      <c r="DP403" s="467"/>
      <c r="DQ403" s="467"/>
      <c r="DR403" s="467"/>
      <c r="DS403" s="467"/>
      <c r="DT403" s="467"/>
      <c r="DU403" s="467"/>
      <c r="DV403" s="467"/>
      <c r="DW403" s="467"/>
      <c r="DX403" s="467"/>
      <c r="DY403" s="467"/>
      <c r="DZ403" s="467"/>
      <c r="EA403" s="467"/>
      <c r="EB403" s="467"/>
      <c r="EC403" s="467"/>
      <c r="ED403" s="467"/>
      <c r="EE403" s="467"/>
      <c r="EF403" s="467"/>
      <c r="EG403" s="467"/>
      <c r="EH403" s="467"/>
      <c r="EI403" s="467"/>
      <c r="EJ403" s="467"/>
      <c r="EK403" s="467"/>
      <c r="EL403" s="467"/>
      <c r="EM403" s="467"/>
      <c r="EN403" s="467"/>
      <c r="EO403" s="467"/>
      <c r="EP403" s="467"/>
      <c r="EQ403" s="467"/>
      <c r="ER403" s="467"/>
      <c r="ES403" s="467"/>
      <c r="ET403" s="467"/>
      <c r="EU403" s="467"/>
      <c r="EV403" s="467"/>
      <c r="EW403" s="467"/>
      <c r="EX403" s="467"/>
      <c r="EY403" s="467"/>
      <c r="EZ403" s="467"/>
      <c r="FA403" s="467"/>
      <c r="FB403" s="467"/>
      <c r="FC403" s="467"/>
      <c r="FD403" s="467"/>
      <c r="FE403" s="467"/>
      <c r="FF403" s="467"/>
      <c r="FG403" s="467"/>
      <c r="FH403" s="467"/>
      <c r="FI403" s="467"/>
      <c r="FJ403" s="467"/>
      <c r="FK403" s="467"/>
      <c r="FL403" s="467"/>
      <c r="FM403" s="467"/>
      <c r="FN403" s="467"/>
      <c r="FO403" s="467"/>
      <c r="FP403" s="467"/>
      <c r="FQ403" s="467"/>
      <c r="FR403" s="467"/>
      <c r="FS403" s="467"/>
      <c r="FT403" s="467"/>
      <c r="FU403" s="467"/>
      <c r="FV403" s="467"/>
      <c r="FW403" s="467"/>
      <c r="FX403" s="467"/>
      <c r="FY403" s="467"/>
      <c r="FZ403" s="467"/>
      <c r="GA403" s="467"/>
      <c r="GB403" s="467"/>
      <c r="GC403" s="467"/>
      <c r="GD403" s="467"/>
      <c r="GE403" s="467"/>
      <c r="GF403" s="467"/>
      <c r="GG403" s="467"/>
      <c r="GH403" s="467"/>
      <c r="GI403" s="467"/>
      <c r="GJ403" s="467"/>
      <c r="GK403" s="467"/>
      <c r="GL403" s="467"/>
      <c r="GM403" s="467"/>
      <c r="GN403" s="467"/>
      <c r="GO403" s="467"/>
      <c r="GP403" s="467"/>
      <c r="GQ403" s="467"/>
      <c r="GR403" s="467"/>
      <c r="GS403" s="467"/>
      <c r="GT403" s="467"/>
      <c r="GU403" s="467"/>
      <c r="GV403" s="467"/>
      <c r="GW403" s="467"/>
      <c r="GX403" s="467"/>
      <c r="GY403" s="467"/>
      <c r="GZ403" s="467"/>
      <c r="HA403" s="467"/>
      <c r="HB403" s="467"/>
      <c r="HC403" s="467"/>
      <c r="HD403" s="467"/>
      <c r="HE403" s="467"/>
      <c r="HF403" s="467"/>
      <c r="HG403" s="467"/>
      <c r="HH403" s="467"/>
      <c r="HI403" s="467"/>
      <c r="HJ403" s="467"/>
      <c r="HK403" s="467"/>
      <c r="HL403" s="467"/>
      <c r="HM403" s="467"/>
      <c r="HN403" s="467"/>
      <c r="HO403" s="467"/>
      <c r="HP403" s="467"/>
      <c r="HQ403" s="467"/>
      <c r="HR403" s="467"/>
      <c r="HS403" s="467"/>
      <c r="HT403" s="467"/>
      <c r="HU403" s="467"/>
      <c r="HV403" s="467"/>
      <c r="HW403" s="467"/>
      <c r="HX403" s="467"/>
      <c r="HY403" s="467"/>
      <c r="HZ403" s="467"/>
      <c r="IA403" s="467"/>
      <c r="IB403" s="467"/>
      <c r="IC403" s="467"/>
      <c r="ID403" s="467"/>
      <c r="IE403" s="467"/>
      <c r="IF403" s="467"/>
      <c r="IG403" s="467"/>
      <c r="IH403" s="467"/>
      <c r="II403" s="467"/>
      <c r="IJ403" s="467"/>
      <c r="IK403" s="467"/>
      <c r="IL403" s="467"/>
      <c r="IM403" s="467"/>
      <c r="IN403" s="467"/>
      <c r="IO403" s="467"/>
      <c r="IP403" s="467"/>
      <c r="IQ403" s="467"/>
    </row>
    <row r="404" spans="2:251" s="464" customFormat="1" ht="12" customHeight="1" x14ac:dyDescent="0.15">
      <c r="W404" s="530"/>
      <c r="X404" s="518"/>
      <c r="Y404" s="518"/>
      <c r="Z404" s="518"/>
      <c r="AA404" s="518"/>
      <c r="AB404" s="518"/>
      <c r="AC404" s="518"/>
      <c r="AD404" s="518"/>
      <c r="AE404" s="518"/>
      <c r="AK404" s="518"/>
      <c r="AL404" s="518"/>
      <c r="AM404" s="518"/>
      <c r="AN404" s="518"/>
      <c r="AO404" s="518"/>
      <c r="AP404" s="518"/>
      <c r="AQ404" s="518"/>
      <c r="AR404" s="518"/>
      <c r="AS404" s="518"/>
      <c r="AT404" s="518"/>
      <c r="AU404" s="518"/>
      <c r="AV404" s="518"/>
      <c r="AW404" s="518"/>
      <c r="AX404" s="518"/>
      <c r="AY404" s="518"/>
      <c r="AZ404" s="518"/>
      <c r="BT404" s="467"/>
      <c r="BU404" s="467"/>
      <c r="BV404" s="467"/>
      <c r="BW404" s="467"/>
      <c r="BX404" s="467"/>
      <c r="BY404" s="467"/>
      <c r="BZ404" s="467"/>
      <c r="CA404" s="467"/>
      <c r="CB404" s="467"/>
      <c r="CC404" s="467"/>
      <c r="CD404" s="467"/>
      <c r="CE404" s="467"/>
      <c r="CF404" s="467"/>
      <c r="CG404" s="467"/>
      <c r="CH404" s="467"/>
      <c r="CI404" s="467"/>
      <c r="CJ404" s="467"/>
      <c r="CK404" s="467"/>
      <c r="CL404" s="467"/>
      <c r="CM404" s="467"/>
      <c r="CN404" s="467"/>
      <c r="CO404" s="467"/>
      <c r="CP404" s="467"/>
      <c r="CQ404" s="467"/>
      <c r="CR404" s="467"/>
      <c r="CS404" s="467"/>
      <c r="CT404" s="467"/>
      <c r="CU404" s="467"/>
      <c r="CV404" s="467"/>
      <c r="CW404" s="467"/>
      <c r="CX404" s="467"/>
      <c r="CY404" s="467"/>
      <c r="CZ404" s="467"/>
      <c r="DA404" s="467"/>
      <c r="DB404" s="467"/>
      <c r="DC404" s="467"/>
      <c r="DD404" s="467"/>
      <c r="DE404" s="467"/>
      <c r="DF404" s="467"/>
      <c r="DG404" s="467"/>
      <c r="DH404" s="467"/>
      <c r="DI404" s="467"/>
      <c r="DJ404" s="467"/>
      <c r="DK404" s="467"/>
      <c r="DL404" s="467"/>
      <c r="DM404" s="467"/>
      <c r="DN404" s="467"/>
      <c r="DO404" s="467"/>
      <c r="DP404" s="467"/>
      <c r="DQ404" s="467"/>
      <c r="DR404" s="467"/>
      <c r="DS404" s="467"/>
      <c r="DT404" s="467"/>
      <c r="DU404" s="467"/>
      <c r="DV404" s="467"/>
      <c r="DW404" s="467"/>
      <c r="DX404" s="467"/>
      <c r="DY404" s="467"/>
      <c r="DZ404" s="467"/>
      <c r="EA404" s="467"/>
      <c r="EB404" s="467"/>
      <c r="EC404" s="467"/>
      <c r="ED404" s="467"/>
      <c r="EE404" s="467"/>
      <c r="EF404" s="467"/>
      <c r="EG404" s="467"/>
      <c r="EH404" s="467"/>
      <c r="EI404" s="467"/>
      <c r="EJ404" s="467"/>
      <c r="EK404" s="467"/>
      <c r="EL404" s="467"/>
      <c r="EM404" s="467"/>
      <c r="EN404" s="467"/>
      <c r="EO404" s="467"/>
      <c r="EP404" s="467"/>
      <c r="EQ404" s="467"/>
      <c r="ER404" s="467"/>
      <c r="ES404" s="467"/>
      <c r="ET404" s="467"/>
      <c r="EU404" s="467"/>
      <c r="EV404" s="467"/>
      <c r="EW404" s="467"/>
      <c r="EX404" s="467"/>
      <c r="EY404" s="467"/>
      <c r="EZ404" s="467"/>
      <c r="FA404" s="467"/>
      <c r="FB404" s="467"/>
      <c r="FC404" s="467"/>
      <c r="FD404" s="467"/>
      <c r="FE404" s="467"/>
      <c r="FF404" s="467"/>
      <c r="FG404" s="467"/>
      <c r="FH404" s="467"/>
      <c r="FI404" s="467"/>
      <c r="FJ404" s="467"/>
      <c r="FK404" s="467"/>
      <c r="FL404" s="467"/>
      <c r="FM404" s="467"/>
      <c r="FN404" s="467"/>
      <c r="FO404" s="467"/>
      <c r="FP404" s="467"/>
      <c r="FQ404" s="467"/>
      <c r="FR404" s="467"/>
      <c r="FS404" s="467"/>
      <c r="FT404" s="467"/>
      <c r="FU404" s="467"/>
      <c r="FV404" s="467"/>
      <c r="FW404" s="467"/>
      <c r="FX404" s="467"/>
      <c r="FY404" s="467"/>
      <c r="FZ404" s="467"/>
      <c r="GA404" s="467"/>
      <c r="GB404" s="467"/>
      <c r="GC404" s="467"/>
      <c r="GD404" s="467"/>
      <c r="GE404" s="467"/>
      <c r="GF404" s="467"/>
      <c r="GG404" s="467"/>
      <c r="GH404" s="467"/>
      <c r="GI404" s="467"/>
      <c r="GJ404" s="467"/>
      <c r="GK404" s="467"/>
      <c r="GL404" s="467"/>
      <c r="GM404" s="467"/>
      <c r="GN404" s="467"/>
      <c r="GO404" s="467"/>
      <c r="GP404" s="467"/>
      <c r="GQ404" s="467"/>
      <c r="GR404" s="467"/>
      <c r="GS404" s="467"/>
      <c r="GT404" s="467"/>
      <c r="GU404" s="467"/>
      <c r="GV404" s="467"/>
      <c r="GW404" s="467"/>
      <c r="GX404" s="467"/>
      <c r="GY404" s="467"/>
      <c r="GZ404" s="467"/>
      <c r="HA404" s="467"/>
      <c r="HB404" s="467"/>
      <c r="HC404" s="467"/>
      <c r="HD404" s="467"/>
      <c r="HE404" s="467"/>
      <c r="HF404" s="467"/>
      <c r="HG404" s="467"/>
      <c r="HH404" s="467"/>
      <c r="HI404" s="467"/>
      <c r="HJ404" s="467"/>
      <c r="HK404" s="467"/>
      <c r="HL404" s="467"/>
      <c r="HM404" s="467"/>
      <c r="HN404" s="467"/>
      <c r="HO404" s="467"/>
      <c r="HP404" s="467"/>
      <c r="HQ404" s="467"/>
      <c r="HR404" s="467"/>
      <c r="HS404" s="467"/>
      <c r="HT404" s="467"/>
      <c r="HU404" s="467"/>
      <c r="HV404" s="467"/>
      <c r="HW404" s="467"/>
      <c r="HX404" s="467"/>
      <c r="HY404" s="467"/>
      <c r="HZ404" s="467"/>
      <c r="IA404" s="467"/>
      <c r="IB404" s="467"/>
      <c r="IC404" s="467"/>
      <c r="ID404" s="467"/>
      <c r="IE404" s="467"/>
      <c r="IF404" s="467"/>
      <c r="IG404" s="467"/>
      <c r="IH404" s="467"/>
      <c r="II404" s="467"/>
      <c r="IJ404" s="467"/>
      <c r="IK404" s="467"/>
      <c r="IL404" s="467"/>
      <c r="IM404" s="467"/>
      <c r="IN404" s="467"/>
      <c r="IO404" s="467"/>
      <c r="IP404" s="467"/>
      <c r="IQ404" s="467"/>
    </row>
    <row r="405" spans="2:251" s="464" customFormat="1" ht="12" customHeight="1" x14ac:dyDescent="0.15">
      <c r="W405" s="530"/>
      <c r="X405" s="518"/>
      <c r="Y405" s="518"/>
      <c r="Z405" s="518"/>
      <c r="AA405" s="518"/>
      <c r="AB405" s="518"/>
      <c r="AC405" s="518"/>
      <c r="AD405" s="518"/>
      <c r="AE405" s="518"/>
      <c r="AK405" s="518"/>
      <c r="AL405" s="518"/>
      <c r="AM405" s="518"/>
      <c r="AN405" s="518"/>
      <c r="AO405" s="518"/>
      <c r="AP405" s="518"/>
      <c r="AQ405" s="518"/>
      <c r="AR405" s="518"/>
      <c r="AS405" s="518"/>
      <c r="AT405" s="518"/>
      <c r="AU405" s="518"/>
      <c r="AV405" s="518"/>
      <c r="AW405" s="518"/>
      <c r="AX405" s="518"/>
      <c r="AY405" s="518"/>
      <c r="AZ405" s="518"/>
      <c r="BT405" s="467"/>
      <c r="BU405" s="467"/>
      <c r="BV405" s="467"/>
      <c r="BW405" s="467"/>
      <c r="BX405" s="467"/>
      <c r="BY405" s="467"/>
      <c r="BZ405" s="467"/>
      <c r="CA405" s="467"/>
      <c r="CB405" s="467"/>
      <c r="CC405" s="467"/>
      <c r="CD405" s="467"/>
      <c r="CE405" s="467"/>
      <c r="CF405" s="467"/>
      <c r="CG405" s="467"/>
      <c r="CH405" s="467"/>
      <c r="CI405" s="467"/>
      <c r="CJ405" s="467"/>
      <c r="CK405" s="467"/>
      <c r="CL405" s="467"/>
      <c r="CM405" s="467"/>
      <c r="CN405" s="467"/>
      <c r="CO405" s="467"/>
      <c r="CP405" s="467"/>
      <c r="CQ405" s="467"/>
      <c r="CR405" s="467"/>
      <c r="CS405" s="467"/>
      <c r="CT405" s="467"/>
      <c r="CU405" s="467"/>
      <c r="CV405" s="467"/>
      <c r="CW405" s="467"/>
      <c r="CX405" s="467"/>
      <c r="CY405" s="467"/>
      <c r="CZ405" s="467"/>
      <c r="DA405" s="467"/>
      <c r="DB405" s="467"/>
      <c r="DC405" s="467"/>
      <c r="DD405" s="467"/>
      <c r="DE405" s="467"/>
      <c r="DF405" s="467"/>
      <c r="DG405" s="467"/>
      <c r="DH405" s="467"/>
      <c r="DI405" s="467"/>
      <c r="DJ405" s="467"/>
      <c r="DK405" s="467"/>
      <c r="DL405" s="467"/>
      <c r="DM405" s="467"/>
      <c r="DN405" s="467"/>
      <c r="DO405" s="467"/>
      <c r="DP405" s="467"/>
      <c r="DQ405" s="467"/>
      <c r="DR405" s="467"/>
      <c r="DS405" s="467"/>
      <c r="DT405" s="467"/>
      <c r="DU405" s="467"/>
      <c r="DV405" s="467"/>
      <c r="DW405" s="467"/>
      <c r="DX405" s="467"/>
      <c r="DY405" s="467"/>
      <c r="DZ405" s="467"/>
      <c r="EA405" s="467"/>
      <c r="EB405" s="467"/>
      <c r="EC405" s="467"/>
      <c r="ED405" s="467"/>
      <c r="EE405" s="467"/>
      <c r="EF405" s="467"/>
      <c r="EG405" s="467"/>
      <c r="EH405" s="467"/>
      <c r="EI405" s="467"/>
      <c r="EJ405" s="467"/>
      <c r="EK405" s="467"/>
      <c r="EL405" s="467"/>
      <c r="EM405" s="467"/>
      <c r="EN405" s="467"/>
      <c r="EO405" s="467"/>
      <c r="EP405" s="467"/>
      <c r="EQ405" s="467"/>
      <c r="ER405" s="467"/>
      <c r="ES405" s="467"/>
      <c r="ET405" s="467"/>
      <c r="EU405" s="467"/>
      <c r="EV405" s="467"/>
      <c r="EW405" s="467"/>
      <c r="EX405" s="467"/>
      <c r="EY405" s="467"/>
      <c r="EZ405" s="467"/>
      <c r="FA405" s="467"/>
      <c r="FB405" s="467"/>
      <c r="FC405" s="467"/>
      <c r="FD405" s="467"/>
      <c r="FE405" s="467"/>
      <c r="FF405" s="467"/>
      <c r="FG405" s="467"/>
      <c r="FH405" s="467"/>
      <c r="FI405" s="467"/>
      <c r="FJ405" s="467"/>
      <c r="FK405" s="467"/>
      <c r="FL405" s="467"/>
      <c r="FM405" s="467"/>
      <c r="FN405" s="467"/>
      <c r="FO405" s="467"/>
      <c r="FP405" s="467"/>
      <c r="FQ405" s="467"/>
      <c r="FR405" s="467"/>
      <c r="FS405" s="467"/>
      <c r="FT405" s="467"/>
      <c r="FU405" s="467"/>
      <c r="FV405" s="467"/>
      <c r="FW405" s="467"/>
      <c r="FX405" s="467"/>
      <c r="FY405" s="467"/>
      <c r="FZ405" s="467"/>
      <c r="GA405" s="467"/>
      <c r="GB405" s="467"/>
      <c r="GC405" s="467"/>
      <c r="GD405" s="467"/>
      <c r="GE405" s="467"/>
      <c r="GF405" s="467"/>
      <c r="GG405" s="467"/>
      <c r="GH405" s="467"/>
      <c r="GI405" s="467"/>
      <c r="GJ405" s="467"/>
      <c r="GK405" s="467"/>
      <c r="GL405" s="467"/>
      <c r="GM405" s="467"/>
      <c r="GN405" s="467"/>
      <c r="GO405" s="467"/>
      <c r="GP405" s="467"/>
      <c r="GQ405" s="467"/>
      <c r="GR405" s="467"/>
      <c r="GS405" s="467"/>
      <c r="GT405" s="467"/>
      <c r="GU405" s="467"/>
      <c r="GV405" s="467"/>
      <c r="GW405" s="467"/>
      <c r="GX405" s="467"/>
      <c r="GY405" s="467"/>
      <c r="GZ405" s="467"/>
      <c r="HA405" s="467"/>
      <c r="HB405" s="467"/>
      <c r="HC405" s="467"/>
      <c r="HD405" s="467"/>
      <c r="HE405" s="467"/>
      <c r="HF405" s="467"/>
      <c r="HG405" s="467"/>
      <c r="HH405" s="467"/>
      <c r="HI405" s="467"/>
      <c r="HJ405" s="467"/>
      <c r="HK405" s="467"/>
      <c r="HL405" s="467"/>
      <c r="HM405" s="467"/>
      <c r="HN405" s="467"/>
      <c r="HO405" s="467"/>
      <c r="HP405" s="467"/>
      <c r="HQ405" s="467"/>
      <c r="HR405" s="467"/>
      <c r="HS405" s="467"/>
      <c r="HT405" s="467"/>
      <c r="HU405" s="467"/>
      <c r="HV405" s="467"/>
      <c r="HW405" s="467"/>
      <c r="HX405" s="467"/>
      <c r="HY405" s="467"/>
      <c r="HZ405" s="467"/>
      <c r="IA405" s="467"/>
      <c r="IB405" s="467"/>
      <c r="IC405" s="467"/>
      <c r="ID405" s="467"/>
      <c r="IE405" s="467"/>
      <c r="IF405" s="467"/>
      <c r="IG405" s="467"/>
      <c r="IH405" s="467"/>
      <c r="II405" s="467"/>
      <c r="IJ405" s="467"/>
      <c r="IK405" s="467"/>
      <c r="IL405" s="467"/>
      <c r="IM405" s="467"/>
      <c r="IN405" s="467"/>
      <c r="IO405" s="467"/>
      <c r="IP405" s="467"/>
      <c r="IQ405" s="467"/>
    </row>
    <row r="406" spans="2:251" s="464" customFormat="1" ht="12" customHeight="1" x14ac:dyDescent="0.15">
      <c r="W406" s="530"/>
      <c r="X406" s="518"/>
      <c r="Y406" s="518"/>
      <c r="Z406" s="518"/>
      <c r="AA406" s="518"/>
      <c r="AB406" s="518"/>
      <c r="AC406" s="518"/>
      <c r="AD406" s="518"/>
      <c r="AE406" s="518"/>
      <c r="AK406" s="518"/>
      <c r="AL406" s="518"/>
      <c r="AM406" s="518"/>
      <c r="AN406" s="518"/>
      <c r="AO406" s="518"/>
      <c r="AP406" s="518"/>
      <c r="AQ406" s="518"/>
      <c r="AR406" s="518"/>
      <c r="AS406" s="518"/>
      <c r="AT406" s="518"/>
      <c r="AU406" s="518"/>
      <c r="AV406" s="518"/>
      <c r="AW406" s="518"/>
      <c r="AX406" s="518"/>
      <c r="AY406" s="518"/>
      <c r="AZ406" s="518"/>
      <c r="BT406" s="467"/>
      <c r="BU406" s="467"/>
      <c r="BV406" s="467"/>
      <c r="BW406" s="467"/>
      <c r="BX406" s="467"/>
      <c r="BY406" s="467"/>
      <c r="BZ406" s="467"/>
      <c r="CA406" s="467"/>
      <c r="CB406" s="467"/>
      <c r="CC406" s="467"/>
      <c r="CD406" s="467"/>
      <c r="CE406" s="467"/>
      <c r="CF406" s="467"/>
      <c r="CG406" s="467"/>
      <c r="CH406" s="467"/>
      <c r="CI406" s="467"/>
      <c r="CJ406" s="467"/>
      <c r="CK406" s="467"/>
      <c r="CL406" s="467"/>
      <c r="CM406" s="467"/>
      <c r="CN406" s="467"/>
      <c r="CO406" s="467"/>
      <c r="CP406" s="467"/>
      <c r="CQ406" s="467"/>
      <c r="CR406" s="467"/>
      <c r="CS406" s="467"/>
      <c r="CT406" s="467"/>
      <c r="CU406" s="467"/>
      <c r="CV406" s="467"/>
      <c r="CW406" s="467"/>
      <c r="CX406" s="467"/>
      <c r="CY406" s="467"/>
      <c r="CZ406" s="467"/>
      <c r="DA406" s="467"/>
      <c r="DB406" s="467"/>
      <c r="DC406" s="467"/>
      <c r="DD406" s="467"/>
      <c r="DE406" s="467"/>
      <c r="DF406" s="467"/>
      <c r="DG406" s="467"/>
      <c r="DH406" s="467"/>
      <c r="DI406" s="467"/>
      <c r="DJ406" s="467"/>
      <c r="DK406" s="467"/>
      <c r="DL406" s="467"/>
      <c r="DM406" s="467"/>
      <c r="DN406" s="467"/>
      <c r="DO406" s="467"/>
      <c r="DP406" s="467"/>
      <c r="DQ406" s="467"/>
      <c r="DR406" s="467"/>
      <c r="DS406" s="467"/>
      <c r="DT406" s="467"/>
      <c r="DU406" s="467"/>
      <c r="DV406" s="467"/>
      <c r="DW406" s="467"/>
      <c r="DX406" s="467"/>
      <c r="DY406" s="467"/>
      <c r="DZ406" s="467"/>
      <c r="EA406" s="467"/>
      <c r="EB406" s="467"/>
      <c r="EC406" s="467"/>
      <c r="ED406" s="467"/>
      <c r="EE406" s="467"/>
      <c r="EF406" s="467"/>
      <c r="EG406" s="467"/>
      <c r="EH406" s="467"/>
      <c r="EI406" s="467"/>
      <c r="EJ406" s="467"/>
      <c r="EK406" s="467"/>
      <c r="EL406" s="467"/>
      <c r="EM406" s="467"/>
      <c r="EN406" s="467"/>
      <c r="EO406" s="467"/>
      <c r="EP406" s="467"/>
      <c r="EQ406" s="467"/>
      <c r="ER406" s="467"/>
      <c r="ES406" s="467"/>
      <c r="ET406" s="467"/>
      <c r="EU406" s="467"/>
      <c r="EV406" s="467"/>
      <c r="EW406" s="467"/>
      <c r="EX406" s="467"/>
      <c r="EY406" s="467"/>
      <c r="EZ406" s="467"/>
      <c r="FA406" s="467"/>
      <c r="FB406" s="467"/>
      <c r="FC406" s="467"/>
      <c r="FD406" s="467"/>
      <c r="FE406" s="467"/>
      <c r="FF406" s="467"/>
      <c r="FG406" s="467"/>
      <c r="FH406" s="467"/>
      <c r="FI406" s="467"/>
      <c r="FJ406" s="467"/>
      <c r="FK406" s="467"/>
      <c r="FL406" s="467"/>
      <c r="FM406" s="467"/>
      <c r="FN406" s="467"/>
      <c r="FO406" s="467"/>
      <c r="FP406" s="467"/>
      <c r="FQ406" s="467"/>
      <c r="FR406" s="467"/>
      <c r="FS406" s="467"/>
      <c r="FT406" s="467"/>
      <c r="FU406" s="467"/>
      <c r="FV406" s="467"/>
      <c r="FW406" s="467"/>
      <c r="FX406" s="467"/>
      <c r="FY406" s="467"/>
      <c r="FZ406" s="467"/>
      <c r="GA406" s="467"/>
      <c r="GB406" s="467"/>
      <c r="GC406" s="467"/>
      <c r="GD406" s="467"/>
      <c r="GE406" s="467"/>
      <c r="GF406" s="467"/>
      <c r="GG406" s="467"/>
      <c r="GH406" s="467"/>
      <c r="GI406" s="467"/>
      <c r="GJ406" s="467"/>
      <c r="GK406" s="467"/>
      <c r="GL406" s="467"/>
      <c r="GM406" s="467"/>
      <c r="GN406" s="467"/>
      <c r="GO406" s="467"/>
      <c r="GP406" s="467"/>
      <c r="GQ406" s="467"/>
      <c r="GR406" s="467"/>
      <c r="GS406" s="467"/>
      <c r="GT406" s="467"/>
      <c r="GU406" s="467"/>
      <c r="GV406" s="467"/>
      <c r="GW406" s="467"/>
      <c r="GX406" s="467"/>
      <c r="GY406" s="467"/>
      <c r="GZ406" s="467"/>
      <c r="HA406" s="467"/>
      <c r="HB406" s="467"/>
      <c r="HC406" s="467"/>
      <c r="HD406" s="467"/>
      <c r="HE406" s="467"/>
      <c r="HF406" s="467"/>
      <c r="HG406" s="467"/>
      <c r="HH406" s="467"/>
      <c r="HI406" s="467"/>
      <c r="HJ406" s="467"/>
      <c r="HK406" s="467"/>
      <c r="HL406" s="467"/>
      <c r="HM406" s="467"/>
      <c r="HN406" s="467"/>
      <c r="HO406" s="467"/>
      <c r="HP406" s="467"/>
      <c r="HQ406" s="467"/>
      <c r="HR406" s="467"/>
      <c r="HS406" s="467"/>
      <c r="HT406" s="467"/>
      <c r="HU406" s="467"/>
      <c r="HV406" s="467"/>
      <c r="HW406" s="467"/>
      <c r="HX406" s="467"/>
      <c r="HY406" s="467"/>
      <c r="HZ406" s="467"/>
      <c r="IA406" s="467"/>
      <c r="IB406" s="467"/>
      <c r="IC406" s="467"/>
      <c r="ID406" s="467"/>
      <c r="IE406" s="467"/>
      <c r="IF406" s="467"/>
      <c r="IG406" s="467"/>
      <c r="IH406" s="467"/>
      <c r="II406" s="467"/>
      <c r="IJ406" s="467"/>
      <c r="IK406" s="467"/>
      <c r="IL406" s="467"/>
      <c r="IM406" s="467"/>
      <c r="IN406" s="467"/>
      <c r="IO406" s="467"/>
      <c r="IP406" s="467"/>
      <c r="IQ406" s="467"/>
    </row>
    <row r="407" spans="2:251" s="464" customFormat="1" ht="12" customHeight="1" x14ac:dyDescent="0.15">
      <c r="B407" s="638" t="s">
        <v>590</v>
      </c>
      <c r="C407" s="639"/>
      <c r="D407" s="639"/>
      <c r="E407" s="639"/>
      <c r="F407" s="639"/>
      <c r="G407" s="639"/>
      <c r="H407" s="639"/>
      <c r="I407" s="640"/>
      <c r="J407" s="469"/>
      <c r="K407" s="469"/>
      <c r="N407" s="623" t="s">
        <v>594</v>
      </c>
      <c r="O407" s="624"/>
      <c r="P407" s="624"/>
      <c r="Q407" s="624"/>
      <c r="R407" s="624"/>
      <c r="S407" s="624"/>
      <c r="T407" s="624"/>
      <c r="U407" s="625"/>
      <c r="V407" s="469"/>
      <c r="AA407" s="576" t="s">
        <v>480</v>
      </c>
      <c r="AB407" s="577"/>
      <c r="AC407" s="577"/>
      <c r="AD407" s="577"/>
      <c r="AE407" s="577"/>
      <c r="AF407" s="577"/>
      <c r="AG407" s="577"/>
      <c r="AH407" s="577"/>
      <c r="AI407" s="578"/>
      <c r="AJ407" s="518"/>
      <c r="AK407" s="518"/>
      <c r="AV407" s="518"/>
      <c r="AW407" s="518"/>
      <c r="AX407" s="518"/>
      <c r="AY407" s="518"/>
      <c r="AZ407" s="518"/>
      <c r="BT407" s="467"/>
      <c r="BU407" s="467"/>
      <c r="BV407" s="467"/>
      <c r="BW407" s="467"/>
      <c r="BX407" s="467"/>
      <c r="BY407" s="467"/>
      <c r="BZ407" s="467"/>
      <c r="CA407" s="467"/>
      <c r="CB407" s="467"/>
      <c r="CC407" s="467"/>
      <c r="CD407" s="467"/>
      <c r="CE407" s="467"/>
      <c r="CF407" s="467"/>
      <c r="CG407" s="467"/>
      <c r="CH407" s="467"/>
      <c r="CI407" s="467"/>
      <c r="CJ407" s="467"/>
      <c r="CK407" s="467"/>
      <c r="CL407" s="467"/>
      <c r="CM407" s="467"/>
      <c r="CN407" s="467"/>
      <c r="CO407" s="467"/>
      <c r="CP407" s="467"/>
      <c r="CQ407" s="467"/>
      <c r="CR407" s="467"/>
      <c r="CS407" s="467"/>
      <c r="CT407" s="467"/>
      <c r="CU407" s="467"/>
      <c r="CV407" s="467"/>
      <c r="CW407" s="467"/>
      <c r="CX407" s="467"/>
      <c r="CY407" s="467"/>
      <c r="CZ407" s="467"/>
      <c r="DA407" s="467"/>
      <c r="DB407" s="467"/>
      <c r="DC407" s="467"/>
      <c r="DD407" s="467"/>
      <c r="DE407" s="467"/>
      <c r="DF407" s="467"/>
      <c r="DG407" s="467"/>
      <c r="DH407" s="467"/>
      <c r="DI407" s="467"/>
      <c r="DJ407" s="467"/>
      <c r="DK407" s="467"/>
      <c r="DL407" s="467"/>
      <c r="DM407" s="467"/>
      <c r="DN407" s="467"/>
      <c r="DO407" s="467"/>
      <c r="DP407" s="467"/>
      <c r="DQ407" s="467"/>
      <c r="DR407" s="467"/>
      <c r="DS407" s="467"/>
      <c r="DT407" s="467"/>
      <c r="DU407" s="467"/>
      <c r="DV407" s="467"/>
      <c r="DW407" s="467"/>
      <c r="DX407" s="467"/>
      <c r="DY407" s="467"/>
      <c r="DZ407" s="467"/>
      <c r="EA407" s="467"/>
      <c r="EB407" s="467"/>
      <c r="EC407" s="467"/>
      <c r="ED407" s="467"/>
      <c r="EE407" s="467"/>
      <c r="EF407" s="467"/>
      <c r="EG407" s="467"/>
      <c r="EH407" s="467"/>
      <c r="EI407" s="467"/>
      <c r="EJ407" s="467"/>
      <c r="EK407" s="467"/>
      <c r="EL407" s="467"/>
      <c r="EM407" s="467"/>
      <c r="EN407" s="467"/>
      <c r="EO407" s="467"/>
      <c r="EP407" s="467"/>
      <c r="EQ407" s="467"/>
      <c r="ER407" s="467"/>
      <c r="ES407" s="467"/>
      <c r="ET407" s="467"/>
      <c r="EU407" s="467"/>
      <c r="EV407" s="467"/>
      <c r="EW407" s="467"/>
      <c r="EX407" s="467"/>
      <c r="EY407" s="467"/>
      <c r="EZ407" s="467"/>
      <c r="FA407" s="467"/>
      <c r="FB407" s="467"/>
      <c r="FC407" s="467"/>
      <c r="FD407" s="467"/>
      <c r="FE407" s="467"/>
      <c r="FF407" s="467"/>
      <c r="FG407" s="467"/>
      <c r="FH407" s="467"/>
      <c r="FI407" s="467"/>
      <c r="FJ407" s="467"/>
      <c r="FK407" s="467"/>
      <c r="FL407" s="467"/>
      <c r="FM407" s="467"/>
      <c r="FN407" s="467"/>
      <c r="FO407" s="467"/>
      <c r="FP407" s="467"/>
      <c r="FQ407" s="467"/>
      <c r="FR407" s="467"/>
      <c r="FS407" s="467"/>
      <c r="FT407" s="467"/>
      <c r="FU407" s="467"/>
      <c r="FV407" s="467"/>
      <c r="FW407" s="467"/>
      <c r="FX407" s="467"/>
      <c r="FY407" s="467"/>
      <c r="FZ407" s="467"/>
      <c r="GA407" s="467"/>
      <c r="GB407" s="467"/>
      <c r="GC407" s="467"/>
      <c r="GD407" s="467"/>
      <c r="GE407" s="467"/>
      <c r="GF407" s="467"/>
      <c r="GG407" s="467"/>
      <c r="GH407" s="467"/>
      <c r="GI407" s="467"/>
      <c r="GJ407" s="467"/>
      <c r="GK407" s="467"/>
      <c r="GL407" s="467"/>
      <c r="GM407" s="467"/>
      <c r="GN407" s="467"/>
      <c r="GO407" s="467"/>
      <c r="GP407" s="467"/>
      <c r="GQ407" s="467"/>
      <c r="GR407" s="467"/>
      <c r="GS407" s="467"/>
      <c r="GT407" s="467"/>
      <c r="GU407" s="467"/>
      <c r="GV407" s="467"/>
      <c r="GW407" s="467"/>
      <c r="GX407" s="467"/>
      <c r="GY407" s="467"/>
      <c r="GZ407" s="467"/>
      <c r="HA407" s="467"/>
      <c r="HB407" s="467"/>
      <c r="HC407" s="467"/>
      <c r="HD407" s="467"/>
      <c r="HE407" s="467"/>
      <c r="HF407" s="467"/>
      <c r="HG407" s="467"/>
      <c r="HH407" s="467"/>
      <c r="HI407" s="467"/>
      <c r="HJ407" s="467"/>
      <c r="HK407" s="467"/>
      <c r="HL407" s="467"/>
      <c r="HM407" s="467"/>
      <c r="HN407" s="467"/>
      <c r="HO407" s="467"/>
      <c r="HP407" s="467"/>
      <c r="HQ407" s="467"/>
      <c r="HR407" s="467"/>
      <c r="HS407" s="467"/>
      <c r="HT407" s="467"/>
      <c r="HU407" s="467"/>
      <c r="HV407" s="467"/>
      <c r="HW407" s="467"/>
      <c r="HX407" s="467"/>
      <c r="HY407" s="467"/>
      <c r="HZ407" s="467"/>
      <c r="IA407" s="467"/>
      <c r="IB407" s="467"/>
      <c r="IC407" s="467"/>
      <c r="ID407" s="467"/>
      <c r="IE407" s="467"/>
      <c r="IF407" s="467"/>
      <c r="IG407" s="467"/>
      <c r="IH407" s="467"/>
      <c r="II407" s="467"/>
      <c r="IJ407" s="467"/>
      <c r="IK407" s="467"/>
      <c r="IL407" s="467"/>
      <c r="IM407" s="467"/>
      <c r="IN407" s="467"/>
      <c r="IO407" s="467"/>
      <c r="IP407" s="467"/>
      <c r="IQ407" s="467"/>
    </row>
    <row r="408" spans="2:251" s="464" customFormat="1" ht="12" customHeight="1" x14ac:dyDescent="0.15">
      <c r="B408" s="641"/>
      <c r="C408" s="642"/>
      <c r="D408" s="642"/>
      <c r="E408" s="642"/>
      <c r="F408" s="642"/>
      <c r="G408" s="642"/>
      <c r="H408" s="642"/>
      <c r="I408" s="643"/>
      <c r="J408" s="600"/>
      <c r="K408" s="600"/>
      <c r="L408" s="534"/>
      <c r="M408" s="534"/>
      <c r="N408" s="644"/>
      <c r="O408" s="486"/>
      <c r="P408" s="486"/>
      <c r="Q408" s="486"/>
      <c r="R408" s="486"/>
      <c r="S408" s="486"/>
      <c r="T408" s="486"/>
      <c r="U408" s="645"/>
      <c r="V408" s="534"/>
      <c r="W408" s="534"/>
      <c r="X408" s="534"/>
      <c r="Y408" s="533"/>
      <c r="Z408" s="552"/>
      <c r="AA408" s="581"/>
      <c r="AB408" s="582"/>
      <c r="AC408" s="582"/>
      <c r="AD408" s="582"/>
      <c r="AE408" s="582"/>
      <c r="AF408" s="582"/>
      <c r="AG408" s="582"/>
      <c r="AH408" s="582"/>
      <c r="AI408" s="583"/>
      <c r="AJ408" s="518"/>
      <c r="AK408" s="518"/>
      <c r="AV408" s="518"/>
      <c r="AW408" s="518"/>
      <c r="AX408" s="518"/>
      <c r="AY408" s="518"/>
      <c r="AZ408" s="518"/>
      <c r="BT408" s="467"/>
      <c r="BU408" s="467"/>
      <c r="BV408" s="467"/>
      <c r="BW408" s="467"/>
      <c r="BX408" s="467"/>
      <c r="BY408" s="467"/>
      <c r="BZ408" s="467"/>
      <c r="CA408" s="467"/>
      <c r="CB408" s="467"/>
      <c r="CC408" s="467"/>
      <c r="CD408" s="467"/>
      <c r="CE408" s="467"/>
      <c r="CF408" s="467"/>
      <c r="CG408" s="467"/>
      <c r="CH408" s="467"/>
      <c r="CI408" s="467"/>
      <c r="CJ408" s="467"/>
      <c r="CK408" s="467"/>
      <c r="CL408" s="467"/>
      <c r="CM408" s="467"/>
      <c r="CN408" s="467"/>
      <c r="CO408" s="467"/>
      <c r="CP408" s="467"/>
      <c r="CQ408" s="467"/>
      <c r="CR408" s="467"/>
      <c r="CS408" s="467"/>
      <c r="CT408" s="467"/>
      <c r="CU408" s="467"/>
      <c r="CV408" s="467"/>
      <c r="CW408" s="467"/>
      <c r="CX408" s="467"/>
      <c r="CY408" s="467"/>
      <c r="CZ408" s="467"/>
      <c r="DA408" s="467"/>
      <c r="DB408" s="467"/>
      <c r="DC408" s="467"/>
      <c r="DD408" s="467"/>
      <c r="DE408" s="467"/>
      <c r="DF408" s="467"/>
      <c r="DG408" s="467"/>
      <c r="DH408" s="467"/>
      <c r="DI408" s="467"/>
      <c r="DJ408" s="467"/>
      <c r="DK408" s="467"/>
      <c r="DL408" s="467"/>
      <c r="DM408" s="467"/>
      <c r="DN408" s="467"/>
      <c r="DO408" s="467"/>
      <c r="DP408" s="467"/>
      <c r="DQ408" s="467"/>
      <c r="DR408" s="467"/>
      <c r="DS408" s="467"/>
      <c r="DT408" s="467"/>
      <c r="DU408" s="467"/>
      <c r="DV408" s="467"/>
      <c r="DW408" s="467"/>
      <c r="DX408" s="467"/>
      <c r="DY408" s="467"/>
      <c r="DZ408" s="467"/>
      <c r="EA408" s="467"/>
      <c r="EB408" s="467"/>
      <c r="EC408" s="467"/>
      <c r="ED408" s="467"/>
      <c r="EE408" s="467"/>
      <c r="EF408" s="467"/>
      <c r="EG408" s="467"/>
      <c r="EH408" s="467"/>
      <c r="EI408" s="467"/>
      <c r="EJ408" s="467"/>
      <c r="EK408" s="467"/>
      <c r="EL408" s="467"/>
      <c r="EM408" s="467"/>
      <c r="EN408" s="467"/>
      <c r="EO408" s="467"/>
      <c r="EP408" s="467"/>
      <c r="EQ408" s="467"/>
      <c r="ER408" s="467"/>
      <c r="ES408" s="467"/>
      <c r="ET408" s="467"/>
      <c r="EU408" s="467"/>
      <c r="EV408" s="467"/>
      <c r="EW408" s="467"/>
      <c r="EX408" s="467"/>
      <c r="EY408" s="467"/>
      <c r="EZ408" s="467"/>
      <c r="FA408" s="467"/>
      <c r="FB408" s="467"/>
      <c r="FC408" s="467"/>
      <c r="FD408" s="467"/>
      <c r="FE408" s="467"/>
      <c r="FF408" s="467"/>
      <c r="FG408" s="467"/>
      <c r="FH408" s="467"/>
      <c r="FI408" s="467"/>
      <c r="FJ408" s="467"/>
      <c r="FK408" s="467"/>
      <c r="FL408" s="467"/>
      <c r="FM408" s="467"/>
      <c r="FN408" s="467"/>
      <c r="FO408" s="467"/>
      <c r="FP408" s="467"/>
      <c r="FQ408" s="467"/>
      <c r="FR408" s="467"/>
      <c r="FS408" s="467"/>
      <c r="FT408" s="467"/>
      <c r="FU408" s="467"/>
      <c r="FV408" s="467"/>
      <c r="FW408" s="467"/>
      <c r="FX408" s="467"/>
      <c r="FY408" s="467"/>
      <c r="FZ408" s="467"/>
      <c r="GA408" s="467"/>
      <c r="GB408" s="467"/>
      <c r="GC408" s="467"/>
      <c r="GD408" s="467"/>
      <c r="GE408" s="467"/>
      <c r="GF408" s="467"/>
      <c r="GG408" s="467"/>
      <c r="GH408" s="467"/>
      <c r="GI408" s="467"/>
      <c r="GJ408" s="467"/>
      <c r="GK408" s="467"/>
      <c r="GL408" s="467"/>
      <c r="GM408" s="467"/>
      <c r="GN408" s="467"/>
      <c r="GO408" s="467"/>
      <c r="GP408" s="467"/>
      <c r="GQ408" s="467"/>
      <c r="GR408" s="467"/>
      <c r="GS408" s="467"/>
      <c r="GT408" s="467"/>
      <c r="GU408" s="467"/>
      <c r="GV408" s="467"/>
      <c r="GW408" s="467"/>
      <c r="GX408" s="467"/>
      <c r="GY408" s="467"/>
      <c r="GZ408" s="467"/>
      <c r="HA408" s="467"/>
      <c r="HB408" s="467"/>
      <c r="HC408" s="467"/>
      <c r="HD408" s="467"/>
      <c r="HE408" s="467"/>
      <c r="HF408" s="467"/>
      <c r="HG408" s="467"/>
      <c r="HH408" s="467"/>
      <c r="HI408" s="467"/>
      <c r="HJ408" s="467"/>
      <c r="HK408" s="467"/>
      <c r="HL408" s="467"/>
      <c r="HM408" s="467"/>
      <c r="HN408" s="467"/>
      <c r="HO408" s="467"/>
      <c r="HP408" s="467"/>
      <c r="HQ408" s="467"/>
      <c r="HR408" s="467"/>
      <c r="HS408" s="467"/>
      <c r="HT408" s="467"/>
      <c r="HU408" s="467"/>
      <c r="HV408" s="467"/>
      <c r="HW408" s="467"/>
      <c r="HX408" s="467"/>
      <c r="HY408" s="467"/>
      <c r="HZ408" s="467"/>
      <c r="IA408" s="467"/>
      <c r="IB408" s="467"/>
      <c r="IC408" s="467"/>
      <c r="ID408" s="467"/>
      <c r="IE408" s="467"/>
      <c r="IF408" s="467"/>
      <c r="IG408" s="467"/>
      <c r="IH408" s="467"/>
      <c r="II408" s="467"/>
      <c r="IJ408" s="467"/>
      <c r="IK408" s="467"/>
      <c r="IL408" s="467"/>
      <c r="IM408" s="467"/>
      <c r="IN408" s="467"/>
      <c r="IO408" s="467"/>
      <c r="IP408" s="467"/>
      <c r="IQ408" s="467"/>
    </row>
    <row r="409" spans="2:251" s="464" customFormat="1" ht="12" customHeight="1" x14ac:dyDescent="0.15">
      <c r="B409" s="646"/>
      <c r="C409" s="647"/>
      <c r="D409" s="647"/>
      <c r="E409" s="647"/>
      <c r="F409" s="647"/>
      <c r="G409" s="647"/>
      <c r="H409" s="647"/>
      <c r="I409" s="648"/>
      <c r="J409" s="469"/>
      <c r="K409" s="469"/>
      <c r="N409" s="626"/>
      <c r="O409" s="627"/>
      <c r="P409" s="627"/>
      <c r="Q409" s="627"/>
      <c r="R409" s="627"/>
      <c r="S409" s="627"/>
      <c r="T409" s="627"/>
      <c r="U409" s="628"/>
      <c r="V409" s="504"/>
      <c r="Y409" s="508"/>
      <c r="Z409" s="504"/>
      <c r="AA409" s="530"/>
      <c r="AB409" s="549"/>
      <c r="AC409" s="562" t="s">
        <v>602</v>
      </c>
      <c r="AD409" s="562"/>
      <c r="AE409" s="562"/>
      <c r="AF409" s="562"/>
      <c r="AG409" s="562"/>
      <c r="AH409" s="562"/>
      <c r="AI409" s="562"/>
      <c r="AJ409" s="562"/>
      <c r="AK409" s="562"/>
      <c r="AV409" s="518"/>
      <c r="AW409" s="518"/>
      <c r="AX409" s="518"/>
      <c r="AY409" s="518"/>
      <c r="AZ409" s="518"/>
      <c r="BT409" s="467"/>
      <c r="BU409" s="467"/>
      <c r="BV409" s="467"/>
      <c r="BW409" s="467"/>
      <c r="BX409" s="467"/>
      <c r="BY409" s="467"/>
      <c r="BZ409" s="467"/>
      <c r="CA409" s="467"/>
      <c r="CB409" s="467"/>
      <c r="CC409" s="467"/>
      <c r="CD409" s="467"/>
      <c r="CE409" s="467"/>
      <c r="CF409" s="467"/>
      <c r="CG409" s="467"/>
      <c r="CH409" s="467"/>
      <c r="CI409" s="467"/>
      <c r="CJ409" s="467"/>
      <c r="CK409" s="467"/>
      <c r="CL409" s="467"/>
      <c r="CM409" s="467"/>
      <c r="CN409" s="467"/>
      <c r="CO409" s="467"/>
      <c r="CP409" s="467"/>
      <c r="CQ409" s="467"/>
      <c r="CR409" s="467"/>
      <c r="CS409" s="467"/>
      <c r="CT409" s="467"/>
      <c r="CU409" s="467"/>
      <c r="CV409" s="467"/>
      <c r="CW409" s="467"/>
      <c r="CX409" s="467"/>
      <c r="CY409" s="467"/>
      <c r="CZ409" s="467"/>
      <c r="DA409" s="467"/>
      <c r="DB409" s="467"/>
      <c r="DC409" s="467"/>
      <c r="DD409" s="467"/>
      <c r="DE409" s="467"/>
      <c r="DF409" s="467"/>
      <c r="DG409" s="467"/>
      <c r="DH409" s="467"/>
      <c r="DI409" s="467"/>
      <c r="DJ409" s="467"/>
      <c r="DK409" s="467"/>
      <c r="DL409" s="467"/>
      <c r="DM409" s="467"/>
      <c r="DN409" s="467"/>
      <c r="DO409" s="467"/>
      <c r="DP409" s="467"/>
      <c r="DQ409" s="467"/>
      <c r="DR409" s="467"/>
      <c r="DS409" s="467"/>
      <c r="DT409" s="467"/>
      <c r="DU409" s="467"/>
      <c r="DV409" s="467"/>
      <c r="DW409" s="467"/>
      <c r="DX409" s="467"/>
      <c r="DY409" s="467"/>
      <c r="DZ409" s="467"/>
      <c r="EA409" s="467"/>
      <c r="EB409" s="467"/>
      <c r="EC409" s="467"/>
      <c r="ED409" s="467"/>
      <c r="EE409" s="467"/>
      <c r="EF409" s="467"/>
      <c r="EG409" s="467"/>
      <c r="EH409" s="467"/>
      <c r="EI409" s="467"/>
      <c r="EJ409" s="467"/>
      <c r="EK409" s="467"/>
      <c r="EL409" s="467"/>
      <c r="EM409" s="467"/>
      <c r="EN409" s="467"/>
      <c r="EO409" s="467"/>
      <c r="EP409" s="467"/>
      <c r="EQ409" s="467"/>
      <c r="ER409" s="467"/>
      <c r="ES409" s="467"/>
      <c r="ET409" s="467"/>
      <c r="EU409" s="467"/>
      <c r="EV409" s="467"/>
      <c r="EW409" s="467"/>
      <c r="EX409" s="467"/>
      <c r="EY409" s="467"/>
      <c r="EZ409" s="467"/>
      <c r="FA409" s="467"/>
      <c r="FB409" s="467"/>
      <c r="FC409" s="467"/>
      <c r="FD409" s="467"/>
      <c r="FE409" s="467"/>
      <c r="FF409" s="467"/>
      <c r="FG409" s="467"/>
      <c r="FH409" s="467"/>
      <c r="FI409" s="467"/>
      <c r="FJ409" s="467"/>
      <c r="FK409" s="467"/>
      <c r="FL409" s="467"/>
      <c r="FM409" s="467"/>
      <c r="FN409" s="467"/>
      <c r="FO409" s="467"/>
      <c r="FP409" s="467"/>
      <c r="FQ409" s="467"/>
      <c r="FR409" s="467"/>
      <c r="FS409" s="467"/>
      <c r="FT409" s="467"/>
      <c r="FU409" s="467"/>
      <c r="FV409" s="467"/>
      <c r="FW409" s="467"/>
      <c r="FX409" s="467"/>
      <c r="FY409" s="467"/>
      <c r="FZ409" s="467"/>
      <c r="GA409" s="467"/>
      <c r="GB409" s="467"/>
      <c r="GC409" s="467"/>
      <c r="GD409" s="467"/>
      <c r="GE409" s="467"/>
      <c r="GF409" s="467"/>
      <c r="GG409" s="467"/>
      <c r="GH409" s="467"/>
      <c r="GI409" s="467"/>
      <c r="GJ409" s="467"/>
      <c r="GK409" s="467"/>
      <c r="GL409" s="467"/>
      <c r="GM409" s="467"/>
      <c r="GN409" s="467"/>
      <c r="GO409" s="467"/>
      <c r="GP409" s="467"/>
      <c r="GQ409" s="467"/>
      <c r="GR409" s="467"/>
      <c r="GS409" s="467"/>
      <c r="GT409" s="467"/>
      <c r="GU409" s="467"/>
      <c r="GV409" s="467"/>
      <c r="GW409" s="467"/>
      <c r="GX409" s="467"/>
      <c r="GY409" s="467"/>
      <c r="GZ409" s="467"/>
      <c r="HA409" s="467"/>
      <c r="HB409" s="467"/>
      <c r="HC409" s="467"/>
      <c r="HD409" s="467"/>
      <c r="HE409" s="467"/>
      <c r="HF409" s="467"/>
      <c r="HG409" s="467"/>
      <c r="HH409" s="467"/>
      <c r="HI409" s="467"/>
      <c r="HJ409" s="467"/>
      <c r="HK409" s="467"/>
      <c r="HL409" s="467"/>
      <c r="HM409" s="467"/>
      <c r="HN409" s="467"/>
      <c r="HO409" s="467"/>
      <c r="HP409" s="467"/>
      <c r="HQ409" s="467"/>
      <c r="HR409" s="467"/>
      <c r="HS409" s="467"/>
      <c r="HT409" s="467"/>
      <c r="HU409" s="467"/>
      <c r="HV409" s="467"/>
      <c r="HW409" s="467"/>
      <c r="HX409" s="467"/>
      <c r="HY409" s="467"/>
      <c r="HZ409" s="467"/>
      <c r="IA409" s="467"/>
      <c r="IB409" s="467"/>
      <c r="IC409" s="467"/>
      <c r="ID409" s="467"/>
      <c r="IE409" s="467"/>
      <c r="IF409" s="467"/>
      <c r="IG409" s="467"/>
      <c r="IH409" s="467"/>
      <c r="II409" s="467"/>
      <c r="IJ409" s="467"/>
      <c r="IK409" s="467"/>
      <c r="IL409" s="467"/>
      <c r="IM409" s="467"/>
      <c r="IN409" s="467"/>
      <c r="IO409" s="467"/>
      <c r="IP409" s="467"/>
      <c r="IQ409" s="467"/>
    </row>
    <row r="410" spans="2:251" s="464" customFormat="1" ht="12" customHeight="1" x14ac:dyDescent="0.15">
      <c r="B410" s="469"/>
      <c r="C410" s="469"/>
      <c r="D410" s="469"/>
      <c r="E410" s="469"/>
      <c r="F410" s="469"/>
      <c r="G410" s="469"/>
      <c r="H410" s="469"/>
      <c r="I410" s="469"/>
      <c r="J410" s="469"/>
      <c r="K410" s="469"/>
      <c r="N410" s="554"/>
      <c r="O410" s="554"/>
      <c r="P410" s="554"/>
      <c r="Q410" s="554"/>
      <c r="R410" s="554"/>
      <c r="S410" s="554"/>
      <c r="T410" s="554"/>
      <c r="U410" s="530"/>
      <c r="V410" s="504"/>
      <c r="Y410" s="508"/>
      <c r="Z410" s="504"/>
      <c r="AA410" s="530"/>
      <c r="AB410" s="556"/>
      <c r="AC410" s="562"/>
      <c r="AD410" s="562"/>
      <c r="AE410" s="562"/>
      <c r="AF410" s="562"/>
      <c r="AG410" s="562"/>
      <c r="AH410" s="562"/>
      <c r="AI410" s="562"/>
      <c r="AJ410" s="562"/>
      <c r="AK410" s="562"/>
      <c r="AV410" s="518"/>
      <c r="AW410" s="518"/>
      <c r="AX410" s="518"/>
      <c r="AY410" s="518"/>
      <c r="AZ410" s="518"/>
      <c r="BT410" s="467"/>
      <c r="BU410" s="467"/>
      <c r="BV410" s="467"/>
      <c r="BW410" s="467"/>
      <c r="BX410" s="467"/>
      <c r="BY410" s="467"/>
      <c r="BZ410" s="467"/>
      <c r="CA410" s="467"/>
      <c r="CB410" s="467"/>
      <c r="CC410" s="467"/>
      <c r="CD410" s="467"/>
      <c r="CE410" s="467"/>
      <c r="CF410" s="467"/>
      <c r="CG410" s="467"/>
      <c r="CH410" s="467"/>
      <c r="CI410" s="467"/>
      <c r="CJ410" s="467"/>
      <c r="CK410" s="467"/>
      <c r="CL410" s="467"/>
      <c r="CM410" s="467"/>
      <c r="CN410" s="467"/>
      <c r="CO410" s="467"/>
      <c r="CP410" s="467"/>
      <c r="CQ410" s="467"/>
      <c r="CR410" s="467"/>
      <c r="CS410" s="467"/>
      <c r="CT410" s="467"/>
      <c r="CU410" s="467"/>
      <c r="CV410" s="467"/>
      <c r="CW410" s="467"/>
      <c r="CX410" s="467"/>
      <c r="CY410" s="467"/>
      <c r="CZ410" s="467"/>
      <c r="DA410" s="467"/>
      <c r="DB410" s="467"/>
      <c r="DC410" s="467"/>
      <c r="DD410" s="467"/>
      <c r="DE410" s="467"/>
      <c r="DF410" s="467"/>
      <c r="DG410" s="467"/>
      <c r="DH410" s="467"/>
      <c r="DI410" s="467"/>
      <c r="DJ410" s="467"/>
      <c r="DK410" s="467"/>
      <c r="DL410" s="467"/>
      <c r="DM410" s="467"/>
      <c r="DN410" s="467"/>
      <c r="DO410" s="467"/>
      <c r="DP410" s="467"/>
      <c r="DQ410" s="467"/>
      <c r="DR410" s="467"/>
      <c r="DS410" s="467"/>
      <c r="DT410" s="467"/>
      <c r="DU410" s="467"/>
      <c r="DV410" s="467"/>
      <c r="DW410" s="467"/>
      <c r="DX410" s="467"/>
      <c r="DY410" s="467"/>
      <c r="DZ410" s="467"/>
      <c r="EA410" s="467"/>
      <c r="EB410" s="467"/>
      <c r="EC410" s="467"/>
      <c r="ED410" s="467"/>
      <c r="EE410" s="467"/>
      <c r="EF410" s="467"/>
      <c r="EG410" s="467"/>
      <c r="EH410" s="467"/>
      <c r="EI410" s="467"/>
      <c r="EJ410" s="467"/>
      <c r="EK410" s="467"/>
      <c r="EL410" s="467"/>
      <c r="EM410" s="467"/>
      <c r="EN410" s="467"/>
      <c r="EO410" s="467"/>
      <c r="EP410" s="467"/>
      <c r="EQ410" s="467"/>
      <c r="ER410" s="467"/>
      <c r="ES410" s="467"/>
      <c r="ET410" s="467"/>
      <c r="EU410" s="467"/>
      <c r="EV410" s="467"/>
      <c r="EW410" s="467"/>
      <c r="EX410" s="467"/>
      <c r="EY410" s="467"/>
      <c r="EZ410" s="467"/>
      <c r="FA410" s="467"/>
      <c r="FB410" s="467"/>
      <c r="FC410" s="467"/>
      <c r="FD410" s="467"/>
      <c r="FE410" s="467"/>
      <c r="FF410" s="467"/>
      <c r="FG410" s="467"/>
      <c r="FH410" s="467"/>
      <c r="FI410" s="467"/>
      <c r="FJ410" s="467"/>
      <c r="FK410" s="467"/>
      <c r="FL410" s="467"/>
      <c r="FM410" s="467"/>
      <c r="FN410" s="467"/>
      <c r="FO410" s="467"/>
      <c r="FP410" s="467"/>
      <c r="FQ410" s="467"/>
      <c r="FR410" s="467"/>
      <c r="FS410" s="467"/>
      <c r="FT410" s="467"/>
      <c r="FU410" s="467"/>
      <c r="FV410" s="467"/>
      <c r="FW410" s="467"/>
      <c r="FX410" s="467"/>
      <c r="FY410" s="467"/>
      <c r="FZ410" s="467"/>
      <c r="GA410" s="467"/>
      <c r="GB410" s="467"/>
      <c r="GC410" s="467"/>
      <c r="GD410" s="467"/>
      <c r="GE410" s="467"/>
      <c r="GF410" s="467"/>
      <c r="GG410" s="467"/>
      <c r="GH410" s="467"/>
      <c r="GI410" s="467"/>
      <c r="GJ410" s="467"/>
      <c r="GK410" s="467"/>
      <c r="GL410" s="467"/>
      <c r="GM410" s="467"/>
      <c r="GN410" s="467"/>
      <c r="GO410" s="467"/>
      <c r="GP410" s="467"/>
      <c r="GQ410" s="467"/>
      <c r="GR410" s="467"/>
      <c r="GS410" s="467"/>
      <c r="GT410" s="467"/>
      <c r="GU410" s="467"/>
      <c r="GV410" s="467"/>
      <c r="GW410" s="467"/>
      <c r="GX410" s="467"/>
      <c r="GY410" s="467"/>
      <c r="GZ410" s="467"/>
      <c r="HA410" s="467"/>
      <c r="HB410" s="467"/>
      <c r="HC410" s="467"/>
      <c r="HD410" s="467"/>
      <c r="HE410" s="467"/>
      <c r="HF410" s="467"/>
      <c r="HG410" s="467"/>
      <c r="HH410" s="467"/>
      <c r="HI410" s="467"/>
      <c r="HJ410" s="467"/>
      <c r="HK410" s="467"/>
      <c r="HL410" s="467"/>
      <c r="HM410" s="467"/>
      <c r="HN410" s="467"/>
      <c r="HO410" s="467"/>
      <c r="HP410" s="467"/>
      <c r="HQ410" s="467"/>
      <c r="HR410" s="467"/>
      <c r="HS410" s="467"/>
      <c r="HT410" s="467"/>
      <c r="HU410" s="467"/>
      <c r="HV410" s="467"/>
      <c r="HW410" s="467"/>
      <c r="HX410" s="467"/>
      <c r="HY410" s="467"/>
      <c r="HZ410" s="467"/>
      <c r="IA410" s="467"/>
      <c r="IB410" s="467"/>
      <c r="IC410" s="467"/>
      <c r="ID410" s="467"/>
      <c r="IE410" s="467"/>
      <c r="IF410" s="467"/>
      <c r="IG410" s="467"/>
      <c r="IH410" s="467"/>
      <c r="II410" s="467"/>
      <c r="IJ410" s="467"/>
      <c r="IK410" s="467"/>
      <c r="IL410" s="467"/>
      <c r="IM410" s="467"/>
      <c r="IN410" s="467"/>
      <c r="IO410" s="467"/>
      <c r="IP410" s="467"/>
      <c r="IQ410" s="467"/>
    </row>
    <row r="411" spans="2:251" s="464" customFormat="1" ht="12" customHeight="1" x14ac:dyDescent="0.15">
      <c r="B411" s="469"/>
      <c r="C411" s="469"/>
      <c r="D411" s="469"/>
      <c r="E411" s="469"/>
      <c r="F411" s="469"/>
      <c r="G411" s="469"/>
      <c r="H411" s="469"/>
      <c r="I411" s="469"/>
      <c r="J411" s="469"/>
      <c r="K411" s="469"/>
      <c r="N411" s="530"/>
      <c r="O411" s="530"/>
      <c r="P411" s="530"/>
      <c r="Q411" s="530"/>
      <c r="R411" s="530"/>
      <c r="S411" s="530"/>
      <c r="T411" s="554"/>
      <c r="U411" s="530"/>
      <c r="V411" s="504"/>
      <c r="Y411" s="508"/>
      <c r="Z411" s="504"/>
      <c r="AA411" s="530"/>
      <c r="AB411" s="566"/>
      <c r="AC411" s="562" t="s">
        <v>611</v>
      </c>
      <c r="AD411" s="562"/>
      <c r="AE411" s="562"/>
      <c r="AF411" s="562"/>
      <c r="AG411" s="562"/>
      <c r="AH411" s="562"/>
      <c r="AI411" s="562"/>
      <c r="AJ411" s="562"/>
      <c r="AK411" s="562"/>
      <c r="AV411" s="518"/>
      <c r="AW411" s="518"/>
      <c r="AX411" s="518"/>
      <c r="AY411" s="518"/>
      <c r="AZ411" s="518"/>
      <c r="BT411" s="467"/>
      <c r="BU411" s="467"/>
      <c r="BV411" s="467"/>
      <c r="BW411" s="467"/>
      <c r="BX411" s="467"/>
      <c r="BY411" s="467"/>
      <c r="BZ411" s="467"/>
      <c r="CA411" s="467"/>
      <c r="CB411" s="467"/>
      <c r="CC411" s="467"/>
      <c r="CD411" s="467"/>
      <c r="CE411" s="467"/>
      <c r="CF411" s="467"/>
      <c r="CG411" s="467"/>
      <c r="CH411" s="467"/>
      <c r="CI411" s="467"/>
      <c r="CJ411" s="467"/>
      <c r="CK411" s="467"/>
      <c r="CL411" s="467"/>
      <c r="CM411" s="467"/>
      <c r="CN411" s="467"/>
      <c r="CO411" s="467"/>
      <c r="CP411" s="467"/>
      <c r="CQ411" s="467"/>
      <c r="CR411" s="467"/>
      <c r="CS411" s="467"/>
      <c r="CT411" s="467"/>
      <c r="CU411" s="467"/>
      <c r="CV411" s="467"/>
      <c r="CW411" s="467"/>
      <c r="CX411" s="467"/>
      <c r="CY411" s="467"/>
      <c r="CZ411" s="467"/>
      <c r="DA411" s="467"/>
      <c r="DB411" s="467"/>
      <c r="DC411" s="467"/>
      <c r="DD411" s="467"/>
      <c r="DE411" s="467"/>
      <c r="DF411" s="467"/>
      <c r="DG411" s="467"/>
      <c r="DH411" s="467"/>
      <c r="DI411" s="467"/>
      <c r="DJ411" s="467"/>
      <c r="DK411" s="467"/>
      <c r="DL411" s="467"/>
      <c r="DM411" s="467"/>
      <c r="DN411" s="467"/>
      <c r="DO411" s="467"/>
      <c r="DP411" s="467"/>
      <c r="DQ411" s="467"/>
      <c r="DR411" s="467"/>
      <c r="DS411" s="467"/>
      <c r="DT411" s="467"/>
      <c r="DU411" s="467"/>
      <c r="DV411" s="467"/>
      <c r="DW411" s="467"/>
      <c r="DX411" s="467"/>
      <c r="DY411" s="467"/>
      <c r="DZ411" s="467"/>
      <c r="EA411" s="467"/>
      <c r="EB411" s="467"/>
      <c r="EC411" s="467"/>
      <c r="ED411" s="467"/>
      <c r="EE411" s="467"/>
      <c r="EF411" s="467"/>
      <c r="EG411" s="467"/>
      <c r="EH411" s="467"/>
      <c r="EI411" s="467"/>
      <c r="EJ411" s="467"/>
      <c r="EK411" s="467"/>
      <c r="EL411" s="467"/>
      <c r="EM411" s="467"/>
      <c r="EN411" s="467"/>
      <c r="EO411" s="467"/>
      <c r="EP411" s="467"/>
      <c r="EQ411" s="467"/>
      <c r="ER411" s="467"/>
      <c r="ES411" s="467"/>
      <c r="ET411" s="467"/>
      <c r="EU411" s="467"/>
      <c r="EV411" s="467"/>
      <c r="EW411" s="467"/>
      <c r="EX411" s="467"/>
      <c r="EY411" s="467"/>
      <c r="EZ411" s="467"/>
      <c r="FA411" s="467"/>
      <c r="FB411" s="467"/>
      <c r="FC411" s="467"/>
      <c r="FD411" s="467"/>
      <c r="FE411" s="467"/>
      <c r="FF411" s="467"/>
      <c r="FG411" s="467"/>
      <c r="FH411" s="467"/>
      <c r="FI411" s="467"/>
      <c r="FJ411" s="467"/>
      <c r="FK411" s="467"/>
      <c r="FL411" s="467"/>
      <c r="FM411" s="467"/>
      <c r="FN411" s="467"/>
      <c r="FO411" s="467"/>
      <c r="FP411" s="467"/>
      <c r="FQ411" s="467"/>
      <c r="FR411" s="467"/>
      <c r="FS411" s="467"/>
      <c r="FT411" s="467"/>
      <c r="FU411" s="467"/>
      <c r="FV411" s="467"/>
      <c r="FW411" s="467"/>
      <c r="FX411" s="467"/>
      <c r="FY411" s="467"/>
      <c r="FZ411" s="467"/>
      <c r="GA411" s="467"/>
      <c r="GB411" s="467"/>
      <c r="GC411" s="467"/>
      <c r="GD411" s="467"/>
      <c r="GE411" s="467"/>
      <c r="GF411" s="467"/>
      <c r="GG411" s="467"/>
      <c r="GH411" s="467"/>
      <c r="GI411" s="467"/>
      <c r="GJ411" s="467"/>
      <c r="GK411" s="467"/>
      <c r="GL411" s="467"/>
      <c r="GM411" s="467"/>
      <c r="GN411" s="467"/>
      <c r="GO411" s="467"/>
      <c r="GP411" s="467"/>
      <c r="GQ411" s="467"/>
      <c r="GR411" s="467"/>
      <c r="GS411" s="467"/>
      <c r="GT411" s="467"/>
      <c r="GU411" s="467"/>
      <c r="GV411" s="467"/>
      <c r="GW411" s="467"/>
      <c r="GX411" s="467"/>
      <c r="GY411" s="467"/>
      <c r="GZ411" s="467"/>
      <c r="HA411" s="467"/>
      <c r="HB411" s="467"/>
      <c r="HC411" s="467"/>
      <c r="HD411" s="467"/>
      <c r="HE411" s="467"/>
      <c r="HF411" s="467"/>
      <c r="HG411" s="467"/>
      <c r="HH411" s="467"/>
      <c r="HI411" s="467"/>
      <c r="HJ411" s="467"/>
      <c r="HK411" s="467"/>
      <c r="HL411" s="467"/>
      <c r="HM411" s="467"/>
      <c r="HN411" s="467"/>
      <c r="HO411" s="467"/>
      <c r="HP411" s="467"/>
      <c r="HQ411" s="467"/>
      <c r="HR411" s="467"/>
      <c r="HS411" s="467"/>
      <c r="HT411" s="467"/>
      <c r="HU411" s="467"/>
      <c r="HV411" s="467"/>
      <c r="HW411" s="467"/>
      <c r="HX411" s="467"/>
      <c r="HY411" s="467"/>
      <c r="HZ411" s="467"/>
      <c r="IA411" s="467"/>
      <c r="IB411" s="467"/>
      <c r="IC411" s="467"/>
      <c r="ID411" s="467"/>
      <c r="IE411" s="467"/>
      <c r="IF411" s="467"/>
      <c r="IG411" s="467"/>
      <c r="IH411" s="467"/>
      <c r="II411" s="467"/>
      <c r="IJ411" s="467"/>
      <c r="IK411" s="467"/>
      <c r="IL411" s="467"/>
      <c r="IM411" s="467"/>
      <c r="IN411" s="467"/>
      <c r="IO411" s="467"/>
      <c r="IP411" s="467"/>
      <c r="IQ411" s="467"/>
    </row>
    <row r="412" spans="2:251" s="464" customFormat="1" ht="12" customHeight="1" x14ac:dyDescent="0.15">
      <c r="B412" s="469"/>
      <c r="C412" s="469"/>
      <c r="D412" s="469"/>
      <c r="E412" s="469"/>
      <c r="F412" s="469"/>
      <c r="G412" s="469"/>
      <c r="H412" s="469"/>
      <c r="I412" s="469"/>
      <c r="J412" s="469"/>
      <c r="K412" s="469"/>
      <c r="N412" s="530"/>
      <c r="O412" s="530"/>
      <c r="P412" s="530"/>
      <c r="Q412" s="530"/>
      <c r="R412" s="530"/>
      <c r="S412" s="530"/>
      <c r="T412" s="554"/>
      <c r="U412" s="530"/>
      <c r="V412" s="504"/>
      <c r="Y412" s="508"/>
      <c r="Z412" s="504"/>
      <c r="AA412" s="530"/>
      <c r="AB412" s="530"/>
      <c r="AC412" s="562"/>
      <c r="AD412" s="562"/>
      <c r="AE412" s="562"/>
      <c r="AF412" s="562"/>
      <c r="AG412" s="562"/>
      <c r="AH412" s="562"/>
      <c r="AI412" s="562"/>
      <c r="AJ412" s="562"/>
      <c r="AK412" s="562"/>
      <c r="AV412" s="518"/>
      <c r="AW412" s="518"/>
      <c r="AX412" s="518"/>
      <c r="AY412" s="518"/>
      <c r="AZ412" s="518"/>
      <c r="BT412" s="467"/>
      <c r="BU412" s="467"/>
      <c r="BV412" s="467"/>
      <c r="BW412" s="467"/>
      <c r="BX412" s="467"/>
      <c r="BY412" s="467"/>
      <c r="BZ412" s="467"/>
      <c r="CA412" s="467"/>
      <c r="CB412" s="467"/>
      <c r="CC412" s="467"/>
      <c r="CD412" s="467"/>
      <c r="CE412" s="467"/>
      <c r="CF412" s="467"/>
      <c r="CG412" s="467"/>
      <c r="CH412" s="467"/>
      <c r="CI412" s="467"/>
      <c r="CJ412" s="467"/>
      <c r="CK412" s="467"/>
      <c r="CL412" s="467"/>
      <c r="CM412" s="467"/>
      <c r="CN412" s="467"/>
      <c r="CO412" s="467"/>
      <c r="CP412" s="467"/>
      <c r="CQ412" s="467"/>
      <c r="CR412" s="467"/>
      <c r="CS412" s="467"/>
      <c r="CT412" s="467"/>
      <c r="CU412" s="467"/>
      <c r="CV412" s="467"/>
      <c r="CW412" s="467"/>
      <c r="CX412" s="467"/>
      <c r="CY412" s="467"/>
      <c r="CZ412" s="467"/>
      <c r="DA412" s="467"/>
      <c r="DB412" s="467"/>
      <c r="DC412" s="467"/>
      <c r="DD412" s="467"/>
      <c r="DE412" s="467"/>
      <c r="DF412" s="467"/>
      <c r="DG412" s="467"/>
      <c r="DH412" s="467"/>
      <c r="DI412" s="467"/>
      <c r="DJ412" s="467"/>
      <c r="DK412" s="467"/>
      <c r="DL412" s="467"/>
      <c r="DM412" s="467"/>
      <c r="DN412" s="467"/>
      <c r="DO412" s="467"/>
      <c r="DP412" s="467"/>
      <c r="DQ412" s="467"/>
      <c r="DR412" s="467"/>
      <c r="DS412" s="467"/>
      <c r="DT412" s="467"/>
      <c r="DU412" s="467"/>
      <c r="DV412" s="467"/>
      <c r="DW412" s="467"/>
      <c r="DX412" s="467"/>
      <c r="DY412" s="467"/>
      <c r="DZ412" s="467"/>
      <c r="EA412" s="467"/>
      <c r="EB412" s="467"/>
      <c r="EC412" s="467"/>
      <c r="ED412" s="467"/>
      <c r="EE412" s="467"/>
      <c r="EF412" s="467"/>
      <c r="EG412" s="467"/>
      <c r="EH412" s="467"/>
      <c r="EI412" s="467"/>
      <c r="EJ412" s="467"/>
      <c r="EK412" s="467"/>
      <c r="EL412" s="467"/>
      <c r="EM412" s="467"/>
      <c r="EN412" s="467"/>
      <c r="EO412" s="467"/>
      <c r="EP412" s="467"/>
      <c r="EQ412" s="467"/>
      <c r="ER412" s="467"/>
      <c r="ES412" s="467"/>
      <c r="ET412" s="467"/>
      <c r="EU412" s="467"/>
      <c r="EV412" s="467"/>
      <c r="EW412" s="467"/>
      <c r="EX412" s="467"/>
      <c r="EY412" s="467"/>
      <c r="EZ412" s="467"/>
      <c r="FA412" s="467"/>
      <c r="FB412" s="467"/>
      <c r="FC412" s="467"/>
      <c r="FD412" s="467"/>
      <c r="FE412" s="467"/>
      <c r="FF412" s="467"/>
      <c r="FG412" s="467"/>
      <c r="FH412" s="467"/>
      <c r="FI412" s="467"/>
      <c r="FJ412" s="467"/>
      <c r="FK412" s="467"/>
      <c r="FL412" s="467"/>
      <c r="FM412" s="467"/>
      <c r="FN412" s="467"/>
      <c r="FO412" s="467"/>
      <c r="FP412" s="467"/>
      <c r="FQ412" s="467"/>
      <c r="FR412" s="467"/>
      <c r="FS412" s="467"/>
      <c r="FT412" s="467"/>
      <c r="FU412" s="467"/>
      <c r="FV412" s="467"/>
      <c r="FW412" s="467"/>
      <c r="FX412" s="467"/>
      <c r="FY412" s="467"/>
      <c r="FZ412" s="467"/>
      <c r="GA412" s="467"/>
      <c r="GB412" s="467"/>
      <c r="GC412" s="467"/>
      <c r="GD412" s="467"/>
      <c r="GE412" s="467"/>
      <c r="GF412" s="467"/>
      <c r="GG412" s="467"/>
      <c r="GH412" s="467"/>
      <c r="GI412" s="467"/>
      <c r="GJ412" s="467"/>
      <c r="GK412" s="467"/>
      <c r="GL412" s="467"/>
      <c r="GM412" s="467"/>
      <c r="GN412" s="467"/>
      <c r="GO412" s="467"/>
      <c r="GP412" s="467"/>
      <c r="GQ412" s="467"/>
      <c r="GR412" s="467"/>
      <c r="GS412" s="467"/>
      <c r="GT412" s="467"/>
      <c r="GU412" s="467"/>
      <c r="GV412" s="467"/>
      <c r="GW412" s="467"/>
      <c r="GX412" s="467"/>
      <c r="GY412" s="467"/>
      <c r="GZ412" s="467"/>
      <c r="HA412" s="467"/>
      <c r="HB412" s="467"/>
      <c r="HC412" s="467"/>
      <c r="HD412" s="467"/>
      <c r="HE412" s="467"/>
      <c r="HF412" s="467"/>
      <c r="HG412" s="467"/>
      <c r="HH412" s="467"/>
      <c r="HI412" s="467"/>
      <c r="HJ412" s="467"/>
      <c r="HK412" s="467"/>
      <c r="HL412" s="467"/>
      <c r="HM412" s="467"/>
      <c r="HN412" s="467"/>
      <c r="HO412" s="467"/>
      <c r="HP412" s="467"/>
      <c r="HQ412" s="467"/>
      <c r="HR412" s="467"/>
      <c r="HS412" s="467"/>
      <c r="HT412" s="467"/>
      <c r="HU412" s="467"/>
      <c r="HV412" s="467"/>
      <c r="HW412" s="467"/>
      <c r="HX412" s="467"/>
      <c r="HY412" s="467"/>
      <c r="HZ412" s="467"/>
      <c r="IA412" s="467"/>
      <c r="IB412" s="467"/>
      <c r="IC412" s="467"/>
      <c r="ID412" s="467"/>
      <c r="IE412" s="467"/>
      <c r="IF412" s="467"/>
      <c r="IG412" s="467"/>
      <c r="IH412" s="467"/>
      <c r="II412" s="467"/>
      <c r="IJ412" s="467"/>
      <c r="IK412" s="467"/>
      <c r="IL412" s="467"/>
      <c r="IM412" s="467"/>
      <c r="IN412" s="467"/>
      <c r="IO412" s="467"/>
      <c r="IP412" s="467"/>
      <c r="IQ412" s="467"/>
    </row>
    <row r="413" spans="2:251" s="464" customFormat="1" ht="12" customHeight="1" x14ac:dyDescent="0.15">
      <c r="B413" s="469"/>
      <c r="C413" s="469"/>
      <c r="D413" s="469"/>
      <c r="E413" s="469"/>
      <c r="F413" s="469"/>
      <c r="G413" s="469"/>
      <c r="H413" s="469"/>
      <c r="I413" s="469"/>
      <c r="J413" s="469"/>
      <c r="K413" s="469"/>
      <c r="N413" s="530"/>
      <c r="O413" s="530"/>
      <c r="P413" s="530"/>
      <c r="Q413" s="530"/>
      <c r="R413" s="530"/>
      <c r="S413" s="530"/>
      <c r="T413" s="554"/>
      <c r="U413" s="530"/>
      <c r="V413" s="504"/>
      <c r="Y413" s="508"/>
      <c r="Z413" s="504"/>
      <c r="AA413" s="576" t="s">
        <v>849</v>
      </c>
      <c r="AB413" s="577"/>
      <c r="AC413" s="577"/>
      <c r="AD413" s="577"/>
      <c r="AE413" s="577"/>
      <c r="AF413" s="577"/>
      <c r="AG413" s="577"/>
      <c r="AH413" s="577"/>
      <c r="AI413" s="578"/>
      <c r="AJ413" s="518"/>
      <c r="AK413" s="518"/>
      <c r="AV413" s="518"/>
      <c r="AW413" s="518"/>
      <c r="AX413" s="518"/>
      <c r="AY413" s="518"/>
      <c r="AZ413" s="518"/>
      <c r="BT413" s="467"/>
      <c r="BU413" s="467"/>
      <c r="BV413" s="467"/>
      <c r="BW413" s="467"/>
      <c r="BX413" s="467"/>
      <c r="BY413" s="467"/>
      <c r="BZ413" s="467"/>
      <c r="CA413" s="467"/>
      <c r="CB413" s="467"/>
      <c r="CC413" s="467"/>
      <c r="CD413" s="467"/>
      <c r="CE413" s="467"/>
      <c r="CF413" s="467"/>
      <c r="CG413" s="467"/>
      <c r="CH413" s="467"/>
      <c r="CI413" s="467"/>
      <c r="CJ413" s="467"/>
      <c r="CK413" s="467"/>
      <c r="CL413" s="467"/>
      <c r="CM413" s="467"/>
      <c r="CN413" s="467"/>
      <c r="CO413" s="467"/>
      <c r="CP413" s="467"/>
      <c r="CQ413" s="467"/>
      <c r="CR413" s="467"/>
      <c r="CS413" s="467"/>
      <c r="CT413" s="467"/>
      <c r="CU413" s="467"/>
      <c r="CV413" s="467"/>
      <c r="CW413" s="467"/>
      <c r="CX413" s="467"/>
      <c r="CY413" s="467"/>
      <c r="CZ413" s="467"/>
      <c r="DA413" s="467"/>
      <c r="DB413" s="467"/>
      <c r="DC413" s="467"/>
      <c r="DD413" s="467"/>
      <c r="DE413" s="467"/>
      <c r="DF413" s="467"/>
      <c r="DG413" s="467"/>
      <c r="DH413" s="467"/>
      <c r="DI413" s="467"/>
      <c r="DJ413" s="467"/>
      <c r="DK413" s="467"/>
      <c r="DL413" s="467"/>
      <c r="DM413" s="467"/>
      <c r="DN413" s="467"/>
      <c r="DO413" s="467"/>
      <c r="DP413" s="467"/>
      <c r="DQ413" s="467"/>
      <c r="DR413" s="467"/>
      <c r="DS413" s="467"/>
      <c r="DT413" s="467"/>
      <c r="DU413" s="467"/>
      <c r="DV413" s="467"/>
      <c r="DW413" s="467"/>
      <c r="DX413" s="467"/>
      <c r="DY413" s="467"/>
      <c r="DZ413" s="467"/>
      <c r="EA413" s="467"/>
      <c r="EB413" s="467"/>
      <c r="EC413" s="467"/>
      <c r="ED413" s="467"/>
      <c r="EE413" s="467"/>
      <c r="EF413" s="467"/>
      <c r="EG413" s="467"/>
      <c r="EH413" s="467"/>
      <c r="EI413" s="467"/>
      <c r="EJ413" s="467"/>
      <c r="EK413" s="467"/>
      <c r="EL413" s="467"/>
      <c r="EM413" s="467"/>
      <c r="EN413" s="467"/>
      <c r="EO413" s="467"/>
      <c r="EP413" s="467"/>
      <c r="EQ413" s="467"/>
      <c r="ER413" s="467"/>
      <c r="ES413" s="467"/>
      <c r="ET413" s="467"/>
      <c r="EU413" s="467"/>
      <c r="EV413" s="467"/>
      <c r="EW413" s="467"/>
      <c r="EX413" s="467"/>
      <c r="EY413" s="467"/>
      <c r="EZ413" s="467"/>
      <c r="FA413" s="467"/>
      <c r="FB413" s="467"/>
      <c r="FC413" s="467"/>
      <c r="FD413" s="467"/>
      <c r="FE413" s="467"/>
      <c r="FF413" s="467"/>
      <c r="FG413" s="467"/>
      <c r="FH413" s="467"/>
      <c r="FI413" s="467"/>
      <c r="FJ413" s="467"/>
      <c r="FK413" s="467"/>
      <c r="FL413" s="467"/>
      <c r="FM413" s="467"/>
      <c r="FN413" s="467"/>
      <c r="FO413" s="467"/>
      <c r="FP413" s="467"/>
      <c r="FQ413" s="467"/>
      <c r="FR413" s="467"/>
      <c r="FS413" s="467"/>
      <c r="FT413" s="467"/>
      <c r="FU413" s="467"/>
      <c r="FV413" s="467"/>
      <c r="FW413" s="467"/>
      <c r="FX413" s="467"/>
      <c r="FY413" s="467"/>
      <c r="FZ413" s="467"/>
      <c r="GA413" s="467"/>
      <c r="GB413" s="467"/>
      <c r="GC413" s="467"/>
      <c r="GD413" s="467"/>
      <c r="GE413" s="467"/>
      <c r="GF413" s="467"/>
      <c r="GG413" s="467"/>
      <c r="GH413" s="467"/>
      <c r="GI413" s="467"/>
      <c r="GJ413" s="467"/>
      <c r="GK413" s="467"/>
      <c r="GL413" s="467"/>
      <c r="GM413" s="467"/>
      <c r="GN413" s="467"/>
      <c r="GO413" s="467"/>
      <c r="GP413" s="467"/>
      <c r="GQ413" s="467"/>
      <c r="GR413" s="467"/>
      <c r="GS413" s="467"/>
      <c r="GT413" s="467"/>
      <c r="GU413" s="467"/>
      <c r="GV413" s="467"/>
      <c r="GW413" s="467"/>
      <c r="GX413" s="467"/>
      <c r="GY413" s="467"/>
      <c r="GZ413" s="467"/>
      <c r="HA413" s="467"/>
      <c r="HB413" s="467"/>
      <c r="HC413" s="467"/>
      <c r="HD413" s="467"/>
      <c r="HE413" s="467"/>
      <c r="HF413" s="467"/>
      <c r="HG413" s="467"/>
      <c r="HH413" s="467"/>
      <c r="HI413" s="467"/>
      <c r="HJ413" s="467"/>
      <c r="HK413" s="467"/>
      <c r="HL413" s="467"/>
      <c r="HM413" s="467"/>
      <c r="HN413" s="467"/>
      <c r="HO413" s="467"/>
      <c r="HP413" s="467"/>
      <c r="HQ413" s="467"/>
      <c r="HR413" s="467"/>
      <c r="HS413" s="467"/>
      <c r="HT413" s="467"/>
      <c r="HU413" s="467"/>
      <c r="HV413" s="467"/>
      <c r="HW413" s="467"/>
      <c r="HX413" s="467"/>
      <c r="HY413" s="467"/>
      <c r="HZ413" s="467"/>
      <c r="IA413" s="467"/>
      <c r="IB413" s="467"/>
      <c r="IC413" s="467"/>
      <c r="ID413" s="467"/>
      <c r="IE413" s="467"/>
      <c r="IF413" s="467"/>
      <c r="IG413" s="467"/>
      <c r="IH413" s="467"/>
      <c r="II413" s="467"/>
      <c r="IJ413" s="467"/>
      <c r="IK413" s="467"/>
      <c r="IL413" s="467"/>
      <c r="IM413" s="467"/>
      <c r="IN413" s="467"/>
      <c r="IO413" s="467"/>
      <c r="IP413" s="467"/>
      <c r="IQ413" s="467"/>
    </row>
    <row r="414" spans="2:251" s="464" customFormat="1" ht="12" customHeight="1" x14ac:dyDescent="0.15">
      <c r="B414" s="469"/>
      <c r="C414" s="469"/>
      <c r="D414" s="469"/>
      <c r="E414" s="469"/>
      <c r="F414" s="469"/>
      <c r="G414" s="469"/>
      <c r="H414" s="469"/>
      <c r="I414" s="469"/>
      <c r="J414" s="469"/>
      <c r="K414" s="469"/>
      <c r="N414" s="530"/>
      <c r="O414" s="530"/>
      <c r="P414" s="530"/>
      <c r="Q414" s="530"/>
      <c r="R414" s="530"/>
      <c r="S414" s="530"/>
      <c r="T414" s="554"/>
      <c r="U414" s="530"/>
      <c r="V414" s="504"/>
      <c r="Y414" s="533"/>
      <c r="Z414" s="534"/>
      <c r="AA414" s="581"/>
      <c r="AB414" s="582"/>
      <c r="AC414" s="582"/>
      <c r="AD414" s="582"/>
      <c r="AE414" s="582"/>
      <c r="AF414" s="582"/>
      <c r="AG414" s="582"/>
      <c r="AH414" s="582"/>
      <c r="AI414" s="583"/>
      <c r="AJ414" s="518"/>
      <c r="AK414" s="518"/>
      <c r="AV414" s="518"/>
      <c r="AW414" s="518"/>
      <c r="AX414" s="518"/>
      <c r="AY414" s="518"/>
      <c r="AZ414" s="518"/>
      <c r="BT414" s="467"/>
      <c r="BU414" s="467"/>
      <c r="BV414" s="467"/>
      <c r="BW414" s="467"/>
      <c r="BX414" s="467"/>
      <c r="BY414" s="467"/>
      <c r="BZ414" s="467"/>
      <c r="CA414" s="467"/>
      <c r="CB414" s="467"/>
      <c r="CC414" s="467"/>
      <c r="CD414" s="467"/>
      <c r="CE414" s="467"/>
      <c r="CF414" s="467"/>
      <c r="CG414" s="467"/>
      <c r="CH414" s="467"/>
      <c r="CI414" s="467"/>
      <c r="CJ414" s="467"/>
      <c r="CK414" s="467"/>
      <c r="CL414" s="467"/>
      <c r="CM414" s="467"/>
      <c r="CN414" s="467"/>
      <c r="CO414" s="467"/>
      <c r="CP414" s="467"/>
      <c r="CQ414" s="467"/>
      <c r="CR414" s="467"/>
      <c r="CS414" s="467"/>
      <c r="CT414" s="467"/>
      <c r="CU414" s="467"/>
      <c r="CV414" s="467"/>
      <c r="CW414" s="467"/>
      <c r="CX414" s="467"/>
      <c r="CY414" s="467"/>
      <c r="CZ414" s="467"/>
      <c r="DA414" s="467"/>
      <c r="DB414" s="467"/>
      <c r="DC414" s="467"/>
      <c r="DD414" s="467"/>
      <c r="DE414" s="467"/>
      <c r="DF414" s="467"/>
      <c r="DG414" s="467"/>
      <c r="DH414" s="467"/>
      <c r="DI414" s="467"/>
      <c r="DJ414" s="467"/>
      <c r="DK414" s="467"/>
      <c r="DL414" s="467"/>
      <c r="DM414" s="467"/>
      <c r="DN414" s="467"/>
      <c r="DO414" s="467"/>
      <c r="DP414" s="467"/>
      <c r="DQ414" s="467"/>
      <c r="DR414" s="467"/>
      <c r="DS414" s="467"/>
      <c r="DT414" s="467"/>
      <c r="DU414" s="467"/>
      <c r="DV414" s="467"/>
      <c r="DW414" s="467"/>
      <c r="DX414" s="467"/>
      <c r="DY414" s="467"/>
      <c r="DZ414" s="467"/>
      <c r="EA414" s="467"/>
      <c r="EB414" s="467"/>
      <c r="EC414" s="467"/>
      <c r="ED414" s="467"/>
      <c r="EE414" s="467"/>
      <c r="EF414" s="467"/>
      <c r="EG414" s="467"/>
      <c r="EH414" s="467"/>
      <c r="EI414" s="467"/>
      <c r="EJ414" s="467"/>
      <c r="EK414" s="467"/>
      <c r="EL414" s="467"/>
      <c r="EM414" s="467"/>
      <c r="EN414" s="467"/>
      <c r="EO414" s="467"/>
      <c r="EP414" s="467"/>
      <c r="EQ414" s="467"/>
      <c r="ER414" s="467"/>
      <c r="ES414" s="467"/>
      <c r="ET414" s="467"/>
      <c r="EU414" s="467"/>
      <c r="EV414" s="467"/>
      <c r="EW414" s="467"/>
      <c r="EX414" s="467"/>
      <c r="EY414" s="467"/>
      <c r="EZ414" s="467"/>
      <c r="FA414" s="467"/>
      <c r="FB414" s="467"/>
      <c r="FC414" s="467"/>
      <c r="FD414" s="467"/>
      <c r="FE414" s="467"/>
      <c r="FF414" s="467"/>
      <c r="FG414" s="467"/>
      <c r="FH414" s="467"/>
      <c r="FI414" s="467"/>
      <c r="FJ414" s="467"/>
      <c r="FK414" s="467"/>
      <c r="FL414" s="467"/>
      <c r="FM414" s="467"/>
      <c r="FN414" s="467"/>
      <c r="FO414" s="467"/>
      <c r="FP414" s="467"/>
      <c r="FQ414" s="467"/>
      <c r="FR414" s="467"/>
      <c r="FS414" s="467"/>
      <c r="FT414" s="467"/>
      <c r="FU414" s="467"/>
      <c r="FV414" s="467"/>
      <c r="FW414" s="467"/>
      <c r="FX414" s="467"/>
      <c r="FY414" s="467"/>
      <c r="FZ414" s="467"/>
      <c r="GA414" s="467"/>
      <c r="GB414" s="467"/>
      <c r="GC414" s="467"/>
      <c r="GD414" s="467"/>
      <c r="GE414" s="467"/>
      <c r="GF414" s="467"/>
      <c r="GG414" s="467"/>
      <c r="GH414" s="467"/>
      <c r="GI414" s="467"/>
      <c r="GJ414" s="467"/>
      <c r="GK414" s="467"/>
      <c r="GL414" s="467"/>
      <c r="GM414" s="467"/>
      <c r="GN414" s="467"/>
      <c r="GO414" s="467"/>
      <c r="GP414" s="467"/>
      <c r="GQ414" s="467"/>
      <c r="GR414" s="467"/>
      <c r="GS414" s="467"/>
      <c r="GT414" s="467"/>
      <c r="GU414" s="467"/>
      <c r="GV414" s="467"/>
      <c r="GW414" s="467"/>
      <c r="GX414" s="467"/>
      <c r="GY414" s="467"/>
      <c r="GZ414" s="467"/>
      <c r="HA414" s="467"/>
      <c r="HB414" s="467"/>
      <c r="HC414" s="467"/>
      <c r="HD414" s="467"/>
      <c r="HE414" s="467"/>
      <c r="HF414" s="467"/>
      <c r="HG414" s="467"/>
      <c r="HH414" s="467"/>
      <c r="HI414" s="467"/>
      <c r="HJ414" s="467"/>
      <c r="HK414" s="467"/>
      <c r="HL414" s="467"/>
      <c r="HM414" s="467"/>
      <c r="HN414" s="467"/>
      <c r="HO414" s="467"/>
      <c r="HP414" s="467"/>
      <c r="HQ414" s="467"/>
      <c r="HR414" s="467"/>
      <c r="HS414" s="467"/>
      <c r="HT414" s="467"/>
      <c r="HU414" s="467"/>
      <c r="HV414" s="467"/>
      <c r="HW414" s="467"/>
      <c r="HX414" s="467"/>
      <c r="HY414" s="467"/>
      <c r="HZ414" s="467"/>
      <c r="IA414" s="467"/>
      <c r="IB414" s="467"/>
      <c r="IC414" s="467"/>
      <c r="ID414" s="467"/>
      <c r="IE414" s="467"/>
      <c r="IF414" s="467"/>
      <c r="IG414" s="467"/>
      <c r="IH414" s="467"/>
      <c r="II414" s="467"/>
      <c r="IJ414" s="467"/>
      <c r="IK414" s="467"/>
      <c r="IL414" s="467"/>
      <c r="IM414" s="467"/>
      <c r="IN414" s="467"/>
      <c r="IO414" s="467"/>
      <c r="IP414" s="467"/>
      <c r="IQ414" s="467"/>
    </row>
    <row r="415" spans="2:251" s="464" customFormat="1" ht="12" customHeight="1" x14ac:dyDescent="0.15">
      <c r="B415" s="469"/>
      <c r="C415" s="469"/>
      <c r="D415" s="469"/>
      <c r="E415" s="469"/>
      <c r="F415" s="469"/>
      <c r="G415" s="469"/>
      <c r="H415" s="469"/>
      <c r="I415" s="469"/>
      <c r="J415" s="469"/>
      <c r="K415" s="469"/>
      <c r="N415" s="530"/>
      <c r="O415" s="530"/>
      <c r="P415" s="530"/>
      <c r="Q415" s="530"/>
      <c r="R415" s="530"/>
      <c r="S415" s="530"/>
      <c r="T415" s="554"/>
      <c r="U415" s="530"/>
      <c r="V415" s="504"/>
      <c r="Y415" s="508"/>
      <c r="Z415" s="504"/>
      <c r="AA415" s="530"/>
      <c r="AB415" s="549"/>
      <c r="AC415" s="562" t="s">
        <v>625</v>
      </c>
      <c r="AD415" s="562"/>
      <c r="AE415" s="562"/>
      <c r="AF415" s="562"/>
      <c r="AG415" s="562"/>
      <c r="AH415" s="562"/>
      <c r="AI415" s="562"/>
      <c r="AJ415" s="562"/>
      <c r="AK415" s="562"/>
      <c r="AV415" s="518"/>
      <c r="AW415" s="518"/>
      <c r="AX415" s="518"/>
      <c r="AY415" s="518"/>
      <c r="AZ415" s="518"/>
      <c r="BT415" s="467"/>
      <c r="BU415" s="467"/>
      <c r="BV415" s="467"/>
      <c r="BW415" s="467"/>
      <c r="BX415" s="467"/>
      <c r="BY415" s="467"/>
      <c r="BZ415" s="467"/>
      <c r="CA415" s="467"/>
      <c r="CB415" s="467"/>
      <c r="CC415" s="467"/>
      <c r="CD415" s="467"/>
      <c r="CE415" s="467"/>
      <c r="CF415" s="467"/>
      <c r="CG415" s="467"/>
      <c r="CH415" s="467"/>
      <c r="CI415" s="467"/>
      <c r="CJ415" s="467"/>
      <c r="CK415" s="467"/>
      <c r="CL415" s="467"/>
      <c r="CM415" s="467"/>
      <c r="CN415" s="467"/>
      <c r="CO415" s="467"/>
      <c r="CP415" s="467"/>
      <c r="CQ415" s="467"/>
      <c r="CR415" s="467"/>
      <c r="CS415" s="467"/>
      <c r="CT415" s="467"/>
      <c r="CU415" s="467"/>
      <c r="CV415" s="467"/>
      <c r="CW415" s="467"/>
      <c r="CX415" s="467"/>
      <c r="CY415" s="467"/>
      <c r="CZ415" s="467"/>
      <c r="DA415" s="467"/>
      <c r="DB415" s="467"/>
      <c r="DC415" s="467"/>
      <c r="DD415" s="467"/>
      <c r="DE415" s="467"/>
      <c r="DF415" s="467"/>
      <c r="DG415" s="467"/>
      <c r="DH415" s="467"/>
      <c r="DI415" s="467"/>
      <c r="DJ415" s="467"/>
      <c r="DK415" s="467"/>
      <c r="DL415" s="467"/>
      <c r="DM415" s="467"/>
      <c r="DN415" s="467"/>
      <c r="DO415" s="467"/>
      <c r="DP415" s="467"/>
      <c r="DQ415" s="467"/>
      <c r="DR415" s="467"/>
      <c r="DS415" s="467"/>
      <c r="DT415" s="467"/>
      <c r="DU415" s="467"/>
      <c r="DV415" s="467"/>
      <c r="DW415" s="467"/>
      <c r="DX415" s="467"/>
      <c r="DY415" s="467"/>
      <c r="DZ415" s="467"/>
      <c r="EA415" s="467"/>
      <c r="EB415" s="467"/>
      <c r="EC415" s="467"/>
      <c r="ED415" s="467"/>
      <c r="EE415" s="467"/>
      <c r="EF415" s="467"/>
      <c r="EG415" s="467"/>
      <c r="EH415" s="467"/>
      <c r="EI415" s="467"/>
      <c r="EJ415" s="467"/>
      <c r="EK415" s="467"/>
      <c r="EL415" s="467"/>
      <c r="EM415" s="467"/>
      <c r="EN415" s="467"/>
      <c r="EO415" s="467"/>
      <c r="EP415" s="467"/>
      <c r="EQ415" s="467"/>
      <c r="ER415" s="467"/>
      <c r="ES415" s="467"/>
      <c r="ET415" s="467"/>
      <c r="EU415" s="467"/>
      <c r="EV415" s="467"/>
      <c r="EW415" s="467"/>
      <c r="EX415" s="467"/>
      <c r="EY415" s="467"/>
      <c r="EZ415" s="467"/>
      <c r="FA415" s="467"/>
      <c r="FB415" s="467"/>
      <c r="FC415" s="467"/>
      <c r="FD415" s="467"/>
      <c r="FE415" s="467"/>
      <c r="FF415" s="467"/>
      <c r="FG415" s="467"/>
      <c r="FH415" s="467"/>
      <c r="FI415" s="467"/>
      <c r="FJ415" s="467"/>
      <c r="FK415" s="467"/>
      <c r="FL415" s="467"/>
      <c r="FM415" s="467"/>
      <c r="FN415" s="467"/>
      <c r="FO415" s="467"/>
      <c r="FP415" s="467"/>
      <c r="FQ415" s="467"/>
      <c r="FR415" s="467"/>
      <c r="FS415" s="467"/>
      <c r="FT415" s="467"/>
      <c r="FU415" s="467"/>
      <c r="FV415" s="467"/>
      <c r="FW415" s="467"/>
      <c r="FX415" s="467"/>
      <c r="FY415" s="467"/>
      <c r="FZ415" s="467"/>
      <c r="GA415" s="467"/>
      <c r="GB415" s="467"/>
      <c r="GC415" s="467"/>
      <c r="GD415" s="467"/>
      <c r="GE415" s="467"/>
      <c r="GF415" s="467"/>
      <c r="GG415" s="467"/>
      <c r="GH415" s="467"/>
      <c r="GI415" s="467"/>
      <c r="GJ415" s="467"/>
      <c r="GK415" s="467"/>
      <c r="GL415" s="467"/>
      <c r="GM415" s="467"/>
      <c r="GN415" s="467"/>
      <c r="GO415" s="467"/>
      <c r="GP415" s="467"/>
      <c r="GQ415" s="467"/>
      <c r="GR415" s="467"/>
      <c r="GS415" s="467"/>
      <c r="GT415" s="467"/>
      <c r="GU415" s="467"/>
      <c r="GV415" s="467"/>
      <c r="GW415" s="467"/>
      <c r="GX415" s="467"/>
      <c r="GY415" s="467"/>
      <c r="GZ415" s="467"/>
      <c r="HA415" s="467"/>
      <c r="HB415" s="467"/>
      <c r="HC415" s="467"/>
      <c r="HD415" s="467"/>
      <c r="HE415" s="467"/>
      <c r="HF415" s="467"/>
      <c r="HG415" s="467"/>
      <c r="HH415" s="467"/>
      <c r="HI415" s="467"/>
      <c r="HJ415" s="467"/>
      <c r="HK415" s="467"/>
      <c r="HL415" s="467"/>
      <c r="HM415" s="467"/>
      <c r="HN415" s="467"/>
      <c r="HO415" s="467"/>
      <c r="HP415" s="467"/>
      <c r="HQ415" s="467"/>
      <c r="HR415" s="467"/>
      <c r="HS415" s="467"/>
      <c r="HT415" s="467"/>
      <c r="HU415" s="467"/>
      <c r="HV415" s="467"/>
      <c r="HW415" s="467"/>
      <c r="HX415" s="467"/>
      <c r="HY415" s="467"/>
      <c r="HZ415" s="467"/>
      <c r="IA415" s="467"/>
      <c r="IB415" s="467"/>
      <c r="IC415" s="467"/>
      <c r="ID415" s="467"/>
      <c r="IE415" s="467"/>
      <c r="IF415" s="467"/>
      <c r="IG415" s="467"/>
      <c r="IH415" s="467"/>
      <c r="II415" s="467"/>
      <c r="IJ415" s="467"/>
      <c r="IK415" s="467"/>
      <c r="IL415" s="467"/>
      <c r="IM415" s="467"/>
      <c r="IN415" s="467"/>
      <c r="IO415" s="467"/>
      <c r="IP415" s="467"/>
      <c r="IQ415" s="467"/>
    </row>
    <row r="416" spans="2:251" s="464" customFormat="1" ht="12" customHeight="1" x14ac:dyDescent="0.15">
      <c r="B416" s="469"/>
      <c r="C416" s="469"/>
      <c r="D416" s="469"/>
      <c r="E416" s="469"/>
      <c r="F416" s="469"/>
      <c r="G416" s="469"/>
      <c r="H416" s="469"/>
      <c r="I416" s="469"/>
      <c r="J416" s="469"/>
      <c r="K416" s="469"/>
      <c r="N416" s="530"/>
      <c r="O416" s="530"/>
      <c r="P416" s="530"/>
      <c r="Q416" s="530"/>
      <c r="R416" s="530"/>
      <c r="S416" s="530"/>
      <c r="T416" s="554"/>
      <c r="U416" s="530"/>
      <c r="V416" s="504"/>
      <c r="Y416" s="508"/>
      <c r="Z416" s="504"/>
      <c r="AA416" s="530"/>
      <c r="AB416" s="556"/>
      <c r="AC416" s="562"/>
      <c r="AD416" s="562"/>
      <c r="AE416" s="562"/>
      <c r="AF416" s="562"/>
      <c r="AG416" s="562"/>
      <c r="AH416" s="562"/>
      <c r="AI416" s="562"/>
      <c r="AJ416" s="562"/>
      <c r="AK416" s="562"/>
      <c r="AV416" s="518"/>
      <c r="AW416" s="518"/>
      <c r="AX416" s="518"/>
      <c r="AY416" s="518"/>
      <c r="AZ416" s="518"/>
      <c r="BT416" s="467"/>
      <c r="BU416" s="467"/>
      <c r="BV416" s="467"/>
      <c r="BW416" s="467"/>
      <c r="BX416" s="467"/>
      <c r="BY416" s="467"/>
      <c r="BZ416" s="467"/>
      <c r="CA416" s="467"/>
      <c r="CB416" s="467"/>
      <c r="CC416" s="467"/>
      <c r="CD416" s="467"/>
      <c r="CE416" s="467"/>
      <c r="CF416" s="467"/>
      <c r="CG416" s="467"/>
      <c r="CH416" s="467"/>
      <c r="CI416" s="467"/>
      <c r="CJ416" s="467"/>
      <c r="CK416" s="467"/>
      <c r="CL416" s="467"/>
      <c r="CM416" s="467"/>
      <c r="CN416" s="467"/>
      <c r="CO416" s="467"/>
      <c r="CP416" s="467"/>
      <c r="CQ416" s="467"/>
      <c r="CR416" s="467"/>
      <c r="CS416" s="467"/>
      <c r="CT416" s="467"/>
      <c r="CU416" s="467"/>
      <c r="CV416" s="467"/>
      <c r="CW416" s="467"/>
      <c r="CX416" s="467"/>
      <c r="CY416" s="467"/>
      <c r="CZ416" s="467"/>
      <c r="DA416" s="467"/>
      <c r="DB416" s="467"/>
      <c r="DC416" s="467"/>
      <c r="DD416" s="467"/>
      <c r="DE416" s="467"/>
      <c r="DF416" s="467"/>
      <c r="DG416" s="467"/>
      <c r="DH416" s="467"/>
      <c r="DI416" s="467"/>
      <c r="DJ416" s="467"/>
      <c r="DK416" s="467"/>
      <c r="DL416" s="467"/>
      <c r="DM416" s="467"/>
      <c r="DN416" s="467"/>
      <c r="DO416" s="467"/>
      <c r="DP416" s="467"/>
      <c r="DQ416" s="467"/>
      <c r="DR416" s="467"/>
      <c r="DS416" s="467"/>
      <c r="DT416" s="467"/>
      <c r="DU416" s="467"/>
      <c r="DV416" s="467"/>
      <c r="DW416" s="467"/>
      <c r="DX416" s="467"/>
      <c r="DY416" s="467"/>
      <c r="DZ416" s="467"/>
      <c r="EA416" s="467"/>
      <c r="EB416" s="467"/>
      <c r="EC416" s="467"/>
      <c r="ED416" s="467"/>
      <c r="EE416" s="467"/>
      <c r="EF416" s="467"/>
      <c r="EG416" s="467"/>
      <c r="EH416" s="467"/>
      <c r="EI416" s="467"/>
      <c r="EJ416" s="467"/>
      <c r="EK416" s="467"/>
      <c r="EL416" s="467"/>
      <c r="EM416" s="467"/>
      <c r="EN416" s="467"/>
      <c r="EO416" s="467"/>
      <c r="EP416" s="467"/>
      <c r="EQ416" s="467"/>
      <c r="ER416" s="467"/>
      <c r="ES416" s="467"/>
      <c r="ET416" s="467"/>
      <c r="EU416" s="467"/>
      <c r="EV416" s="467"/>
      <c r="EW416" s="467"/>
      <c r="EX416" s="467"/>
      <c r="EY416" s="467"/>
      <c r="EZ416" s="467"/>
      <c r="FA416" s="467"/>
      <c r="FB416" s="467"/>
      <c r="FC416" s="467"/>
      <c r="FD416" s="467"/>
      <c r="FE416" s="467"/>
      <c r="FF416" s="467"/>
      <c r="FG416" s="467"/>
      <c r="FH416" s="467"/>
      <c r="FI416" s="467"/>
      <c r="FJ416" s="467"/>
      <c r="FK416" s="467"/>
      <c r="FL416" s="467"/>
      <c r="FM416" s="467"/>
      <c r="FN416" s="467"/>
      <c r="FO416" s="467"/>
      <c r="FP416" s="467"/>
      <c r="FQ416" s="467"/>
      <c r="FR416" s="467"/>
      <c r="FS416" s="467"/>
      <c r="FT416" s="467"/>
      <c r="FU416" s="467"/>
      <c r="FV416" s="467"/>
      <c r="FW416" s="467"/>
      <c r="FX416" s="467"/>
      <c r="FY416" s="467"/>
      <c r="FZ416" s="467"/>
      <c r="GA416" s="467"/>
      <c r="GB416" s="467"/>
      <c r="GC416" s="467"/>
      <c r="GD416" s="467"/>
      <c r="GE416" s="467"/>
      <c r="GF416" s="467"/>
      <c r="GG416" s="467"/>
      <c r="GH416" s="467"/>
      <c r="GI416" s="467"/>
      <c r="GJ416" s="467"/>
      <c r="GK416" s="467"/>
      <c r="GL416" s="467"/>
      <c r="GM416" s="467"/>
      <c r="GN416" s="467"/>
      <c r="GO416" s="467"/>
      <c r="GP416" s="467"/>
      <c r="GQ416" s="467"/>
      <c r="GR416" s="467"/>
      <c r="GS416" s="467"/>
      <c r="GT416" s="467"/>
      <c r="GU416" s="467"/>
      <c r="GV416" s="467"/>
      <c r="GW416" s="467"/>
      <c r="GX416" s="467"/>
      <c r="GY416" s="467"/>
      <c r="GZ416" s="467"/>
      <c r="HA416" s="467"/>
      <c r="HB416" s="467"/>
      <c r="HC416" s="467"/>
      <c r="HD416" s="467"/>
      <c r="HE416" s="467"/>
      <c r="HF416" s="467"/>
      <c r="HG416" s="467"/>
      <c r="HH416" s="467"/>
      <c r="HI416" s="467"/>
      <c r="HJ416" s="467"/>
      <c r="HK416" s="467"/>
      <c r="HL416" s="467"/>
      <c r="HM416" s="467"/>
      <c r="HN416" s="467"/>
      <c r="HO416" s="467"/>
      <c r="HP416" s="467"/>
      <c r="HQ416" s="467"/>
      <c r="HR416" s="467"/>
      <c r="HS416" s="467"/>
      <c r="HT416" s="467"/>
      <c r="HU416" s="467"/>
      <c r="HV416" s="467"/>
      <c r="HW416" s="467"/>
      <c r="HX416" s="467"/>
      <c r="HY416" s="467"/>
      <c r="HZ416" s="467"/>
      <c r="IA416" s="467"/>
      <c r="IB416" s="467"/>
      <c r="IC416" s="467"/>
      <c r="ID416" s="467"/>
      <c r="IE416" s="467"/>
      <c r="IF416" s="467"/>
      <c r="IG416" s="467"/>
      <c r="IH416" s="467"/>
      <c r="II416" s="467"/>
      <c r="IJ416" s="467"/>
      <c r="IK416" s="467"/>
      <c r="IL416" s="467"/>
      <c r="IM416" s="467"/>
      <c r="IN416" s="467"/>
      <c r="IO416" s="467"/>
      <c r="IP416" s="467"/>
      <c r="IQ416" s="467"/>
    </row>
    <row r="417" spans="2:251" s="464" customFormat="1" ht="12" customHeight="1" x14ac:dyDescent="0.15">
      <c r="B417" s="469"/>
      <c r="C417" s="469"/>
      <c r="D417" s="469"/>
      <c r="E417" s="469"/>
      <c r="F417" s="469"/>
      <c r="G417" s="469"/>
      <c r="H417" s="469"/>
      <c r="I417" s="469"/>
      <c r="J417" s="469"/>
      <c r="K417" s="469"/>
      <c r="N417" s="530"/>
      <c r="O417" s="530"/>
      <c r="P417" s="530"/>
      <c r="Q417" s="530"/>
      <c r="R417" s="530"/>
      <c r="S417" s="530"/>
      <c r="T417" s="554"/>
      <c r="U417" s="530"/>
      <c r="V417" s="504"/>
      <c r="Y417" s="508"/>
      <c r="Z417" s="504"/>
      <c r="AA417" s="530"/>
      <c r="AB417" s="566"/>
      <c r="AC417" s="562" t="s">
        <v>634</v>
      </c>
      <c r="AD417" s="562"/>
      <c r="AE417" s="562"/>
      <c r="AF417" s="562"/>
      <c r="AG417" s="562"/>
      <c r="AH417" s="562"/>
      <c r="AI417" s="562"/>
      <c r="AJ417" s="562"/>
      <c r="AK417" s="562"/>
      <c r="AV417" s="518"/>
      <c r="AW417" s="518"/>
      <c r="AX417" s="518"/>
      <c r="AY417" s="518"/>
      <c r="AZ417" s="518"/>
      <c r="BT417" s="467"/>
      <c r="BU417" s="467"/>
      <c r="BV417" s="467"/>
      <c r="BW417" s="467"/>
      <c r="BX417" s="467"/>
      <c r="BY417" s="467"/>
      <c r="BZ417" s="467"/>
      <c r="CA417" s="467"/>
      <c r="CB417" s="467"/>
      <c r="CC417" s="467"/>
      <c r="CD417" s="467"/>
      <c r="CE417" s="467"/>
      <c r="CF417" s="467"/>
      <c r="CG417" s="467"/>
      <c r="CH417" s="467"/>
      <c r="CI417" s="467"/>
      <c r="CJ417" s="467"/>
      <c r="CK417" s="467"/>
      <c r="CL417" s="467"/>
      <c r="CM417" s="467"/>
      <c r="CN417" s="467"/>
      <c r="CO417" s="467"/>
      <c r="CP417" s="467"/>
      <c r="CQ417" s="467"/>
      <c r="CR417" s="467"/>
      <c r="CS417" s="467"/>
      <c r="CT417" s="467"/>
      <c r="CU417" s="467"/>
      <c r="CV417" s="467"/>
      <c r="CW417" s="467"/>
      <c r="CX417" s="467"/>
      <c r="CY417" s="467"/>
      <c r="CZ417" s="467"/>
      <c r="DA417" s="467"/>
      <c r="DB417" s="467"/>
      <c r="DC417" s="467"/>
      <c r="DD417" s="467"/>
      <c r="DE417" s="467"/>
      <c r="DF417" s="467"/>
      <c r="DG417" s="467"/>
      <c r="DH417" s="467"/>
      <c r="DI417" s="467"/>
      <c r="DJ417" s="467"/>
      <c r="DK417" s="467"/>
      <c r="DL417" s="467"/>
      <c r="DM417" s="467"/>
      <c r="DN417" s="467"/>
      <c r="DO417" s="467"/>
      <c r="DP417" s="467"/>
      <c r="DQ417" s="467"/>
      <c r="DR417" s="467"/>
      <c r="DS417" s="467"/>
      <c r="DT417" s="467"/>
      <c r="DU417" s="467"/>
      <c r="DV417" s="467"/>
      <c r="DW417" s="467"/>
      <c r="DX417" s="467"/>
      <c r="DY417" s="467"/>
      <c r="DZ417" s="467"/>
      <c r="EA417" s="467"/>
      <c r="EB417" s="467"/>
      <c r="EC417" s="467"/>
      <c r="ED417" s="467"/>
      <c r="EE417" s="467"/>
      <c r="EF417" s="467"/>
      <c r="EG417" s="467"/>
      <c r="EH417" s="467"/>
      <c r="EI417" s="467"/>
      <c r="EJ417" s="467"/>
      <c r="EK417" s="467"/>
      <c r="EL417" s="467"/>
      <c r="EM417" s="467"/>
      <c r="EN417" s="467"/>
      <c r="EO417" s="467"/>
      <c r="EP417" s="467"/>
      <c r="EQ417" s="467"/>
      <c r="ER417" s="467"/>
      <c r="ES417" s="467"/>
      <c r="ET417" s="467"/>
      <c r="EU417" s="467"/>
      <c r="EV417" s="467"/>
      <c r="EW417" s="467"/>
      <c r="EX417" s="467"/>
      <c r="EY417" s="467"/>
      <c r="EZ417" s="467"/>
      <c r="FA417" s="467"/>
      <c r="FB417" s="467"/>
      <c r="FC417" s="467"/>
      <c r="FD417" s="467"/>
      <c r="FE417" s="467"/>
      <c r="FF417" s="467"/>
      <c r="FG417" s="467"/>
      <c r="FH417" s="467"/>
      <c r="FI417" s="467"/>
      <c r="FJ417" s="467"/>
      <c r="FK417" s="467"/>
      <c r="FL417" s="467"/>
      <c r="FM417" s="467"/>
      <c r="FN417" s="467"/>
      <c r="FO417" s="467"/>
      <c r="FP417" s="467"/>
      <c r="FQ417" s="467"/>
      <c r="FR417" s="467"/>
      <c r="FS417" s="467"/>
      <c r="FT417" s="467"/>
      <c r="FU417" s="467"/>
      <c r="FV417" s="467"/>
      <c r="FW417" s="467"/>
      <c r="FX417" s="467"/>
      <c r="FY417" s="467"/>
      <c r="FZ417" s="467"/>
      <c r="GA417" s="467"/>
      <c r="GB417" s="467"/>
      <c r="GC417" s="467"/>
      <c r="GD417" s="467"/>
      <c r="GE417" s="467"/>
      <c r="GF417" s="467"/>
      <c r="GG417" s="467"/>
      <c r="GH417" s="467"/>
      <c r="GI417" s="467"/>
      <c r="GJ417" s="467"/>
      <c r="GK417" s="467"/>
      <c r="GL417" s="467"/>
      <c r="GM417" s="467"/>
      <c r="GN417" s="467"/>
      <c r="GO417" s="467"/>
      <c r="GP417" s="467"/>
      <c r="GQ417" s="467"/>
      <c r="GR417" s="467"/>
      <c r="GS417" s="467"/>
      <c r="GT417" s="467"/>
      <c r="GU417" s="467"/>
      <c r="GV417" s="467"/>
      <c r="GW417" s="467"/>
      <c r="GX417" s="467"/>
      <c r="GY417" s="467"/>
      <c r="GZ417" s="467"/>
      <c r="HA417" s="467"/>
      <c r="HB417" s="467"/>
      <c r="HC417" s="467"/>
      <c r="HD417" s="467"/>
      <c r="HE417" s="467"/>
      <c r="HF417" s="467"/>
      <c r="HG417" s="467"/>
      <c r="HH417" s="467"/>
      <c r="HI417" s="467"/>
      <c r="HJ417" s="467"/>
      <c r="HK417" s="467"/>
      <c r="HL417" s="467"/>
      <c r="HM417" s="467"/>
      <c r="HN417" s="467"/>
      <c r="HO417" s="467"/>
      <c r="HP417" s="467"/>
      <c r="HQ417" s="467"/>
      <c r="HR417" s="467"/>
      <c r="HS417" s="467"/>
      <c r="HT417" s="467"/>
      <c r="HU417" s="467"/>
      <c r="HV417" s="467"/>
      <c r="HW417" s="467"/>
      <c r="HX417" s="467"/>
      <c r="HY417" s="467"/>
      <c r="HZ417" s="467"/>
      <c r="IA417" s="467"/>
      <c r="IB417" s="467"/>
      <c r="IC417" s="467"/>
      <c r="ID417" s="467"/>
      <c r="IE417" s="467"/>
      <c r="IF417" s="467"/>
      <c r="IG417" s="467"/>
      <c r="IH417" s="467"/>
      <c r="II417" s="467"/>
      <c r="IJ417" s="467"/>
      <c r="IK417" s="467"/>
      <c r="IL417" s="467"/>
      <c r="IM417" s="467"/>
      <c r="IN417" s="467"/>
      <c r="IO417" s="467"/>
      <c r="IP417" s="467"/>
      <c r="IQ417" s="467"/>
    </row>
    <row r="418" spans="2:251" s="464" customFormat="1" ht="12" customHeight="1" x14ac:dyDescent="0.15">
      <c r="B418" s="469"/>
      <c r="C418" s="469"/>
      <c r="D418" s="469"/>
      <c r="E418" s="469"/>
      <c r="F418" s="469"/>
      <c r="G418" s="469"/>
      <c r="H418" s="469"/>
      <c r="I418" s="469"/>
      <c r="J418" s="469"/>
      <c r="K418" s="469"/>
      <c r="N418" s="530"/>
      <c r="O418" s="530"/>
      <c r="P418" s="530"/>
      <c r="Q418" s="530"/>
      <c r="R418" s="530"/>
      <c r="S418" s="530"/>
      <c r="T418" s="554"/>
      <c r="U418" s="530"/>
      <c r="V418" s="504"/>
      <c r="Y418" s="508"/>
      <c r="Z418" s="504"/>
      <c r="AA418" s="530"/>
      <c r="AB418" s="556"/>
      <c r="AC418" s="562"/>
      <c r="AD418" s="562"/>
      <c r="AE418" s="562"/>
      <c r="AF418" s="562"/>
      <c r="AG418" s="562"/>
      <c r="AH418" s="562"/>
      <c r="AI418" s="562"/>
      <c r="AJ418" s="562"/>
      <c r="AK418" s="562"/>
      <c r="AV418" s="518"/>
      <c r="AW418" s="518"/>
      <c r="AX418" s="518"/>
      <c r="AY418" s="518"/>
      <c r="AZ418" s="518"/>
      <c r="BT418" s="467"/>
      <c r="BU418" s="467"/>
      <c r="BV418" s="467"/>
      <c r="BW418" s="467"/>
      <c r="BX418" s="467"/>
      <c r="BY418" s="467"/>
      <c r="BZ418" s="467"/>
      <c r="CA418" s="467"/>
      <c r="CB418" s="467"/>
      <c r="CC418" s="467"/>
      <c r="CD418" s="467"/>
      <c r="CE418" s="467"/>
      <c r="CF418" s="467"/>
      <c r="CG418" s="467"/>
      <c r="CH418" s="467"/>
      <c r="CI418" s="467"/>
      <c r="CJ418" s="467"/>
      <c r="CK418" s="467"/>
      <c r="CL418" s="467"/>
      <c r="CM418" s="467"/>
      <c r="CN418" s="467"/>
      <c r="CO418" s="467"/>
      <c r="CP418" s="467"/>
      <c r="CQ418" s="467"/>
      <c r="CR418" s="467"/>
      <c r="CS418" s="467"/>
      <c r="CT418" s="467"/>
      <c r="CU418" s="467"/>
      <c r="CV418" s="467"/>
      <c r="CW418" s="467"/>
      <c r="CX418" s="467"/>
      <c r="CY418" s="467"/>
      <c r="CZ418" s="467"/>
      <c r="DA418" s="467"/>
      <c r="DB418" s="467"/>
      <c r="DC418" s="467"/>
      <c r="DD418" s="467"/>
      <c r="DE418" s="467"/>
      <c r="DF418" s="467"/>
      <c r="DG418" s="467"/>
      <c r="DH418" s="467"/>
      <c r="DI418" s="467"/>
      <c r="DJ418" s="467"/>
      <c r="DK418" s="467"/>
      <c r="DL418" s="467"/>
      <c r="DM418" s="467"/>
      <c r="DN418" s="467"/>
      <c r="DO418" s="467"/>
      <c r="DP418" s="467"/>
      <c r="DQ418" s="467"/>
      <c r="DR418" s="467"/>
      <c r="DS418" s="467"/>
      <c r="DT418" s="467"/>
      <c r="DU418" s="467"/>
      <c r="DV418" s="467"/>
      <c r="DW418" s="467"/>
      <c r="DX418" s="467"/>
      <c r="DY418" s="467"/>
      <c r="DZ418" s="467"/>
      <c r="EA418" s="467"/>
      <c r="EB418" s="467"/>
      <c r="EC418" s="467"/>
      <c r="ED418" s="467"/>
      <c r="EE418" s="467"/>
      <c r="EF418" s="467"/>
      <c r="EG418" s="467"/>
      <c r="EH418" s="467"/>
      <c r="EI418" s="467"/>
      <c r="EJ418" s="467"/>
      <c r="EK418" s="467"/>
      <c r="EL418" s="467"/>
      <c r="EM418" s="467"/>
      <c r="EN418" s="467"/>
      <c r="EO418" s="467"/>
      <c r="EP418" s="467"/>
      <c r="EQ418" s="467"/>
      <c r="ER418" s="467"/>
      <c r="ES418" s="467"/>
      <c r="ET418" s="467"/>
      <c r="EU418" s="467"/>
      <c r="EV418" s="467"/>
      <c r="EW418" s="467"/>
      <c r="EX418" s="467"/>
      <c r="EY418" s="467"/>
      <c r="EZ418" s="467"/>
      <c r="FA418" s="467"/>
      <c r="FB418" s="467"/>
      <c r="FC418" s="467"/>
      <c r="FD418" s="467"/>
      <c r="FE418" s="467"/>
      <c r="FF418" s="467"/>
      <c r="FG418" s="467"/>
      <c r="FH418" s="467"/>
      <c r="FI418" s="467"/>
      <c r="FJ418" s="467"/>
      <c r="FK418" s="467"/>
      <c r="FL418" s="467"/>
      <c r="FM418" s="467"/>
      <c r="FN418" s="467"/>
      <c r="FO418" s="467"/>
      <c r="FP418" s="467"/>
      <c r="FQ418" s="467"/>
      <c r="FR418" s="467"/>
      <c r="FS418" s="467"/>
      <c r="FT418" s="467"/>
      <c r="FU418" s="467"/>
      <c r="FV418" s="467"/>
      <c r="FW418" s="467"/>
      <c r="FX418" s="467"/>
      <c r="FY418" s="467"/>
      <c r="FZ418" s="467"/>
      <c r="GA418" s="467"/>
      <c r="GB418" s="467"/>
      <c r="GC418" s="467"/>
      <c r="GD418" s="467"/>
      <c r="GE418" s="467"/>
      <c r="GF418" s="467"/>
      <c r="GG418" s="467"/>
      <c r="GH418" s="467"/>
      <c r="GI418" s="467"/>
      <c r="GJ418" s="467"/>
      <c r="GK418" s="467"/>
      <c r="GL418" s="467"/>
      <c r="GM418" s="467"/>
      <c r="GN418" s="467"/>
      <c r="GO418" s="467"/>
      <c r="GP418" s="467"/>
      <c r="GQ418" s="467"/>
      <c r="GR418" s="467"/>
      <c r="GS418" s="467"/>
      <c r="GT418" s="467"/>
      <c r="GU418" s="467"/>
      <c r="GV418" s="467"/>
      <c r="GW418" s="467"/>
      <c r="GX418" s="467"/>
      <c r="GY418" s="467"/>
      <c r="GZ418" s="467"/>
      <c r="HA418" s="467"/>
      <c r="HB418" s="467"/>
      <c r="HC418" s="467"/>
      <c r="HD418" s="467"/>
      <c r="HE418" s="467"/>
      <c r="HF418" s="467"/>
      <c r="HG418" s="467"/>
      <c r="HH418" s="467"/>
      <c r="HI418" s="467"/>
      <c r="HJ418" s="467"/>
      <c r="HK418" s="467"/>
      <c r="HL418" s="467"/>
      <c r="HM418" s="467"/>
      <c r="HN418" s="467"/>
      <c r="HO418" s="467"/>
      <c r="HP418" s="467"/>
      <c r="HQ418" s="467"/>
      <c r="HR418" s="467"/>
      <c r="HS418" s="467"/>
      <c r="HT418" s="467"/>
      <c r="HU418" s="467"/>
      <c r="HV418" s="467"/>
      <c r="HW418" s="467"/>
      <c r="HX418" s="467"/>
      <c r="HY418" s="467"/>
      <c r="HZ418" s="467"/>
      <c r="IA418" s="467"/>
      <c r="IB418" s="467"/>
      <c r="IC418" s="467"/>
      <c r="ID418" s="467"/>
      <c r="IE418" s="467"/>
      <c r="IF418" s="467"/>
      <c r="IG418" s="467"/>
      <c r="IH418" s="467"/>
      <c r="II418" s="467"/>
      <c r="IJ418" s="467"/>
      <c r="IK418" s="467"/>
      <c r="IL418" s="467"/>
      <c r="IM418" s="467"/>
      <c r="IN418" s="467"/>
      <c r="IO418" s="467"/>
      <c r="IP418" s="467"/>
      <c r="IQ418" s="467"/>
    </row>
    <row r="419" spans="2:251" s="464" customFormat="1" ht="12" customHeight="1" x14ac:dyDescent="0.15">
      <c r="B419" s="469"/>
      <c r="C419" s="469"/>
      <c r="D419" s="469"/>
      <c r="E419" s="469"/>
      <c r="F419" s="469"/>
      <c r="G419" s="469"/>
      <c r="H419" s="469"/>
      <c r="I419" s="469"/>
      <c r="J419" s="469"/>
      <c r="K419" s="469"/>
      <c r="N419" s="530"/>
      <c r="O419" s="530"/>
      <c r="P419" s="530"/>
      <c r="Q419" s="530"/>
      <c r="R419" s="530"/>
      <c r="S419" s="530"/>
      <c r="T419" s="554"/>
      <c r="U419" s="530"/>
      <c r="V419" s="504"/>
      <c r="Y419" s="508"/>
      <c r="Z419" s="504"/>
      <c r="AA419" s="530"/>
      <c r="AB419" s="566"/>
      <c r="AC419" s="562" t="s">
        <v>642</v>
      </c>
      <c r="AD419" s="562"/>
      <c r="AE419" s="562"/>
      <c r="AF419" s="562"/>
      <c r="AG419" s="562"/>
      <c r="AH419" s="562"/>
      <c r="AI419" s="562"/>
      <c r="AJ419" s="562"/>
      <c r="AK419" s="562"/>
      <c r="AV419" s="518"/>
      <c r="AW419" s="518"/>
      <c r="AX419" s="518"/>
      <c r="AY419" s="518"/>
      <c r="AZ419" s="518"/>
      <c r="BT419" s="467"/>
      <c r="BU419" s="467"/>
      <c r="BV419" s="467"/>
      <c r="BW419" s="467"/>
      <c r="BX419" s="467"/>
      <c r="BY419" s="467"/>
      <c r="BZ419" s="467"/>
      <c r="CA419" s="467"/>
      <c r="CB419" s="467"/>
      <c r="CC419" s="467"/>
      <c r="CD419" s="467"/>
      <c r="CE419" s="467"/>
      <c r="CF419" s="467"/>
      <c r="CG419" s="467"/>
      <c r="CH419" s="467"/>
      <c r="CI419" s="467"/>
      <c r="CJ419" s="467"/>
      <c r="CK419" s="467"/>
      <c r="CL419" s="467"/>
      <c r="CM419" s="467"/>
      <c r="CN419" s="467"/>
      <c r="CO419" s="467"/>
      <c r="CP419" s="467"/>
      <c r="CQ419" s="467"/>
      <c r="CR419" s="467"/>
      <c r="CS419" s="467"/>
      <c r="CT419" s="467"/>
      <c r="CU419" s="467"/>
      <c r="CV419" s="467"/>
      <c r="CW419" s="467"/>
      <c r="CX419" s="467"/>
      <c r="CY419" s="467"/>
      <c r="CZ419" s="467"/>
      <c r="DA419" s="467"/>
      <c r="DB419" s="467"/>
      <c r="DC419" s="467"/>
      <c r="DD419" s="467"/>
      <c r="DE419" s="467"/>
      <c r="DF419" s="467"/>
      <c r="DG419" s="467"/>
      <c r="DH419" s="467"/>
      <c r="DI419" s="467"/>
      <c r="DJ419" s="467"/>
      <c r="DK419" s="467"/>
      <c r="DL419" s="467"/>
      <c r="DM419" s="467"/>
      <c r="DN419" s="467"/>
      <c r="DO419" s="467"/>
      <c r="DP419" s="467"/>
      <c r="DQ419" s="467"/>
      <c r="DR419" s="467"/>
      <c r="DS419" s="467"/>
      <c r="DT419" s="467"/>
      <c r="DU419" s="467"/>
      <c r="DV419" s="467"/>
      <c r="DW419" s="467"/>
      <c r="DX419" s="467"/>
      <c r="DY419" s="467"/>
      <c r="DZ419" s="467"/>
      <c r="EA419" s="467"/>
      <c r="EB419" s="467"/>
      <c r="EC419" s="467"/>
      <c r="ED419" s="467"/>
      <c r="EE419" s="467"/>
      <c r="EF419" s="467"/>
      <c r="EG419" s="467"/>
      <c r="EH419" s="467"/>
      <c r="EI419" s="467"/>
      <c r="EJ419" s="467"/>
      <c r="EK419" s="467"/>
      <c r="EL419" s="467"/>
      <c r="EM419" s="467"/>
      <c r="EN419" s="467"/>
      <c r="EO419" s="467"/>
      <c r="EP419" s="467"/>
      <c r="EQ419" s="467"/>
      <c r="ER419" s="467"/>
      <c r="ES419" s="467"/>
      <c r="ET419" s="467"/>
      <c r="EU419" s="467"/>
      <c r="EV419" s="467"/>
      <c r="EW419" s="467"/>
      <c r="EX419" s="467"/>
      <c r="EY419" s="467"/>
      <c r="EZ419" s="467"/>
      <c r="FA419" s="467"/>
      <c r="FB419" s="467"/>
      <c r="FC419" s="467"/>
      <c r="FD419" s="467"/>
      <c r="FE419" s="467"/>
      <c r="FF419" s="467"/>
      <c r="FG419" s="467"/>
      <c r="FH419" s="467"/>
      <c r="FI419" s="467"/>
      <c r="FJ419" s="467"/>
      <c r="FK419" s="467"/>
      <c r="FL419" s="467"/>
      <c r="FM419" s="467"/>
      <c r="FN419" s="467"/>
      <c r="FO419" s="467"/>
      <c r="FP419" s="467"/>
      <c r="FQ419" s="467"/>
      <c r="FR419" s="467"/>
      <c r="FS419" s="467"/>
      <c r="FT419" s="467"/>
      <c r="FU419" s="467"/>
      <c r="FV419" s="467"/>
      <c r="FW419" s="467"/>
      <c r="FX419" s="467"/>
      <c r="FY419" s="467"/>
      <c r="FZ419" s="467"/>
      <c r="GA419" s="467"/>
      <c r="GB419" s="467"/>
      <c r="GC419" s="467"/>
      <c r="GD419" s="467"/>
      <c r="GE419" s="467"/>
      <c r="GF419" s="467"/>
      <c r="GG419" s="467"/>
      <c r="GH419" s="467"/>
      <c r="GI419" s="467"/>
      <c r="GJ419" s="467"/>
      <c r="GK419" s="467"/>
      <c r="GL419" s="467"/>
      <c r="GM419" s="467"/>
      <c r="GN419" s="467"/>
      <c r="GO419" s="467"/>
      <c r="GP419" s="467"/>
      <c r="GQ419" s="467"/>
      <c r="GR419" s="467"/>
      <c r="GS419" s="467"/>
      <c r="GT419" s="467"/>
      <c r="GU419" s="467"/>
      <c r="GV419" s="467"/>
      <c r="GW419" s="467"/>
      <c r="GX419" s="467"/>
      <c r="GY419" s="467"/>
      <c r="GZ419" s="467"/>
      <c r="HA419" s="467"/>
      <c r="HB419" s="467"/>
      <c r="HC419" s="467"/>
      <c r="HD419" s="467"/>
      <c r="HE419" s="467"/>
      <c r="HF419" s="467"/>
      <c r="HG419" s="467"/>
      <c r="HH419" s="467"/>
      <c r="HI419" s="467"/>
      <c r="HJ419" s="467"/>
      <c r="HK419" s="467"/>
      <c r="HL419" s="467"/>
      <c r="HM419" s="467"/>
      <c r="HN419" s="467"/>
      <c r="HO419" s="467"/>
      <c r="HP419" s="467"/>
      <c r="HQ419" s="467"/>
      <c r="HR419" s="467"/>
      <c r="HS419" s="467"/>
      <c r="HT419" s="467"/>
      <c r="HU419" s="467"/>
      <c r="HV419" s="467"/>
      <c r="HW419" s="467"/>
      <c r="HX419" s="467"/>
      <c r="HY419" s="467"/>
      <c r="HZ419" s="467"/>
      <c r="IA419" s="467"/>
      <c r="IB419" s="467"/>
      <c r="IC419" s="467"/>
      <c r="ID419" s="467"/>
      <c r="IE419" s="467"/>
      <c r="IF419" s="467"/>
      <c r="IG419" s="467"/>
      <c r="IH419" s="467"/>
      <c r="II419" s="467"/>
      <c r="IJ419" s="467"/>
      <c r="IK419" s="467"/>
      <c r="IL419" s="467"/>
      <c r="IM419" s="467"/>
      <c r="IN419" s="467"/>
      <c r="IO419" s="467"/>
      <c r="IP419" s="467"/>
      <c r="IQ419" s="467"/>
    </row>
    <row r="420" spans="2:251" s="464" customFormat="1" ht="12" customHeight="1" x14ac:dyDescent="0.15">
      <c r="B420" s="469"/>
      <c r="C420" s="469"/>
      <c r="D420" s="469"/>
      <c r="E420" s="469"/>
      <c r="F420" s="469"/>
      <c r="G420" s="469"/>
      <c r="H420" s="469"/>
      <c r="I420" s="469"/>
      <c r="J420" s="469"/>
      <c r="K420" s="469"/>
      <c r="N420" s="530"/>
      <c r="O420" s="530"/>
      <c r="P420" s="530"/>
      <c r="Q420" s="530"/>
      <c r="R420" s="530"/>
      <c r="S420" s="530"/>
      <c r="T420" s="554"/>
      <c r="U420" s="530"/>
      <c r="V420" s="504"/>
      <c r="Y420" s="508"/>
      <c r="Z420" s="504"/>
      <c r="AA420" s="530"/>
      <c r="AB420" s="530"/>
      <c r="AC420" s="562"/>
      <c r="AD420" s="562"/>
      <c r="AE420" s="562"/>
      <c r="AF420" s="562"/>
      <c r="AG420" s="562"/>
      <c r="AH420" s="562"/>
      <c r="AI420" s="562"/>
      <c r="AJ420" s="562"/>
      <c r="AK420" s="562"/>
      <c r="AV420" s="518"/>
      <c r="AW420" s="518"/>
      <c r="AX420" s="518"/>
      <c r="AY420" s="518"/>
      <c r="AZ420" s="518"/>
      <c r="BT420" s="467"/>
      <c r="BU420" s="467"/>
      <c r="BV420" s="467"/>
      <c r="BW420" s="467"/>
      <c r="BX420" s="467"/>
      <c r="BY420" s="467"/>
      <c r="BZ420" s="467"/>
      <c r="CA420" s="467"/>
      <c r="CB420" s="467"/>
      <c r="CC420" s="467"/>
      <c r="CD420" s="467"/>
      <c r="CE420" s="467"/>
      <c r="CF420" s="467"/>
      <c r="CG420" s="467"/>
      <c r="CH420" s="467"/>
      <c r="CI420" s="467"/>
      <c r="CJ420" s="467"/>
      <c r="CK420" s="467"/>
      <c r="CL420" s="467"/>
      <c r="CM420" s="467"/>
      <c r="CN420" s="467"/>
      <c r="CO420" s="467"/>
      <c r="CP420" s="467"/>
      <c r="CQ420" s="467"/>
      <c r="CR420" s="467"/>
      <c r="CS420" s="467"/>
      <c r="CT420" s="467"/>
      <c r="CU420" s="467"/>
      <c r="CV420" s="467"/>
      <c r="CW420" s="467"/>
      <c r="CX420" s="467"/>
      <c r="CY420" s="467"/>
      <c r="CZ420" s="467"/>
      <c r="DA420" s="467"/>
      <c r="DB420" s="467"/>
      <c r="DC420" s="467"/>
      <c r="DD420" s="467"/>
      <c r="DE420" s="467"/>
      <c r="DF420" s="467"/>
      <c r="DG420" s="467"/>
      <c r="DH420" s="467"/>
      <c r="DI420" s="467"/>
      <c r="DJ420" s="467"/>
      <c r="DK420" s="467"/>
      <c r="DL420" s="467"/>
      <c r="DM420" s="467"/>
      <c r="DN420" s="467"/>
      <c r="DO420" s="467"/>
      <c r="DP420" s="467"/>
      <c r="DQ420" s="467"/>
      <c r="DR420" s="467"/>
      <c r="DS420" s="467"/>
      <c r="DT420" s="467"/>
      <c r="DU420" s="467"/>
      <c r="DV420" s="467"/>
      <c r="DW420" s="467"/>
      <c r="DX420" s="467"/>
      <c r="DY420" s="467"/>
      <c r="DZ420" s="467"/>
      <c r="EA420" s="467"/>
      <c r="EB420" s="467"/>
      <c r="EC420" s="467"/>
      <c r="ED420" s="467"/>
      <c r="EE420" s="467"/>
      <c r="EF420" s="467"/>
      <c r="EG420" s="467"/>
      <c r="EH420" s="467"/>
      <c r="EI420" s="467"/>
      <c r="EJ420" s="467"/>
      <c r="EK420" s="467"/>
      <c r="EL420" s="467"/>
      <c r="EM420" s="467"/>
      <c r="EN420" s="467"/>
      <c r="EO420" s="467"/>
      <c r="EP420" s="467"/>
      <c r="EQ420" s="467"/>
      <c r="ER420" s="467"/>
      <c r="ES420" s="467"/>
      <c r="ET420" s="467"/>
      <c r="EU420" s="467"/>
      <c r="EV420" s="467"/>
      <c r="EW420" s="467"/>
      <c r="EX420" s="467"/>
      <c r="EY420" s="467"/>
      <c r="EZ420" s="467"/>
      <c r="FA420" s="467"/>
      <c r="FB420" s="467"/>
      <c r="FC420" s="467"/>
      <c r="FD420" s="467"/>
      <c r="FE420" s="467"/>
      <c r="FF420" s="467"/>
      <c r="FG420" s="467"/>
      <c r="FH420" s="467"/>
      <c r="FI420" s="467"/>
      <c r="FJ420" s="467"/>
      <c r="FK420" s="467"/>
      <c r="FL420" s="467"/>
      <c r="FM420" s="467"/>
      <c r="FN420" s="467"/>
      <c r="FO420" s="467"/>
      <c r="FP420" s="467"/>
      <c r="FQ420" s="467"/>
      <c r="FR420" s="467"/>
      <c r="FS420" s="467"/>
      <c r="FT420" s="467"/>
      <c r="FU420" s="467"/>
      <c r="FV420" s="467"/>
      <c r="FW420" s="467"/>
      <c r="FX420" s="467"/>
      <c r="FY420" s="467"/>
      <c r="FZ420" s="467"/>
      <c r="GA420" s="467"/>
      <c r="GB420" s="467"/>
      <c r="GC420" s="467"/>
      <c r="GD420" s="467"/>
      <c r="GE420" s="467"/>
      <c r="GF420" s="467"/>
      <c r="GG420" s="467"/>
      <c r="GH420" s="467"/>
      <c r="GI420" s="467"/>
      <c r="GJ420" s="467"/>
      <c r="GK420" s="467"/>
      <c r="GL420" s="467"/>
      <c r="GM420" s="467"/>
      <c r="GN420" s="467"/>
      <c r="GO420" s="467"/>
      <c r="GP420" s="467"/>
      <c r="GQ420" s="467"/>
      <c r="GR420" s="467"/>
      <c r="GS420" s="467"/>
      <c r="GT420" s="467"/>
      <c r="GU420" s="467"/>
      <c r="GV420" s="467"/>
      <c r="GW420" s="467"/>
      <c r="GX420" s="467"/>
      <c r="GY420" s="467"/>
      <c r="GZ420" s="467"/>
      <c r="HA420" s="467"/>
      <c r="HB420" s="467"/>
      <c r="HC420" s="467"/>
      <c r="HD420" s="467"/>
      <c r="HE420" s="467"/>
      <c r="HF420" s="467"/>
      <c r="HG420" s="467"/>
      <c r="HH420" s="467"/>
      <c r="HI420" s="467"/>
      <c r="HJ420" s="467"/>
      <c r="HK420" s="467"/>
      <c r="HL420" s="467"/>
      <c r="HM420" s="467"/>
      <c r="HN420" s="467"/>
      <c r="HO420" s="467"/>
      <c r="HP420" s="467"/>
      <c r="HQ420" s="467"/>
      <c r="HR420" s="467"/>
      <c r="HS420" s="467"/>
      <c r="HT420" s="467"/>
      <c r="HU420" s="467"/>
      <c r="HV420" s="467"/>
      <c r="HW420" s="467"/>
      <c r="HX420" s="467"/>
      <c r="HY420" s="467"/>
      <c r="HZ420" s="467"/>
      <c r="IA420" s="467"/>
      <c r="IB420" s="467"/>
      <c r="IC420" s="467"/>
      <c r="ID420" s="467"/>
      <c r="IE420" s="467"/>
      <c r="IF420" s="467"/>
      <c r="IG420" s="467"/>
      <c r="IH420" s="467"/>
      <c r="II420" s="467"/>
      <c r="IJ420" s="467"/>
      <c r="IK420" s="467"/>
      <c r="IL420" s="467"/>
      <c r="IM420" s="467"/>
      <c r="IN420" s="467"/>
      <c r="IO420" s="467"/>
      <c r="IP420" s="467"/>
      <c r="IQ420" s="467"/>
    </row>
    <row r="421" spans="2:251" s="464" customFormat="1" ht="12" customHeight="1" x14ac:dyDescent="0.15">
      <c r="B421" s="469"/>
      <c r="C421" s="469"/>
      <c r="D421" s="469"/>
      <c r="E421" s="469"/>
      <c r="F421" s="469"/>
      <c r="G421" s="469"/>
      <c r="H421" s="469"/>
      <c r="I421" s="469"/>
      <c r="J421" s="469"/>
      <c r="K421" s="469"/>
      <c r="N421" s="554"/>
      <c r="O421" s="554"/>
      <c r="P421" s="554"/>
      <c r="Q421" s="554"/>
      <c r="R421" s="554"/>
      <c r="S421" s="554"/>
      <c r="T421" s="554"/>
      <c r="U421" s="530"/>
      <c r="V421" s="504"/>
      <c r="Y421" s="541"/>
      <c r="Z421" s="524"/>
      <c r="AA421" s="576" t="s">
        <v>650</v>
      </c>
      <c r="AB421" s="577"/>
      <c r="AC421" s="577"/>
      <c r="AD421" s="577"/>
      <c r="AE421" s="577"/>
      <c r="AF421" s="577"/>
      <c r="AG421" s="577"/>
      <c r="AH421" s="577"/>
      <c r="AI421" s="578"/>
      <c r="AJ421" s="518"/>
      <c r="AK421" s="518"/>
      <c r="AV421" s="518"/>
      <c r="AW421" s="518"/>
      <c r="AX421" s="518"/>
      <c r="AY421" s="518"/>
      <c r="AZ421" s="518"/>
      <c r="BT421" s="467"/>
      <c r="BU421" s="467"/>
      <c r="BV421" s="467"/>
      <c r="BW421" s="467"/>
      <c r="BX421" s="467"/>
      <c r="BY421" s="467"/>
      <c r="BZ421" s="467"/>
      <c r="CA421" s="467"/>
      <c r="CB421" s="467"/>
      <c r="CC421" s="467"/>
      <c r="CD421" s="467"/>
      <c r="CE421" s="467"/>
      <c r="CF421" s="467"/>
      <c r="CG421" s="467"/>
      <c r="CH421" s="467"/>
      <c r="CI421" s="467"/>
      <c r="CJ421" s="467"/>
      <c r="CK421" s="467"/>
      <c r="CL421" s="467"/>
      <c r="CM421" s="467"/>
      <c r="CN421" s="467"/>
      <c r="CO421" s="467"/>
      <c r="CP421" s="467"/>
      <c r="CQ421" s="467"/>
      <c r="CR421" s="467"/>
      <c r="CS421" s="467"/>
      <c r="CT421" s="467"/>
      <c r="CU421" s="467"/>
      <c r="CV421" s="467"/>
      <c r="CW421" s="467"/>
      <c r="CX421" s="467"/>
      <c r="CY421" s="467"/>
      <c r="CZ421" s="467"/>
      <c r="DA421" s="467"/>
      <c r="DB421" s="467"/>
      <c r="DC421" s="467"/>
      <c r="DD421" s="467"/>
      <c r="DE421" s="467"/>
      <c r="DF421" s="467"/>
      <c r="DG421" s="467"/>
      <c r="DH421" s="467"/>
      <c r="DI421" s="467"/>
      <c r="DJ421" s="467"/>
      <c r="DK421" s="467"/>
      <c r="DL421" s="467"/>
      <c r="DM421" s="467"/>
      <c r="DN421" s="467"/>
      <c r="DO421" s="467"/>
      <c r="DP421" s="467"/>
      <c r="DQ421" s="467"/>
      <c r="DR421" s="467"/>
      <c r="DS421" s="467"/>
      <c r="DT421" s="467"/>
      <c r="DU421" s="467"/>
      <c r="DV421" s="467"/>
      <c r="DW421" s="467"/>
      <c r="DX421" s="467"/>
      <c r="DY421" s="467"/>
      <c r="DZ421" s="467"/>
      <c r="EA421" s="467"/>
      <c r="EB421" s="467"/>
      <c r="EC421" s="467"/>
      <c r="ED421" s="467"/>
      <c r="EE421" s="467"/>
      <c r="EF421" s="467"/>
      <c r="EG421" s="467"/>
      <c r="EH421" s="467"/>
      <c r="EI421" s="467"/>
      <c r="EJ421" s="467"/>
      <c r="EK421" s="467"/>
      <c r="EL421" s="467"/>
      <c r="EM421" s="467"/>
      <c r="EN421" s="467"/>
      <c r="EO421" s="467"/>
      <c r="EP421" s="467"/>
      <c r="EQ421" s="467"/>
      <c r="ER421" s="467"/>
      <c r="ES421" s="467"/>
      <c r="ET421" s="467"/>
      <c r="EU421" s="467"/>
      <c r="EV421" s="467"/>
      <c r="EW421" s="467"/>
      <c r="EX421" s="467"/>
      <c r="EY421" s="467"/>
      <c r="EZ421" s="467"/>
      <c r="FA421" s="467"/>
      <c r="FB421" s="467"/>
      <c r="FC421" s="467"/>
      <c r="FD421" s="467"/>
      <c r="FE421" s="467"/>
      <c r="FF421" s="467"/>
      <c r="FG421" s="467"/>
      <c r="FH421" s="467"/>
      <c r="FI421" s="467"/>
      <c r="FJ421" s="467"/>
      <c r="FK421" s="467"/>
      <c r="FL421" s="467"/>
      <c r="FM421" s="467"/>
      <c r="FN421" s="467"/>
      <c r="FO421" s="467"/>
      <c r="FP421" s="467"/>
      <c r="FQ421" s="467"/>
      <c r="FR421" s="467"/>
      <c r="FS421" s="467"/>
      <c r="FT421" s="467"/>
      <c r="FU421" s="467"/>
      <c r="FV421" s="467"/>
      <c r="FW421" s="467"/>
      <c r="FX421" s="467"/>
      <c r="FY421" s="467"/>
      <c r="FZ421" s="467"/>
      <c r="GA421" s="467"/>
      <c r="GB421" s="467"/>
      <c r="GC421" s="467"/>
      <c r="GD421" s="467"/>
      <c r="GE421" s="467"/>
      <c r="GF421" s="467"/>
      <c r="GG421" s="467"/>
      <c r="GH421" s="467"/>
      <c r="GI421" s="467"/>
      <c r="GJ421" s="467"/>
      <c r="GK421" s="467"/>
      <c r="GL421" s="467"/>
      <c r="GM421" s="467"/>
      <c r="GN421" s="467"/>
      <c r="GO421" s="467"/>
      <c r="GP421" s="467"/>
      <c r="GQ421" s="467"/>
      <c r="GR421" s="467"/>
      <c r="GS421" s="467"/>
      <c r="GT421" s="467"/>
      <c r="GU421" s="467"/>
      <c r="GV421" s="467"/>
      <c r="GW421" s="467"/>
      <c r="GX421" s="467"/>
      <c r="GY421" s="467"/>
      <c r="GZ421" s="467"/>
      <c r="HA421" s="467"/>
      <c r="HB421" s="467"/>
      <c r="HC421" s="467"/>
      <c r="HD421" s="467"/>
      <c r="HE421" s="467"/>
      <c r="HF421" s="467"/>
      <c r="HG421" s="467"/>
      <c r="HH421" s="467"/>
      <c r="HI421" s="467"/>
      <c r="HJ421" s="467"/>
      <c r="HK421" s="467"/>
      <c r="HL421" s="467"/>
      <c r="HM421" s="467"/>
      <c r="HN421" s="467"/>
      <c r="HO421" s="467"/>
      <c r="HP421" s="467"/>
      <c r="HQ421" s="467"/>
      <c r="HR421" s="467"/>
      <c r="HS421" s="467"/>
      <c r="HT421" s="467"/>
      <c r="HU421" s="467"/>
      <c r="HV421" s="467"/>
      <c r="HW421" s="467"/>
      <c r="HX421" s="467"/>
      <c r="HY421" s="467"/>
      <c r="HZ421" s="467"/>
      <c r="IA421" s="467"/>
      <c r="IB421" s="467"/>
      <c r="IC421" s="467"/>
      <c r="ID421" s="467"/>
      <c r="IE421" s="467"/>
      <c r="IF421" s="467"/>
      <c r="IG421" s="467"/>
      <c r="IH421" s="467"/>
      <c r="II421" s="467"/>
      <c r="IJ421" s="467"/>
      <c r="IK421" s="467"/>
      <c r="IL421" s="467"/>
      <c r="IM421" s="467"/>
      <c r="IN421" s="467"/>
      <c r="IO421" s="467"/>
      <c r="IP421" s="467"/>
      <c r="IQ421" s="467"/>
    </row>
    <row r="422" spans="2:251" s="464" customFormat="1" ht="12" customHeight="1" x14ac:dyDescent="0.15">
      <c r="B422" s="469"/>
      <c r="C422" s="469"/>
      <c r="D422" s="469"/>
      <c r="E422" s="469"/>
      <c r="F422" s="469"/>
      <c r="G422" s="469"/>
      <c r="H422" s="469"/>
      <c r="I422" s="469"/>
      <c r="J422" s="469"/>
      <c r="K422" s="469"/>
      <c r="N422" s="554"/>
      <c r="O422" s="554"/>
      <c r="P422" s="554"/>
      <c r="Q422" s="554"/>
      <c r="R422" s="554"/>
      <c r="S422" s="554"/>
      <c r="T422" s="554"/>
      <c r="U422" s="530"/>
      <c r="V422" s="504"/>
      <c r="Y422" s="508"/>
      <c r="Z422" s="504"/>
      <c r="AA422" s="581"/>
      <c r="AB422" s="582"/>
      <c r="AC422" s="582"/>
      <c r="AD422" s="582"/>
      <c r="AE422" s="582"/>
      <c r="AF422" s="582"/>
      <c r="AG422" s="582"/>
      <c r="AH422" s="582"/>
      <c r="AI422" s="583"/>
      <c r="AJ422" s="518"/>
      <c r="AK422" s="518"/>
      <c r="AV422" s="518"/>
      <c r="AW422" s="518"/>
      <c r="AX422" s="518"/>
      <c r="AY422" s="518"/>
      <c r="AZ422" s="518"/>
      <c r="BT422" s="467"/>
      <c r="BU422" s="467"/>
      <c r="BV422" s="467"/>
      <c r="BW422" s="467"/>
      <c r="BX422" s="467"/>
      <c r="BY422" s="467"/>
      <c r="BZ422" s="467"/>
      <c r="CA422" s="467"/>
      <c r="CB422" s="467"/>
      <c r="CC422" s="467"/>
      <c r="CD422" s="467"/>
      <c r="CE422" s="467"/>
      <c r="CF422" s="467"/>
      <c r="CG422" s="467"/>
      <c r="CH422" s="467"/>
      <c r="CI422" s="467"/>
      <c r="CJ422" s="467"/>
      <c r="CK422" s="467"/>
      <c r="CL422" s="467"/>
      <c r="CM422" s="467"/>
      <c r="CN422" s="467"/>
      <c r="CO422" s="467"/>
      <c r="CP422" s="467"/>
      <c r="CQ422" s="467"/>
      <c r="CR422" s="467"/>
      <c r="CS422" s="467"/>
      <c r="CT422" s="467"/>
      <c r="CU422" s="467"/>
      <c r="CV422" s="467"/>
      <c r="CW422" s="467"/>
      <c r="CX422" s="467"/>
      <c r="CY422" s="467"/>
      <c r="CZ422" s="467"/>
      <c r="DA422" s="467"/>
      <c r="DB422" s="467"/>
      <c r="DC422" s="467"/>
      <c r="DD422" s="467"/>
      <c r="DE422" s="467"/>
      <c r="DF422" s="467"/>
      <c r="DG422" s="467"/>
      <c r="DH422" s="467"/>
      <c r="DI422" s="467"/>
      <c r="DJ422" s="467"/>
      <c r="DK422" s="467"/>
      <c r="DL422" s="467"/>
      <c r="DM422" s="467"/>
      <c r="DN422" s="467"/>
      <c r="DO422" s="467"/>
      <c r="DP422" s="467"/>
      <c r="DQ422" s="467"/>
      <c r="DR422" s="467"/>
      <c r="DS422" s="467"/>
      <c r="DT422" s="467"/>
      <c r="DU422" s="467"/>
      <c r="DV422" s="467"/>
      <c r="DW422" s="467"/>
      <c r="DX422" s="467"/>
      <c r="DY422" s="467"/>
      <c r="DZ422" s="467"/>
      <c r="EA422" s="467"/>
      <c r="EB422" s="467"/>
      <c r="EC422" s="467"/>
      <c r="ED422" s="467"/>
      <c r="EE422" s="467"/>
      <c r="EF422" s="467"/>
      <c r="EG422" s="467"/>
      <c r="EH422" s="467"/>
      <c r="EI422" s="467"/>
      <c r="EJ422" s="467"/>
      <c r="EK422" s="467"/>
      <c r="EL422" s="467"/>
      <c r="EM422" s="467"/>
      <c r="EN422" s="467"/>
      <c r="EO422" s="467"/>
      <c r="EP422" s="467"/>
      <c r="EQ422" s="467"/>
      <c r="ER422" s="467"/>
      <c r="ES422" s="467"/>
      <c r="ET422" s="467"/>
      <c r="EU422" s="467"/>
      <c r="EV422" s="467"/>
      <c r="EW422" s="467"/>
      <c r="EX422" s="467"/>
      <c r="EY422" s="467"/>
      <c r="EZ422" s="467"/>
      <c r="FA422" s="467"/>
      <c r="FB422" s="467"/>
      <c r="FC422" s="467"/>
      <c r="FD422" s="467"/>
      <c r="FE422" s="467"/>
      <c r="FF422" s="467"/>
      <c r="FG422" s="467"/>
      <c r="FH422" s="467"/>
      <c r="FI422" s="467"/>
      <c r="FJ422" s="467"/>
      <c r="FK422" s="467"/>
      <c r="FL422" s="467"/>
      <c r="FM422" s="467"/>
      <c r="FN422" s="467"/>
      <c r="FO422" s="467"/>
      <c r="FP422" s="467"/>
      <c r="FQ422" s="467"/>
      <c r="FR422" s="467"/>
      <c r="FS422" s="467"/>
      <c r="FT422" s="467"/>
      <c r="FU422" s="467"/>
      <c r="FV422" s="467"/>
      <c r="FW422" s="467"/>
      <c r="FX422" s="467"/>
      <c r="FY422" s="467"/>
      <c r="FZ422" s="467"/>
      <c r="GA422" s="467"/>
      <c r="GB422" s="467"/>
      <c r="GC422" s="467"/>
      <c r="GD422" s="467"/>
      <c r="GE422" s="467"/>
      <c r="GF422" s="467"/>
      <c r="GG422" s="467"/>
      <c r="GH422" s="467"/>
      <c r="GI422" s="467"/>
      <c r="GJ422" s="467"/>
      <c r="GK422" s="467"/>
      <c r="GL422" s="467"/>
      <c r="GM422" s="467"/>
      <c r="GN422" s="467"/>
      <c r="GO422" s="467"/>
      <c r="GP422" s="467"/>
      <c r="GQ422" s="467"/>
      <c r="GR422" s="467"/>
      <c r="GS422" s="467"/>
      <c r="GT422" s="467"/>
      <c r="GU422" s="467"/>
      <c r="GV422" s="467"/>
      <c r="GW422" s="467"/>
      <c r="GX422" s="467"/>
      <c r="GY422" s="467"/>
      <c r="GZ422" s="467"/>
      <c r="HA422" s="467"/>
      <c r="HB422" s="467"/>
      <c r="HC422" s="467"/>
      <c r="HD422" s="467"/>
      <c r="HE422" s="467"/>
      <c r="HF422" s="467"/>
      <c r="HG422" s="467"/>
      <c r="HH422" s="467"/>
      <c r="HI422" s="467"/>
      <c r="HJ422" s="467"/>
      <c r="HK422" s="467"/>
      <c r="HL422" s="467"/>
      <c r="HM422" s="467"/>
      <c r="HN422" s="467"/>
      <c r="HO422" s="467"/>
      <c r="HP422" s="467"/>
      <c r="HQ422" s="467"/>
      <c r="HR422" s="467"/>
      <c r="HS422" s="467"/>
      <c r="HT422" s="467"/>
      <c r="HU422" s="467"/>
      <c r="HV422" s="467"/>
      <c r="HW422" s="467"/>
      <c r="HX422" s="467"/>
      <c r="HY422" s="467"/>
      <c r="HZ422" s="467"/>
      <c r="IA422" s="467"/>
      <c r="IB422" s="467"/>
      <c r="IC422" s="467"/>
      <c r="ID422" s="467"/>
      <c r="IE422" s="467"/>
      <c r="IF422" s="467"/>
      <c r="IG422" s="467"/>
      <c r="IH422" s="467"/>
      <c r="II422" s="467"/>
      <c r="IJ422" s="467"/>
      <c r="IK422" s="467"/>
      <c r="IL422" s="467"/>
      <c r="IM422" s="467"/>
      <c r="IN422" s="467"/>
      <c r="IO422" s="467"/>
      <c r="IP422" s="467"/>
      <c r="IQ422" s="467"/>
    </row>
    <row r="423" spans="2:251" s="464" customFormat="1" ht="12" customHeight="1" x14ac:dyDescent="0.15">
      <c r="B423" s="469"/>
      <c r="C423" s="469"/>
      <c r="D423" s="469"/>
      <c r="E423" s="469"/>
      <c r="F423" s="469"/>
      <c r="G423" s="469"/>
      <c r="H423" s="469"/>
      <c r="I423" s="469"/>
      <c r="J423" s="469"/>
      <c r="K423" s="469"/>
      <c r="N423" s="554"/>
      <c r="O423" s="554"/>
      <c r="P423" s="554"/>
      <c r="Q423" s="554"/>
      <c r="R423" s="554"/>
      <c r="S423" s="554"/>
      <c r="T423" s="554"/>
      <c r="U423" s="530"/>
      <c r="V423" s="504"/>
      <c r="Y423" s="508"/>
      <c r="Z423" s="504"/>
      <c r="AA423" s="546"/>
      <c r="AB423" s="568"/>
      <c r="AC423" s="562" t="s">
        <v>656</v>
      </c>
      <c r="AD423" s="562"/>
      <c r="AE423" s="562"/>
      <c r="AF423" s="562"/>
      <c r="AG423" s="562"/>
      <c r="AH423" s="562"/>
      <c r="AI423" s="562"/>
      <c r="AJ423" s="562"/>
      <c r="AK423" s="562"/>
      <c r="AV423" s="518"/>
      <c r="AW423" s="518"/>
      <c r="AX423" s="518"/>
      <c r="AY423" s="518"/>
      <c r="AZ423" s="518"/>
      <c r="BT423" s="467"/>
      <c r="BU423" s="467"/>
      <c r="BV423" s="467"/>
      <c r="BW423" s="467"/>
      <c r="BX423" s="467"/>
      <c r="BY423" s="467"/>
      <c r="BZ423" s="467"/>
      <c r="CA423" s="467"/>
      <c r="CB423" s="467"/>
      <c r="CC423" s="467"/>
      <c r="CD423" s="467"/>
      <c r="CE423" s="467"/>
      <c r="CF423" s="467"/>
      <c r="CG423" s="467"/>
      <c r="CH423" s="467"/>
      <c r="CI423" s="467"/>
      <c r="CJ423" s="467"/>
      <c r="CK423" s="467"/>
      <c r="CL423" s="467"/>
      <c r="CM423" s="467"/>
      <c r="CN423" s="467"/>
      <c r="CO423" s="467"/>
      <c r="CP423" s="467"/>
      <c r="CQ423" s="467"/>
      <c r="CR423" s="467"/>
      <c r="CS423" s="467"/>
      <c r="CT423" s="467"/>
      <c r="CU423" s="467"/>
      <c r="CV423" s="467"/>
      <c r="CW423" s="467"/>
      <c r="CX423" s="467"/>
      <c r="CY423" s="467"/>
      <c r="CZ423" s="467"/>
      <c r="DA423" s="467"/>
      <c r="DB423" s="467"/>
      <c r="DC423" s="467"/>
      <c r="DD423" s="467"/>
      <c r="DE423" s="467"/>
      <c r="DF423" s="467"/>
      <c r="DG423" s="467"/>
      <c r="DH423" s="467"/>
      <c r="DI423" s="467"/>
      <c r="DJ423" s="467"/>
      <c r="DK423" s="467"/>
      <c r="DL423" s="467"/>
      <c r="DM423" s="467"/>
      <c r="DN423" s="467"/>
      <c r="DO423" s="467"/>
      <c r="DP423" s="467"/>
      <c r="DQ423" s="467"/>
      <c r="DR423" s="467"/>
      <c r="DS423" s="467"/>
      <c r="DT423" s="467"/>
      <c r="DU423" s="467"/>
      <c r="DV423" s="467"/>
      <c r="DW423" s="467"/>
      <c r="DX423" s="467"/>
      <c r="DY423" s="467"/>
      <c r="DZ423" s="467"/>
      <c r="EA423" s="467"/>
      <c r="EB423" s="467"/>
      <c r="EC423" s="467"/>
      <c r="ED423" s="467"/>
      <c r="EE423" s="467"/>
      <c r="EF423" s="467"/>
      <c r="EG423" s="467"/>
      <c r="EH423" s="467"/>
      <c r="EI423" s="467"/>
      <c r="EJ423" s="467"/>
      <c r="EK423" s="467"/>
      <c r="EL423" s="467"/>
      <c r="EM423" s="467"/>
      <c r="EN423" s="467"/>
      <c r="EO423" s="467"/>
      <c r="EP423" s="467"/>
      <c r="EQ423" s="467"/>
      <c r="ER423" s="467"/>
      <c r="ES423" s="467"/>
      <c r="ET423" s="467"/>
      <c r="EU423" s="467"/>
      <c r="EV423" s="467"/>
      <c r="EW423" s="467"/>
      <c r="EX423" s="467"/>
      <c r="EY423" s="467"/>
      <c r="EZ423" s="467"/>
      <c r="FA423" s="467"/>
      <c r="FB423" s="467"/>
      <c r="FC423" s="467"/>
      <c r="FD423" s="467"/>
      <c r="FE423" s="467"/>
      <c r="FF423" s="467"/>
      <c r="FG423" s="467"/>
      <c r="FH423" s="467"/>
      <c r="FI423" s="467"/>
      <c r="FJ423" s="467"/>
      <c r="FK423" s="467"/>
      <c r="FL423" s="467"/>
      <c r="FM423" s="467"/>
      <c r="FN423" s="467"/>
      <c r="FO423" s="467"/>
      <c r="FP423" s="467"/>
      <c r="FQ423" s="467"/>
      <c r="FR423" s="467"/>
      <c r="FS423" s="467"/>
      <c r="FT423" s="467"/>
      <c r="FU423" s="467"/>
      <c r="FV423" s="467"/>
      <c r="FW423" s="467"/>
      <c r="FX423" s="467"/>
      <c r="FY423" s="467"/>
      <c r="FZ423" s="467"/>
      <c r="GA423" s="467"/>
      <c r="GB423" s="467"/>
      <c r="GC423" s="467"/>
      <c r="GD423" s="467"/>
      <c r="GE423" s="467"/>
      <c r="GF423" s="467"/>
      <c r="GG423" s="467"/>
      <c r="GH423" s="467"/>
      <c r="GI423" s="467"/>
      <c r="GJ423" s="467"/>
      <c r="GK423" s="467"/>
      <c r="GL423" s="467"/>
      <c r="GM423" s="467"/>
      <c r="GN423" s="467"/>
      <c r="GO423" s="467"/>
      <c r="GP423" s="467"/>
      <c r="GQ423" s="467"/>
      <c r="GR423" s="467"/>
      <c r="GS423" s="467"/>
      <c r="GT423" s="467"/>
      <c r="GU423" s="467"/>
      <c r="GV423" s="467"/>
      <c r="GW423" s="467"/>
      <c r="GX423" s="467"/>
      <c r="GY423" s="467"/>
      <c r="GZ423" s="467"/>
      <c r="HA423" s="467"/>
      <c r="HB423" s="467"/>
      <c r="HC423" s="467"/>
      <c r="HD423" s="467"/>
      <c r="HE423" s="467"/>
      <c r="HF423" s="467"/>
      <c r="HG423" s="467"/>
      <c r="HH423" s="467"/>
      <c r="HI423" s="467"/>
      <c r="HJ423" s="467"/>
      <c r="HK423" s="467"/>
      <c r="HL423" s="467"/>
      <c r="HM423" s="467"/>
      <c r="HN423" s="467"/>
      <c r="HO423" s="467"/>
      <c r="HP423" s="467"/>
      <c r="HQ423" s="467"/>
      <c r="HR423" s="467"/>
      <c r="HS423" s="467"/>
      <c r="HT423" s="467"/>
      <c r="HU423" s="467"/>
      <c r="HV423" s="467"/>
      <c r="HW423" s="467"/>
      <c r="HX423" s="467"/>
      <c r="HY423" s="467"/>
      <c r="HZ423" s="467"/>
      <c r="IA423" s="467"/>
      <c r="IB423" s="467"/>
      <c r="IC423" s="467"/>
      <c r="ID423" s="467"/>
      <c r="IE423" s="467"/>
      <c r="IF423" s="467"/>
      <c r="IG423" s="467"/>
      <c r="IH423" s="467"/>
      <c r="II423" s="467"/>
      <c r="IJ423" s="467"/>
      <c r="IK423" s="467"/>
      <c r="IL423" s="467"/>
      <c r="IM423" s="467"/>
      <c r="IN423" s="467"/>
      <c r="IO423" s="467"/>
      <c r="IP423" s="467"/>
      <c r="IQ423" s="467"/>
    </row>
    <row r="424" spans="2:251" s="464" customFormat="1" ht="12" customHeight="1" x14ac:dyDescent="0.15">
      <c r="B424" s="469"/>
      <c r="C424" s="469"/>
      <c r="D424" s="469"/>
      <c r="E424" s="469"/>
      <c r="F424" s="469"/>
      <c r="G424" s="469"/>
      <c r="H424" s="469"/>
      <c r="I424" s="469"/>
      <c r="J424" s="469"/>
      <c r="K424" s="469"/>
      <c r="N424" s="554"/>
      <c r="O424" s="554"/>
      <c r="P424" s="554"/>
      <c r="Q424" s="554"/>
      <c r="R424" s="554"/>
      <c r="S424" s="554"/>
      <c r="T424" s="554"/>
      <c r="U424" s="530"/>
      <c r="V424" s="504"/>
      <c r="Y424" s="508"/>
      <c r="Z424" s="504"/>
      <c r="AA424" s="530"/>
      <c r="AB424" s="556"/>
      <c r="AC424" s="562"/>
      <c r="AD424" s="562"/>
      <c r="AE424" s="562"/>
      <c r="AF424" s="562"/>
      <c r="AG424" s="562"/>
      <c r="AH424" s="562"/>
      <c r="AI424" s="562"/>
      <c r="AJ424" s="562"/>
      <c r="AK424" s="562"/>
      <c r="AV424" s="518"/>
      <c r="AW424" s="518"/>
      <c r="AX424" s="518"/>
      <c r="AY424" s="518"/>
      <c r="AZ424" s="518"/>
      <c r="BT424" s="467"/>
      <c r="BU424" s="467"/>
      <c r="BV424" s="467"/>
      <c r="BW424" s="467"/>
      <c r="BX424" s="467"/>
      <c r="BY424" s="467"/>
      <c r="BZ424" s="467"/>
      <c r="CA424" s="467"/>
      <c r="CB424" s="467"/>
      <c r="CC424" s="467"/>
      <c r="CD424" s="467"/>
      <c r="CE424" s="467"/>
      <c r="CF424" s="467"/>
      <c r="CG424" s="467"/>
      <c r="CH424" s="467"/>
      <c r="CI424" s="467"/>
      <c r="CJ424" s="467"/>
      <c r="CK424" s="467"/>
      <c r="CL424" s="467"/>
      <c r="CM424" s="467"/>
      <c r="CN424" s="467"/>
      <c r="CO424" s="467"/>
      <c r="CP424" s="467"/>
      <c r="CQ424" s="467"/>
      <c r="CR424" s="467"/>
      <c r="CS424" s="467"/>
      <c r="CT424" s="467"/>
      <c r="CU424" s="467"/>
      <c r="CV424" s="467"/>
      <c r="CW424" s="467"/>
      <c r="CX424" s="467"/>
      <c r="CY424" s="467"/>
      <c r="CZ424" s="467"/>
      <c r="DA424" s="467"/>
      <c r="DB424" s="467"/>
      <c r="DC424" s="467"/>
      <c r="DD424" s="467"/>
      <c r="DE424" s="467"/>
      <c r="DF424" s="467"/>
      <c r="DG424" s="467"/>
      <c r="DH424" s="467"/>
      <c r="DI424" s="467"/>
      <c r="DJ424" s="467"/>
      <c r="DK424" s="467"/>
      <c r="DL424" s="467"/>
      <c r="DM424" s="467"/>
      <c r="DN424" s="467"/>
      <c r="DO424" s="467"/>
      <c r="DP424" s="467"/>
      <c r="DQ424" s="467"/>
      <c r="DR424" s="467"/>
      <c r="DS424" s="467"/>
      <c r="DT424" s="467"/>
      <c r="DU424" s="467"/>
      <c r="DV424" s="467"/>
      <c r="DW424" s="467"/>
      <c r="DX424" s="467"/>
      <c r="DY424" s="467"/>
      <c r="DZ424" s="467"/>
      <c r="EA424" s="467"/>
      <c r="EB424" s="467"/>
      <c r="EC424" s="467"/>
      <c r="ED424" s="467"/>
      <c r="EE424" s="467"/>
      <c r="EF424" s="467"/>
      <c r="EG424" s="467"/>
      <c r="EH424" s="467"/>
      <c r="EI424" s="467"/>
      <c r="EJ424" s="467"/>
      <c r="EK424" s="467"/>
      <c r="EL424" s="467"/>
      <c r="EM424" s="467"/>
      <c r="EN424" s="467"/>
      <c r="EO424" s="467"/>
      <c r="EP424" s="467"/>
      <c r="EQ424" s="467"/>
      <c r="ER424" s="467"/>
      <c r="ES424" s="467"/>
      <c r="ET424" s="467"/>
      <c r="EU424" s="467"/>
      <c r="EV424" s="467"/>
      <c r="EW424" s="467"/>
      <c r="EX424" s="467"/>
      <c r="EY424" s="467"/>
      <c r="EZ424" s="467"/>
      <c r="FA424" s="467"/>
      <c r="FB424" s="467"/>
      <c r="FC424" s="467"/>
      <c r="FD424" s="467"/>
      <c r="FE424" s="467"/>
      <c r="FF424" s="467"/>
      <c r="FG424" s="467"/>
      <c r="FH424" s="467"/>
      <c r="FI424" s="467"/>
      <c r="FJ424" s="467"/>
      <c r="FK424" s="467"/>
      <c r="FL424" s="467"/>
      <c r="FM424" s="467"/>
      <c r="FN424" s="467"/>
      <c r="FO424" s="467"/>
      <c r="FP424" s="467"/>
      <c r="FQ424" s="467"/>
      <c r="FR424" s="467"/>
      <c r="FS424" s="467"/>
      <c r="FT424" s="467"/>
      <c r="FU424" s="467"/>
      <c r="FV424" s="467"/>
      <c r="FW424" s="467"/>
      <c r="FX424" s="467"/>
      <c r="FY424" s="467"/>
      <c r="FZ424" s="467"/>
      <c r="GA424" s="467"/>
      <c r="GB424" s="467"/>
      <c r="GC424" s="467"/>
      <c r="GD424" s="467"/>
      <c r="GE424" s="467"/>
      <c r="GF424" s="467"/>
      <c r="GG424" s="467"/>
      <c r="GH424" s="467"/>
      <c r="GI424" s="467"/>
      <c r="GJ424" s="467"/>
      <c r="GK424" s="467"/>
      <c r="GL424" s="467"/>
      <c r="GM424" s="467"/>
      <c r="GN424" s="467"/>
      <c r="GO424" s="467"/>
      <c r="GP424" s="467"/>
      <c r="GQ424" s="467"/>
      <c r="GR424" s="467"/>
      <c r="GS424" s="467"/>
      <c r="GT424" s="467"/>
      <c r="GU424" s="467"/>
      <c r="GV424" s="467"/>
      <c r="GW424" s="467"/>
      <c r="GX424" s="467"/>
      <c r="GY424" s="467"/>
      <c r="GZ424" s="467"/>
      <c r="HA424" s="467"/>
      <c r="HB424" s="467"/>
      <c r="HC424" s="467"/>
      <c r="HD424" s="467"/>
      <c r="HE424" s="467"/>
      <c r="HF424" s="467"/>
      <c r="HG424" s="467"/>
      <c r="HH424" s="467"/>
      <c r="HI424" s="467"/>
      <c r="HJ424" s="467"/>
      <c r="HK424" s="467"/>
      <c r="HL424" s="467"/>
      <c r="HM424" s="467"/>
      <c r="HN424" s="467"/>
      <c r="HO424" s="467"/>
      <c r="HP424" s="467"/>
      <c r="HQ424" s="467"/>
      <c r="HR424" s="467"/>
      <c r="HS424" s="467"/>
      <c r="HT424" s="467"/>
      <c r="HU424" s="467"/>
      <c r="HV424" s="467"/>
      <c r="HW424" s="467"/>
      <c r="HX424" s="467"/>
      <c r="HY424" s="467"/>
      <c r="HZ424" s="467"/>
      <c r="IA424" s="467"/>
      <c r="IB424" s="467"/>
      <c r="IC424" s="467"/>
      <c r="ID424" s="467"/>
      <c r="IE424" s="467"/>
      <c r="IF424" s="467"/>
      <c r="IG424" s="467"/>
      <c r="IH424" s="467"/>
      <c r="II424" s="467"/>
      <c r="IJ424" s="467"/>
      <c r="IK424" s="467"/>
      <c r="IL424" s="467"/>
      <c r="IM424" s="467"/>
      <c r="IN424" s="467"/>
      <c r="IO424" s="467"/>
      <c r="IP424" s="467"/>
      <c r="IQ424" s="467"/>
    </row>
    <row r="425" spans="2:251" s="464" customFormat="1" ht="12" customHeight="1" x14ac:dyDescent="0.15">
      <c r="B425" s="469"/>
      <c r="C425" s="469"/>
      <c r="D425" s="469"/>
      <c r="E425" s="469"/>
      <c r="F425" s="469"/>
      <c r="G425" s="469"/>
      <c r="H425" s="469"/>
      <c r="I425" s="469"/>
      <c r="J425" s="469"/>
      <c r="K425" s="469"/>
      <c r="N425" s="554"/>
      <c r="O425" s="554"/>
      <c r="P425" s="554"/>
      <c r="Q425" s="554"/>
      <c r="R425" s="554"/>
      <c r="S425" s="554"/>
      <c r="T425" s="554"/>
      <c r="U425" s="530"/>
      <c r="V425" s="504"/>
      <c r="Y425" s="508"/>
      <c r="Z425" s="504"/>
      <c r="AA425" s="530"/>
      <c r="AB425" s="566"/>
      <c r="AC425" s="562" t="s">
        <v>663</v>
      </c>
      <c r="AD425" s="562"/>
      <c r="AE425" s="562"/>
      <c r="AF425" s="562"/>
      <c r="AG425" s="562"/>
      <c r="AH425" s="562"/>
      <c r="AI425" s="562"/>
      <c r="AJ425" s="562"/>
      <c r="AK425" s="562"/>
      <c r="AV425" s="518"/>
      <c r="AW425" s="518"/>
      <c r="AX425" s="518"/>
      <c r="AY425" s="518"/>
      <c r="AZ425" s="518"/>
      <c r="BT425" s="467"/>
      <c r="BU425" s="467"/>
      <c r="BV425" s="467"/>
      <c r="BW425" s="467"/>
      <c r="BX425" s="467"/>
      <c r="BY425" s="467"/>
      <c r="BZ425" s="467"/>
      <c r="CA425" s="467"/>
      <c r="CB425" s="467"/>
      <c r="CC425" s="467"/>
      <c r="CD425" s="467"/>
      <c r="CE425" s="467"/>
      <c r="CF425" s="467"/>
      <c r="CG425" s="467"/>
      <c r="CH425" s="467"/>
      <c r="CI425" s="467"/>
      <c r="CJ425" s="467"/>
      <c r="CK425" s="467"/>
      <c r="CL425" s="467"/>
      <c r="CM425" s="467"/>
      <c r="CN425" s="467"/>
      <c r="CO425" s="467"/>
      <c r="CP425" s="467"/>
      <c r="CQ425" s="467"/>
      <c r="CR425" s="467"/>
      <c r="CS425" s="467"/>
      <c r="CT425" s="467"/>
      <c r="CU425" s="467"/>
      <c r="CV425" s="467"/>
      <c r="CW425" s="467"/>
      <c r="CX425" s="467"/>
      <c r="CY425" s="467"/>
      <c r="CZ425" s="467"/>
      <c r="DA425" s="467"/>
      <c r="DB425" s="467"/>
      <c r="DC425" s="467"/>
      <c r="DD425" s="467"/>
      <c r="DE425" s="467"/>
      <c r="DF425" s="467"/>
      <c r="DG425" s="467"/>
      <c r="DH425" s="467"/>
      <c r="DI425" s="467"/>
      <c r="DJ425" s="467"/>
      <c r="DK425" s="467"/>
      <c r="DL425" s="467"/>
      <c r="DM425" s="467"/>
      <c r="DN425" s="467"/>
      <c r="DO425" s="467"/>
      <c r="DP425" s="467"/>
      <c r="DQ425" s="467"/>
      <c r="DR425" s="467"/>
      <c r="DS425" s="467"/>
      <c r="DT425" s="467"/>
      <c r="DU425" s="467"/>
      <c r="DV425" s="467"/>
      <c r="DW425" s="467"/>
      <c r="DX425" s="467"/>
      <c r="DY425" s="467"/>
      <c r="DZ425" s="467"/>
      <c r="EA425" s="467"/>
      <c r="EB425" s="467"/>
      <c r="EC425" s="467"/>
      <c r="ED425" s="467"/>
      <c r="EE425" s="467"/>
      <c r="EF425" s="467"/>
      <c r="EG425" s="467"/>
      <c r="EH425" s="467"/>
      <c r="EI425" s="467"/>
      <c r="EJ425" s="467"/>
      <c r="EK425" s="467"/>
      <c r="EL425" s="467"/>
      <c r="EM425" s="467"/>
      <c r="EN425" s="467"/>
      <c r="EO425" s="467"/>
      <c r="EP425" s="467"/>
      <c r="EQ425" s="467"/>
      <c r="ER425" s="467"/>
      <c r="ES425" s="467"/>
      <c r="ET425" s="467"/>
      <c r="EU425" s="467"/>
      <c r="EV425" s="467"/>
      <c r="EW425" s="467"/>
      <c r="EX425" s="467"/>
      <c r="EY425" s="467"/>
      <c r="EZ425" s="467"/>
      <c r="FA425" s="467"/>
      <c r="FB425" s="467"/>
      <c r="FC425" s="467"/>
      <c r="FD425" s="467"/>
      <c r="FE425" s="467"/>
      <c r="FF425" s="467"/>
      <c r="FG425" s="467"/>
      <c r="FH425" s="467"/>
      <c r="FI425" s="467"/>
      <c r="FJ425" s="467"/>
      <c r="FK425" s="467"/>
      <c r="FL425" s="467"/>
      <c r="FM425" s="467"/>
      <c r="FN425" s="467"/>
      <c r="FO425" s="467"/>
      <c r="FP425" s="467"/>
      <c r="FQ425" s="467"/>
      <c r="FR425" s="467"/>
      <c r="FS425" s="467"/>
      <c r="FT425" s="467"/>
      <c r="FU425" s="467"/>
      <c r="FV425" s="467"/>
      <c r="FW425" s="467"/>
      <c r="FX425" s="467"/>
      <c r="FY425" s="467"/>
      <c r="FZ425" s="467"/>
      <c r="GA425" s="467"/>
      <c r="GB425" s="467"/>
      <c r="GC425" s="467"/>
      <c r="GD425" s="467"/>
      <c r="GE425" s="467"/>
      <c r="GF425" s="467"/>
      <c r="GG425" s="467"/>
      <c r="GH425" s="467"/>
      <c r="GI425" s="467"/>
      <c r="GJ425" s="467"/>
      <c r="GK425" s="467"/>
      <c r="GL425" s="467"/>
      <c r="GM425" s="467"/>
      <c r="GN425" s="467"/>
      <c r="GO425" s="467"/>
      <c r="GP425" s="467"/>
      <c r="GQ425" s="467"/>
      <c r="GR425" s="467"/>
      <c r="GS425" s="467"/>
      <c r="GT425" s="467"/>
      <c r="GU425" s="467"/>
      <c r="GV425" s="467"/>
      <c r="GW425" s="467"/>
      <c r="GX425" s="467"/>
      <c r="GY425" s="467"/>
      <c r="GZ425" s="467"/>
      <c r="HA425" s="467"/>
      <c r="HB425" s="467"/>
      <c r="HC425" s="467"/>
      <c r="HD425" s="467"/>
      <c r="HE425" s="467"/>
      <c r="HF425" s="467"/>
      <c r="HG425" s="467"/>
      <c r="HH425" s="467"/>
      <c r="HI425" s="467"/>
      <c r="HJ425" s="467"/>
      <c r="HK425" s="467"/>
      <c r="HL425" s="467"/>
      <c r="HM425" s="467"/>
      <c r="HN425" s="467"/>
      <c r="HO425" s="467"/>
      <c r="HP425" s="467"/>
      <c r="HQ425" s="467"/>
      <c r="HR425" s="467"/>
      <c r="HS425" s="467"/>
      <c r="HT425" s="467"/>
      <c r="HU425" s="467"/>
      <c r="HV425" s="467"/>
      <c r="HW425" s="467"/>
      <c r="HX425" s="467"/>
      <c r="HY425" s="467"/>
      <c r="HZ425" s="467"/>
      <c r="IA425" s="467"/>
      <c r="IB425" s="467"/>
      <c r="IC425" s="467"/>
      <c r="ID425" s="467"/>
      <c r="IE425" s="467"/>
      <c r="IF425" s="467"/>
      <c r="IG425" s="467"/>
      <c r="IH425" s="467"/>
      <c r="II425" s="467"/>
      <c r="IJ425" s="467"/>
      <c r="IK425" s="467"/>
      <c r="IL425" s="467"/>
      <c r="IM425" s="467"/>
      <c r="IN425" s="467"/>
      <c r="IO425" s="467"/>
      <c r="IP425" s="467"/>
      <c r="IQ425" s="467"/>
    </row>
    <row r="426" spans="2:251" s="464" customFormat="1" ht="12" customHeight="1" x14ac:dyDescent="0.15">
      <c r="B426" s="469"/>
      <c r="C426" s="469"/>
      <c r="D426" s="469"/>
      <c r="E426" s="469"/>
      <c r="F426" s="469"/>
      <c r="G426" s="469"/>
      <c r="H426" s="469"/>
      <c r="I426" s="469"/>
      <c r="J426" s="469"/>
      <c r="K426" s="469"/>
      <c r="N426" s="554"/>
      <c r="O426" s="554"/>
      <c r="P426" s="554"/>
      <c r="Q426" s="554"/>
      <c r="R426" s="554"/>
      <c r="S426" s="554"/>
      <c r="T426" s="554"/>
      <c r="U426" s="530"/>
      <c r="V426" s="504"/>
      <c r="Y426" s="508"/>
      <c r="Z426" s="504"/>
      <c r="AA426" s="530"/>
      <c r="AB426" s="549"/>
      <c r="AC426" s="562"/>
      <c r="AD426" s="562"/>
      <c r="AE426" s="562"/>
      <c r="AF426" s="562"/>
      <c r="AG426" s="562"/>
      <c r="AH426" s="562"/>
      <c r="AI426" s="562"/>
      <c r="AJ426" s="562"/>
      <c r="AK426" s="562"/>
      <c r="AV426" s="518"/>
      <c r="AW426" s="518"/>
      <c r="AX426" s="518"/>
      <c r="AY426" s="518"/>
      <c r="AZ426" s="518"/>
      <c r="BT426" s="467"/>
      <c r="BU426" s="467"/>
      <c r="BV426" s="467"/>
      <c r="BW426" s="467"/>
      <c r="BX426" s="467"/>
      <c r="BY426" s="467"/>
      <c r="BZ426" s="467"/>
      <c r="CA426" s="467"/>
      <c r="CB426" s="467"/>
      <c r="CC426" s="467"/>
      <c r="CD426" s="467"/>
      <c r="CE426" s="467"/>
      <c r="CF426" s="467"/>
      <c r="CG426" s="467"/>
      <c r="CH426" s="467"/>
      <c r="CI426" s="467"/>
      <c r="CJ426" s="467"/>
      <c r="CK426" s="467"/>
      <c r="CL426" s="467"/>
      <c r="CM426" s="467"/>
      <c r="CN426" s="467"/>
      <c r="CO426" s="467"/>
      <c r="CP426" s="467"/>
      <c r="CQ426" s="467"/>
      <c r="CR426" s="467"/>
      <c r="CS426" s="467"/>
      <c r="CT426" s="467"/>
      <c r="CU426" s="467"/>
      <c r="CV426" s="467"/>
      <c r="CW426" s="467"/>
      <c r="CX426" s="467"/>
      <c r="CY426" s="467"/>
      <c r="CZ426" s="467"/>
      <c r="DA426" s="467"/>
      <c r="DB426" s="467"/>
      <c r="DC426" s="467"/>
      <c r="DD426" s="467"/>
      <c r="DE426" s="467"/>
      <c r="DF426" s="467"/>
      <c r="DG426" s="467"/>
      <c r="DH426" s="467"/>
      <c r="DI426" s="467"/>
      <c r="DJ426" s="467"/>
      <c r="DK426" s="467"/>
      <c r="DL426" s="467"/>
      <c r="DM426" s="467"/>
      <c r="DN426" s="467"/>
      <c r="DO426" s="467"/>
      <c r="DP426" s="467"/>
      <c r="DQ426" s="467"/>
      <c r="DR426" s="467"/>
      <c r="DS426" s="467"/>
      <c r="DT426" s="467"/>
      <c r="DU426" s="467"/>
      <c r="DV426" s="467"/>
      <c r="DW426" s="467"/>
      <c r="DX426" s="467"/>
      <c r="DY426" s="467"/>
      <c r="DZ426" s="467"/>
      <c r="EA426" s="467"/>
      <c r="EB426" s="467"/>
      <c r="EC426" s="467"/>
      <c r="ED426" s="467"/>
      <c r="EE426" s="467"/>
      <c r="EF426" s="467"/>
      <c r="EG426" s="467"/>
      <c r="EH426" s="467"/>
      <c r="EI426" s="467"/>
      <c r="EJ426" s="467"/>
      <c r="EK426" s="467"/>
      <c r="EL426" s="467"/>
      <c r="EM426" s="467"/>
      <c r="EN426" s="467"/>
      <c r="EO426" s="467"/>
      <c r="EP426" s="467"/>
      <c r="EQ426" s="467"/>
      <c r="ER426" s="467"/>
      <c r="ES426" s="467"/>
      <c r="ET426" s="467"/>
      <c r="EU426" s="467"/>
      <c r="EV426" s="467"/>
      <c r="EW426" s="467"/>
      <c r="EX426" s="467"/>
      <c r="EY426" s="467"/>
      <c r="EZ426" s="467"/>
      <c r="FA426" s="467"/>
      <c r="FB426" s="467"/>
      <c r="FC426" s="467"/>
      <c r="FD426" s="467"/>
      <c r="FE426" s="467"/>
      <c r="FF426" s="467"/>
      <c r="FG426" s="467"/>
      <c r="FH426" s="467"/>
      <c r="FI426" s="467"/>
      <c r="FJ426" s="467"/>
      <c r="FK426" s="467"/>
      <c r="FL426" s="467"/>
      <c r="FM426" s="467"/>
      <c r="FN426" s="467"/>
      <c r="FO426" s="467"/>
      <c r="FP426" s="467"/>
      <c r="FQ426" s="467"/>
      <c r="FR426" s="467"/>
      <c r="FS426" s="467"/>
      <c r="FT426" s="467"/>
      <c r="FU426" s="467"/>
      <c r="FV426" s="467"/>
      <c r="FW426" s="467"/>
      <c r="FX426" s="467"/>
      <c r="FY426" s="467"/>
      <c r="FZ426" s="467"/>
      <c r="GA426" s="467"/>
      <c r="GB426" s="467"/>
      <c r="GC426" s="467"/>
      <c r="GD426" s="467"/>
      <c r="GE426" s="467"/>
      <c r="GF426" s="467"/>
      <c r="GG426" s="467"/>
      <c r="GH426" s="467"/>
      <c r="GI426" s="467"/>
      <c r="GJ426" s="467"/>
      <c r="GK426" s="467"/>
      <c r="GL426" s="467"/>
      <c r="GM426" s="467"/>
      <c r="GN426" s="467"/>
      <c r="GO426" s="467"/>
      <c r="GP426" s="467"/>
      <c r="GQ426" s="467"/>
      <c r="GR426" s="467"/>
      <c r="GS426" s="467"/>
      <c r="GT426" s="467"/>
      <c r="GU426" s="467"/>
      <c r="GV426" s="467"/>
      <c r="GW426" s="467"/>
      <c r="GX426" s="467"/>
      <c r="GY426" s="467"/>
      <c r="GZ426" s="467"/>
      <c r="HA426" s="467"/>
      <c r="HB426" s="467"/>
      <c r="HC426" s="467"/>
      <c r="HD426" s="467"/>
      <c r="HE426" s="467"/>
      <c r="HF426" s="467"/>
      <c r="HG426" s="467"/>
      <c r="HH426" s="467"/>
      <c r="HI426" s="467"/>
      <c r="HJ426" s="467"/>
      <c r="HK426" s="467"/>
      <c r="HL426" s="467"/>
      <c r="HM426" s="467"/>
      <c r="HN426" s="467"/>
      <c r="HO426" s="467"/>
      <c r="HP426" s="467"/>
      <c r="HQ426" s="467"/>
      <c r="HR426" s="467"/>
      <c r="HS426" s="467"/>
      <c r="HT426" s="467"/>
      <c r="HU426" s="467"/>
      <c r="HV426" s="467"/>
      <c r="HW426" s="467"/>
      <c r="HX426" s="467"/>
      <c r="HY426" s="467"/>
      <c r="HZ426" s="467"/>
      <c r="IA426" s="467"/>
      <c r="IB426" s="467"/>
      <c r="IC426" s="467"/>
      <c r="ID426" s="467"/>
      <c r="IE426" s="467"/>
      <c r="IF426" s="467"/>
      <c r="IG426" s="467"/>
      <c r="IH426" s="467"/>
      <c r="II426" s="467"/>
      <c r="IJ426" s="467"/>
      <c r="IK426" s="467"/>
      <c r="IL426" s="467"/>
      <c r="IM426" s="467"/>
      <c r="IN426" s="467"/>
      <c r="IO426" s="467"/>
      <c r="IP426" s="467"/>
      <c r="IQ426" s="467"/>
    </row>
    <row r="427" spans="2:251" s="464" customFormat="1" ht="12" customHeight="1" x14ac:dyDescent="0.15">
      <c r="B427" s="469"/>
      <c r="C427" s="469"/>
      <c r="D427" s="469"/>
      <c r="E427" s="469"/>
      <c r="F427" s="469"/>
      <c r="G427" s="469"/>
      <c r="H427" s="469"/>
      <c r="I427" s="469"/>
      <c r="J427" s="469"/>
      <c r="K427" s="469"/>
      <c r="N427" s="554"/>
      <c r="O427" s="554"/>
      <c r="P427" s="554"/>
      <c r="Q427" s="554"/>
      <c r="R427" s="554"/>
      <c r="S427" s="554"/>
      <c r="T427" s="554"/>
      <c r="U427" s="530"/>
      <c r="V427" s="504"/>
      <c r="Y427" s="508"/>
      <c r="Z427" s="504"/>
      <c r="AA427" s="530"/>
      <c r="AB427" s="566"/>
      <c r="AC427" s="562" t="s">
        <v>668</v>
      </c>
      <c r="AD427" s="562"/>
      <c r="AE427" s="562"/>
      <c r="AF427" s="562"/>
      <c r="AG427" s="562"/>
      <c r="AH427" s="562"/>
      <c r="AI427" s="562"/>
      <c r="AJ427" s="562"/>
      <c r="AK427" s="562"/>
      <c r="AV427" s="518"/>
      <c r="AW427" s="518"/>
      <c r="AX427" s="518"/>
      <c r="AY427" s="518"/>
      <c r="AZ427" s="518"/>
      <c r="BT427" s="467"/>
      <c r="BU427" s="467"/>
      <c r="BV427" s="467"/>
      <c r="BW427" s="467"/>
      <c r="BX427" s="467"/>
      <c r="BY427" s="467"/>
      <c r="BZ427" s="467"/>
      <c r="CA427" s="467"/>
      <c r="CB427" s="467"/>
      <c r="CC427" s="467"/>
      <c r="CD427" s="467"/>
      <c r="CE427" s="467"/>
      <c r="CF427" s="467"/>
      <c r="CG427" s="467"/>
      <c r="CH427" s="467"/>
      <c r="CI427" s="467"/>
      <c r="CJ427" s="467"/>
      <c r="CK427" s="467"/>
      <c r="CL427" s="467"/>
      <c r="CM427" s="467"/>
      <c r="CN427" s="467"/>
      <c r="CO427" s="467"/>
      <c r="CP427" s="467"/>
      <c r="CQ427" s="467"/>
      <c r="CR427" s="467"/>
      <c r="CS427" s="467"/>
      <c r="CT427" s="467"/>
      <c r="CU427" s="467"/>
      <c r="CV427" s="467"/>
      <c r="CW427" s="467"/>
      <c r="CX427" s="467"/>
      <c r="CY427" s="467"/>
      <c r="CZ427" s="467"/>
      <c r="DA427" s="467"/>
      <c r="DB427" s="467"/>
      <c r="DC427" s="467"/>
      <c r="DD427" s="467"/>
      <c r="DE427" s="467"/>
      <c r="DF427" s="467"/>
      <c r="DG427" s="467"/>
      <c r="DH427" s="467"/>
      <c r="DI427" s="467"/>
      <c r="DJ427" s="467"/>
      <c r="DK427" s="467"/>
      <c r="DL427" s="467"/>
      <c r="DM427" s="467"/>
      <c r="DN427" s="467"/>
      <c r="DO427" s="467"/>
      <c r="DP427" s="467"/>
      <c r="DQ427" s="467"/>
      <c r="DR427" s="467"/>
      <c r="DS427" s="467"/>
      <c r="DT427" s="467"/>
      <c r="DU427" s="467"/>
      <c r="DV427" s="467"/>
      <c r="DW427" s="467"/>
      <c r="DX427" s="467"/>
      <c r="DY427" s="467"/>
      <c r="DZ427" s="467"/>
      <c r="EA427" s="467"/>
      <c r="EB427" s="467"/>
      <c r="EC427" s="467"/>
      <c r="ED427" s="467"/>
      <c r="EE427" s="467"/>
      <c r="EF427" s="467"/>
      <c r="EG427" s="467"/>
      <c r="EH427" s="467"/>
      <c r="EI427" s="467"/>
      <c r="EJ427" s="467"/>
      <c r="EK427" s="467"/>
      <c r="EL427" s="467"/>
      <c r="EM427" s="467"/>
      <c r="EN427" s="467"/>
      <c r="EO427" s="467"/>
      <c r="EP427" s="467"/>
      <c r="EQ427" s="467"/>
      <c r="ER427" s="467"/>
      <c r="ES427" s="467"/>
      <c r="ET427" s="467"/>
      <c r="EU427" s="467"/>
      <c r="EV427" s="467"/>
      <c r="EW427" s="467"/>
      <c r="EX427" s="467"/>
      <c r="EY427" s="467"/>
      <c r="EZ427" s="467"/>
      <c r="FA427" s="467"/>
      <c r="FB427" s="467"/>
      <c r="FC427" s="467"/>
      <c r="FD427" s="467"/>
      <c r="FE427" s="467"/>
      <c r="FF427" s="467"/>
      <c r="FG427" s="467"/>
      <c r="FH427" s="467"/>
      <c r="FI427" s="467"/>
      <c r="FJ427" s="467"/>
      <c r="FK427" s="467"/>
      <c r="FL427" s="467"/>
      <c r="FM427" s="467"/>
      <c r="FN427" s="467"/>
      <c r="FO427" s="467"/>
      <c r="FP427" s="467"/>
      <c r="FQ427" s="467"/>
      <c r="FR427" s="467"/>
      <c r="FS427" s="467"/>
      <c r="FT427" s="467"/>
      <c r="FU427" s="467"/>
      <c r="FV427" s="467"/>
      <c r="FW427" s="467"/>
      <c r="FX427" s="467"/>
      <c r="FY427" s="467"/>
      <c r="FZ427" s="467"/>
      <c r="GA427" s="467"/>
      <c r="GB427" s="467"/>
      <c r="GC427" s="467"/>
      <c r="GD427" s="467"/>
      <c r="GE427" s="467"/>
      <c r="GF427" s="467"/>
      <c r="GG427" s="467"/>
      <c r="GH427" s="467"/>
      <c r="GI427" s="467"/>
      <c r="GJ427" s="467"/>
      <c r="GK427" s="467"/>
      <c r="GL427" s="467"/>
      <c r="GM427" s="467"/>
      <c r="GN427" s="467"/>
      <c r="GO427" s="467"/>
      <c r="GP427" s="467"/>
      <c r="GQ427" s="467"/>
      <c r="GR427" s="467"/>
      <c r="GS427" s="467"/>
      <c r="GT427" s="467"/>
      <c r="GU427" s="467"/>
      <c r="GV427" s="467"/>
      <c r="GW427" s="467"/>
      <c r="GX427" s="467"/>
      <c r="GY427" s="467"/>
      <c r="GZ427" s="467"/>
      <c r="HA427" s="467"/>
      <c r="HB427" s="467"/>
      <c r="HC427" s="467"/>
      <c r="HD427" s="467"/>
      <c r="HE427" s="467"/>
      <c r="HF427" s="467"/>
      <c r="HG427" s="467"/>
      <c r="HH427" s="467"/>
      <c r="HI427" s="467"/>
      <c r="HJ427" s="467"/>
      <c r="HK427" s="467"/>
      <c r="HL427" s="467"/>
      <c r="HM427" s="467"/>
      <c r="HN427" s="467"/>
      <c r="HO427" s="467"/>
      <c r="HP427" s="467"/>
      <c r="HQ427" s="467"/>
      <c r="HR427" s="467"/>
      <c r="HS427" s="467"/>
      <c r="HT427" s="467"/>
      <c r="HU427" s="467"/>
      <c r="HV427" s="467"/>
      <c r="HW427" s="467"/>
      <c r="HX427" s="467"/>
      <c r="HY427" s="467"/>
      <c r="HZ427" s="467"/>
      <c r="IA427" s="467"/>
      <c r="IB427" s="467"/>
      <c r="IC427" s="467"/>
      <c r="ID427" s="467"/>
      <c r="IE427" s="467"/>
      <c r="IF427" s="467"/>
      <c r="IG427" s="467"/>
      <c r="IH427" s="467"/>
      <c r="II427" s="467"/>
      <c r="IJ427" s="467"/>
      <c r="IK427" s="467"/>
      <c r="IL427" s="467"/>
      <c r="IM427" s="467"/>
      <c r="IN427" s="467"/>
      <c r="IO427" s="467"/>
      <c r="IP427" s="467"/>
      <c r="IQ427" s="467"/>
    </row>
    <row r="428" spans="2:251" s="464" customFormat="1" ht="12" customHeight="1" x14ac:dyDescent="0.15">
      <c r="B428" s="469"/>
      <c r="C428" s="469"/>
      <c r="D428" s="469"/>
      <c r="E428" s="469"/>
      <c r="F428" s="469"/>
      <c r="G428" s="469"/>
      <c r="H428" s="469"/>
      <c r="I428" s="469"/>
      <c r="J428" s="469"/>
      <c r="K428" s="469"/>
      <c r="N428" s="554"/>
      <c r="O428" s="554"/>
      <c r="P428" s="554"/>
      <c r="Q428" s="554"/>
      <c r="R428" s="554"/>
      <c r="S428" s="554"/>
      <c r="T428" s="554"/>
      <c r="U428" s="530"/>
      <c r="V428" s="504"/>
      <c r="Y428" s="508"/>
      <c r="Z428" s="504"/>
      <c r="AA428" s="530"/>
      <c r="AB428" s="530"/>
      <c r="AC428" s="562"/>
      <c r="AD428" s="562"/>
      <c r="AE428" s="562"/>
      <c r="AF428" s="562"/>
      <c r="AG428" s="562"/>
      <c r="AH428" s="562"/>
      <c r="AI428" s="562"/>
      <c r="AJ428" s="562"/>
      <c r="AK428" s="562"/>
      <c r="AV428" s="518"/>
      <c r="AW428" s="518"/>
      <c r="AX428" s="518"/>
      <c r="AY428" s="518"/>
      <c r="AZ428" s="518"/>
      <c r="BT428" s="467"/>
      <c r="BU428" s="467"/>
      <c r="BV428" s="467"/>
      <c r="BW428" s="467"/>
      <c r="BX428" s="467"/>
      <c r="BY428" s="467"/>
      <c r="BZ428" s="467"/>
      <c r="CA428" s="467"/>
      <c r="CB428" s="467"/>
      <c r="CC428" s="467"/>
      <c r="CD428" s="467"/>
      <c r="CE428" s="467"/>
      <c r="CF428" s="467"/>
      <c r="CG428" s="467"/>
      <c r="CH428" s="467"/>
      <c r="CI428" s="467"/>
      <c r="CJ428" s="467"/>
      <c r="CK428" s="467"/>
      <c r="CL428" s="467"/>
      <c r="CM428" s="467"/>
      <c r="CN428" s="467"/>
      <c r="CO428" s="467"/>
      <c r="CP428" s="467"/>
      <c r="CQ428" s="467"/>
      <c r="CR428" s="467"/>
      <c r="CS428" s="467"/>
      <c r="CT428" s="467"/>
      <c r="CU428" s="467"/>
      <c r="CV428" s="467"/>
      <c r="CW428" s="467"/>
      <c r="CX428" s="467"/>
      <c r="CY428" s="467"/>
      <c r="CZ428" s="467"/>
      <c r="DA428" s="467"/>
      <c r="DB428" s="467"/>
      <c r="DC428" s="467"/>
      <c r="DD428" s="467"/>
      <c r="DE428" s="467"/>
      <c r="DF428" s="467"/>
      <c r="DG428" s="467"/>
      <c r="DH428" s="467"/>
      <c r="DI428" s="467"/>
      <c r="DJ428" s="467"/>
      <c r="DK428" s="467"/>
      <c r="DL428" s="467"/>
      <c r="DM428" s="467"/>
      <c r="DN428" s="467"/>
      <c r="DO428" s="467"/>
      <c r="DP428" s="467"/>
      <c r="DQ428" s="467"/>
      <c r="DR428" s="467"/>
      <c r="DS428" s="467"/>
      <c r="DT428" s="467"/>
      <c r="DU428" s="467"/>
      <c r="DV428" s="467"/>
      <c r="DW428" s="467"/>
      <c r="DX428" s="467"/>
      <c r="DY428" s="467"/>
      <c r="DZ428" s="467"/>
      <c r="EA428" s="467"/>
      <c r="EB428" s="467"/>
      <c r="EC428" s="467"/>
      <c r="ED428" s="467"/>
      <c r="EE428" s="467"/>
      <c r="EF428" s="467"/>
      <c r="EG428" s="467"/>
      <c r="EH428" s="467"/>
      <c r="EI428" s="467"/>
      <c r="EJ428" s="467"/>
      <c r="EK428" s="467"/>
      <c r="EL428" s="467"/>
      <c r="EM428" s="467"/>
      <c r="EN428" s="467"/>
      <c r="EO428" s="467"/>
      <c r="EP428" s="467"/>
      <c r="EQ428" s="467"/>
      <c r="ER428" s="467"/>
      <c r="ES428" s="467"/>
      <c r="ET428" s="467"/>
      <c r="EU428" s="467"/>
      <c r="EV428" s="467"/>
      <c r="EW428" s="467"/>
      <c r="EX428" s="467"/>
      <c r="EY428" s="467"/>
      <c r="EZ428" s="467"/>
      <c r="FA428" s="467"/>
      <c r="FB428" s="467"/>
      <c r="FC428" s="467"/>
      <c r="FD428" s="467"/>
      <c r="FE428" s="467"/>
      <c r="FF428" s="467"/>
      <c r="FG428" s="467"/>
      <c r="FH428" s="467"/>
      <c r="FI428" s="467"/>
      <c r="FJ428" s="467"/>
      <c r="FK428" s="467"/>
      <c r="FL428" s="467"/>
      <c r="FM428" s="467"/>
      <c r="FN428" s="467"/>
      <c r="FO428" s="467"/>
      <c r="FP428" s="467"/>
      <c r="FQ428" s="467"/>
      <c r="FR428" s="467"/>
      <c r="FS428" s="467"/>
      <c r="FT428" s="467"/>
      <c r="FU428" s="467"/>
      <c r="FV428" s="467"/>
      <c r="FW428" s="467"/>
      <c r="FX428" s="467"/>
      <c r="FY428" s="467"/>
      <c r="FZ428" s="467"/>
      <c r="GA428" s="467"/>
      <c r="GB428" s="467"/>
      <c r="GC428" s="467"/>
      <c r="GD428" s="467"/>
      <c r="GE428" s="467"/>
      <c r="GF428" s="467"/>
      <c r="GG428" s="467"/>
      <c r="GH428" s="467"/>
      <c r="GI428" s="467"/>
      <c r="GJ428" s="467"/>
      <c r="GK428" s="467"/>
      <c r="GL428" s="467"/>
      <c r="GM428" s="467"/>
      <c r="GN428" s="467"/>
      <c r="GO428" s="467"/>
      <c r="GP428" s="467"/>
      <c r="GQ428" s="467"/>
      <c r="GR428" s="467"/>
      <c r="GS428" s="467"/>
      <c r="GT428" s="467"/>
      <c r="GU428" s="467"/>
      <c r="GV428" s="467"/>
      <c r="GW428" s="467"/>
      <c r="GX428" s="467"/>
      <c r="GY428" s="467"/>
      <c r="GZ428" s="467"/>
      <c r="HA428" s="467"/>
      <c r="HB428" s="467"/>
      <c r="HC428" s="467"/>
      <c r="HD428" s="467"/>
      <c r="HE428" s="467"/>
      <c r="HF428" s="467"/>
      <c r="HG428" s="467"/>
      <c r="HH428" s="467"/>
      <c r="HI428" s="467"/>
      <c r="HJ428" s="467"/>
      <c r="HK428" s="467"/>
      <c r="HL428" s="467"/>
      <c r="HM428" s="467"/>
      <c r="HN428" s="467"/>
      <c r="HO428" s="467"/>
      <c r="HP428" s="467"/>
      <c r="HQ428" s="467"/>
      <c r="HR428" s="467"/>
      <c r="HS428" s="467"/>
      <c r="HT428" s="467"/>
      <c r="HU428" s="467"/>
      <c r="HV428" s="467"/>
      <c r="HW428" s="467"/>
      <c r="HX428" s="467"/>
      <c r="HY428" s="467"/>
      <c r="HZ428" s="467"/>
      <c r="IA428" s="467"/>
      <c r="IB428" s="467"/>
      <c r="IC428" s="467"/>
      <c r="ID428" s="467"/>
      <c r="IE428" s="467"/>
      <c r="IF428" s="467"/>
      <c r="IG428" s="467"/>
      <c r="IH428" s="467"/>
      <c r="II428" s="467"/>
      <c r="IJ428" s="467"/>
      <c r="IK428" s="467"/>
      <c r="IL428" s="467"/>
      <c r="IM428" s="467"/>
      <c r="IN428" s="467"/>
      <c r="IO428" s="467"/>
      <c r="IP428" s="467"/>
      <c r="IQ428" s="467"/>
    </row>
    <row r="429" spans="2:251" s="464" customFormat="1" ht="12" customHeight="1" x14ac:dyDescent="0.15">
      <c r="B429" s="469"/>
      <c r="C429" s="469"/>
      <c r="D429" s="469"/>
      <c r="E429" s="469"/>
      <c r="F429" s="469"/>
      <c r="G429" s="469"/>
      <c r="H429" s="469"/>
      <c r="I429" s="469"/>
      <c r="J429" s="469"/>
      <c r="K429" s="469"/>
      <c r="N429" s="554"/>
      <c r="O429" s="554"/>
      <c r="P429" s="554"/>
      <c r="Q429" s="554"/>
      <c r="R429" s="554"/>
      <c r="S429" s="554"/>
      <c r="T429" s="554"/>
      <c r="U429" s="530"/>
      <c r="V429" s="504"/>
      <c r="Y429" s="541"/>
      <c r="Z429" s="524"/>
      <c r="AA429" s="576" t="s">
        <v>677</v>
      </c>
      <c r="AB429" s="577"/>
      <c r="AC429" s="577"/>
      <c r="AD429" s="577"/>
      <c r="AE429" s="577"/>
      <c r="AF429" s="577"/>
      <c r="AG429" s="577"/>
      <c r="AH429" s="577"/>
      <c r="AI429" s="578"/>
      <c r="AJ429" s="593"/>
      <c r="AK429" s="518"/>
      <c r="AV429" s="518"/>
      <c r="AW429" s="518"/>
      <c r="AX429" s="518"/>
      <c r="AY429" s="518"/>
      <c r="AZ429" s="518"/>
      <c r="BT429" s="467"/>
      <c r="BU429" s="467"/>
      <c r="BV429" s="467"/>
      <c r="BW429" s="467"/>
      <c r="BX429" s="467"/>
      <c r="BY429" s="467"/>
      <c r="BZ429" s="467"/>
      <c r="CA429" s="467"/>
      <c r="CB429" s="467"/>
      <c r="CC429" s="467"/>
      <c r="CD429" s="467"/>
      <c r="CE429" s="467"/>
      <c r="CF429" s="467"/>
      <c r="CG429" s="467"/>
      <c r="CH429" s="467"/>
      <c r="CI429" s="467"/>
      <c r="CJ429" s="467"/>
      <c r="CK429" s="467"/>
      <c r="CL429" s="467"/>
      <c r="CM429" s="467"/>
      <c r="CN429" s="467"/>
      <c r="CO429" s="467"/>
      <c r="CP429" s="467"/>
      <c r="CQ429" s="467"/>
      <c r="CR429" s="467"/>
      <c r="CS429" s="467"/>
      <c r="CT429" s="467"/>
      <c r="CU429" s="467"/>
      <c r="CV429" s="467"/>
      <c r="CW429" s="467"/>
      <c r="CX429" s="467"/>
      <c r="CY429" s="467"/>
      <c r="CZ429" s="467"/>
      <c r="DA429" s="467"/>
      <c r="DB429" s="467"/>
      <c r="DC429" s="467"/>
      <c r="DD429" s="467"/>
      <c r="DE429" s="467"/>
      <c r="DF429" s="467"/>
      <c r="DG429" s="467"/>
      <c r="DH429" s="467"/>
      <c r="DI429" s="467"/>
      <c r="DJ429" s="467"/>
      <c r="DK429" s="467"/>
      <c r="DL429" s="467"/>
      <c r="DM429" s="467"/>
      <c r="DN429" s="467"/>
      <c r="DO429" s="467"/>
      <c r="DP429" s="467"/>
      <c r="DQ429" s="467"/>
      <c r="DR429" s="467"/>
      <c r="DS429" s="467"/>
      <c r="DT429" s="467"/>
      <c r="DU429" s="467"/>
      <c r="DV429" s="467"/>
      <c r="DW429" s="467"/>
      <c r="DX429" s="467"/>
      <c r="DY429" s="467"/>
      <c r="DZ429" s="467"/>
      <c r="EA429" s="467"/>
      <c r="EB429" s="467"/>
      <c r="EC429" s="467"/>
      <c r="ED429" s="467"/>
      <c r="EE429" s="467"/>
      <c r="EF429" s="467"/>
      <c r="EG429" s="467"/>
      <c r="EH429" s="467"/>
      <c r="EI429" s="467"/>
      <c r="EJ429" s="467"/>
      <c r="EK429" s="467"/>
      <c r="EL429" s="467"/>
      <c r="EM429" s="467"/>
      <c r="EN429" s="467"/>
      <c r="EO429" s="467"/>
      <c r="EP429" s="467"/>
      <c r="EQ429" s="467"/>
      <c r="ER429" s="467"/>
      <c r="ES429" s="467"/>
      <c r="ET429" s="467"/>
      <c r="EU429" s="467"/>
      <c r="EV429" s="467"/>
      <c r="EW429" s="467"/>
      <c r="EX429" s="467"/>
      <c r="EY429" s="467"/>
      <c r="EZ429" s="467"/>
      <c r="FA429" s="467"/>
      <c r="FB429" s="467"/>
      <c r="FC429" s="467"/>
      <c r="FD429" s="467"/>
      <c r="FE429" s="467"/>
      <c r="FF429" s="467"/>
      <c r="FG429" s="467"/>
      <c r="FH429" s="467"/>
      <c r="FI429" s="467"/>
      <c r="FJ429" s="467"/>
      <c r="FK429" s="467"/>
      <c r="FL429" s="467"/>
      <c r="FM429" s="467"/>
      <c r="FN429" s="467"/>
      <c r="FO429" s="467"/>
      <c r="FP429" s="467"/>
      <c r="FQ429" s="467"/>
      <c r="FR429" s="467"/>
      <c r="FS429" s="467"/>
      <c r="FT429" s="467"/>
      <c r="FU429" s="467"/>
      <c r="FV429" s="467"/>
      <c r="FW429" s="467"/>
      <c r="FX429" s="467"/>
      <c r="FY429" s="467"/>
      <c r="FZ429" s="467"/>
      <c r="GA429" s="467"/>
      <c r="GB429" s="467"/>
      <c r="GC429" s="467"/>
      <c r="GD429" s="467"/>
      <c r="GE429" s="467"/>
      <c r="GF429" s="467"/>
      <c r="GG429" s="467"/>
      <c r="GH429" s="467"/>
      <c r="GI429" s="467"/>
      <c r="GJ429" s="467"/>
      <c r="GK429" s="467"/>
      <c r="GL429" s="467"/>
      <c r="GM429" s="467"/>
      <c r="GN429" s="467"/>
      <c r="GO429" s="467"/>
      <c r="GP429" s="467"/>
      <c r="GQ429" s="467"/>
      <c r="GR429" s="467"/>
      <c r="GS429" s="467"/>
      <c r="GT429" s="467"/>
      <c r="GU429" s="467"/>
      <c r="GV429" s="467"/>
      <c r="GW429" s="467"/>
      <c r="GX429" s="467"/>
      <c r="GY429" s="467"/>
      <c r="GZ429" s="467"/>
      <c r="HA429" s="467"/>
      <c r="HB429" s="467"/>
      <c r="HC429" s="467"/>
      <c r="HD429" s="467"/>
      <c r="HE429" s="467"/>
      <c r="HF429" s="467"/>
      <c r="HG429" s="467"/>
      <c r="HH429" s="467"/>
      <c r="HI429" s="467"/>
      <c r="HJ429" s="467"/>
      <c r="HK429" s="467"/>
      <c r="HL429" s="467"/>
      <c r="HM429" s="467"/>
      <c r="HN429" s="467"/>
      <c r="HO429" s="467"/>
      <c r="HP429" s="467"/>
      <c r="HQ429" s="467"/>
      <c r="HR429" s="467"/>
      <c r="HS429" s="467"/>
      <c r="HT429" s="467"/>
      <c r="HU429" s="467"/>
      <c r="HV429" s="467"/>
      <c r="HW429" s="467"/>
      <c r="HX429" s="467"/>
      <c r="HY429" s="467"/>
      <c r="HZ429" s="467"/>
      <c r="IA429" s="467"/>
      <c r="IB429" s="467"/>
      <c r="IC429" s="467"/>
      <c r="ID429" s="467"/>
      <c r="IE429" s="467"/>
      <c r="IF429" s="467"/>
      <c r="IG429" s="467"/>
      <c r="IH429" s="467"/>
      <c r="II429" s="467"/>
      <c r="IJ429" s="467"/>
      <c r="IK429" s="467"/>
      <c r="IL429" s="467"/>
      <c r="IM429" s="467"/>
      <c r="IN429" s="467"/>
      <c r="IO429" s="467"/>
      <c r="IP429" s="467"/>
      <c r="IQ429" s="467"/>
    </row>
    <row r="430" spans="2:251" s="464" customFormat="1" ht="12" customHeight="1" x14ac:dyDescent="0.15">
      <c r="B430" s="469"/>
      <c r="C430" s="469"/>
      <c r="D430" s="469"/>
      <c r="E430" s="469"/>
      <c r="F430" s="469"/>
      <c r="G430" s="469"/>
      <c r="H430" s="469"/>
      <c r="I430" s="469"/>
      <c r="J430" s="469"/>
      <c r="K430" s="469"/>
      <c r="N430" s="554"/>
      <c r="O430" s="554"/>
      <c r="P430" s="554"/>
      <c r="Q430" s="554"/>
      <c r="R430" s="554"/>
      <c r="S430" s="554"/>
      <c r="T430" s="554"/>
      <c r="U430" s="530"/>
      <c r="V430" s="504"/>
      <c r="Y430" s="533"/>
      <c r="Z430" s="534"/>
      <c r="AA430" s="581"/>
      <c r="AB430" s="582"/>
      <c r="AC430" s="582"/>
      <c r="AD430" s="582"/>
      <c r="AE430" s="582"/>
      <c r="AF430" s="582"/>
      <c r="AG430" s="582"/>
      <c r="AH430" s="582"/>
      <c r="AI430" s="583"/>
      <c r="AJ430" s="518"/>
      <c r="AK430" s="518"/>
      <c r="AV430" s="518"/>
      <c r="AW430" s="518"/>
      <c r="AX430" s="518"/>
      <c r="AY430" s="518"/>
      <c r="AZ430" s="518"/>
      <c r="BT430" s="467"/>
      <c r="BU430" s="467"/>
      <c r="BV430" s="467"/>
      <c r="BW430" s="467"/>
      <c r="BX430" s="467"/>
      <c r="BY430" s="467"/>
      <c r="BZ430" s="467"/>
      <c r="CA430" s="467"/>
      <c r="CB430" s="467"/>
      <c r="CC430" s="467"/>
      <c r="CD430" s="467"/>
      <c r="CE430" s="467"/>
      <c r="CF430" s="467"/>
      <c r="CG430" s="467"/>
      <c r="CH430" s="467"/>
      <c r="CI430" s="467"/>
      <c r="CJ430" s="467"/>
      <c r="CK430" s="467"/>
      <c r="CL430" s="467"/>
      <c r="CM430" s="467"/>
      <c r="CN430" s="467"/>
      <c r="CO430" s="467"/>
      <c r="CP430" s="467"/>
      <c r="CQ430" s="467"/>
      <c r="CR430" s="467"/>
      <c r="CS430" s="467"/>
      <c r="CT430" s="467"/>
      <c r="CU430" s="467"/>
      <c r="CV430" s="467"/>
      <c r="CW430" s="467"/>
      <c r="CX430" s="467"/>
      <c r="CY430" s="467"/>
      <c r="CZ430" s="467"/>
      <c r="DA430" s="467"/>
      <c r="DB430" s="467"/>
      <c r="DC430" s="467"/>
      <c r="DD430" s="467"/>
      <c r="DE430" s="467"/>
      <c r="DF430" s="467"/>
      <c r="DG430" s="467"/>
      <c r="DH430" s="467"/>
      <c r="DI430" s="467"/>
      <c r="DJ430" s="467"/>
      <c r="DK430" s="467"/>
      <c r="DL430" s="467"/>
      <c r="DM430" s="467"/>
      <c r="DN430" s="467"/>
      <c r="DO430" s="467"/>
      <c r="DP430" s="467"/>
      <c r="DQ430" s="467"/>
      <c r="DR430" s="467"/>
      <c r="DS430" s="467"/>
      <c r="DT430" s="467"/>
      <c r="DU430" s="467"/>
      <c r="DV430" s="467"/>
      <c r="DW430" s="467"/>
      <c r="DX430" s="467"/>
      <c r="DY430" s="467"/>
      <c r="DZ430" s="467"/>
      <c r="EA430" s="467"/>
      <c r="EB430" s="467"/>
      <c r="EC430" s="467"/>
      <c r="ED430" s="467"/>
      <c r="EE430" s="467"/>
      <c r="EF430" s="467"/>
      <c r="EG430" s="467"/>
      <c r="EH430" s="467"/>
      <c r="EI430" s="467"/>
      <c r="EJ430" s="467"/>
      <c r="EK430" s="467"/>
      <c r="EL430" s="467"/>
      <c r="EM430" s="467"/>
      <c r="EN430" s="467"/>
      <c r="EO430" s="467"/>
      <c r="EP430" s="467"/>
      <c r="EQ430" s="467"/>
      <c r="ER430" s="467"/>
      <c r="ES430" s="467"/>
      <c r="ET430" s="467"/>
      <c r="EU430" s="467"/>
      <c r="EV430" s="467"/>
      <c r="EW430" s="467"/>
      <c r="EX430" s="467"/>
      <c r="EY430" s="467"/>
      <c r="EZ430" s="467"/>
      <c r="FA430" s="467"/>
      <c r="FB430" s="467"/>
      <c r="FC430" s="467"/>
      <c r="FD430" s="467"/>
      <c r="FE430" s="467"/>
      <c r="FF430" s="467"/>
      <c r="FG430" s="467"/>
      <c r="FH430" s="467"/>
      <c r="FI430" s="467"/>
      <c r="FJ430" s="467"/>
      <c r="FK430" s="467"/>
      <c r="FL430" s="467"/>
      <c r="FM430" s="467"/>
      <c r="FN430" s="467"/>
      <c r="FO430" s="467"/>
      <c r="FP430" s="467"/>
      <c r="FQ430" s="467"/>
      <c r="FR430" s="467"/>
      <c r="FS430" s="467"/>
      <c r="FT430" s="467"/>
      <c r="FU430" s="467"/>
      <c r="FV430" s="467"/>
      <c r="FW430" s="467"/>
      <c r="FX430" s="467"/>
      <c r="FY430" s="467"/>
      <c r="FZ430" s="467"/>
      <c r="GA430" s="467"/>
      <c r="GB430" s="467"/>
      <c r="GC430" s="467"/>
      <c r="GD430" s="467"/>
      <c r="GE430" s="467"/>
      <c r="GF430" s="467"/>
      <c r="GG430" s="467"/>
      <c r="GH430" s="467"/>
      <c r="GI430" s="467"/>
      <c r="GJ430" s="467"/>
      <c r="GK430" s="467"/>
      <c r="GL430" s="467"/>
      <c r="GM430" s="467"/>
      <c r="GN430" s="467"/>
      <c r="GO430" s="467"/>
      <c r="GP430" s="467"/>
      <c r="GQ430" s="467"/>
      <c r="GR430" s="467"/>
      <c r="GS430" s="467"/>
      <c r="GT430" s="467"/>
      <c r="GU430" s="467"/>
      <c r="GV430" s="467"/>
      <c r="GW430" s="467"/>
      <c r="GX430" s="467"/>
      <c r="GY430" s="467"/>
      <c r="GZ430" s="467"/>
      <c r="HA430" s="467"/>
      <c r="HB430" s="467"/>
      <c r="HC430" s="467"/>
      <c r="HD430" s="467"/>
      <c r="HE430" s="467"/>
      <c r="HF430" s="467"/>
      <c r="HG430" s="467"/>
      <c r="HH430" s="467"/>
      <c r="HI430" s="467"/>
      <c r="HJ430" s="467"/>
      <c r="HK430" s="467"/>
      <c r="HL430" s="467"/>
      <c r="HM430" s="467"/>
      <c r="HN430" s="467"/>
      <c r="HO430" s="467"/>
      <c r="HP430" s="467"/>
      <c r="HQ430" s="467"/>
      <c r="HR430" s="467"/>
      <c r="HS430" s="467"/>
      <c r="HT430" s="467"/>
      <c r="HU430" s="467"/>
      <c r="HV430" s="467"/>
      <c r="HW430" s="467"/>
      <c r="HX430" s="467"/>
      <c r="HY430" s="467"/>
      <c r="HZ430" s="467"/>
      <c r="IA430" s="467"/>
      <c r="IB430" s="467"/>
      <c r="IC430" s="467"/>
      <c r="ID430" s="467"/>
      <c r="IE430" s="467"/>
      <c r="IF430" s="467"/>
      <c r="IG430" s="467"/>
      <c r="IH430" s="467"/>
      <c r="II430" s="467"/>
      <c r="IJ430" s="467"/>
      <c r="IK430" s="467"/>
      <c r="IL430" s="467"/>
      <c r="IM430" s="467"/>
      <c r="IN430" s="467"/>
      <c r="IO430" s="467"/>
      <c r="IP430" s="467"/>
      <c r="IQ430" s="467"/>
    </row>
    <row r="431" spans="2:251" s="464" customFormat="1" ht="12" customHeight="1" x14ac:dyDescent="0.15">
      <c r="B431" s="469"/>
      <c r="C431" s="469"/>
      <c r="D431" s="469"/>
      <c r="E431" s="469"/>
      <c r="F431" s="469"/>
      <c r="G431" s="469"/>
      <c r="H431" s="469"/>
      <c r="I431" s="469"/>
      <c r="J431" s="469"/>
      <c r="K431" s="469"/>
      <c r="N431" s="554"/>
      <c r="O431" s="554"/>
      <c r="P431" s="554"/>
      <c r="Q431" s="554"/>
      <c r="R431" s="554"/>
      <c r="S431" s="554"/>
      <c r="T431" s="554"/>
      <c r="U431" s="530"/>
      <c r="V431" s="504"/>
      <c r="Y431" s="508"/>
      <c r="Z431" s="504"/>
      <c r="AA431" s="530"/>
      <c r="AB431" s="549"/>
      <c r="AC431" s="562" t="s">
        <v>682</v>
      </c>
      <c r="AD431" s="562"/>
      <c r="AE431" s="562"/>
      <c r="AF431" s="562"/>
      <c r="AG431" s="562"/>
      <c r="AH431" s="562"/>
      <c r="AI431" s="562"/>
      <c r="AJ431" s="562"/>
      <c r="AK431" s="562"/>
      <c r="AV431" s="518"/>
      <c r="AW431" s="518"/>
      <c r="AX431" s="518"/>
      <c r="AY431" s="518"/>
      <c r="AZ431" s="518"/>
      <c r="BT431" s="467"/>
      <c r="BU431" s="467"/>
      <c r="BV431" s="467"/>
      <c r="BW431" s="467"/>
      <c r="BX431" s="467"/>
      <c r="BY431" s="467"/>
      <c r="BZ431" s="467"/>
      <c r="CA431" s="467"/>
      <c r="CB431" s="467"/>
      <c r="CC431" s="467"/>
      <c r="CD431" s="467"/>
      <c r="CE431" s="467"/>
      <c r="CF431" s="467"/>
      <c r="CG431" s="467"/>
      <c r="CH431" s="467"/>
      <c r="CI431" s="467"/>
      <c r="CJ431" s="467"/>
      <c r="CK431" s="467"/>
      <c r="CL431" s="467"/>
      <c r="CM431" s="467"/>
      <c r="CN431" s="467"/>
      <c r="CO431" s="467"/>
      <c r="CP431" s="467"/>
      <c r="CQ431" s="467"/>
      <c r="CR431" s="467"/>
      <c r="CS431" s="467"/>
      <c r="CT431" s="467"/>
      <c r="CU431" s="467"/>
      <c r="CV431" s="467"/>
      <c r="CW431" s="467"/>
      <c r="CX431" s="467"/>
      <c r="CY431" s="467"/>
      <c r="CZ431" s="467"/>
      <c r="DA431" s="467"/>
      <c r="DB431" s="467"/>
      <c r="DC431" s="467"/>
      <c r="DD431" s="467"/>
      <c r="DE431" s="467"/>
      <c r="DF431" s="467"/>
      <c r="DG431" s="467"/>
      <c r="DH431" s="467"/>
      <c r="DI431" s="467"/>
      <c r="DJ431" s="467"/>
      <c r="DK431" s="467"/>
      <c r="DL431" s="467"/>
      <c r="DM431" s="467"/>
      <c r="DN431" s="467"/>
      <c r="DO431" s="467"/>
      <c r="DP431" s="467"/>
      <c r="DQ431" s="467"/>
      <c r="DR431" s="467"/>
      <c r="DS431" s="467"/>
      <c r="DT431" s="467"/>
      <c r="DU431" s="467"/>
      <c r="DV431" s="467"/>
      <c r="DW431" s="467"/>
      <c r="DX431" s="467"/>
      <c r="DY431" s="467"/>
      <c r="DZ431" s="467"/>
      <c r="EA431" s="467"/>
      <c r="EB431" s="467"/>
      <c r="EC431" s="467"/>
      <c r="ED431" s="467"/>
      <c r="EE431" s="467"/>
      <c r="EF431" s="467"/>
      <c r="EG431" s="467"/>
      <c r="EH431" s="467"/>
      <c r="EI431" s="467"/>
      <c r="EJ431" s="467"/>
      <c r="EK431" s="467"/>
      <c r="EL431" s="467"/>
      <c r="EM431" s="467"/>
      <c r="EN431" s="467"/>
      <c r="EO431" s="467"/>
      <c r="EP431" s="467"/>
      <c r="EQ431" s="467"/>
      <c r="ER431" s="467"/>
      <c r="ES431" s="467"/>
      <c r="ET431" s="467"/>
      <c r="EU431" s="467"/>
      <c r="EV431" s="467"/>
      <c r="EW431" s="467"/>
      <c r="EX431" s="467"/>
      <c r="EY431" s="467"/>
      <c r="EZ431" s="467"/>
      <c r="FA431" s="467"/>
      <c r="FB431" s="467"/>
      <c r="FC431" s="467"/>
      <c r="FD431" s="467"/>
      <c r="FE431" s="467"/>
      <c r="FF431" s="467"/>
      <c r="FG431" s="467"/>
      <c r="FH431" s="467"/>
      <c r="FI431" s="467"/>
      <c r="FJ431" s="467"/>
      <c r="FK431" s="467"/>
      <c r="FL431" s="467"/>
      <c r="FM431" s="467"/>
      <c r="FN431" s="467"/>
      <c r="FO431" s="467"/>
      <c r="FP431" s="467"/>
      <c r="FQ431" s="467"/>
      <c r="FR431" s="467"/>
      <c r="FS431" s="467"/>
      <c r="FT431" s="467"/>
      <c r="FU431" s="467"/>
      <c r="FV431" s="467"/>
      <c r="FW431" s="467"/>
      <c r="FX431" s="467"/>
      <c r="FY431" s="467"/>
      <c r="FZ431" s="467"/>
      <c r="GA431" s="467"/>
      <c r="GB431" s="467"/>
      <c r="GC431" s="467"/>
      <c r="GD431" s="467"/>
      <c r="GE431" s="467"/>
      <c r="GF431" s="467"/>
      <c r="GG431" s="467"/>
      <c r="GH431" s="467"/>
      <c r="GI431" s="467"/>
      <c r="GJ431" s="467"/>
      <c r="GK431" s="467"/>
      <c r="GL431" s="467"/>
      <c r="GM431" s="467"/>
      <c r="GN431" s="467"/>
      <c r="GO431" s="467"/>
      <c r="GP431" s="467"/>
      <c r="GQ431" s="467"/>
      <c r="GR431" s="467"/>
      <c r="GS431" s="467"/>
      <c r="GT431" s="467"/>
      <c r="GU431" s="467"/>
      <c r="GV431" s="467"/>
      <c r="GW431" s="467"/>
      <c r="GX431" s="467"/>
      <c r="GY431" s="467"/>
      <c r="GZ431" s="467"/>
      <c r="HA431" s="467"/>
      <c r="HB431" s="467"/>
      <c r="HC431" s="467"/>
      <c r="HD431" s="467"/>
      <c r="HE431" s="467"/>
      <c r="HF431" s="467"/>
      <c r="HG431" s="467"/>
      <c r="HH431" s="467"/>
      <c r="HI431" s="467"/>
      <c r="HJ431" s="467"/>
      <c r="HK431" s="467"/>
      <c r="HL431" s="467"/>
      <c r="HM431" s="467"/>
      <c r="HN431" s="467"/>
      <c r="HO431" s="467"/>
      <c r="HP431" s="467"/>
      <c r="HQ431" s="467"/>
      <c r="HR431" s="467"/>
      <c r="HS431" s="467"/>
      <c r="HT431" s="467"/>
      <c r="HU431" s="467"/>
      <c r="HV431" s="467"/>
      <c r="HW431" s="467"/>
      <c r="HX431" s="467"/>
      <c r="HY431" s="467"/>
      <c r="HZ431" s="467"/>
      <c r="IA431" s="467"/>
      <c r="IB431" s="467"/>
      <c r="IC431" s="467"/>
      <c r="ID431" s="467"/>
      <c r="IE431" s="467"/>
      <c r="IF431" s="467"/>
      <c r="IG431" s="467"/>
      <c r="IH431" s="467"/>
      <c r="II431" s="467"/>
      <c r="IJ431" s="467"/>
      <c r="IK431" s="467"/>
      <c r="IL431" s="467"/>
      <c r="IM431" s="467"/>
      <c r="IN431" s="467"/>
      <c r="IO431" s="467"/>
      <c r="IP431" s="467"/>
      <c r="IQ431" s="467"/>
    </row>
    <row r="432" spans="2:251" s="464" customFormat="1" ht="12" customHeight="1" x14ac:dyDescent="0.15">
      <c r="B432" s="469"/>
      <c r="C432" s="469"/>
      <c r="D432" s="469"/>
      <c r="E432" s="469"/>
      <c r="F432" s="469"/>
      <c r="G432" s="469"/>
      <c r="H432" s="469"/>
      <c r="I432" s="469"/>
      <c r="J432" s="469"/>
      <c r="K432" s="469"/>
      <c r="N432" s="554"/>
      <c r="O432" s="554"/>
      <c r="P432" s="554"/>
      <c r="Q432" s="554"/>
      <c r="R432" s="554"/>
      <c r="S432" s="554"/>
      <c r="T432" s="554"/>
      <c r="U432" s="530"/>
      <c r="V432" s="504"/>
      <c r="Y432" s="508"/>
      <c r="Z432" s="504"/>
      <c r="AA432" s="530"/>
      <c r="AB432" s="556"/>
      <c r="AC432" s="562"/>
      <c r="AD432" s="562"/>
      <c r="AE432" s="562"/>
      <c r="AF432" s="562"/>
      <c r="AG432" s="562"/>
      <c r="AH432" s="562"/>
      <c r="AI432" s="562"/>
      <c r="AJ432" s="562"/>
      <c r="AK432" s="562"/>
      <c r="AV432" s="518"/>
      <c r="AW432" s="518"/>
      <c r="AX432" s="518"/>
      <c r="AY432" s="518"/>
      <c r="AZ432" s="518"/>
      <c r="BT432" s="467"/>
      <c r="BU432" s="467"/>
      <c r="BV432" s="467"/>
      <c r="BW432" s="467"/>
      <c r="BX432" s="467"/>
      <c r="BY432" s="467"/>
      <c r="BZ432" s="467"/>
      <c r="CA432" s="467"/>
      <c r="CB432" s="467"/>
      <c r="CC432" s="467"/>
      <c r="CD432" s="467"/>
      <c r="CE432" s="467"/>
      <c r="CF432" s="467"/>
      <c r="CG432" s="467"/>
      <c r="CH432" s="467"/>
      <c r="CI432" s="467"/>
      <c r="CJ432" s="467"/>
      <c r="CK432" s="467"/>
      <c r="CL432" s="467"/>
      <c r="CM432" s="467"/>
      <c r="CN432" s="467"/>
      <c r="CO432" s="467"/>
      <c r="CP432" s="467"/>
      <c r="CQ432" s="467"/>
      <c r="CR432" s="467"/>
      <c r="CS432" s="467"/>
      <c r="CT432" s="467"/>
      <c r="CU432" s="467"/>
      <c r="CV432" s="467"/>
      <c r="CW432" s="467"/>
      <c r="CX432" s="467"/>
      <c r="CY432" s="467"/>
      <c r="CZ432" s="467"/>
      <c r="DA432" s="467"/>
      <c r="DB432" s="467"/>
      <c r="DC432" s="467"/>
      <c r="DD432" s="467"/>
      <c r="DE432" s="467"/>
      <c r="DF432" s="467"/>
      <c r="DG432" s="467"/>
      <c r="DH432" s="467"/>
      <c r="DI432" s="467"/>
      <c r="DJ432" s="467"/>
      <c r="DK432" s="467"/>
      <c r="DL432" s="467"/>
      <c r="DM432" s="467"/>
      <c r="DN432" s="467"/>
      <c r="DO432" s="467"/>
      <c r="DP432" s="467"/>
      <c r="DQ432" s="467"/>
      <c r="DR432" s="467"/>
      <c r="DS432" s="467"/>
      <c r="DT432" s="467"/>
      <c r="DU432" s="467"/>
      <c r="DV432" s="467"/>
      <c r="DW432" s="467"/>
      <c r="DX432" s="467"/>
      <c r="DY432" s="467"/>
      <c r="DZ432" s="467"/>
      <c r="EA432" s="467"/>
      <c r="EB432" s="467"/>
      <c r="EC432" s="467"/>
      <c r="ED432" s="467"/>
      <c r="EE432" s="467"/>
      <c r="EF432" s="467"/>
      <c r="EG432" s="467"/>
      <c r="EH432" s="467"/>
      <c r="EI432" s="467"/>
      <c r="EJ432" s="467"/>
      <c r="EK432" s="467"/>
      <c r="EL432" s="467"/>
      <c r="EM432" s="467"/>
      <c r="EN432" s="467"/>
      <c r="EO432" s="467"/>
      <c r="EP432" s="467"/>
      <c r="EQ432" s="467"/>
      <c r="ER432" s="467"/>
      <c r="ES432" s="467"/>
      <c r="ET432" s="467"/>
      <c r="EU432" s="467"/>
      <c r="EV432" s="467"/>
      <c r="EW432" s="467"/>
      <c r="EX432" s="467"/>
      <c r="EY432" s="467"/>
      <c r="EZ432" s="467"/>
      <c r="FA432" s="467"/>
      <c r="FB432" s="467"/>
      <c r="FC432" s="467"/>
      <c r="FD432" s="467"/>
      <c r="FE432" s="467"/>
      <c r="FF432" s="467"/>
      <c r="FG432" s="467"/>
      <c r="FH432" s="467"/>
      <c r="FI432" s="467"/>
      <c r="FJ432" s="467"/>
      <c r="FK432" s="467"/>
      <c r="FL432" s="467"/>
      <c r="FM432" s="467"/>
      <c r="FN432" s="467"/>
      <c r="FO432" s="467"/>
      <c r="FP432" s="467"/>
      <c r="FQ432" s="467"/>
      <c r="FR432" s="467"/>
      <c r="FS432" s="467"/>
      <c r="FT432" s="467"/>
      <c r="FU432" s="467"/>
      <c r="FV432" s="467"/>
      <c r="FW432" s="467"/>
      <c r="FX432" s="467"/>
      <c r="FY432" s="467"/>
      <c r="FZ432" s="467"/>
      <c r="GA432" s="467"/>
      <c r="GB432" s="467"/>
      <c r="GC432" s="467"/>
      <c r="GD432" s="467"/>
      <c r="GE432" s="467"/>
      <c r="GF432" s="467"/>
      <c r="GG432" s="467"/>
      <c r="GH432" s="467"/>
      <c r="GI432" s="467"/>
      <c r="GJ432" s="467"/>
      <c r="GK432" s="467"/>
      <c r="GL432" s="467"/>
      <c r="GM432" s="467"/>
      <c r="GN432" s="467"/>
      <c r="GO432" s="467"/>
      <c r="GP432" s="467"/>
      <c r="GQ432" s="467"/>
      <c r="GR432" s="467"/>
      <c r="GS432" s="467"/>
      <c r="GT432" s="467"/>
      <c r="GU432" s="467"/>
      <c r="GV432" s="467"/>
      <c r="GW432" s="467"/>
      <c r="GX432" s="467"/>
      <c r="GY432" s="467"/>
      <c r="GZ432" s="467"/>
      <c r="HA432" s="467"/>
      <c r="HB432" s="467"/>
      <c r="HC432" s="467"/>
      <c r="HD432" s="467"/>
      <c r="HE432" s="467"/>
      <c r="HF432" s="467"/>
      <c r="HG432" s="467"/>
      <c r="HH432" s="467"/>
      <c r="HI432" s="467"/>
      <c r="HJ432" s="467"/>
      <c r="HK432" s="467"/>
      <c r="HL432" s="467"/>
      <c r="HM432" s="467"/>
      <c r="HN432" s="467"/>
      <c r="HO432" s="467"/>
      <c r="HP432" s="467"/>
      <c r="HQ432" s="467"/>
      <c r="HR432" s="467"/>
      <c r="HS432" s="467"/>
      <c r="HT432" s="467"/>
      <c r="HU432" s="467"/>
      <c r="HV432" s="467"/>
      <c r="HW432" s="467"/>
      <c r="HX432" s="467"/>
      <c r="HY432" s="467"/>
      <c r="HZ432" s="467"/>
      <c r="IA432" s="467"/>
      <c r="IB432" s="467"/>
      <c r="IC432" s="467"/>
      <c r="ID432" s="467"/>
      <c r="IE432" s="467"/>
      <c r="IF432" s="467"/>
      <c r="IG432" s="467"/>
      <c r="IH432" s="467"/>
      <c r="II432" s="467"/>
      <c r="IJ432" s="467"/>
      <c r="IK432" s="467"/>
      <c r="IL432" s="467"/>
      <c r="IM432" s="467"/>
      <c r="IN432" s="467"/>
      <c r="IO432" s="467"/>
      <c r="IP432" s="467"/>
      <c r="IQ432" s="467"/>
    </row>
    <row r="433" spans="2:251" s="464" customFormat="1" ht="12" customHeight="1" x14ac:dyDescent="0.15">
      <c r="B433" s="469"/>
      <c r="C433" s="469"/>
      <c r="D433" s="469"/>
      <c r="E433" s="469"/>
      <c r="F433" s="469"/>
      <c r="G433" s="469"/>
      <c r="H433" s="469"/>
      <c r="I433" s="469"/>
      <c r="J433" s="469"/>
      <c r="K433" s="469"/>
      <c r="N433" s="530"/>
      <c r="O433" s="530"/>
      <c r="P433" s="530"/>
      <c r="Q433" s="530"/>
      <c r="R433" s="530"/>
      <c r="S433" s="530"/>
      <c r="T433" s="554"/>
      <c r="U433" s="530"/>
      <c r="V433" s="504"/>
      <c r="Y433" s="508"/>
      <c r="Z433" s="504"/>
      <c r="AA433" s="530"/>
      <c r="AB433" s="566"/>
      <c r="AC433" s="562" t="s">
        <v>685</v>
      </c>
      <c r="AD433" s="562"/>
      <c r="AE433" s="562"/>
      <c r="AF433" s="562"/>
      <c r="AG433" s="562"/>
      <c r="AH433" s="562"/>
      <c r="AI433" s="562"/>
      <c r="AJ433" s="562"/>
      <c r="AK433" s="562"/>
      <c r="AV433" s="518"/>
      <c r="AW433" s="518"/>
      <c r="AX433" s="518"/>
      <c r="AY433" s="518"/>
      <c r="AZ433" s="518"/>
      <c r="BT433" s="467"/>
      <c r="BU433" s="467"/>
      <c r="BV433" s="467"/>
      <c r="BW433" s="467"/>
      <c r="BX433" s="467"/>
      <c r="BY433" s="467"/>
      <c r="BZ433" s="467"/>
      <c r="CA433" s="467"/>
      <c r="CB433" s="467"/>
      <c r="CC433" s="467"/>
      <c r="CD433" s="467"/>
      <c r="CE433" s="467"/>
      <c r="CF433" s="467"/>
      <c r="CG433" s="467"/>
      <c r="CH433" s="467"/>
      <c r="CI433" s="467"/>
      <c r="CJ433" s="467"/>
      <c r="CK433" s="467"/>
      <c r="CL433" s="467"/>
      <c r="CM433" s="467"/>
      <c r="CN433" s="467"/>
      <c r="CO433" s="467"/>
      <c r="CP433" s="467"/>
      <c r="CQ433" s="467"/>
      <c r="CR433" s="467"/>
      <c r="CS433" s="467"/>
      <c r="CT433" s="467"/>
      <c r="CU433" s="467"/>
      <c r="CV433" s="467"/>
      <c r="CW433" s="467"/>
      <c r="CX433" s="467"/>
      <c r="CY433" s="467"/>
      <c r="CZ433" s="467"/>
      <c r="DA433" s="467"/>
      <c r="DB433" s="467"/>
      <c r="DC433" s="467"/>
      <c r="DD433" s="467"/>
      <c r="DE433" s="467"/>
      <c r="DF433" s="467"/>
      <c r="DG433" s="467"/>
      <c r="DH433" s="467"/>
      <c r="DI433" s="467"/>
      <c r="DJ433" s="467"/>
      <c r="DK433" s="467"/>
      <c r="DL433" s="467"/>
      <c r="DM433" s="467"/>
      <c r="DN433" s="467"/>
      <c r="DO433" s="467"/>
      <c r="DP433" s="467"/>
      <c r="DQ433" s="467"/>
      <c r="DR433" s="467"/>
      <c r="DS433" s="467"/>
      <c r="DT433" s="467"/>
      <c r="DU433" s="467"/>
      <c r="DV433" s="467"/>
      <c r="DW433" s="467"/>
      <c r="DX433" s="467"/>
      <c r="DY433" s="467"/>
      <c r="DZ433" s="467"/>
      <c r="EA433" s="467"/>
      <c r="EB433" s="467"/>
      <c r="EC433" s="467"/>
      <c r="ED433" s="467"/>
      <c r="EE433" s="467"/>
      <c r="EF433" s="467"/>
      <c r="EG433" s="467"/>
      <c r="EH433" s="467"/>
      <c r="EI433" s="467"/>
      <c r="EJ433" s="467"/>
      <c r="EK433" s="467"/>
      <c r="EL433" s="467"/>
      <c r="EM433" s="467"/>
      <c r="EN433" s="467"/>
      <c r="EO433" s="467"/>
      <c r="EP433" s="467"/>
      <c r="EQ433" s="467"/>
      <c r="ER433" s="467"/>
      <c r="ES433" s="467"/>
      <c r="ET433" s="467"/>
      <c r="EU433" s="467"/>
      <c r="EV433" s="467"/>
      <c r="EW433" s="467"/>
      <c r="EX433" s="467"/>
      <c r="EY433" s="467"/>
      <c r="EZ433" s="467"/>
      <c r="FA433" s="467"/>
      <c r="FB433" s="467"/>
      <c r="FC433" s="467"/>
      <c r="FD433" s="467"/>
      <c r="FE433" s="467"/>
      <c r="FF433" s="467"/>
      <c r="FG433" s="467"/>
      <c r="FH433" s="467"/>
      <c r="FI433" s="467"/>
      <c r="FJ433" s="467"/>
      <c r="FK433" s="467"/>
      <c r="FL433" s="467"/>
      <c r="FM433" s="467"/>
      <c r="FN433" s="467"/>
      <c r="FO433" s="467"/>
      <c r="FP433" s="467"/>
      <c r="FQ433" s="467"/>
      <c r="FR433" s="467"/>
      <c r="FS433" s="467"/>
      <c r="FT433" s="467"/>
      <c r="FU433" s="467"/>
      <c r="FV433" s="467"/>
      <c r="FW433" s="467"/>
      <c r="FX433" s="467"/>
      <c r="FY433" s="467"/>
      <c r="FZ433" s="467"/>
      <c r="GA433" s="467"/>
      <c r="GB433" s="467"/>
      <c r="GC433" s="467"/>
      <c r="GD433" s="467"/>
      <c r="GE433" s="467"/>
      <c r="GF433" s="467"/>
      <c r="GG433" s="467"/>
      <c r="GH433" s="467"/>
      <c r="GI433" s="467"/>
      <c r="GJ433" s="467"/>
      <c r="GK433" s="467"/>
      <c r="GL433" s="467"/>
      <c r="GM433" s="467"/>
      <c r="GN433" s="467"/>
      <c r="GO433" s="467"/>
      <c r="GP433" s="467"/>
      <c r="GQ433" s="467"/>
      <c r="GR433" s="467"/>
      <c r="GS433" s="467"/>
      <c r="GT433" s="467"/>
      <c r="GU433" s="467"/>
      <c r="GV433" s="467"/>
      <c r="GW433" s="467"/>
      <c r="GX433" s="467"/>
      <c r="GY433" s="467"/>
      <c r="GZ433" s="467"/>
      <c r="HA433" s="467"/>
      <c r="HB433" s="467"/>
      <c r="HC433" s="467"/>
      <c r="HD433" s="467"/>
      <c r="HE433" s="467"/>
      <c r="HF433" s="467"/>
      <c r="HG433" s="467"/>
      <c r="HH433" s="467"/>
      <c r="HI433" s="467"/>
      <c r="HJ433" s="467"/>
      <c r="HK433" s="467"/>
      <c r="HL433" s="467"/>
      <c r="HM433" s="467"/>
      <c r="HN433" s="467"/>
      <c r="HO433" s="467"/>
      <c r="HP433" s="467"/>
      <c r="HQ433" s="467"/>
      <c r="HR433" s="467"/>
      <c r="HS433" s="467"/>
      <c r="HT433" s="467"/>
      <c r="HU433" s="467"/>
      <c r="HV433" s="467"/>
      <c r="HW433" s="467"/>
      <c r="HX433" s="467"/>
      <c r="HY433" s="467"/>
      <c r="HZ433" s="467"/>
      <c r="IA433" s="467"/>
      <c r="IB433" s="467"/>
      <c r="IC433" s="467"/>
      <c r="ID433" s="467"/>
      <c r="IE433" s="467"/>
      <c r="IF433" s="467"/>
      <c r="IG433" s="467"/>
      <c r="IH433" s="467"/>
      <c r="II433" s="467"/>
      <c r="IJ433" s="467"/>
      <c r="IK433" s="467"/>
      <c r="IL433" s="467"/>
      <c r="IM433" s="467"/>
      <c r="IN433" s="467"/>
      <c r="IO433" s="467"/>
      <c r="IP433" s="467"/>
      <c r="IQ433" s="467"/>
    </row>
    <row r="434" spans="2:251" s="464" customFormat="1" ht="12" customHeight="1" x14ac:dyDescent="0.15">
      <c r="B434" s="469"/>
      <c r="C434" s="469"/>
      <c r="D434" s="469"/>
      <c r="E434" s="469"/>
      <c r="F434" s="469"/>
      <c r="G434" s="469"/>
      <c r="H434" s="469"/>
      <c r="I434" s="469"/>
      <c r="J434" s="469"/>
      <c r="K434" s="469"/>
      <c r="N434" s="530"/>
      <c r="O434" s="530"/>
      <c r="P434" s="530"/>
      <c r="Q434" s="530"/>
      <c r="R434" s="530"/>
      <c r="S434" s="530"/>
      <c r="T434" s="554"/>
      <c r="U434" s="530"/>
      <c r="V434" s="504"/>
      <c r="Y434" s="508"/>
      <c r="Z434" s="504"/>
      <c r="AA434" s="530"/>
      <c r="AB434" s="530"/>
      <c r="AC434" s="562"/>
      <c r="AD434" s="562"/>
      <c r="AE434" s="562"/>
      <c r="AF434" s="562"/>
      <c r="AG434" s="562"/>
      <c r="AH434" s="562"/>
      <c r="AI434" s="562"/>
      <c r="AJ434" s="562"/>
      <c r="AK434" s="562"/>
      <c r="AV434" s="518"/>
      <c r="AW434" s="518"/>
      <c r="AX434" s="518"/>
      <c r="AY434" s="518"/>
      <c r="AZ434" s="518"/>
      <c r="BT434" s="467"/>
      <c r="BU434" s="467"/>
      <c r="BV434" s="467"/>
      <c r="BW434" s="467"/>
      <c r="BX434" s="467"/>
      <c r="BY434" s="467"/>
      <c r="BZ434" s="467"/>
      <c r="CA434" s="467"/>
      <c r="CB434" s="467"/>
      <c r="CC434" s="467"/>
      <c r="CD434" s="467"/>
      <c r="CE434" s="467"/>
      <c r="CF434" s="467"/>
      <c r="CG434" s="467"/>
      <c r="CH434" s="467"/>
      <c r="CI434" s="467"/>
      <c r="CJ434" s="467"/>
      <c r="CK434" s="467"/>
      <c r="CL434" s="467"/>
      <c r="CM434" s="467"/>
      <c r="CN434" s="467"/>
      <c r="CO434" s="467"/>
      <c r="CP434" s="467"/>
      <c r="CQ434" s="467"/>
      <c r="CR434" s="467"/>
      <c r="CS434" s="467"/>
      <c r="CT434" s="467"/>
      <c r="CU434" s="467"/>
      <c r="CV434" s="467"/>
      <c r="CW434" s="467"/>
      <c r="CX434" s="467"/>
      <c r="CY434" s="467"/>
      <c r="CZ434" s="467"/>
      <c r="DA434" s="467"/>
      <c r="DB434" s="467"/>
      <c r="DC434" s="467"/>
      <c r="DD434" s="467"/>
      <c r="DE434" s="467"/>
      <c r="DF434" s="467"/>
      <c r="DG434" s="467"/>
      <c r="DH434" s="467"/>
      <c r="DI434" s="467"/>
      <c r="DJ434" s="467"/>
      <c r="DK434" s="467"/>
      <c r="DL434" s="467"/>
      <c r="DM434" s="467"/>
      <c r="DN434" s="467"/>
      <c r="DO434" s="467"/>
      <c r="DP434" s="467"/>
      <c r="DQ434" s="467"/>
      <c r="DR434" s="467"/>
      <c r="DS434" s="467"/>
      <c r="DT434" s="467"/>
      <c r="DU434" s="467"/>
      <c r="DV434" s="467"/>
      <c r="DW434" s="467"/>
      <c r="DX434" s="467"/>
      <c r="DY434" s="467"/>
      <c r="DZ434" s="467"/>
      <c r="EA434" s="467"/>
      <c r="EB434" s="467"/>
      <c r="EC434" s="467"/>
      <c r="ED434" s="467"/>
      <c r="EE434" s="467"/>
      <c r="EF434" s="467"/>
      <c r="EG434" s="467"/>
      <c r="EH434" s="467"/>
      <c r="EI434" s="467"/>
      <c r="EJ434" s="467"/>
      <c r="EK434" s="467"/>
      <c r="EL434" s="467"/>
      <c r="EM434" s="467"/>
      <c r="EN434" s="467"/>
      <c r="EO434" s="467"/>
      <c r="EP434" s="467"/>
      <c r="EQ434" s="467"/>
      <c r="ER434" s="467"/>
      <c r="ES434" s="467"/>
      <c r="ET434" s="467"/>
      <c r="EU434" s="467"/>
      <c r="EV434" s="467"/>
      <c r="EW434" s="467"/>
      <c r="EX434" s="467"/>
      <c r="EY434" s="467"/>
      <c r="EZ434" s="467"/>
      <c r="FA434" s="467"/>
      <c r="FB434" s="467"/>
      <c r="FC434" s="467"/>
      <c r="FD434" s="467"/>
      <c r="FE434" s="467"/>
      <c r="FF434" s="467"/>
      <c r="FG434" s="467"/>
      <c r="FH434" s="467"/>
      <c r="FI434" s="467"/>
      <c r="FJ434" s="467"/>
      <c r="FK434" s="467"/>
      <c r="FL434" s="467"/>
      <c r="FM434" s="467"/>
      <c r="FN434" s="467"/>
      <c r="FO434" s="467"/>
      <c r="FP434" s="467"/>
      <c r="FQ434" s="467"/>
      <c r="FR434" s="467"/>
      <c r="FS434" s="467"/>
      <c r="FT434" s="467"/>
      <c r="FU434" s="467"/>
      <c r="FV434" s="467"/>
      <c r="FW434" s="467"/>
      <c r="FX434" s="467"/>
      <c r="FY434" s="467"/>
      <c r="FZ434" s="467"/>
      <c r="GA434" s="467"/>
      <c r="GB434" s="467"/>
      <c r="GC434" s="467"/>
      <c r="GD434" s="467"/>
      <c r="GE434" s="467"/>
      <c r="GF434" s="467"/>
      <c r="GG434" s="467"/>
      <c r="GH434" s="467"/>
      <c r="GI434" s="467"/>
      <c r="GJ434" s="467"/>
      <c r="GK434" s="467"/>
      <c r="GL434" s="467"/>
      <c r="GM434" s="467"/>
      <c r="GN434" s="467"/>
      <c r="GO434" s="467"/>
      <c r="GP434" s="467"/>
      <c r="GQ434" s="467"/>
      <c r="GR434" s="467"/>
      <c r="GS434" s="467"/>
      <c r="GT434" s="467"/>
      <c r="GU434" s="467"/>
      <c r="GV434" s="467"/>
      <c r="GW434" s="467"/>
      <c r="GX434" s="467"/>
      <c r="GY434" s="467"/>
      <c r="GZ434" s="467"/>
      <c r="HA434" s="467"/>
      <c r="HB434" s="467"/>
      <c r="HC434" s="467"/>
      <c r="HD434" s="467"/>
      <c r="HE434" s="467"/>
      <c r="HF434" s="467"/>
      <c r="HG434" s="467"/>
      <c r="HH434" s="467"/>
      <c r="HI434" s="467"/>
      <c r="HJ434" s="467"/>
      <c r="HK434" s="467"/>
      <c r="HL434" s="467"/>
      <c r="HM434" s="467"/>
      <c r="HN434" s="467"/>
      <c r="HO434" s="467"/>
      <c r="HP434" s="467"/>
      <c r="HQ434" s="467"/>
      <c r="HR434" s="467"/>
      <c r="HS434" s="467"/>
      <c r="HT434" s="467"/>
      <c r="HU434" s="467"/>
      <c r="HV434" s="467"/>
      <c r="HW434" s="467"/>
      <c r="HX434" s="467"/>
      <c r="HY434" s="467"/>
      <c r="HZ434" s="467"/>
      <c r="IA434" s="467"/>
      <c r="IB434" s="467"/>
      <c r="IC434" s="467"/>
      <c r="ID434" s="467"/>
      <c r="IE434" s="467"/>
      <c r="IF434" s="467"/>
      <c r="IG434" s="467"/>
      <c r="IH434" s="467"/>
      <c r="II434" s="467"/>
      <c r="IJ434" s="467"/>
      <c r="IK434" s="467"/>
      <c r="IL434" s="467"/>
      <c r="IM434" s="467"/>
      <c r="IN434" s="467"/>
      <c r="IO434" s="467"/>
      <c r="IP434" s="467"/>
      <c r="IQ434" s="467"/>
    </row>
    <row r="435" spans="2:251" s="464" customFormat="1" ht="12" customHeight="1" x14ac:dyDescent="0.15">
      <c r="B435" s="469"/>
      <c r="C435" s="469"/>
      <c r="D435" s="469"/>
      <c r="E435" s="469"/>
      <c r="F435" s="469"/>
      <c r="G435" s="469"/>
      <c r="H435" s="469"/>
      <c r="I435" s="469"/>
      <c r="J435" s="469"/>
      <c r="K435" s="469"/>
      <c r="N435" s="530"/>
      <c r="O435" s="530"/>
      <c r="P435" s="530"/>
      <c r="Q435" s="530"/>
      <c r="R435" s="530"/>
      <c r="S435" s="530"/>
      <c r="T435" s="554"/>
      <c r="U435" s="530"/>
      <c r="V435" s="504"/>
      <c r="Y435" s="541"/>
      <c r="Z435" s="524"/>
      <c r="AA435" s="561"/>
      <c r="AB435" s="561"/>
      <c r="AC435" s="562" t="s">
        <v>688</v>
      </c>
      <c r="AD435" s="562"/>
      <c r="AE435" s="562"/>
      <c r="AF435" s="562"/>
      <c r="AG435" s="562"/>
      <c r="AH435" s="562"/>
      <c r="AI435" s="562"/>
      <c r="AJ435" s="562"/>
      <c r="AK435" s="562"/>
      <c r="AV435" s="518"/>
      <c r="AW435" s="518"/>
      <c r="AX435" s="518"/>
      <c r="AY435" s="518"/>
      <c r="AZ435" s="518"/>
      <c r="BT435" s="467"/>
      <c r="BU435" s="467"/>
      <c r="BV435" s="467"/>
      <c r="BW435" s="467"/>
      <c r="BX435" s="467"/>
      <c r="BY435" s="467"/>
      <c r="BZ435" s="467"/>
      <c r="CA435" s="467"/>
      <c r="CB435" s="467"/>
      <c r="CC435" s="467"/>
      <c r="CD435" s="467"/>
      <c r="CE435" s="467"/>
      <c r="CF435" s="467"/>
      <c r="CG435" s="467"/>
      <c r="CH435" s="467"/>
      <c r="CI435" s="467"/>
      <c r="CJ435" s="467"/>
      <c r="CK435" s="467"/>
      <c r="CL435" s="467"/>
      <c r="CM435" s="467"/>
      <c r="CN435" s="467"/>
      <c r="CO435" s="467"/>
      <c r="CP435" s="467"/>
      <c r="CQ435" s="467"/>
      <c r="CR435" s="467"/>
      <c r="CS435" s="467"/>
      <c r="CT435" s="467"/>
      <c r="CU435" s="467"/>
      <c r="CV435" s="467"/>
      <c r="CW435" s="467"/>
      <c r="CX435" s="467"/>
      <c r="CY435" s="467"/>
      <c r="CZ435" s="467"/>
      <c r="DA435" s="467"/>
      <c r="DB435" s="467"/>
      <c r="DC435" s="467"/>
      <c r="DD435" s="467"/>
      <c r="DE435" s="467"/>
      <c r="DF435" s="467"/>
      <c r="DG435" s="467"/>
      <c r="DH435" s="467"/>
      <c r="DI435" s="467"/>
      <c r="DJ435" s="467"/>
      <c r="DK435" s="467"/>
      <c r="DL435" s="467"/>
      <c r="DM435" s="467"/>
      <c r="DN435" s="467"/>
      <c r="DO435" s="467"/>
      <c r="DP435" s="467"/>
      <c r="DQ435" s="467"/>
      <c r="DR435" s="467"/>
      <c r="DS435" s="467"/>
      <c r="DT435" s="467"/>
      <c r="DU435" s="467"/>
      <c r="DV435" s="467"/>
      <c r="DW435" s="467"/>
      <c r="DX435" s="467"/>
      <c r="DY435" s="467"/>
      <c r="DZ435" s="467"/>
      <c r="EA435" s="467"/>
      <c r="EB435" s="467"/>
      <c r="EC435" s="467"/>
      <c r="ED435" s="467"/>
      <c r="EE435" s="467"/>
      <c r="EF435" s="467"/>
      <c r="EG435" s="467"/>
      <c r="EH435" s="467"/>
      <c r="EI435" s="467"/>
      <c r="EJ435" s="467"/>
      <c r="EK435" s="467"/>
      <c r="EL435" s="467"/>
      <c r="EM435" s="467"/>
      <c r="EN435" s="467"/>
      <c r="EO435" s="467"/>
      <c r="EP435" s="467"/>
      <c r="EQ435" s="467"/>
      <c r="ER435" s="467"/>
      <c r="ES435" s="467"/>
      <c r="ET435" s="467"/>
      <c r="EU435" s="467"/>
      <c r="EV435" s="467"/>
      <c r="EW435" s="467"/>
      <c r="EX435" s="467"/>
      <c r="EY435" s="467"/>
      <c r="EZ435" s="467"/>
      <c r="FA435" s="467"/>
      <c r="FB435" s="467"/>
      <c r="FC435" s="467"/>
      <c r="FD435" s="467"/>
      <c r="FE435" s="467"/>
      <c r="FF435" s="467"/>
      <c r="FG435" s="467"/>
      <c r="FH435" s="467"/>
      <c r="FI435" s="467"/>
      <c r="FJ435" s="467"/>
      <c r="FK435" s="467"/>
      <c r="FL435" s="467"/>
      <c r="FM435" s="467"/>
      <c r="FN435" s="467"/>
      <c r="FO435" s="467"/>
      <c r="FP435" s="467"/>
      <c r="FQ435" s="467"/>
      <c r="FR435" s="467"/>
      <c r="FS435" s="467"/>
      <c r="FT435" s="467"/>
      <c r="FU435" s="467"/>
      <c r="FV435" s="467"/>
      <c r="FW435" s="467"/>
      <c r="FX435" s="467"/>
      <c r="FY435" s="467"/>
      <c r="FZ435" s="467"/>
      <c r="GA435" s="467"/>
      <c r="GB435" s="467"/>
      <c r="GC435" s="467"/>
      <c r="GD435" s="467"/>
      <c r="GE435" s="467"/>
      <c r="GF435" s="467"/>
      <c r="GG435" s="467"/>
      <c r="GH435" s="467"/>
      <c r="GI435" s="467"/>
      <c r="GJ435" s="467"/>
      <c r="GK435" s="467"/>
      <c r="GL435" s="467"/>
      <c r="GM435" s="467"/>
      <c r="GN435" s="467"/>
      <c r="GO435" s="467"/>
      <c r="GP435" s="467"/>
      <c r="GQ435" s="467"/>
      <c r="GR435" s="467"/>
      <c r="GS435" s="467"/>
      <c r="GT435" s="467"/>
      <c r="GU435" s="467"/>
      <c r="GV435" s="467"/>
      <c r="GW435" s="467"/>
      <c r="GX435" s="467"/>
      <c r="GY435" s="467"/>
      <c r="GZ435" s="467"/>
      <c r="HA435" s="467"/>
      <c r="HB435" s="467"/>
      <c r="HC435" s="467"/>
      <c r="HD435" s="467"/>
      <c r="HE435" s="467"/>
      <c r="HF435" s="467"/>
      <c r="HG435" s="467"/>
      <c r="HH435" s="467"/>
      <c r="HI435" s="467"/>
      <c r="HJ435" s="467"/>
      <c r="HK435" s="467"/>
      <c r="HL435" s="467"/>
      <c r="HM435" s="467"/>
      <c r="HN435" s="467"/>
      <c r="HO435" s="467"/>
      <c r="HP435" s="467"/>
      <c r="HQ435" s="467"/>
      <c r="HR435" s="467"/>
      <c r="HS435" s="467"/>
      <c r="HT435" s="467"/>
      <c r="HU435" s="467"/>
      <c r="HV435" s="467"/>
      <c r="HW435" s="467"/>
      <c r="HX435" s="467"/>
      <c r="HY435" s="467"/>
      <c r="HZ435" s="467"/>
      <c r="IA435" s="467"/>
      <c r="IB435" s="467"/>
      <c r="IC435" s="467"/>
      <c r="ID435" s="467"/>
      <c r="IE435" s="467"/>
      <c r="IF435" s="467"/>
      <c r="IG435" s="467"/>
      <c r="IH435" s="467"/>
      <c r="II435" s="467"/>
      <c r="IJ435" s="467"/>
      <c r="IK435" s="467"/>
      <c r="IL435" s="467"/>
      <c r="IM435" s="467"/>
      <c r="IN435" s="467"/>
      <c r="IO435" s="467"/>
      <c r="IP435" s="467"/>
      <c r="IQ435" s="467"/>
    </row>
    <row r="436" spans="2:251" s="464" customFormat="1" ht="12" customHeight="1" x14ac:dyDescent="0.15">
      <c r="B436" s="469"/>
      <c r="C436" s="469"/>
      <c r="D436" s="469"/>
      <c r="E436" s="469"/>
      <c r="F436" s="469"/>
      <c r="G436" s="469"/>
      <c r="H436" s="469"/>
      <c r="I436" s="469"/>
      <c r="J436" s="469"/>
      <c r="K436" s="469"/>
      <c r="N436" s="530"/>
      <c r="O436" s="530"/>
      <c r="P436" s="530"/>
      <c r="Q436" s="530"/>
      <c r="R436" s="530"/>
      <c r="S436" s="530"/>
      <c r="T436" s="554"/>
      <c r="U436" s="530"/>
      <c r="V436" s="504"/>
      <c r="AA436" s="530"/>
      <c r="AB436" s="530"/>
      <c r="AC436" s="562"/>
      <c r="AD436" s="562"/>
      <c r="AE436" s="562"/>
      <c r="AF436" s="562"/>
      <c r="AG436" s="562"/>
      <c r="AH436" s="562"/>
      <c r="AI436" s="562"/>
      <c r="AJ436" s="562"/>
      <c r="AK436" s="562"/>
      <c r="AV436" s="518"/>
      <c r="AW436" s="518"/>
      <c r="AX436" s="518"/>
      <c r="AY436" s="518"/>
      <c r="AZ436" s="518"/>
      <c r="BT436" s="467"/>
      <c r="BU436" s="467"/>
      <c r="BV436" s="467"/>
      <c r="BW436" s="467"/>
      <c r="BX436" s="467"/>
      <c r="BY436" s="467"/>
      <c r="BZ436" s="467"/>
      <c r="CA436" s="467"/>
      <c r="CB436" s="467"/>
      <c r="CC436" s="467"/>
      <c r="CD436" s="467"/>
      <c r="CE436" s="467"/>
      <c r="CF436" s="467"/>
      <c r="CG436" s="467"/>
      <c r="CH436" s="467"/>
      <c r="CI436" s="467"/>
      <c r="CJ436" s="467"/>
      <c r="CK436" s="467"/>
      <c r="CL436" s="467"/>
      <c r="CM436" s="467"/>
      <c r="CN436" s="467"/>
      <c r="CO436" s="467"/>
      <c r="CP436" s="467"/>
      <c r="CQ436" s="467"/>
      <c r="CR436" s="467"/>
      <c r="CS436" s="467"/>
      <c r="CT436" s="467"/>
      <c r="CU436" s="467"/>
      <c r="CV436" s="467"/>
      <c r="CW436" s="467"/>
      <c r="CX436" s="467"/>
      <c r="CY436" s="467"/>
      <c r="CZ436" s="467"/>
      <c r="DA436" s="467"/>
      <c r="DB436" s="467"/>
      <c r="DC436" s="467"/>
      <c r="DD436" s="467"/>
      <c r="DE436" s="467"/>
      <c r="DF436" s="467"/>
      <c r="DG436" s="467"/>
      <c r="DH436" s="467"/>
      <c r="DI436" s="467"/>
      <c r="DJ436" s="467"/>
      <c r="DK436" s="467"/>
      <c r="DL436" s="467"/>
      <c r="DM436" s="467"/>
      <c r="DN436" s="467"/>
      <c r="DO436" s="467"/>
      <c r="DP436" s="467"/>
      <c r="DQ436" s="467"/>
      <c r="DR436" s="467"/>
      <c r="DS436" s="467"/>
      <c r="DT436" s="467"/>
      <c r="DU436" s="467"/>
      <c r="DV436" s="467"/>
      <c r="DW436" s="467"/>
      <c r="DX436" s="467"/>
      <c r="DY436" s="467"/>
      <c r="DZ436" s="467"/>
      <c r="EA436" s="467"/>
      <c r="EB436" s="467"/>
      <c r="EC436" s="467"/>
      <c r="ED436" s="467"/>
      <c r="EE436" s="467"/>
      <c r="EF436" s="467"/>
      <c r="EG436" s="467"/>
      <c r="EH436" s="467"/>
      <c r="EI436" s="467"/>
      <c r="EJ436" s="467"/>
      <c r="EK436" s="467"/>
      <c r="EL436" s="467"/>
      <c r="EM436" s="467"/>
      <c r="EN436" s="467"/>
      <c r="EO436" s="467"/>
      <c r="EP436" s="467"/>
      <c r="EQ436" s="467"/>
      <c r="ER436" s="467"/>
      <c r="ES436" s="467"/>
      <c r="ET436" s="467"/>
      <c r="EU436" s="467"/>
      <c r="EV436" s="467"/>
      <c r="EW436" s="467"/>
      <c r="EX436" s="467"/>
      <c r="EY436" s="467"/>
      <c r="EZ436" s="467"/>
      <c r="FA436" s="467"/>
      <c r="FB436" s="467"/>
      <c r="FC436" s="467"/>
      <c r="FD436" s="467"/>
      <c r="FE436" s="467"/>
      <c r="FF436" s="467"/>
      <c r="FG436" s="467"/>
      <c r="FH436" s="467"/>
      <c r="FI436" s="467"/>
      <c r="FJ436" s="467"/>
      <c r="FK436" s="467"/>
      <c r="FL436" s="467"/>
      <c r="FM436" s="467"/>
      <c r="FN436" s="467"/>
      <c r="FO436" s="467"/>
      <c r="FP436" s="467"/>
      <c r="FQ436" s="467"/>
      <c r="FR436" s="467"/>
      <c r="FS436" s="467"/>
      <c r="FT436" s="467"/>
      <c r="FU436" s="467"/>
      <c r="FV436" s="467"/>
      <c r="FW436" s="467"/>
      <c r="FX436" s="467"/>
      <c r="FY436" s="467"/>
      <c r="FZ436" s="467"/>
      <c r="GA436" s="467"/>
      <c r="GB436" s="467"/>
      <c r="GC436" s="467"/>
      <c r="GD436" s="467"/>
      <c r="GE436" s="467"/>
      <c r="GF436" s="467"/>
      <c r="GG436" s="467"/>
      <c r="GH436" s="467"/>
      <c r="GI436" s="467"/>
      <c r="GJ436" s="467"/>
      <c r="GK436" s="467"/>
      <c r="GL436" s="467"/>
      <c r="GM436" s="467"/>
      <c r="GN436" s="467"/>
      <c r="GO436" s="467"/>
      <c r="GP436" s="467"/>
      <c r="GQ436" s="467"/>
      <c r="GR436" s="467"/>
      <c r="GS436" s="467"/>
      <c r="GT436" s="467"/>
      <c r="GU436" s="467"/>
      <c r="GV436" s="467"/>
      <c r="GW436" s="467"/>
      <c r="GX436" s="467"/>
      <c r="GY436" s="467"/>
      <c r="GZ436" s="467"/>
      <c r="HA436" s="467"/>
      <c r="HB436" s="467"/>
      <c r="HC436" s="467"/>
      <c r="HD436" s="467"/>
      <c r="HE436" s="467"/>
      <c r="HF436" s="467"/>
      <c r="HG436" s="467"/>
      <c r="HH436" s="467"/>
      <c r="HI436" s="467"/>
      <c r="HJ436" s="467"/>
      <c r="HK436" s="467"/>
      <c r="HL436" s="467"/>
      <c r="HM436" s="467"/>
      <c r="HN436" s="467"/>
      <c r="HO436" s="467"/>
      <c r="HP436" s="467"/>
      <c r="HQ436" s="467"/>
      <c r="HR436" s="467"/>
      <c r="HS436" s="467"/>
      <c r="HT436" s="467"/>
      <c r="HU436" s="467"/>
      <c r="HV436" s="467"/>
      <c r="HW436" s="467"/>
      <c r="HX436" s="467"/>
      <c r="HY436" s="467"/>
      <c r="HZ436" s="467"/>
      <c r="IA436" s="467"/>
      <c r="IB436" s="467"/>
      <c r="IC436" s="467"/>
      <c r="ID436" s="467"/>
      <c r="IE436" s="467"/>
      <c r="IF436" s="467"/>
      <c r="IG436" s="467"/>
      <c r="IH436" s="467"/>
      <c r="II436" s="467"/>
      <c r="IJ436" s="467"/>
      <c r="IK436" s="467"/>
      <c r="IL436" s="467"/>
      <c r="IM436" s="467"/>
      <c r="IN436" s="467"/>
      <c r="IO436" s="467"/>
      <c r="IP436" s="467"/>
      <c r="IQ436" s="467"/>
    </row>
    <row r="437" spans="2:251" s="464" customFormat="1" ht="12" customHeight="1" x14ac:dyDescent="0.15">
      <c r="B437" s="469"/>
      <c r="C437" s="469"/>
      <c r="D437" s="469"/>
      <c r="E437" s="469"/>
      <c r="F437" s="469"/>
      <c r="G437" s="469"/>
      <c r="H437" s="469"/>
      <c r="I437" s="469"/>
      <c r="J437" s="469"/>
      <c r="K437" s="469"/>
      <c r="N437" s="530"/>
      <c r="O437" s="530"/>
      <c r="P437" s="530"/>
      <c r="Q437" s="530"/>
      <c r="R437" s="530"/>
      <c r="S437" s="530"/>
      <c r="T437" s="554"/>
      <c r="U437" s="530"/>
      <c r="V437" s="504"/>
      <c r="AA437" s="530"/>
      <c r="AB437" s="530"/>
      <c r="AC437" s="530"/>
      <c r="AD437" s="530"/>
      <c r="AE437" s="530"/>
      <c r="AF437" s="530"/>
      <c r="AG437" s="530"/>
      <c r="AH437" s="530"/>
      <c r="AI437" s="530"/>
      <c r="AJ437" s="518"/>
      <c r="AK437" s="518"/>
      <c r="AV437" s="518"/>
      <c r="AW437" s="518"/>
      <c r="AX437" s="518"/>
      <c r="AY437" s="518"/>
      <c r="AZ437" s="518"/>
      <c r="BT437" s="467"/>
      <c r="BU437" s="467"/>
      <c r="BV437" s="467"/>
      <c r="BW437" s="467"/>
      <c r="BX437" s="467"/>
      <c r="BY437" s="467"/>
      <c r="BZ437" s="467"/>
      <c r="CA437" s="467"/>
      <c r="CB437" s="467"/>
      <c r="CC437" s="467"/>
      <c r="CD437" s="467"/>
      <c r="CE437" s="467"/>
      <c r="CF437" s="467"/>
      <c r="CG437" s="467"/>
      <c r="CH437" s="467"/>
      <c r="CI437" s="467"/>
      <c r="CJ437" s="467"/>
      <c r="CK437" s="467"/>
      <c r="CL437" s="467"/>
      <c r="CM437" s="467"/>
      <c r="CN437" s="467"/>
      <c r="CO437" s="467"/>
      <c r="CP437" s="467"/>
      <c r="CQ437" s="467"/>
      <c r="CR437" s="467"/>
      <c r="CS437" s="467"/>
      <c r="CT437" s="467"/>
      <c r="CU437" s="467"/>
      <c r="CV437" s="467"/>
      <c r="CW437" s="467"/>
      <c r="CX437" s="467"/>
      <c r="CY437" s="467"/>
      <c r="CZ437" s="467"/>
      <c r="DA437" s="467"/>
      <c r="DB437" s="467"/>
      <c r="DC437" s="467"/>
      <c r="DD437" s="467"/>
      <c r="DE437" s="467"/>
      <c r="DF437" s="467"/>
      <c r="DG437" s="467"/>
      <c r="DH437" s="467"/>
      <c r="DI437" s="467"/>
      <c r="DJ437" s="467"/>
      <c r="DK437" s="467"/>
      <c r="DL437" s="467"/>
      <c r="DM437" s="467"/>
      <c r="DN437" s="467"/>
      <c r="DO437" s="467"/>
      <c r="DP437" s="467"/>
      <c r="DQ437" s="467"/>
      <c r="DR437" s="467"/>
      <c r="DS437" s="467"/>
      <c r="DT437" s="467"/>
      <c r="DU437" s="467"/>
      <c r="DV437" s="467"/>
      <c r="DW437" s="467"/>
      <c r="DX437" s="467"/>
      <c r="DY437" s="467"/>
      <c r="DZ437" s="467"/>
      <c r="EA437" s="467"/>
      <c r="EB437" s="467"/>
      <c r="EC437" s="467"/>
      <c r="ED437" s="467"/>
      <c r="EE437" s="467"/>
      <c r="EF437" s="467"/>
      <c r="EG437" s="467"/>
      <c r="EH437" s="467"/>
      <c r="EI437" s="467"/>
      <c r="EJ437" s="467"/>
      <c r="EK437" s="467"/>
      <c r="EL437" s="467"/>
      <c r="EM437" s="467"/>
      <c r="EN437" s="467"/>
      <c r="EO437" s="467"/>
      <c r="EP437" s="467"/>
      <c r="EQ437" s="467"/>
      <c r="ER437" s="467"/>
      <c r="ES437" s="467"/>
      <c r="ET437" s="467"/>
      <c r="EU437" s="467"/>
      <c r="EV437" s="467"/>
      <c r="EW437" s="467"/>
      <c r="EX437" s="467"/>
      <c r="EY437" s="467"/>
      <c r="EZ437" s="467"/>
      <c r="FA437" s="467"/>
      <c r="FB437" s="467"/>
      <c r="FC437" s="467"/>
      <c r="FD437" s="467"/>
      <c r="FE437" s="467"/>
      <c r="FF437" s="467"/>
      <c r="FG437" s="467"/>
      <c r="FH437" s="467"/>
      <c r="FI437" s="467"/>
      <c r="FJ437" s="467"/>
      <c r="FK437" s="467"/>
      <c r="FL437" s="467"/>
      <c r="FM437" s="467"/>
      <c r="FN437" s="467"/>
      <c r="FO437" s="467"/>
      <c r="FP437" s="467"/>
      <c r="FQ437" s="467"/>
      <c r="FR437" s="467"/>
      <c r="FS437" s="467"/>
      <c r="FT437" s="467"/>
      <c r="FU437" s="467"/>
      <c r="FV437" s="467"/>
      <c r="FW437" s="467"/>
      <c r="FX437" s="467"/>
      <c r="FY437" s="467"/>
      <c r="FZ437" s="467"/>
      <c r="GA437" s="467"/>
      <c r="GB437" s="467"/>
      <c r="GC437" s="467"/>
      <c r="GD437" s="467"/>
      <c r="GE437" s="467"/>
      <c r="GF437" s="467"/>
      <c r="GG437" s="467"/>
      <c r="GH437" s="467"/>
      <c r="GI437" s="467"/>
      <c r="GJ437" s="467"/>
      <c r="GK437" s="467"/>
      <c r="GL437" s="467"/>
      <c r="GM437" s="467"/>
      <c r="GN437" s="467"/>
      <c r="GO437" s="467"/>
      <c r="GP437" s="467"/>
      <c r="GQ437" s="467"/>
      <c r="GR437" s="467"/>
      <c r="GS437" s="467"/>
      <c r="GT437" s="467"/>
      <c r="GU437" s="467"/>
      <c r="GV437" s="467"/>
      <c r="GW437" s="467"/>
      <c r="GX437" s="467"/>
      <c r="GY437" s="467"/>
      <c r="GZ437" s="467"/>
      <c r="HA437" s="467"/>
      <c r="HB437" s="467"/>
      <c r="HC437" s="467"/>
      <c r="HD437" s="467"/>
      <c r="HE437" s="467"/>
      <c r="HF437" s="467"/>
      <c r="HG437" s="467"/>
      <c r="HH437" s="467"/>
      <c r="HI437" s="467"/>
      <c r="HJ437" s="467"/>
      <c r="HK437" s="467"/>
      <c r="HL437" s="467"/>
      <c r="HM437" s="467"/>
      <c r="HN437" s="467"/>
      <c r="HO437" s="467"/>
      <c r="HP437" s="467"/>
      <c r="HQ437" s="467"/>
      <c r="HR437" s="467"/>
      <c r="HS437" s="467"/>
      <c r="HT437" s="467"/>
      <c r="HU437" s="467"/>
      <c r="HV437" s="467"/>
      <c r="HW437" s="467"/>
      <c r="HX437" s="467"/>
      <c r="HY437" s="467"/>
      <c r="HZ437" s="467"/>
      <c r="IA437" s="467"/>
      <c r="IB437" s="467"/>
      <c r="IC437" s="467"/>
      <c r="ID437" s="467"/>
      <c r="IE437" s="467"/>
      <c r="IF437" s="467"/>
      <c r="IG437" s="467"/>
      <c r="IH437" s="467"/>
      <c r="II437" s="467"/>
      <c r="IJ437" s="467"/>
      <c r="IK437" s="467"/>
      <c r="IL437" s="467"/>
      <c r="IM437" s="467"/>
      <c r="IN437" s="467"/>
      <c r="IO437" s="467"/>
      <c r="IP437" s="467"/>
      <c r="IQ437" s="467"/>
    </row>
    <row r="438" spans="2:251" s="464" customFormat="1" ht="12" customHeight="1" x14ac:dyDescent="0.15">
      <c r="N438" s="530"/>
      <c r="O438" s="530"/>
      <c r="P438" s="530"/>
      <c r="Q438" s="530"/>
      <c r="R438" s="530"/>
      <c r="S438" s="530"/>
      <c r="T438" s="530"/>
      <c r="U438" s="530"/>
      <c r="V438" s="504"/>
      <c r="AA438" s="530"/>
      <c r="AB438" s="530"/>
      <c r="AC438" s="530"/>
      <c r="AD438" s="530"/>
      <c r="AE438" s="530"/>
      <c r="AF438" s="530"/>
      <c r="AG438" s="530"/>
      <c r="AH438" s="530"/>
      <c r="AI438" s="530"/>
      <c r="AJ438" s="518"/>
      <c r="AK438" s="518"/>
      <c r="AV438" s="518"/>
      <c r="AW438" s="518"/>
      <c r="AX438" s="518"/>
      <c r="AY438" s="518"/>
      <c r="AZ438" s="518"/>
      <c r="BT438" s="467"/>
      <c r="BU438" s="467"/>
      <c r="BV438" s="467"/>
      <c r="BW438" s="467"/>
      <c r="BX438" s="467"/>
      <c r="BY438" s="467"/>
      <c r="BZ438" s="467"/>
      <c r="CA438" s="467"/>
      <c r="CB438" s="467"/>
      <c r="CC438" s="467"/>
      <c r="CD438" s="467"/>
      <c r="CE438" s="467"/>
      <c r="CF438" s="467"/>
      <c r="CG438" s="467"/>
      <c r="CH438" s="467"/>
      <c r="CI438" s="467"/>
      <c r="CJ438" s="467"/>
      <c r="CK438" s="467"/>
      <c r="CL438" s="467"/>
      <c r="CM438" s="467"/>
      <c r="CN438" s="467"/>
      <c r="CO438" s="467"/>
      <c r="CP438" s="467"/>
      <c r="CQ438" s="467"/>
      <c r="CR438" s="467"/>
      <c r="CS438" s="467"/>
      <c r="CT438" s="467"/>
      <c r="CU438" s="467"/>
      <c r="CV438" s="467"/>
      <c r="CW438" s="467"/>
      <c r="CX438" s="467"/>
      <c r="CY438" s="467"/>
      <c r="CZ438" s="467"/>
      <c r="DA438" s="467"/>
      <c r="DB438" s="467"/>
      <c r="DC438" s="467"/>
      <c r="DD438" s="467"/>
      <c r="DE438" s="467"/>
      <c r="DF438" s="467"/>
      <c r="DG438" s="467"/>
      <c r="DH438" s="467"/>
      <c r="DI438" s="467"/>
      <c r="DJ438" s="467"/>
      <c r="DK438" s="467"/>
      <c r="DL438" s="467"/>
      <c r="DM438" s="467"/>
      <c r="DN438" s="467"/>
      <c r="DO438" s="467"/>
      <c r="DP438" s="467"/>
      <c r="DQ438" s="467"/>
      <c r="DR438" s="467"/>
      <c r="DS438" s="467"/>
      <c r="DT438" s="467"/>
      <c r="DU438" s="467"/>
      <c r="DV438" s="467"/>
      <c r="DW438" s="467"/>
      <c r="DX438" s="467"/>
      <c r="DY438" s="467"/>
      <c r="DZ438" s="467"/>
      <c r="EA438" s="467"/>
      <c r="EB438" s="467"/>
      <c r="EC438" s="467"/>
      <c r="ED438" s="467"/>
      <c r="EE438" s="467"/>
      <c r="EF438" s="467"/>
      <c r="EG438" s="467"/>
      <c r="EH438" s="467"/>
      <c r="EI438" s="467"/>
      <c r="EJ438" s="467"/>
      <c r="EK438" s="467"/>
      <c r="EL438" s="467"/>
      <c r="EM438" s="467"/>
      <c r="EN438" s="467"/>
      <c r="EO438" s="467"/>
      <c r="EP438" s="467"/>
      <c r="EQ438" s="467"/>
      <c r="ER438" s="467"/>
      <c r="ES438" s="467"/>
      <c r="ET438" s="467"/>
      <c r="EU438" s="467"/>
      <c r="EV438" s="467"/>
      <c r="EW438" s="467"/>
      <c r="EX438" s="467"/>
      <c r="EY438" s="467"/>
      <c r="EZ438" s="467"/>
      <c r="FA438" s="467"/>
      <c r="FB438" s="467"/>
      <c r="FC438" s="467"/>
      <c r="FD438" s="467"/>
      <c r="FE438" s="467"/>
      <c r="FF438" s="467"/>
      <c r="FG438" s="467"/>
      <c r="FH438" s="467"/>
      <c r="FI438" s="467"/>
      <c r="FJ438" s="467"/>
      <c r="FK438" s="467"/>
      <c r="FL438" s="467"/>
      <c r="FM438" s="467"/>
      <c r="FN438" s="467"/>
      <c r="FO438" s="467"/>
      <c r="FP438" s="467"/>
      <c r="FQ438" s="467"/>
      <c r="FR438" s="467"/>
      <c r="FS438" s="467"/>
      <c r="FT438" s="467"/>
      <c r="FU438" s="467"/>
      <c r="FV438" s="467"/>
      <c r="FW438" s="467"/>
      <c r="FX438" s="467"/>
      <c r="FY438" s="467"/>
      <c r="FZ438" s="467"/>
      <c r="GA438" s="467"/>
      <c r="GB438" s="467"/>
      <c r="GC438" s="467"/>
      <c r="GD438" s="467"/>
      <c r="GE438" s="467"/>
      <c r="GF438" s="467"/>
      <c r="GG438" s="467"/>
      <c r="GH438" s="467"/>
      <c r="GI438" s="467"/>
      <c r="GJ438" s="467"/>
      <c r="GK438" s="467"/>
      <c r="GL438" s="467"/>
      <c r="GM438" s="467"/>
      <c r="GN438" s="467"/>
      <c r="GO438" s="467"/>
      <c r="GP438" s="467"/>
      <c r="GQ438" s="467"/>
      <c r="GR438" s="467"/>
      <c r="GS438" s="467"/>
      <c r="GT438" s="467"/>
      <c r="GU438" s="467"/>
      <c r="GV438" s="467"/>
      <c r="GW438" s="467"/>
      <c r="GX438" s="467"/>
      <c r="GY438" s="467"/>
      <c r="GZ438" s="467"/>
      <c r="HA438" s="467"/>
      <c r="HB438" s="467"/>
      <c r="HC438" s="467"/>
      <c r="HD438" s="467"/>
      <c r="HE438" s="467"/>
      <c r="HF438" s="467"/>
      <c r="HG438" s="467"/>
      <c r="HH438" s="467"/>
      <c r="HI438" s="467"/>
      <c r="HJ438" s="467"/>
      <c r="HK438" s="467"/>
      <c r="HL438" s="467"/>
      <c r="HM438" s="467"/>
      <c r="HN438" s="467"/>
      <c r="HO438" s="467"/>
      <c r="HP438" s="467"/>
      <c r="HQ438" s="467"/>
      <c r="HR438" s="467"/>
      <c r="HS438" s="467"/>
      <c r="HT438" s="467"/>
      <c r="HU438" s="467"/>
      <c r="HV438" s="467"/>
      <c r="HW438" s="467"/>
      <c r="HX438" s="467"/>
      <c r="HY438" s="467"/>
      <c r="HZ438" s="467"/>
      <c r="IA438" s="467"/>
      <c r="IB438" s="467"/>
      <c r="IC438" s="467"/>
      <c r="ID438" s="467"/>
      <c r="IE438" s="467"/>
      <c r="IF438" s="467"/>
      <c r="IG438" s="467"/>
      <c r="IH438" s="467"/>
      <c r="II438" s="467"/>
      <c r="IJ438" s="467"/>
      <c r="IK438" s="467"/>
      <c r="IL438" s="467"/>
      <c r="IM438" s="467"/>
      <c r="IN438" s="467"/>
      <c r="IO438" s="467"/>
      <c r="IP438" s="467"/>
      <c r="IQ438" s="467"/>
    </row>
    <row r="439" spans="2:251" s="464" customFormat="1" ht="12" customHeight="1" x14ac:dyDescent="0.15">
      <c r="B439" s="649" t="s">
        <v>565</v>
      </c>
      <c r="C439" s="650"/>
      <c r="D439" s="650"/>
      <c r="E439" s="650"/>
      <c r="F439" s="650"/>
      <c r="G439" s="650"/>
      <c r="H439" s="650"/>
      <c r="I439" s="651"/>
      <c r="J439" s="469"/>
      <c r="K439" s="469"/>
      <c r="N439" s="623" t="s">
        <v>594</v>
      </c>
      <c r="O439" s="624"/>
      <c r="P439" s="624"/>
      <c r="Q439" s="624"/>
      <c r="R439" s="624"/>
      <c r="S439" s="624"/>
      <c r="T439" s="624"/>
      <c r="U439" s="625"/>
      <c r="V439" s="504"/>
      <c r="AA439" s="576" t="s">
        <v>567</v>
      </c>
      <c r="AB439" s="577"/>
      <c r="AC439" s="577"/>
      <c r="AD439" s="577"/>
      <c r="AE439" s="577"/>
      <c r="AF439" s="577"/>
      <c r="AG439" s="577"/>
      <c r="AH439" s="577"/>
      <c r="AI439" s="578"/>
      <c r="AJ439" s="518"/>
      <c r="AK439" s="518"/>
      <c r="AV439" s="518"/>
      <c r="AW439" s="518"/>
      <c r="AX439" s="518"/>
      <c r="AY439" s="518"/>
      <c r="AZ439" s="518"/>
      <c r="BT439" s="467"/>
      <c r="BU439" s="467"/>
      <c r="BV439" s="467"/>
      <c r="BW439" s="467"/>
      <c r="BX439" s="467"/>
      <c r="BY439" s="467"/>
      <c r="BZ439" s="467"/>
      <c r="CA439" s="467"/>
      <c r="CB439" s="467"/>
      <c r="CC439" s="467"/>
      <c r="CD439" s="467"/>
      <c r="CE439" s="467"/>
      <c r="CF439" s="467"/>
      <c r="CG439" s="467"/>
      <c r="CH439" s="467"/>
      <c r="CI439" s="467"/>
      <c r="CJ439" s="467"/>
      <c r="CK439" s="467"/>
      <c r="CL439" s="467"/>
      <c r="CM439" s="467"/>
      <c r="CN439" s="467"/>
      <c r="CO439" s="467"/>
      <c r="CP439" s="467"/>
      <c r="CQ439" s="467"/>
      <c r="CR439" s="467"/>
      <c r="CS439" s="467"/>
      <c r="CT439" s="467"/>
      <c r="CU439" s="467"/>
      <c r="CV439" s="467"/>
      <c r="CW439" s="467"/>
      <c r="CX439" s="467"/>
      <c r="CY439" s="467"/>
      <c r="CZ439" s="467"/>
      <c r="DA439" s="467"/>
      <c r="DB439" s="467"/>
      <c r="DC439" s="467"/>
      <c r="DD439" s="467"/>
      <c r="DE439" s="467"/>
      <c r="DF439" s="467"/>
      <c r="DG439" s="467"/>
      <c r="DH439" s="467"/>
      <c r="DI439" s="467"/>
      <c r="DJ439" s="467"/>
      <c r="DK439" s="467"/>
      <c r="DL439" s="467"/>
      <c r="DM439" s="467"/>
      <c r="DN439" s="467"/>
      <c r="DO439" s="467"/>
      <c r="DP439" s="467"/>
      <c r="DQ439" s="467"/>
      <c r="DR439" s="467"/>
      <c r="DS439" s="467"/>
      <c r="DT439" s="467"/>
      <c r="DU439" s="467"/>
      <c r="DV439" s="467"/>
      <c r="DW439" s="467"/>
      <c r="DX439" s="467"/>
      <c r="DY439" s="467"/>
      <c r="DZ439" s="467"/>
      <c r="EA439" s="467"/>
      <c r="EB439" s="467"/>
      <c r="EC439" s="467"/>
      <c r="ED439" s="467"/>
      <c r="EE439" s="467"/>
      <c r="EF439" s="467"/>
      <c r="EG439" s="467"/>
      <c r="EH439" s="467"/>
      <c r="EI439" s="467"/>
      <c r="EJ439" s="467"/>
      <c r="EK439" s="467"/>
      <c r="EL439" s="467"/>
      <c r="EM439" s="467"/>
      <c r="EN439" s="467"/>
      <c r="EO439" s="467"/>
      <c r="EP439" s="467"/>
      <c r="EQ439" s="467"/>
      <c r="ER439" s="467"/>
      <c r="ES439" s="467"/>
      <c r="ET439" s="467"/>
      <c r="EU439" s="467"/>
      <c r="EV439" s="467"/>
      <c r="EW439" s="467"/>
      <c r="EX439" s="467"/>
      <c r="EY439" s="467"/>
      <c r="EZ439" s="467"/>
      <c r="FA439" s="467"/>
      <c r="FB439" s="467"/>
      <c r="FC439" s="467"/>
      <c r="FD439" s="467"/>
      <c r="FE439" s="467"/>
      <c r="FF439" s="467"/>
      <c r="FG439" s="467"/>
      <c r="FH439" s="467"/>
      <c r="FI439" s="467"/>
      <c r="FJ439" s="467"/>
      <c r="FK439" s="467"/>
      <c r="FL439" s="467"/>
      <c r="FM439" s="467"/>
      <c r="FN439" s="467"/>
      <c r="FO439" s="467"/>
      <c r="FP439" s="467"/>
      <c r="FQ439" s="467"/>
      <c r="FR439" s="467"/>
      <c r="FS439" s="467"/>
      <c r="FT439" s="467"/>
      <c r="FU439" s="467"/>
      <c r="FV439" s="467"/>
      <c r="FW439" s="467"/>
      <c r="FX439" s="467"/>
      <c r="FY439" s="467"/>
      <c r="FZ439" s="467"/>
      <c r="GA439" s="467"/>
      <c r="GB439" s="467"/>
      <c r="GC439" s="467"/>
      <c r="GD439" s="467"/>
      <c r="GE439" s="467"/>
      <c r="GF439" s="467"/>
      <c r="GG439" s="467"/>
      <c r="GH439" s="467"/>
      <c r="GI439" s="467"/>
      <c r="GJ439" s="467"/>
      <c r="GK439" s="467"/>
      <c r="GL439" s="467"/>
      <c r="GM439" s="467"/>
      <c r="GN439" s="467"/>
      <c r="GO439" s="467"/>
      <c r="GP439" s="467"/>
      <c r="GQ439" s="467"/>
      <c r="GR439" s="467"/>
      <c r="GS439" s="467"/>
      <c r="GT439" s="467"/>
      <c r="GU439" s="467"/>
      <c r="GV439" s="467"/>
      <c r="GW439" s="467"/>
      <c r="GX439" s="467"/>
      <c r="GY439" s="467"/>
      <c r="GZ439" s="467"/>
      <c r="HA439" s="467"/>
      <c r="HB439" s="467"/>
      <c r="HC439" s="467"/>
      <c r="HD439" s="467"/>
      <c r="HE439" s="467"/>
      <c r="HF439" s="467"/>
      <c r="HG439" s="467"/>
      <c r="HH439" s="467"/>
      <c r="HI439" s="467"/>
      <c r="HJ439" s="467"/>
      <c r="HK439" s="467"/>
      <c r="HL439" s="467"/>
      <c r="HM439" s="467"/>
      <c r="HN439" s="467"/>
      <c r="HO439" s="467"/>
      <c r="HP439" s="467"/>
      <c r="HQ439" s="467"/>
      <c r="HR439" s="467"/>
      <c r="HS439" s="467"/>
      <c r="HT439" s="467"/>
      <c r="HU439" s="467"/>
      <c r="HV439" s="467"/>
      <c r="HW439" s="467"/>
      <c r="HX439" s="467"/>
      <c r="HY439" s="467"/>
      <c r="HZ439" s="467"/>
      <c r="IA439" s="467"/>
      <c r="IB439" s="467"/>
      <c r="IC439" s="467"/>
      <c r="ID439" s="467"/>
      <c r="IE439" s="467"/>
      <c r="IF439" s="467"/>
      <c r="IG439" s="467"/>
      <c r="IH439" s="467"/>
      <c r="II439" s="467"/>
      <c r="IJ439" s="467"/>
      <c r="IK439" s="467"/>
      <c r="IL439" s="467"/>
      <c r="IM439" s="467"/>
      <c r="IN439" s="467"/>
      <c r="IO439" s="467"/>
      <c r="IP439" s="467"/>
      <c r="IQ439" s="467"/>
    </row>
    <row r="440" spans="2:251" s="464" customFormat="1" ht="12" customHeight="1" x14ac:dyDescent="0.15">
      <c r="B440" s="652"/>
      <c r="C440" s="542"/>
      <c r="D440" s="542"/>
      <c r="E440" s="542"/>
      <c r="F440" s="542"/>
      <c r="G440" s="542"/>
      <c r="H440" s="542"/>
      <c r="I440" s="653"/>
      <c r="J440" s="600"/>
      <c r="K440" s="600"/>
      <c r="L440" s="534"/>
      <c r="M440" s="534"/>
      <c r="N440" s="644"/>
      <c r="O440" s="486"/>
      <c r="P440" s="486"/>
      <c r="Q440" s="486"/>
      <c r="R440" s="486"/>
      <c r="S440" s="486"/>
      <c r="T440" s="486"/>
      <c r="U440" s="645"/>
      <c r="V440" s="534"/>
      <c r="W440" s="534"/>
      <c r="X440" s="534"/>
      <c r="Y440" s="533"/>
      <c r="Z440" s="534"/>
      <c r="AA440" s="581"/>
      <c r="AB440" s="582"/>
      <c r="AC440" s="582"/>
      <c r="AD440" s="582"/>
      <c r="AE440" s="582"/>
      <c r="AF440" s="582"/>
      <c r="AG440" s="582"/>
      <c r="AH440" s="582"/>
      <c r="AI440" s="583"/>
      <c r="AJ440" s="518"/>
      <c r="AK440" s="518"/>
      <c r="AV440" s="518"/>
      <c r="AW440" s="518"/>
      <c r="AX440" s="518"/>
      <c r="AY440" s="518"/>
      <c r="AZ440" s="518"/>
      <c r="BT440" s="467"/>
      <c r="BU440" s="467"/>
      <c r="BV440" s="467"/>
      <c r="BW440" s="467"/>
      <c r="BX440" s="467"/>
      <c r="BY440" s="467"/>
      <c r="BZ440" s="467"/>
      <c r="CA440" s="467"/>
      <c r="CB440" s="467"/>
      <c r="CC440" s="467"/>
      <c r="CD440" s="467"/>
      <c r="CE440" s="467"/>
      <c r="CF440" s="467"/>
      <c r="CG440" s="467"/>
      <c r="CH440" s="467"/>
      <c r="CI440" s="467"/>
      <c r="CJ440" s="467"/>
      <c r="CK440" s="467"/>
      <c r="CL440" s="467"/>
      <c r="CM440" s="467"/>
      <c r="CN440" s="467"/>
      <c r="CO440" s="467"/>
      <c r="CP440" s="467"/>
      <c r="CQ440" s="467"/>
      <c r="CR440" s="467"/>
      <c r="CS440" s="467"/>
      <c r="CT440" s="467"/>
      <c r="CU440" s="467"/>
      <c r="CV440" s="467"/>
      <c r="CW440" s="467"/>
      <c r="CX440" s="467"/>
      <c r="CY440" s="467"/>
      <c r="CZ440" s="467"/>
      <c r="DA440" s="467"/>
      <c r="DB440" s="467"/>
      <c r="DC440" s="467"/>
      <c r="DD440" s="467"/>
      <c r="DE440" s="467"/>
      <c r="DF440" s="467"/>
      <c r="DG440" s="467"/>
      <c r="DH440" s="467"/>
      <c r="DI440" s="467"/>
      <c r="DJ440" s="467"/>
      <c r="DK440" s="467"/>
      <c r="DL440" s="467"/>
      <c r="DM440" s="467"/>
      <c r="DN440" s="467"/>
      <c r="DO440" s="467"/>
      <c r="DP440" s="467"/>
      <c r="DQ440" s="467"/>
      <c r="DR440" s="467"/>
      <c r="DS440" s="467"/>
      <c r="DT440" s="467"/>
      <c r="DU440" s="467"/>
      <c r="DV440" s="467"/>
      <c r="DW440" s="467"/>
      <c r="DX440" s="467"/>
      <c r="DY440" s="467"/>
      <c r="DZ440" s="467"/>
      <c r="EA440" s="467"/>
      <c r="EB440" s="467"/>
      <c r="EC440" s="467"/>
      <c r="ED440" s="467"/>
      <c r="EE440" s="467"/>
      <c r="EF440" s="467"/>
      <c r="EG440" s="467"/>
      <c r="EH440" s="467"/>
      <c r="EI440" s="467"/>
      <c r="EJ440" s="467"/>
      <c r="EK440" s="467"/>
      <c r="EL440" s="467"/>
      <c r="EM440" s="467"/>
      <c r="EN440" s="467"/>
      <c r="EO440" s="467"/>
      <c r="EP440" s="467"/>
      <c r="EQ440" s="467"/>
      <c r="ER440" s="467"/>
      <c r="ES440" s="467"/>
      <c r="ET440" s="467"/>
      <c r="EU440" s="467"/>
      <c r="EV440" s="467"/>
      <c r="EW440" s="467"/>
      <c r="EX440" s="467"/>
      <c r="EY440" s="467"/>
      <c r="EZ440" s="467"/>
      <c r="FA440" s="467"/>
      <c r="FB440" s="467"/>
      <c r="FC440" s="467"/>
      <c r="FD440" s="467"/>
      <c r="FE440" s="467"/>
      <c r="FF440" s="467"/>
      <c r="FG440" s="467"/>
      <c r="FH440" s="467"/>
      <c r="FI440" s="467"/>
      <c r="FJ440" s="467"/>
      <c r="FK440" s="467"/>
      <c r="FL440" s="467"/>
      <c r="FM440" s="467"/>
      <c r="FN440" s="467"/>
      <c r="FO440" s="467"/>
      <c r="FP440" s="467"/>
      <c r="FQ440" s="467"/>
      <c r="FR440" s="467"/>
      <c r="FS440" s="467"/>
      <c r="FT440" s="467"/>
      <c r="FU440" s="467"/>
      <c r="FV440" s="467"/>
      <c r="FW440" s="467"/>
      <c r="FX440" s="467"/>
      <c r="FY440" s="467"/>
      <c r="FZ440" s="467"/>
      <c r="GA440" s="467"/>
      <c r="GB440" s="467"/>
      <c r="GC440" s="467"/>
      <c r="GD440" s="467"/>
      <c r="GE440" s="467"/>
      <c r="GF440" s="467"/>
      <c r="GG440" s="467"/>
      <c r="GH440" s="467"/>
      <c r="GI440" s="467"/>
      <c r="GJ440" s="467"/>
      <c r="GK440" s="467"/>
      <c r="GL440" s="467"/>
      <c r="GM440" s="467"/>
      <c r="GN440" s="467"/>
      <c r="GO440" s="467"/>
      <c r="GP440" s="467"/>
      <c r="GQ440" s="467"/>
      <c r="GR440" s="467"/>
      <c r="GS440" s="467"/>
      <c r="GT440" s="467"/>
      <c r="GU440" s="467"/>
      <c r="GV440" s="467"/>
      <c r="GW440" s="467"/>
      <c r="GX440" s="467"/>
      <c r="GY440" s="467"/>
      <c r="GZ440" s="467"/>
      <c r="HA440" s="467"/>
      <c r="HB440" s="467"/>
      <c r="HC440" s="467"/>
      <c r="HD440" s="467"/>
      <c r="HE440" s="467"/>
      <c r="HF440" s="467"/>
      <c r="HG440" s="467"/>
      <c r="HH440" s="467"/>
      <c r="HI440" s="467"/>
      <c r="HJ440" s="467"/>
      <c r="HK440" s="467"/>
      <c r="HL440" s="467"/>
      <c r="HM440" s="467"/>
      <c r="HN440" s="467"/>
      <c r="HO440" s="467"/>
      <c r="HP440" s="467"/>
      <c r="HQ440" s="467"/>
      <c r="HR440" s="467"/>
      <c r="HS440" s="467"/>
      <c r="HT440" s="467"/>
      <c r="HU440" s="467"/>
      <c r="HV440" s="467"/>
      <c r="HW440" s="467"/>
      <c r="HX440" s="467"/>
      <c r="HY440" s="467"/>
      <c r="HZ440" s="467"/>
      <c r="IA440" s="467"/>
      <c r="IB440" s="467"/>
      <c r="IC440" s="467"/>
      <c r="ID440" s="467"/>
      <c r="IE440" s="467"/>
      <c r="IF440" s="467"/>
      <c r="IG440" s="467"/>
      <c r="IH440" s="467"/>
      <c r="II440" s="467"/>
      <c r="IJ440" s="467"/>
      <c r="IK440" s="467"/>
      <c r="IL440" s="467"/>
      <c r="IM440" s="467"/>
      <c r="IN440" s="467"/>
      <c r="IO440" s="467"/>
      <c r="IP440" s="467"/>
      <c r="IQ440" s="467"/>
    </row>
    <row r="441" spans="2:251" s="464" customFormat="1" ht="12" customHeight="1" x14ac:dyDescent="0.15">
      <c r="B441" s="654"/>
      <c r="C441" s="655"/>
      <c r="D441" s="655"/>
      <c r="E441" s="655"/>
      <c r="F441" s="655"/>
      <c r="G441" s="655"/>
      <c r="H441" s="655"/>
      <c r="I441" s="656"/>
      <c r="J441" s="469"/>
      <c r="K441" s="469"/>
      <c r="N441" s="626"/>
      <c r="O441" s="627"/>
      <c r="P441" s="627"/>
      <c r="Q441" s="627"/>
      <c r="R441" s="627"/>
      <c r="S441" s="627"/>
      <c r="T441" s="627"/>
      <c r="U441" s="628"/>
      <c r="V441" s="504"/>
      <c r="Y441" s="508"/>
      <c r="Z441" s="504"/>
      <c r="AA441" s="530"/>
      <c r="AB441" s="549"/>
      <c r="AC441" s="562" t="s">
        <v>603</v>
      </c>
      <c r="AD441" s="562"/>
      <c r="AE441" s="562"/>
      <c r="AF441" s="562"/>
      <c r="AG441" s="562"/>
      <c r="AH441" s="562"/>
      <c r="AI441" s="562"/>
      <c r="AJ441" s="562"/>
      <c r="AK441" s="562"/>
      <c r="AV441" s="518"/>
      <c r="AW441" s="518"/>
      <c r="AX441" s="518"/>
      <c r="AY441" s="518"/>
      <c r="AZ441" s="518"/>
      <c r="BT441" s="467"/>
      <c r="BU441" s="467"/>
      <c r="BV441" s="467"/>
      <c r="BW441" s="467"/>
      <c r="BX441" s="467"/>
      <c r="BY441" s="467"/>
      <c r="BZ441" s="467"/>
      <c r="CA441" s="467"/>
      <c r="CB441" s="467"/>
      <c r="CC441" s="467"/>
      <c r="CD441" s="467"/>
      <c r="CE441" s="467"/>
      <c r="CF441" s="467"/>
      <c r="CG441" s="467"/>
      <c r="CH441" s="467"/>
      <c r="CI441" s="467"/>
      <c r="CJ441" s="467"/>
      <c r="CK441" s="467"/>
      <c r="CL441" s="467"/>
      <c r="CM441" s="467"/>
      <c r="CN441" s="467"/>
      <c r="CO441" s="467"/>
      <c r="CP441" s="467"/>
      <c r="CQ441" s="467"/>
      <c r="CR441" s="467"/>
      <c r="CS441" s="467"/>
      <c r="CT441" s="467"/>
      <c r="CU441" s="467"/>
      <c r="CV441" s="467"/>
      <c r="CW441" s="467"/>
      <c r="CX441" s="467"/>
      <c r="CY441" s="467"/>
      <c r="CZ441" s="467"/>
      <c r="DA441" s="467"/>
      <c r="DB441" s="467"/>
      <c r="DC441" s="467"/>
      <c r="DD441" s="467"/>
      <c r="DE441" s="467"/>
      <c r="DF441" s="467"/>
      <c r="DG441" s="467"/>
      <c r="DH441" s="467"/>
      <c r="DI441" s="467"/>
      <c r="DJ441" s="467"/>
      <c r="DK441" s="467"/>
      <c r="DL441" s="467"/>
      <c r="DM441" s="467"/>
      <c r="DN441" s="467"/>
      <c r="DO441" s="467"/>
      <c r="DP441" s="467"/>
      <c r="DQ441" s="467"/>
      <c r="DR441" s="467"/>
      <c r="DS441" s="467"/>
      <c r="DT441" s="467"/>
      <c r="DU441" s="467"/>
      <c r="DV441" s="467"/>
      <c r="DW441" s="467"/>
      <c r="DX441" s="467"/>
      <c r="DY441" s="467"/>
      <c r="DZ441" s="467"/>
      <c r="EA441" s="467"/>
      <c r="EB441" s="467"/>
      <c r="EC441" s="467"/>
      <c r="ED441" s="467"/>
      <c r="EE441" s="467"/>
      <c r="EF441" s="467"/>
      <c r="EG441" s="467"/>
      <c r="EH441" s="467"/>
      <c r="EI441" s="467"/>
      <c r="EJ441" s="467"/>
      <c r="EK441" s="467"/>
      <c r="EL441" s="467"/>
      <c r="EM441" s="467"/>
      <c r="EN441" s="467"/>
      <c r="EO441" s="467"/>
      <c r="EP441" s="467"/>
      <c r="EQ441" s="467"/>
      <c r="ER441" s="467"/>
      <c r="ES441" s="467"/>
      <c r="ET441" s="467"/>
      <c r="EU441" s="467"/>
      <c r="EV441" s="467"/>
      <c r="EW441" s="467"/>
      <c r="EX441" s="467"/>
      <c r="EY441" s="467"/>
      <c r="EZ441" s="467"/>
      <c r="FA441" s="467"/>
      <c r="FB441" s="467"/>
      <c r="FC441" s="467"/>
      <c r="FD441" s="467"/>
      <c r="FE441" s="467"/>
      <c r="FF441" s="467"/>
      <c r="FG441" s="467"/>
      <c r="FH441" s="467"/>
      <c r="FI441" s="467"/>
      <c r="FJ441" s="467"/>
      <c r="FK441" s="467"/>
      <c r="FL441" s="467"/>
      <c r="FM441" s="467"/>
      <c r="FN441" s="467"/>
      <c r="FO441" s="467"/>
      <c r="FP441" s="467"/>
      <c r="FQ441" s="467"/>
      <c r="FR441" s="467"/>
      <c r="FS441" s="467"/>
      <c r="FT441" s="467"/>
      <c r="FU441" s="467"/>
      <c r="FV441" s="467"/>
      <c r="FW441" s="467"/>
      <c r="FX441" s="467"/>
      <c r="FY441" s="467"/>
      <c r="FZ441" s="467"/>
      <c r="GA441" s="467"/>
      <c r="GB441" s="467"/>
      <c r="GC441" s="467"/>
      <c r="GD441" s="467"/>
      <c r="GE441" s="467"/>
      <c r="GF441" s="467"/>
      <c r="GG441" s="467"/>
      <c r="GH441" s="467"/>
      <c r="GI441" s="467"/>
      <c r="GJ441" s="467"/>
      <c r="GK441" s="467"/>
      <c r="GL441" s="467"/>
      <c r="GM441" s="467"/>
      <c r="GN441" s="467"/>
      <c r="GO441" s="467"/>
      <c r="GP441" s="467"/>
      <c r="GQ441" s="467"/>
      <c r="GR441" s="467"/>
      <c r="GS441" s="467"/>
      <c r="GT441" s="467"/>
      <c r="GU441" s="467"/>
      <c r="GV441" s="467"/>
      <c r="GW441" s="467"/>
      <c r="GX441" s="467"/>
      <c r="GY441" s="467"/>
      <c r="GZ441" s="467"/>
      <c r="HA441" s="467"/>
      <c r="HB441" s="467"/>
      <c r="HC441" s="467"/>
      <c r="HD441" s="467"/>
      <c r="HE441" s="467"/>
      <c r="HF441" s="467"/>
      <c r="HG441" s="467"/>
      <c r="HH441" s="467"/>
      <c r="HI441" s="467"/>
      <c r="HJ441" s="467"/>
      <c r="HK441" s="467"/>
      <c r="HL441" s="467"/>
      <c r="HM441" s="467"/>
      <c r="HN441" s="467"/>
      <c r="HO441" s="467"/>
      <c r="HP441" s="467"/>
      <c r="HQ441" s="467"/>
      <c r="HR441" s="467"/>
      <c r="HS441" s="467"/>
      <c r="HT441" s="467"/>
      <c r="HU441" s="467"/>
      <c r="HV441" s="467"/>
      <c r="HW441" s="467"/>
      <c r="HX441" s="467"/>
      <c r="HY441" s="467"/>
      <c r="HZ441" s="467"/>
      <c r="IA441" s="467"/>
      <c r="IB441" s="467"/>
      <c r="IC441" s="467"/>
      <c r="ID441" s="467"/>
      <c r="IE441" s="467"/>
      <c r="IF441" s="467"/>
      <c r="IG441" s="467"/>
      <c r="IH441" s="467"/>
      <c r="II441" s="467"/>
      <c r="IJ441" s="467"/>
      <c r="IK441" s="467"/>
      <c r="IL441" s="467"/>
      <c r="IM441" s="467"/>
      <c r="IN441" s="467"/>
      <c r="IO441" s="467"/>
      <c r="IP441" s="467"/>
      <c r="IQ441" s="467"/>
    </row>
    <row r="442" spans="2:251" s="464" customFormat="1" ht="12" customHeight="1" x14ac:dyDescent="0.15">
      <c r="B442" s="469"/>
      <c r="C442" s="469"/>
      <c r="D442" s="469"/>
      <c r="E442" s="469"/>
      <c r="F442" s="469"/>
      <c r="G442" s="469"/>
      <c r="H442" s="469"/>
      <c r="I442" s="469"/>
      <c r="J442" s="469"/>
      <c r="K442" s="469"/>
      <c r="N442" s="530"/>
      <c r="O442" s="530"/>
      <c r="P442" s="530"/>
      <c r="Q442" s="530"/>
      <c r="R442" s="530"/>
      <c r="S442" s="530"/>
      <c r="T442" s="554"/>
      <c r="U442" s="530"/>
      <c r="V442" s="504"/>
      <c r="Y442" s="508"/>
      <c r="Z442" s="504"/>
      <c r="AA442" s="530"/>
      <c r="AB442" s="556"/>
      <c r="AC442" s="562"/>
      <c r="AD442" s="562"/>
      <c r="AE442" s="562"/>
      <c r="AF442" s="562"/>
      <c r="AG442" s="562"/>
      <c r="AH442" s="562"/>
      <c r="AI442" s="562"/>
      <c r="AJ442" s="562"/>
      <c r="AK442" s="562"/>
      <c r="AV442" s="518"/>
      <c r="AW442" s="518"/>
      <c r="AX442" s="518"/>
      <c r="AY442" s="518"/>
      <c r="AZ442" s="518"/>
      <c r="BT442" s="467"/>
      <c r="BU442" s="467"/>
      <c r="BV442" s="467"/>
      <c r="BW442" s="467"/>
      <c r="BX442" s="467"/>
      <c r="BY442" s="467"/>
      <c r="BZ442" s="467"/>
      <c r="CA442" s="467"/>
      <c r="CB442" s="467"/>
      <c r="CC442" s="467"/>
      <c r="CD442" s="467"/>
      <c r="CE442" s="467"/>
      <c r="CF442" s="467"/>
      <c r="CG442" s="467"/>
      <c r="CH442" s="467"/>
      <c r="CI442" s="467"/>
      <c r="CJ442" s="467"/>
      <c r="CK442" s="467"/>
      <c r="CL442" s="467"/>
      <c r="CM442" s="467"/>
      <c r="CN442" s="467"/>
      <c r="CO442" s="467"/>
      <c r="CP442" s="467"/>
      <c r="CQ442" s="467"/>
      <c r="CR442" s="467"/>
      <c r="CS442" s="467"/>
      <c r="CT442" s="467"/>
      <c r="CU442" s="467"/>
      <c r="CV442" s="467"/>
      <c r="CW442" s="467"/>
      <c r="CX442" s="467"/>
      <c r="CY442" s="467"/>
      <c r="CZ442" s="467"/>
      <c r="DA442" s="467"/>
      <c r="DB442" s="467"/>
      <c r="DC442" s="467"/>
      <c r="DD442" s="467"/>
      <c r="DE442" s="467"/>
      <c r="DF442" s="467"/>
      <c r="DG442" s="467"/>
      <c r="DH442" s="467"/>
      <c r="DI442" s="467"/>
      <c r="DJ442" s="467"/>
      <c r="DK442" s="467"/>
      <c r="DL442" s="467"/>
      <c r="DM442" s="467"/>
      <c r="DN442" s="467"/>
      <c r="DO442" s="467"/>
      <c r="DP442" s="467"/>
      <c r="DQ442" s="467"/>
      <c r="DR442" s="467"/>
      <c r="DS442" s="467"/>
      <c r="DT442" s="467"/>
      <c r="DU442" s="467"/>
      <c r="DV442" s="467"/>
      <c r="DW442" s="467"/>
      <c r="DX442" s="467"/>
      <c r="DY442" s="467"/>
      <c r="DZ442" s="467"/>
      <c r="EA442" s="467"/>
      <c r="EB442" s="467"/>
      <c r="EC442" s="467"/>
      <c r="ED442" s="467"/>
      <c r="EE442" s="467"/>
      <c r="EF442" s="467"/>
      <c r="EG442" s="467"/>
      <c r="EH442" s="467"/>
      <c r="EI442" s="467"/>
      <c r="EJ442" s="467"/>
      <c r="EK442" s="467"/>
      <c r="EL442" s="467"/>
      <c r="EM442" s="467"/>
      <c r="EN442" s="467"/>
      <c r="EO442" s="467"/>
      <c r="EP442" s="467"/>
      <c r="EQ442" s="467"/>
      <c r="ER442" s="467"/>
      <c r="ES442" s="467"/>
      <c r="ET442" s="467"/>
      <c r="EU442" s="467"/>
      <c r="EV442" s="467"/>
      <c r="EW442" s="467"/>
      <c r="EX442" s="467"/>
      <c r="EY442" s="467"/>
      <c r="EZ442" s="467"/>
      <c r="FA442" s="467"/>
      <c r="FB442" s="467"/>
      <c r="FC442" s="467"/>
      <c r="FD442" s="467"/>
      <c r="FE442" s="467"/>
      <c r="FF442" s="467"/>
      <c r="FG442" s="467"/>
      <c r="FH442" s="467"/>
      <c r="FI442" s="467"/>
      <c r="FJ442" s="467"/>
      <c r="FK442" s="467"/>
      <c r="FL442" s="467"/>
      <c r="FM442" s="467"/>
      <c r="FN442" s="467"/>
      <c r="FO442" s="467"/>
      <c r="FP442" s="467"/>
      <c r="FQ442" s="467"/>
      <c r="FR442" s="467"/>
      <c r="FS442" s="467"/>
      <c r="FT442" s="467"/>
      <c r="FU442" s="467"/>
      <c r="FV442" s="467"/>
      <c r="FW442" s="467"/>
      <c r="FX442" s="467"/>
      <c r="FY442" s="467"/>
      <c r="FZ442" s="467"/>
      <c r="GA442" s="467"/>
      <c r="GB442" s="467"/>
      <c r="GC442" s="467"/>
      <c r="GD442" s="467"/>
      <c r="GE442" s="467"/>
      <c r="GF442" s="467"/>
      <c r="GG442" s="467"/>
      <c r="GH442" s="467"/>
      <c r="GI442" s="467"/>
      <c r="GJ442" s="467"/>
      <c r="GK442" s="467"/>
      <c r="GL442" s="467"/>
      <c r="GM442" s="467"/>
      <c r="GN442" s="467"/>
      <c r="GO442" s="467"/>
      <c r="GP442" s="467"/>
      <c r="GQ442" s="467"/>
      <c r="GR442" s="467"/>
      <c r="GS442" s="467"/>
      <c r="GT442" s="467"/>
      <c r="GU442" s="467"/>
      <c r="GV442" s="467"/>
      <c r="GW442" s="467"/>
      <c r="GX442" s="467"/>
      <c r="GY442" s="467"/>
      <c r="GZ442" s="467"/>
      <c r="HA442" s="467"/>
      <c r="HB442" s="467"/>
      <c r="HC442" s="467"/>
      <c r="HD442" s="467"/>
      <c r="HE442" s="467"/>
      <c r="HF442" s="467"/>
      <c r="HG442" s="467"/>
      <c r="HH442" s="467"/>
      <c r="HI442" s="467"/>
      <c r="HJ442" s="467"/>
      <c r="HK442" s="467"/>
      <c r="HL442" s="467"/>
      <c r="HM442" s="467"/>
      <c r="HN442" s="467"/>
      <c r="HO442" s="467"/>
      <c r="HP442" s="467"/>
      <c r="HQ442" s="467"/>
      <c r="HR442" s="467"/>
      <c r="HS442" s="467"/>
      <c r="HT442" s="467"/>
      <c r="HU442" s="467"/>
      <c r="HV442" s="467"/>
      <c r="HW442" s="467"/>
      <c r="HX442" s="467"/>
      <c r="HY442" s="467"/>
      <c r="HZ442" s="467"/>
      <c r="IA442" s="467"/>
      <c r="IB442" s="467"/>
      <c r="IC442" s="467"/>
      <c r="ID442" s="467"/>
      <c r="IE442" s="467"/>
      <c r="IF442" s="467"/>
      <c r="IG442" s="467"/>
      <c r="IH442" s="467"/>
      <c r="II442" s="467"/>
      <c r="IJ442" s="467"/>
      <c r="IK442" s="467"/>
      <c r="IL442" s="467"/>
      <c r="IM442" s="467"/>
      <c r="IN442" s="467"/>
      <c r="IO442" s="467"/>
      <c r="IP442" s="467"/>
      <c r="IQ442" s="467"/>
    </row>
    <row r="443" spans="2:251" s="464" customFormat="1" ht="12" customHeight="1" x14ac:dyDescent="0.15">
      <c r="B443" s="469"/>
      <c r="C443" s="469"/>
      <c r="D443" s="469"/>
      <c r="E443" s="469"/>
      <c r="F443" s="469"/>
      <c r="G443" s="469"/>
      <c r="H443" s="469"/>
      <c r="I443" s="469"/>
      <c r="J443" s="469"/>
      <c r="K443" s="469"/>
      <c r="N443" s="530"/>
      <c r="O443" s="530"/>
      <c r="P443" s="530"/>
      <c r="Q443" s="530"/>
      <c r="R443" s="530"/>
      <c r="S443" s="530"/>
      <c r="T443" s="554"/>
      <c r="U443" s="530"/>
      <c r="V443" s="504"/>
      <c r="Y443" s="508"/>
      <c r="Z443" s="504"/>
      <c r="AA443" s="530"/>
      <c r="AB443" s="566"/>
      <c r="AC443" s="562" t="s">
        <v>612</v>
      </c>
      <c r="AD443" s="562"/>
      <c r="AE443" s="562"/>
      <c r="AF443" s="562"/>
      <c r="AG443" s="562"/>
      <c r="AH443" s="562"/>
      <c r="AI443" s="562"/>
      <c r="AJ443" s="562"/>
      <c r="AK443" s="562"/>
      <c r="AV443" s="518"/>
      <c r="AW443" s="518"/>
      <c r="AX443" s="518"/>
      <c r="AY443" s="518"/>
      <c r="AZ443" s="518"/>
      <c r="BT443" s="467"/>
      <c r="BU443" s="467"/>
      <c r="BV443" s="467"/>
      <c r="BW443" s="467"/>
      <c r="BX443" s="467"/>
      <c r="BY443" s="467"/>
      <c r="BZ443" s="467"/>
      <c r="CA443" s="467"/>
      <c r="CB443" s="467"/>
      <c r="CC443" s="467"/>
      <c r="CD443" s="467"/>
      <c r="CE443" s="467"/>
      <c r="CF443" s="467"/>
      <c r="CG443" s="467"/>
      <c r="CH443" s="467"/>
      <c r="CI443" s="467"/>
      <c r="CJ443" s="467"/>
      <c r="CK443" s="467"/>
      <c r="CL443" s="467"/>
      <c r="CM443" s="467"/>
      <c r="CN443" s="467"/>
      <c r="CO443" s="467"/>
      <c r="CP443" s="467"/>
      <c r="CQ443" s="467"/>
      <c r="CR443" s="467"/>
      <c r="CS443" s="467"/>
      <c r="CT443" s="467"/>
      <c r="CU443" s="467"/>
      <c r="CV443" s="467"/>
      <c r="CW443" s="467"/>
      <c r="CX443" s="467"/>
      <c r="CY443" s="467"/>
      <c r="CZ443" s="467"/>
      <c r="DA443" s="467"/>
      <c r="DB443" s="467"/>
      <c r="DC443" s="467"/>
      <c r="DD443" s="467"/>
      <c r="DE443" s="467"/>
      <c r="DF443" s="467"/>
      <c r="DG443" s="467"/>
      <c r="DH443" s="467"/>
      <c r="DI443" s="467"/>
      <c r="DJ443" s="467"/>
      <c r="DK443" s="467"/>
      <c r="DL443" s="467"/>
      <c r="DM443" s="467"/>
      <c r="DN443" s="467"/>
      <c r="DO443" s="467"/>
      <c r="DP443" s="467"/>
      <c r="DQ443" s="467"/>
      <c r="DR443" s="467"/>
      <c r="DS443" s="467"/>
      <c r="DT443" s="467"/>
      <c r="DU443" s="467"/>
      <c r="DV443" s="467"/>
      <c r="DW443" s="467"/>
      <c r="DX443" s="467"/>
      <c r="DY443" s="467"/>
      <c r="DZ443" s="467"/>
      <c r="EA443" s="467"/>
      <c r="EB443" s="467"/>
      <c r="EC443" s="467"/>
      <c r="ED443" s="467"/>
      <c r="EE443" s="467"/>
      <c r="EF443" s="467"/>
      <c r="EG443" s="467"/>
      <c r="EH443" s="467"/>
      <c r="EI443" s="467"/>
      <c r="EJ443" s="467"/>
      <c r="EK443" s="467"/>
      <c r="EL443" s="467"/>
      <c r="EM443" s="467"/>
      <c r="EN443" s="467"/>
      <c r="EO443" s="467"/>
      <c r="EP443" s="467"/>
      <c r="EQ443" s="467"/>
      <c r="ER443" s="467"/>
      <c r="ES443" s="467"/>
      <c r="ET443" s="467"/>
      <c r="EU443" s="467"/>
      <c r="EV443" s="467"/>
      <c r="EW443" s="467"/>
      <c r="EX443" s="467"/>
      <c r="EY443" s="467"/>
      <c r="EZ443" s="467"/>
      <c r="FA443" s="467"/>
      <c r="FB443" s="467"/>
      <c r="FC443" s="467"/>
      <c r="FD443" s="467"/>
      <c r="FE443" s="467"/>
      <c r="FF443" s="467"/>
      <c r="FG443" s="467"/>
      <c r="FH443" s="467"/>
      <c r="FI443" s="467"/>
      <c r="FJ443" s="467"/>
      <c r="FK443" s="467"/>
      <c r="FL443" s="467"/>
      <c r="FM443" s="467"/>
      <c r="FN443" s="467"/>
      <c r="FO443" s="467"/>
      <c r="FP443" s="467"/>
      <c r="FQ443" s="467"/>
      <c r="FR443" s="467"/>
      <c r="FS443" s="467"/>
      <c r="FT443" s="467"/>
      <c r="FU443" s="467"/>
      <c r="FV443" s="467"/>
      <c r="FW443" s="467"/>
      <c r="FX443" s="467"/>
      <c r="FY443" s="467"/>
      <c r="FZ443" s="467"/>
      <c r="GA443" s="467"/>
      <c r="GB443" s="467"/>
      <c r="GC443" s="467"/>
      <c r="GD443" s="467"/>
      <c r="GE443" s="467"/>
      <c r="GF443" s="467"/>
      <c r="GG443" s="467"/>
      <c r="GH443" s="467"/>
      <c r="GI443" s="467"/>
      <c r="GJ443" s="467"/>
      <c r="GK443" s="467"/>
      <c r="GL443" s="467"/>
      <c r="GM443" s="467"/>
      <c r="GN443" s="467"/>
      <c r="GO443" s="467"/>
      <c r="GP443" s="467"/>
      <c r="GQ443" s="467"/>
      <c r="GR443" s="467"/>
      <c r="GS443" s="467"/>
      <c r="GT443" s="467"/>
      <c r="GU443" s="467"/>
      <c r="GV443" s="467"/>
      <c r="GW443" s="467"/>
      <c r="GX443" s="467"/>
      <c r="GY443" s="467"/>
      <c r="GZ443" s="467"/>
      <c r="HA443" s="467"/>
      <c r="HB443" s="467"/>
      <c r="HC443" s="467"/>
      <c r="HD443" s="467"/>
      <c r="HE443" s="467"/>
      <c r="HF443" s="467"/>
      <c r="HG443" s="467"/>
      <c r="HH443" s="467"/>
      <c r="HI443" s="467"/>
      <c r="HJ443" s="467"/>
      <c r="HK443" s="467"/>
      <c r="HL443" s="467"/>
      <c r="HM443" s="467"/>
      <c r="HN443" s="467"/>
      <c r="HO443" s="467"/>
      <c r="HP443" s="467"/>
      <c r="HQ443" s="467"/>
      <c r="HR443" s="467"/>
      <c r="HS443" s="467"/>
      <c r="HT443" s="467"/>
      <c r="HU443" s="467"/>
      <c r="HV443" s="467"/>
      <c r="HW443" s="467"/>
      <c r="HX443" s="467"/>
      <c r="HY443" s="467"/>
      <c r="HZ443" s="467"/>
      <c r="IA443" s="467"/>
      <c r="IB443" s="467"/>
      <c r="IC443" s="467"/>
      <c r="ID443" s="467"/>
      <c r="IE443" s="467"/>
      <c r="IF443" s="467"/>
      <c r="IG443" s="467"/>
      <c r="IH443" s="467"/>
      <c r="II443" s="467"/>
      <c r="IJ443" s="467"/>
      <c r="IK443" s="467"/>
      <c r="IL443" s="467"/>
      <c r="IM443" s="467"/>
      <c r="IN443" s="467"/>
      <c r="IO443" s="467"/>
      <c r="IP443" s="467"/>
      <c r="IQ443" s="467"/>
    </row>
    <row r="444" spans="2:251" s="464" customFormat="1" ht="12" customHeight="1" x14ac:dyDescent="0.15">
      <c r="B444" s="469"/>
      <c r="C444" s="469"/>
      <c r="D444" s="469"/>
      <c r="E444" s="469"/>
      <c r="F444" s="469"/>
      <c r="G444" s="469"/>
      <c r="H444" s="469"/>
      <c r="I444" s="469"/>
      <c r="J444" s="469"/>
      <c r="K444" s="469"/>
      <c r="N444" s="530"/>
      <c r="O444" s="530"/>
      <c r="P444" s="530"/>
      <c r="Q444" s="530"/>
      <c r="R444" s="530"/>
      <c r="S444" s="530"/>
      <c r="T444" s="554"/>
      <c r="U444" s="530"/>
      <c r="V444" s="504"/>
      <c r="Y444" s="508"/>
      <c r="Z444" s="504"/>
      <c r="AA444" s="530"/>
      <c r="AB444" s="530"/>
      <c r="AC444" s="562"/>
      <c r="AD444" s="562"/>
      <c r="AE444" s="562"/>
      <c r="AF444" s="562"/>
      <c r="AG444" s="562"/>
      <c r="AH444" s="562"/>
      <c r="AI444" s="562"/>
      <c r="AJ444" s="562"/>
      <c r="AK444" s="562"/>
      <c r="AV444" s="518"/>
      <c r="AW444" s="518"/>
      <c r="AX444" s="518"/>
      <c r="AY444" s="518"/>
      <c r="AZ444" s="518"/>
      <c r="BT444" s="467"/>
      <c r="BU444" s="467"/>
      <c r="BV444" s="467"/>
      <c r="BW444" s="467"/>
      <c r="BX444" s="467"/>
      <c r="BY444" s="467"/>
      <c r="BZ444" s="467"/>
      <c r="CA444" s="467"/>
      <c r="CB444" s="467"/>
      <c r="CC444" s="467"/>
      <c r="CD444" s="467"/>
      <c r="CE444" s="467"/>
      <c r="CF444" s="467"/>
      <c r="CG444" s="467"/>
      <c r="CH444" s="467"/>
      <c r="CI444" s="467"/>
      <c r="CJ444" s="467"/>
      <c r="CK444" s="467"/>
      <c r="CL444" s="467"/>
      <c r="CM444" s="467"/>
      <c r="CN444" s="467"/>
      <c r="CO444" s="467"/>
      <c r="CP444" s="467"/>
      <c r="CQ444" s="467"/>
      <c r="CR444" s="467"/>
      <c r="CS444" s="467"/>
      <c r="CT444" s="467"/>
      <c r="CU444" s="467"/>
      <c r="CV444" s="467"/>
      <c r="CW444" s="467"/>
      <c r="CX444" s="467"/>
      <c r="CY444" s="467"/>
      <c r="CZ444" s="467"/>
      <c r="DA444" s="467"/>
      <c r="DB444" s="467"/>
      <c r="DC444" s="467"/>
      <c r="DD444" s="467"/>
      <c r="DE444" s="467"/>
      <c r="DF444" s="467"/>
      <c r="DG444" s="467"/>
      <c r="DH444" s="467"/>
      <c r="DI444" s="467"/>
      <c r="DJ444" s="467"/>
      <c r="DK444" s="467"/>
      <c r="DL444" s="467"/>
      <c r="DM444" s="467"/>
      <c r="DN444" s="467"/>
      <c r="DO444" s="467"/>
      <c r="DP444" s="467"/>
      <c r="DQ444" s="467"/>
      <c r="DR444" s="467"/>
      <c r="DS444" s="467"/>
      <c r="DT444" s="467"/>
      <c r="DU444" s="467"/>
      <c r="DV444" s="467"/>
      <c r="DW444" s="467"/>
      <c r="DX444" s="467"/>
      <c r="DY444" s="467"/>
      <c r="DZ444" s="467"/>
      <c r="EA444" s="467"/>
      <c r="EB444" s="467"/>
      <c r="EC444" s="467"/>
      <c r="ED444" s="467"/>
      <c r="EE444" s="467"/>
      <c r="EF444" s="467"/>
      <c r="EG444" s="467"/>
      <c r="EH444" s="467"/>
      <c r="EI444" s="467"/>
      <c r="EJ444" s="467"/>
      <c r="EK444" s="467"/>
      <c r="EL444" s="467"/>
      <c r="EM444" s="467"/>
      <c r="EN444" s="467"/>
      <c r="EO444" s="467"/>
      <c r="EP444" s="467"/>
      <c r="EQ444" s="467"/>
      <c r="ER444" s="467"/>
      <c r="ES444" s="467"/>
      <c r="ET444" s="467"/>
      <c r="EU444" s="467"/>
      <c r="EV444" s="467"/>
      <c r="EW444" s="467"/>
      <c r="EX444" s="467"/>
      <c r="EY444" s="467"/>
      <c r="EZ444" s="467"/>
      <c r="FA444" s="467"/>
      <c r="FB444" s="467"/>
      <c r="FC444" s="467"/>
      <c r="FD444" s="467"/>
      <c r="FE444" s="467"/>
      <c r="FF444" s="467"/>
      <c r="FG444" s="467"/>
      <c r="FH444" s="467"/>
      <c r="FI444" s="467"/>
      <c r="FJ444" s="467"/>
      <c r="FK444" s="467"/>
      <c r="FL444" s="467"/>
      <c r="FM444" s="467"/>
      <c r="FN444" s="467"/>
      <c r="FO444" s="467"/>
      <c r="FP444" s="467"/>
      <c r="FQ444" s="467"/>
      <c r="FR444" s="467"/>
      <c r="FS444" s="467"/>
      <c r="FT444" s="467"/>
      <c r="FU444" s="467"/>
      <c r="FV444" s="467"/>
      <c r="FW444" s="467"/>
      <c r="FX444" s="467"/>
      <c r="FY444" s="467"/>
      <c r="FZ444" s="467"/>
      <c r="GA444" s="467"/>
      <c r="GB444" s="467"/>
      <c r="GC444" s="467"/>
      <c r="GD444" s="467"/>
      <c r="GE444" s="467"/>
      <c r="GF444" s="467"/>
      <c r="GG444" s="467"/>
      <c r="GH444" s="467"/>
      <c r="GI444" s="467"/>
      <c r="GJ444" s="467"/>
      <c r="GK444" s="467"/>
      <c r="GL444" s="467"/>
      <c r="GM444" s="467"/>
      <c r="GN444" s="467"/>
      <c r="GO444" s="467"/>
      <c r="GP444" s="467"/>
      <c r="GQ444" s="467"/>
      <c r="GR444" s="467"/>
      <c r="GS444" s="467"/>
      <c r="GT444" s="467"/>
      <c r="GU444" s="467"/>
      <c r="GV444" s="467"/>
      <c r="GW444" s="467"/>
      <c r="GX444" s="467"/>
      <c r="GY444" s="467"/>
      <c r="GZ444" s="467"/>
      <c r="HA444" s="467"/>
      <c r="HB444" s="467"/>
      <c r="HC444" s="467"/>
      <c r="HD444" s="467"/>
      <c r="HE444" s="467"/>
      <c r="HF444" s="467"/>
      <c r="HG444" s="467"/>
      <c r="HH444" s="467"/>
      <c r="HI444" s="467"/>
      <c r="HJ444" s="467"/>
      <c r="HK444" s="467"/>
      <c r="HL444" s="467"/>
      <c r="HM444" s="467"/>
      <c r="HN444" s="467"/>
      <c r="HO444" s="467"/>
      <c r="HP444" s="467"/>
      <c r="HQ444" s="467"/>
      <c r="HR444" s="467"/>
      <c r="HS444" s="467"/>
      <c r="HT444" s="467"/>
      <c r="HU444" s="467"/>
      <c r="HV444" s="467"/>
      <c r="HW444" s="467"/>
      <c r="HX444" s="467"/>
      <c r="HY444" s="467"/>
      <c r="HZ444" s="467"/>
      <c r="IA444" s="467"/>
      <c r="IB444" s="467"/>
      <c r="IC444" s="467"/>
      <c r="ID444" s="467"/>
      <c r="IE444" s="467"/>
      <c r="IF444" s="467"/>
      <c r="IG444" s="467"/>
      <c r="IH444" s="467"/>
      <c r="II444" s="467"/>
      <c r="IJ444" s="467"/>
      <c r="IK444" s="467"/>
      <c r="IL444" s="467"/>
      <c r="IM444" s="467"/>
      <c r="IN444" s="467"/>
      <c r="IO444" s="467"/>
      <c r="IP444" s="467"/>
      <c r="IQ444" s="467"/>
    </row>
    <row r="445" spans="2:251" s="464" customFormat="1" ht="12" customHeight="1" x14ac:dyDescent="0.15">
      <c r="B445" s="469"/>
      <c r="C445" s="469"/>
      <c r="D445" s="469"/>
      <c r="E445" s="469"/>
      <c r="F445" s="469"/>
      <c r="G445" s="469"/>
      <c r="H445" s="469"/>
      <c r="I445" s="469"/>
      <c r="J445" s="469"/>
      <c r="K445" s="469"/>
      <c r="N445" s="530"/>
      <c r="O445" s="530"/>
      <c r="P445" s="530"/>
      <c r="Q445" s="530"/>
      <c r="R445" s="530"/>
      <c r="S445" s="530"/>
      <c r="T445" s="554"/>
      <c r="U445" s="530"/>
      <c r="V445" s="504"/>
      <c r="Y445" s="508"/>
      <c r="Z445" s="504"/>
      <c r="AA445" s="576" t="s">
        <v>480</v>
      </c>
      <c r="AB445" s="577"/>
      <c r="AC445" s="577"/>
      <c r="AD445" s="577"/>
      <c r="AE445" s="577"/>
      <c r="AF445" s="577"/>
      <c r="AG445" s="577"/>
      <c r="AH445" s="577"/>
      <c r="AI445" s="578"/>
      <c r="AJ445" s="518"/>
      <c r="AK445" s="518"/>
      <c r="AV445" s="518"/>
      <c r="AW445" s="518"/>
      <c r="AX445" s="518"/>
      <c r="AY445" s="518"/>
      <c r="AZ445" s="518"/>
      <c r="BT445" s="467"/>
      <c r="BU445" s="467"/>
      <c r="BV445" s="467"/>
      <c r="BW445" s="467"/>
      <c r="BX445" s="467"/>
      <c r="BY445" s="467"/>
      <c r="BZ445" s="467"/>
      <c r="CA445" s="467"/>
      <c r="CB445" s="467"/>
      <c r="CC445" s="467"/>
      <c r="CD445" s="467"/>
      <c r="CE445" s="467"/>
      <c r="CF445" s="467"/>
      <c r="CG445" s="467"/>
      <c r="CH445" s="467"/>
      <c r="CI445" s="467"/>
      <c r="CJ445" s="467"/>
      <c r="CK445" s="467"/>
      <c r="CL445" s="467"/>
      <c r="CM445" s="467"/>
      <c r="CN445" s="467"/>
      <c r="CO445" s="467"/>
      <c r="CP445" s="467"/>
      <c r="CQ445" s="467"/>
      <c r="CR445" s="467"/>
      <c r="CS445" s="467"/>
      <c r="CT445" s="467"/>
      <c r="CU445" s="467"/>
      <c r="CV445" s="467"/>
      <c r="CW445" s="467"/>
      <c r="CX445" s="467"/>
      <c r="CY445" s="467"/>
      <c r="CZ445" s="467"/>
      <c r="DA445" s="467"/>
      <c r="DB445" s="467"/>
      <c r="DC445" s="467"/>
      <c r="DD445" s="467"/>
      <c r="DE445" s="467"/>
      <c r="DF445" s="467"/>
      <c r="DG445" s="467"/>
      <c r="DH445" s="467"/>
      <c r="DI445" s="467"/>
      <c r="DJ445" s="467"/>
      <c r="DK445" s="467"/>
      <c r="DL445" s="467"/>
      <c r="DM445" s="467"/>
      <c r="DN445" s="467"/>
      <c r="DO445" s="467"/>
      <c r="DP445" s="467"/>
      <c r="DQ445" s="467"/>
      <c r="DR445" s="467"/>
      <c r="DS445" s="467"/>
      <c r="DT445" s="467"/>
      <c r="DU445" s="467"/>
      <c r="DV445" s="467"/>
      <c r="DW445" s="467"/>
      <c r="DX445" s="467"/>
      <c r="DY445" s="467"/>
      <c r="DZ445" s="467"/>
      <c r="EA445" s="467"/>
      <c r="EB445" s="467"/>
      <c r="EC445" s="467"/>
      <c r="ED445" s="467"/>
      <c r="EE445" s="467"/>
      <c r="EF445" s="467"/>
      <c r="EG445" s="467"/>
      <c r="EH445" s="467"/>
      <c r="EI445" s="467"/>
      <c r="EJ445" s="467"/>
      <c r="EK445" s="467"/>
      <c r="EL445" s="467"/>
      <c r="EM445" s="467"/>
      <c r="EN445" s="467"/>
      <c r="EO445" s="467"/>
      <c r="EP445" s="467"/>
      <c r="EQ445" s="467"/>
      <c r="ER445" s="467"/>
      <c r="ES445" s="467"/>
      <c r="ET445" s="467"/>
      <c r="EU445" s="467"/>
      <c r="EV445" s="467"/>
      <c r="EW445" s="467"/>
      <c r="EX445" s="467"/>
      <c r="EY445" s="467"/>
      <c r="EZ445" s="467"/>
      <c r="FA445" s="467"/>
      <c r="FB445" s="467"/>
      <c r="FC445" s="467"/>
      <c r="FD445" s="467"/>
      <c r="FE445" s="467"/>
      <c r="FF445" s="467"/>
      <c r="FG445" s="467"/>
      <c r="FH445" s="467"/>
      <c r="FI445" s="467"/>
      <c r="FJ445" s="467"/>
      <c r="FK445" s="467"/>
      <c r="FL445" s="467"/>
      <c r="FM445" s="467"/>
      <c r="FN445" s="467"/>
      <c r="FO445" s="467"/>
      <c r="FP445" s="467"/>
      <c r="FQ445" s="467"/>
      <c r="FR445" s="467"/>
      <c r="FS445" s="467"/>
      <c r="FT445" s="467"/>
      <c r="FU445" s="467"/>
      <c r="FV445" s="467"/>
      <c r="FW445" s="467"/>
      <c r="FX445" s="467"/>
      <c r="FY445" s="467"/>
      <c r="FZ445" s="467"/>
      <c r="GA445" s="467"/>
      <c r="GB445" s="467"/>
      <c r="GC445" s="467"/>
      <c r="GD445" s="467"/>
      <c r="GE445" s="467"/>
      <c r="GF445" s="467"/>
      <c r="GG445" s="467"/>
      <c r="GH445" s="467"/>
      <c r="GI445" s="467"/>
      <c r="GJ445" s="467"/>
      <c r="GK445" s="467"/>
      <c r="GL445" s="467"/>
      <c r="GM445" s="467"/>
      <c r="GN445" s="467"/>
      <c r="GO445" s="467"/>
      <c r="GP445" s="467"/>
      <c r="GQ445" s="467"/>
      <c r="GR445" s="467"/>
      <c r="GS445" s="467"/>
      <c r="GT445" s="467"/>
      <c r="GU445" s="467"/>
      <c r="GV445" s="467"/>
      <c r="GW445" s="467"/>
      <c r="GX445" s="467"/>
      <c r="GY445" s="467"/>
      <c r="GZ445" s="467"/>
      <c r="HA445" s="467"/>
      <c r="HB445" s="467"/>
      <c r="HC445" s="467"/>
      <c r="HD445" s="467"/>
      <c r="HE445" s="467"/>
      <c r="HF445" s="467"/>
      <c r="HG445" s="467"/>
      <c r="HH445" s="467"/>
      <c r="HI445" s="467"/>
      <c r="HJ445" s="467"/>
      <c r="HK445" s="467"/>
      <c r="HL445" s="467"/>
      <c r="HM445" s="467"/>
      <c r="HN445" s="467"/>
      <c r="HO445" s="467"/>
      <c r="HP445" s="467"/>
      <c r="HQ445" s="467"/>
      <c r="HR445" s="467"/>
      <c r="HS445" s="467"/>
      <c r="HT445" s="467"/>
      <c r="HU445" s="467"/>
      <c r="HV445" s="467"/>
      <c r="HW445" s="467"/>
      <c r="HX445" s="467"/>
      <c r="HY445" s="467"/>
      <c r="HZ445" s="467"/>
      <c r="IA445" s="467"/>
      <c r="IB445" s="467"/>
      <c r="IC445" s="467"/>
      <c r="ID445" s="467"/>
      <c r="IE445" s="467"/>
      <c r="IF445" s="467"/>
      <c r="IG445" s="467"/>
      <c r="IH445" s="467"/>
      <c r="II445" s="467"/>
      <c r="IJ445" s="467"/>
      <c r="IK445" s="467"/>
      <c r="IL445" s="467"/>
      <c r="IM445" s="467"/>
      <c r="IN445" s="467"/>
      <c r="IO445" s="467"/>
      <c r="IP445" s="467"/>
      <c r="IQ445" s="467"/>
    </row>
    <row r="446" spans="2:251" s="464" customFormat="1" ht="12" customHeight="1" x14ac:dyDescent="0.15">
      <c r="B446" s="469"/>
      <c r="C446" s="469"/>
      <c r="D446" s="469"/>
      <c r="E446" s="469"/>
      <c r="F446" s="469"/>
      <c r="G446" s="469"/>
      <c r="H446" s="469"/>
      <c r="I446" s="469"/>
      <c r="J446" s="469"/>
      <c r="K446" s="469"/>
      <c r="N446" s="530"/>
      <c r="O446" s="530"/>
      <c r="P446" s="530"/>
      <c r="Q446" s="530"/>
      <c r="R446" s="530"/>
      <c r="S446" s="530"/>
      <c r="T446" s="554"/>
      <c r="U446" s="530"/>
      <c r="V446" s="504"/>
      <c r="Y446" s="533"/>
      <c r="Z446" s="534"/>
      <c r="AA446" s="581"/>
      <c r="AB446" s="582"/>
      <c r="AC446" s="582"/>
      <c r="AD446" s="582"/>
      <c r="AE446" s="582"/>
      <c r="AF446" s="582"/>
      <c r="AG446" s="582"/>
      <c r="AH446" s="582"/>
      <c r="AI446" s="583"/>
      <c r="AJ446" s="518"/>
      <c r="AK446" s="518"/>
      <c r="AV446" s="518"/>
      <c r="AW446" s="518"/>
      <c r="AX446" s="518"/>
      <c r="AY446" s="518"/>
      <c r="AZ446" s="518"/>
      <c r="BT446" s="467"/>
      <c r="BU446" s="467"/>
      <c r="BV446" s="467"/>
      <c r="BW446" s="467"/>
      <c r="BX446" s="467"/>
      <c r="BY446" s="467"/>
      <c r="BZ446" s="467"/>
      <c r="CA446" s="467"/>
      <c r="CB446" s="467"/>
      <c r="CC446" s="467"/>
      <c r="CD446" s="467"/>
      <c r="CE446" s="467"/>
      <c r="CF446" s="467"/>
      <c r="CG446" s="467"/>
      <c r="CH446" s="467"/>
      <c r="CI446" s="467"/>
      <c r="CJ446" s="467"/>
      <c r="CK446" s="467"/>
      <c r="CL446" s="467"/>
      <c r="CM446" s="467"/>
      <c r="CN446" s="467"/>
      <c r="CO446" s="467"/>
      <c r="CP446" s="467"/>
      <c r="CQ446" s="467"/>
      <c r="CR446" s="467"/>
      <c r="CS446" s="467"/>
      <c r="CT446" s="467"/>
      <c r="CU446" s="467"/>
      <c r="CV446" s="467"/>
      <c r="CW446" s="467"/>
      <c r="CX446" s="467"/>
      <c r="CY446" s="467"/>
      <c r="CZ446" s="467"/>
      <c r="DA446" s="467"/>
      <c r="DB446" s="467"/>
      <c r="DC446" s="467"/>
      <c r="DD446" s="467"/>
      <c r="DE446" s="467"/>
      <c r="DF446" s="467"/>
      <c r="DG446" s="467"/>
      <c r="DH446" s="467"/>
      <c r="DI446" s="467"/>
      <c r="DJ446" s="467"/>
      <c r="DK446" s="467"/>
      <c r="DL446" s="467"/>
      <c r="DM446" s="467"/>
      <c r="DN446" s="467"/>
      <c r="DO446" s="467"/>
      <c r="DP446" s="467"/>
      <c r="DQ446" s="467"/>
      <c r="DR446" s="467"/>
      <c r="DS446" s="467"/>
      <c r="DT446" s="467"/>
      <c r="DU446" s="467"/>
      <c r="DV446" s="467"/>
      <c r="DW446" s="467"/>
      <c r="DX446" s="467"/>
      <c r="DY446" s="467"/>
      <c r="DZ446" s="467"/>
      <c r="EA446" s="467"/>
      <c r="EB446" s="467"/>
      <c r="EC446" s="467"/>
      <c r="ED446" s="467"/>
      <c r="EE446" s="467"/>
      <c r="EF446" s="467"/>
      <c r="EG446" s="467"/>
      <c r="EH446" s="467"/>
      <c r="EI446" s="467"/>
      <c r="EJ446" s="467"/>
      <c r="EK446" s="467"/>
      <c r="EL446" s="467"/>
      <c r="EM446" s="467"/>
      <c r="EN446" s="467"/>
      <c r="EO446" s="467"/>
      <c r="EP446" s="467"/>
      <c r="EQ446" s="467"/>
      <c r="ER446" s="467"/>
      <c r="ES446" s="467"/>
      <c r="ET446" s="467"/>
      <c r="EU446" s="467"/>
      <c r="EV446" s="467"/>
      <c r="EW446" s="467"/>
      <c r="EX446" s="467"/>
      <c r="EY446" s="467"/>
      <c r="EZ446" s="467"/>
      <c r="FA446" s="467"/>
      <c r="FB446" s="467"/>
      <c r="FC446" s="467"/>
      <c r="FD446" s="467"/>
      <c r="FE446" s="467"/>
      <c r="FF446" s="467"/>
      <c r="FG446" s="467"/>
      <c r="FH446" s="467"/>
      <c r="FI446" s="467"/>
      <c r="FJ446" s="467"/>
      <c r="FK446" s="467"/>
      <c r="FL446" s="467"/>
      <c r="FM446" s="467"/>
      <c r="FN446" s="467"/>
      <c r="FO446" s="467"/>
      <c r="FP446" s="467"/>
      <c r="FQ446" s="467"/>
      <c r="FR446" s="467"/>
      <c r="FS446" s="467"/>
      <c r="FT446" s="467"/>
      <c r="FU446" s="467"/>
      <c r="FV446" s="467"/>
      <c r="FW446" s="467"/>
      <c r="FX446" s="467"/>
      <c r="FY446" s="467"/>
      <c r="FZ446" s="467"/>
      <c r="GA446" s="467"/>
      <c r="GB446" s="467"/>
      <c r="GC446" s="467"/>
      <c r="GD446" s="467"/>
      <c r="GE446" s="467"/>
      <c r="GF446" s="467"/>
      <c r="GG446" s="467"/>
      <c r="GH446" s="467"/>
      <c r="GI446" s="467"/>
      <c r="GJ446" s="467"/>
      <c r="GK446" s="467"/>
      <c r="GL446" s="467"/>
      <c r="GM446" s="467"/>
      <c r="GN446" s="467"/>
      <c r="GO446" s="467"/>
      <c r="GP446" s="467"/>
      <c r="GQ446" s="467"/>
      <c r="GR446" s="467"/>
      <c r="GS446" s="467"/>
      <c r="GT446" s="467"/>
      <c r="GU446" s="467"/>
      <c r="GV446" s="467"/>
      <c r="GW446" s="467"/>
      <c r="GX446" s="467"/>
      <c r="GY446" s="467"/>
      <c r="GZ446" s="467"/>
      <c r="HA446" s="467"/>
      <c r="HB446" s="467"/>
      <c r="HC446" s="467"/>
      <c r="HD446" s="467"/>
      <c r="HE446" s="467"/>
      <c r="HF446" s="467"/>
      <c r="HG446" s="467"/>
      <c r="HH446" s="467"/>
      <c r="HI446" s="467"/>
      <c r="HJ446" s="467"/>
      <c r="HK446" s="467"/>
      <c r="HL446" s="467"/>
      <c r="HM446" s="467"/>
      <c r="HN446" s="467"/>
      <c r="HO446" s="467"/>
      <c r="HP446" s="467"/>
      <c r="HQ446" s="467"/>
      <c r="HR446" s="467"/>
      <c r="HS446" s="467"/>
      <c r="HT446" s="467"/>
      <c r="HU446" s="467"/>
      <c r="HV446" s="467"/>
      <c r="HW446" s="467"/>
      <c r="HX446" s="467"/>
      <c r="HY446" s="467"/>
      <c r="HZ446" s="467"/>
      <c r="IA446" s="467"/>
      <c r="IB446" s="467"/>
      <c r="IC446" s="467"/>
      <c r="ID446" s="467"/>
      <c r="IE446" s="467"/>
      <c r="IF446" s="467"/>
      <c r="IG446" s="467"/>
      <c r="IH446" s="467"/>
      <c r="II446" s="467"/>
      <c r="IJ446" s="467"/>
      <c r="IK446" s="467"/>
      <c r="IL446" s="467"/>
      <c r="IM446" s="467"/>
      <c r="IN446" s="467"/>
      <c r="IO446" s="467"/>
      <c r="IP446" s="467"/>
      <c r="IQ446" s="467"/>
    </row>
    <row r="447" spans="2:251" s="464" customFormat="1" ht="12" customHeight="1" x14ac:dyDescent="0.15">
      <c r="B447" s="469"/>
      <c r="C447" s="469"/>
      <c r="D447" s="469"/>
      <c r="E447" s="469"/>
      <c r="F447" s="469"/>
      <c r="G447" s="469"/>
      <c r="H447" s="469"/>
      <c r="I447" s="469"/>
      <c r="J447" s="469"/>
      <c r="K447" s="469"/>
      <c r="N447" s="530"/>
      <c r="O447" s="530"/>
      <c r="P447" s="530"/>
      <c r="Q447" s="530"/>
      <c r="R447" s="530"/>
      <c r="S447" s="530"/>
      <c r="T447" s="554"/>
      <c r="U447" s="530"/>
      <c r="V447" s="504"/>
      <c r="Y447" s="508"/>
      <c r="Z447" s="504"/>
      <c r="AA447" s="530"/>
      <c r="AB447" s="549"/>
      <c r="AC447" s="562" t="s">
        <v>602</v>
      </c>
      <c r="AD447" s="562"/>
      <c r="AE447" s="562"/>
      <c r="AF447" s="562"/>
      <c r="AG447" s="562"/>
      <c r="AH447" s="562"/>
      <c r="AI447" s="562"/>
      <c r="AJ447" s="562"/>
      <c r="AK447" s="562"/>
      <c r="AV447" s="518"/>
      <c r="AW447" s="518"/>
      <c r="AX447" s="518"/>
      <c r="AY447" s="518"/>
      <c r="AZ447" s="518"/>
      <c r="BT447" s="467"/>
      <c r="BU447" s="467"/>
      <c r="BV447" s="467"/>
      <c r="BW447" s="467"/>
      <c r="BX447" s="467"/>
      <c r="BY447" s="467"/>
      <c r="BZ447" s="467"/>
      <c r="CA447" s="467"/>
      <c r="CB447" s="467"/>
      <c r="CC447" s="467"/>
      <c r="CD447" s="467"/>
      <c r="CE447" s="467"/>
      <c r="CF447" s="467"/>
      <c r="CG447" s="467"/>
      <c r="CH447" s="467"/>
      <c r="CI447" s="467"/>
      <c r="CJ447" s="467"/>
      <c r="CK447" s="467"/>
      <c r="CL447" s="467"/>
      <c r="CM447" s="467"/>
      <c r="CN447" s="467"/>
      <c r="CO447" s="467"/>
      <c r="CP447" s="467"/>
      <c r="CQ447" s="467"/>
      <c r="CR447" s="467"/>
      <c r="CS447" s="467"/>
      <c r="CT447" s="467"/>
      <c r="CU447" s="467"/>
      <c r="CV447" s="467"/>
      <c r="CW447" s="467"/>
      <c r="CX447" s="467"/>
      <c r="CY447" s="467"/>
      <c r="CZ447" s="467"/>
      <c r="DA447" s="467"/>
      <c r="DB447" s="467"/>
      <c r="DC447" s="467"/>
      <c r="DD447" s="467"/>
      <c r="DE447" s="467"/>
      <c r="DF447" s="467"/>
      <c r="DG447" s="467"/>
      <c r="DH447" s="467"/>
      <c r="DI447" s="467"/>
      <c r="DJ447" s="467"/>
      <c r="DK447" s="467"/>
      <c r="DL447" s="467"/>
      <c r="DM447" s="467"/>
      <c r="DN447" s="467"/>
      <c r="DO447" s="467"/>
      <c r="DP447" s="467"/>
      <c r="DQ447" s="467"/>
      <c r="DR447" s="467"/>
      <c r="DS447" s="467"/>
      <c r="DT447" s="467"/>
      <c r="DU447" s="467"/>
      <c r="DV447" s="467"/>
      <c r="DW447" s="467"/>
      <c r="DX447" s="467"/>
      <c r="DY447" s="467"/>
      <c r="DZ447" s="467"/>
      <c r="EA447" s="467"/>
      <c r="EB447" s="467"/>
      <c r="EC447" s="467"/>
      <c r="ED447" s="467"/>
      <c r="EE447" s="467"/>
      <c r="EF447" s="467"/>
      <c r="EG447" s="467"/>
      <c r="EH447" s="467"/>
      <c r="EI447" s="467"/>
      <c r="EJ447" s="467"/>
      <c r="EK447" s="467"/>
      <c r="EL447" s="467"/>
      <c r="EM447" s="467"/>
      <c r="EN447" s="467"/>
      <c r="EO447" s="467"/>
      <c r="EP447" s="467"/>
      <c r="EQ447" s="467"/>
      <c r="ER447" s="467"/>
      <c r="ES447" s="467"/>
      <c r="ET447" s="467"/>
      <c r="EU447" s="467"/>
      <c r="EV447" s="467"/>
      <c r="EW447" s="467"/>
      <c r="EX447" s="467"/>
      <c r="EY447" s="467"/>
      <c r="EZ447" s="467"/>
      <c r="FA447" s="467"/>
      <c r="FB447" s="467"/>
      <c r="FC447" s="467"/>
      <c r="FD447" s="467"/>
      <c r="FE447" s="467"/>
      <c r="FF447" s="467"/>
      <c r="FG447" s="467"/>
      <c r="FH447" s="467"/>
      <c r="FI447" s="467"/>
      <c r="FJ447" s="467"/>
      <c r="FK447" s="467"/>
      <c r="FL447" s="467"/>
      <c r="FM447" s="467"/>
      <c r="FN447" s="467"/>
      <c r="FO447" s="467"/>
      <c r="FP447" s="467"/>
      <c r="FQ447" s="467"/>
      <c r="FR447" s="467"/>
      <c r="FS447" s="467"/>
      <c r="FT447" s="467"/>
      <c r="FU447" s="467"/>
      <c r="FV447" s="467"/>
      <c r="FW447" s="467"/>
      <c r="FX447" s="467"/>
      <c r="FY447" s="467"/>
      <c r="FZ447" s="467"/>
      <c r="GA447" s="467"/>
      <c r="GB447" s="467"/>
      <c r="GC447" s="467"/>
      <c r="GD447" s="467"/>
      <c r="GE447" s="467"/>
      <c r="GF447" s="467"/>
      <c r="GG447" s="467"/>
      <c r="GH447" s="467"/>
      <c r="GI447" s="467"/>
      <c r="GJ447" s="467"/>
      <c r="GK447" s="467"/>
      <c r="GL447" s="467"/>
      <c r="GM447" s="467"/>
      <c r="GN447" s="467"/>
      <c r="GO447" s="467"/>
      <c r="GP447" s="467"/>
      <c r="GQ447" s="467"/>
      <c r="GR447" s="467"/>
      <c r="GS447" s="467"/>
      <c r="GT447" s="467"/>
      <c r="GU447" s="467"/>
      <c r="GV447" s="467"/>
      <c r="GW447" s="467"/>
      <c r="GX447" s="467"/>
      <c r="GY447" s="467"/>
      <c r="GZ447" s="467"/>
      <c r="HA447" s="467"/>
      <c r="HB447" s="467"/>
      <c r="HC447" s="467"/>
      <c r="HD447" s="467"/>
      <c r="HE447" s="467"/>
      <c r="HF447" s="467"/>
      <c r="HG447" s="467"/>
      <c r="HH447" s="467"/>
      <c r="HI447" s="467"/>
      <c r="HJ447" s="467"/>
      <c r="HK447" s="467"/>
      <c r="HL447" s="467"/>
      <c r="HM447" s="467"/>
      <c r="HN447" s="467"/>
      <c r="HO447" s="467"/>
      <c r="HP447" s="467"/>
      <c r="HQ447" s="467"/>
      <c r="HR447" s="467"/>
      <c r="HS447" s="467"/>
      <c r="HT447" s="467"/>
      <c r="HU447" s="467"/>
      <c r="HV447" s="467"/>
      <c r="HW447" s="467"/>
      <c r="HX447" s="467"/>
      <c r="HY447" s="467"/>
      <c r="HZ447" s="467"/>
      <c r="IA447" s="467"/>
      <c r="IB447" s="467"/>
      <c r="IC447" s="467"/>
      <c r="ID447" s="467"/>
      <c r="IE447" s="467"/>
      <c r="IF447" s="467"/>
      <c r="IG447" s="467"/>
      <c r="IH447" s="467"/>
      <c r="II447" s="467"/>
      <c r="IJ447" s="467"/>
      <c r="IK447" s="467"/>
      <c r="IL447" s="467"/>
      <c r="IM447" s="467"/>
      <c r="IN447" s="467"/>
      <c r="IO447" s="467"/>
      <c r="IP447" s="467"/>
      <c r="IQ447" s="467"/>
    </row>
    <row r="448" spans="2:251" s="464" customFormat="1" ht="12" customHeight="1" x14ac:dyDescent="0.15">
      <c r="B448" s="469"/>
      <c r="C448" s="469"/>
      <c r="D448" s="469"/>
      <c r="E448" s="469"/>
      <c r="F448" s="469"/>
      <c r="G448" s="469"/>
      <c r="H448" s="469"/>
      <c r="I448" s="469"/>
      <c r="J448" s="469"/>
      <c r="K448" s="469"/>
      <c r="N448" s="530"/>
      <c r="O448" s="530"/>
      <c r="P448" s="530"/>
      <c r="Q448" s="530"/>
      <c r="R448" s="530"/>
      <c r="S448" s="530"/>
      <c r="T448" s="554"/>
      <c r="U448" s="530"/>
      <c r="V448" s="504"/>
      <c r="Y448" s="508"/>
      <c r="Z448" s="504"/>
      <c r="AA448" s="530"/>
      <c r="AB448" s="556"/>
      <c r="AC448" s="562"/>
      <c r="AD448" s="562"/>
      <c r="AE448" s="562"/>
      <c r="AF448" s="562"/>
      <c r="AG448" s="562"/>
      <c r="AH448" s="562"/>
      <c r="AI448" s="562"/>
      <c r="AJ448" s="562"/>
      <c r="AK448" s="562"/>
      <c r="AV448" s="518"/>
      <c r="AW448" s="518"/>
      <c r="AX448" s="518"/>
      <c r="AY448" s="518"/>
      <c r="AZ448" s="518"/>
      <c r="BT448" s="467"/>
      <c r="BU448" s="467"/>
      <c r="BV448" s="467"/>
      <c r="BW448" s="467"/>
      <c r="BX448" s="467"/>
      <c r="BY448" s="467"/>
      <c r="BZ448" s="467"/>
      <c r="CA448" s="467"/>
      <c r="CB448" s="467"/>
      <c r="CC448" s="467"/>
      <c r="CD448" s="467"/>
      <c r="CE448" s="467"/>
      <c r="CF448" s="467"/>
      <c r="CG448" s="467"/>
      <c r="CH448" s="467"/>
      <c r="CI448" s="467"/>
      <c r="CJ448" s="467"/>
      <c r="CK448" s="467"/>
      <c r="CL448" s="467"/>
      <c r="CM448" s="467"/>
      <c r="CN448" s="467"/>
      <c r="CO448" s="467"/>
      <c r="CP448" s="467"/>
      <c r="CQ448" s="467"/>
      <c r="CR448" s="467"/>
      <c r="CS448" s="467"/>
      <c r="CT448" s="467"/>
      <c r="CU448" s="467"/>
      <c r="CV448" s="467"/>
      <c r="CW448" s="467"/>
      <c r="CX448" s="467"/>
      <c r="CY448" s="467"/>
      <c r="CZ448" s="467"/>
      <c r="DA448" s="467"/>
      <c r="DB448" s="467"/>
      <c r="DC448" s="467"/>
      <c r="DD448" s="467"/>
      <c r="DE448" s="467"/>
      <c r="DF448" s="467"/>
      <c r="DG448" s="467"/>
      <c r="DH448" s="467"/>
      <c r="DI448" s="467"/>
      <c r="DJ448" s="467"/>
      <c r="DK448" s="467"/>
      <c r="DL448" s="467"/>
      <c r="DM448" s="467"/>
      <c r="DN448" s="467"/>
      <c r="DO448" s="467"/>
      <c r="DP448" s="467"/>
      <c r="DQ448" s="467"/>
      <c r="DR448" s="467"/>
      <c r="DS448" s="467"/>
      <c r="DT448" s="467"/>
      <c r="DU448" s="467"/>
      <c r="DV448" s="467"/>
      <c r="DW448" s="467"/>
      <c r="DX448" s="467"/>
      <c r="DY448" s="467"/>
      <c r="DZ448" s="467"/>
      <c r="EA448" s="467"/>
      <c r="EB448" s="467"/>
      <c r="EC448" s="467"/>
      <c r="ED448" s="467"/>
      <c r="EE448" s="467"/>
      <c r="EF448" s="467"/>
      <c r="EG448" s="467"/>
      <c r="EH448" s="467"/>
      <c r="EI448" s="467"/>
      <c r="EJ448" s="467"/>
      <c r="EK448" s="467"/>
      <c r="EL448" s="467"/>
      <c r="EM448" s="467"/>
      <c r="EN448" s="467"/>
      <c r="EO448" s="467"/>
      <c r="EP448" s="467"/>
      <c r="EQ448" s="467"/>
      <c r="ER448" s="467"/>
      <c r="ES448" s="467"/>
      <c r="ET448" s="467"/>
      <c r="EU448" s="467"/>
      <c r="EV448" s="467"/>
      <c r="EW448" s="467"/>
      <c r="EX448" s="467"/>
      <c r="EY448" s="467"/>
      <c r="EZ448" s="467"/>
      <c r="FA448" s="467"/>
      <c r="FB448" s="467"/>
      <c r="FC448" s="467"/>
      <c r="FD448" s="467"/>
      <c r="FE448" s="467"/>
      <c r="FF448" s="467"/>
      <c r="FG448" s="467"/>
      <c r="FH448" s="467"/>
      <c r="FI448" s="467"/>
      <c r="FJ448" s="467"/>
      <c r="FK448" s="467"/>
      <c r="FL448" s="467"/>
      <c r="FM448" s="467"/>
      <c r="FN448" s="467"/>
      <c r="FO448" s="467"/>
      <c r="FP448" s="467"/>
      <c r="FQ448" s="467"/>
      <c r="FR448" s="467"/>
      <c r="FS448" s="467"/>
      <c r="FT448" s="467"/>
      <c r="FU448" s="467"/>
      <c r="FV448" s="467"/>
      <c r="FW448" s="467"/>
      <c r="FX448" s="467"/>
      <c r="FY448" s="467"/>
      <c r="FZ448" s="467"/>
      <c r="GA448" s="467"/>
      <c r="GB448" s="467"/>
      <c r="GC448" s="467"/>
      <c r="GD448" s="467"/>
      <c r="GE448" s="467"/>
      <c r="GF448" s="467"/>
      <c r="GG448" s="467"/>
      <c r="GH448" s="467"/>
      <c r="GI448" s="467"/>
      <c r="GJ448" s="467"/>
      <c r="GK448" s="467"/>
      <c r="GL448" s="467"/>
      <c r="GM448" s="467"/>
      <c r="GN448" s="467"/>
      <c r="GO448" s="467"/>
      <c r="GP448" s="467"/>
      <c r="GQ448" s="467"/>
      <c r="GR448" s="467"/>
      <c r="GS448" s="467"/>
      <c r="GT448" s="467"/>
      <c r="GU448" s="467"/>
      <c r="GV448" s="467"/>
      <c r="GW448" s="467"/>
      <c r="GX448" s="467"/>
      <c r="GY448" s="467"/>
      <c r="GZ448" s="467"/>
      <c r="HA448" s="467"/>
      <c r="HB448" s="467"/>
      <c r="HC448" s="467"/>
      <c r="HD448" s="467"/>
      <c r="HE448" s="467"/>
      <c r="HF448" s="467"/>
      <c r="HG448" s="467"/>
      <c r="HH448" s="467"/>
      <c r="HI448" s="467"/>
      <c r="HJ448" s="467"/>
      <c r="HK448" s="467"/>
      <c r="HL448" s="467"/>
      <c r="HM448" s="467"/>
      <c r="HN448" s="467"/>
      <c r="HO448" s="467"/>
      <c r="HP448" s="467"/>
      <c r="HQ448" s="467"/>
      <c r="HR448" s="467"/>
      <c r="HS448" s="467"/>
      <c r="HT448" s="467"/>
      <c r="HU448" s="467"/>
      <c r="HV448" s="467"/>
      <c r="HW448" s="467"/>
      <c r="HX448" s="467"/>
      <c r="HY448" s="467"/>
      <c r="HZ448" s="467"/>
      <c r="IA448" s="467"/>
      <c r="IB448" s="467"/>
      <c r="IC448" s="467"/>
      <c r="ID448" s="467"/>
      <c r="IE448" s="467"/>
      <c r="IF448" s="467"/>
      <c r="IG448" s="467"/>
      <c r="IH448" s="467"/>
      <c r="II448" s="467"/>
      <c r="IJ448" s="467"/>
      <c r="IK448" s="467"/>
      <c r="IL448" s="467"/>
      <c r="IM448" s="467"/>
      <c r="IN448" s="467"/>
      <c r="IO448" s="467"/>
      <c r="IP448" s="467"/>
      <c r="IQ448" s="467"/>
    </row>
    <row r="449" spans="2:251" s="464" customFormat="1" ht="12" customHeight="1" x14ac:dyDescent="0.15">
      <c r="B449" s="469"/>
      <c r="C449" s="469"/>
      <c r="D449" s="469"/>
      <c r="E449" s="469"/>
      <c r="F449" s="469"/>
      <c r="G449" s="469"/>
      <c r="H449" s="469"/>
      <c r="I449" s="469"/>
      <c r="J449" s="469"/>
      <c r="K449" s="469"/>
      <c r="N449" s="530"/>
      <c r="O449" s="530"/>
      <c r="P449" s="530"/>
      <c r="Q449" s="530"/>
      <c r="R449" s="530"/>
      <c r="S449" s="530"/>
      <c r="T449" s="554"/>
      <c r="U449" s="530"/>
      <c r="V449" s="504"/>
      <c r="Y449" s="508"/>
      <c r="Z449" s="504"/>
      <c r="AA449" s="530"/>
      <c r="AB449" s="566"/>
      <c r="AC449" s="562" t="s">
        <v>635</v>
      </c>
      <c r="AD449" s="562"/>
      <c r="AE449" s="562"/>
      <c r="AF449" s="562"/>
      <c r="AG449" s="562"/>
      <c r="AH449" s="562"/>
      <c r="AI449" s="562"/>
      <c r="AJ449" s="562"/>
      <c r="AK449" s="562"/>
      <c r="AV449" s="518"/>
      <c r="AW449" s="518"/>
      <c r="AX449" s="518"/>
      <c r="AY449" s="518"/>
      <c r="AZ449" s="518"/>
      <c r="BT449" s="467"/>
      <c r="BU449" s="467"/>
      <c r="BV449" s="467"/>
      <c r="BW449" s="467"/>
      <c r="BX449" s="467"/>
      <c r="BY449" s="467"/>
      <c r="BZ449" s="467"/>
      <c r="CA449" s="467"/>
      <c r="CB449" s="467"/>
      <c r="CC449" s="467"/>
      <c r="CD449" s="467"/>
      <c r="CE449" s="467"/>
      <c r="CF449" s="467"/>
      <c r="CG449" s="467"/>
      <c r="CH449" s="467"/>
      <c r="CI449" s="467"/>
      <c r="CJ449" s="467"/>
      <c r="CK449" s="467"/>
      <c r="CL449" s="467"/>
      <c r="CM449" s="467"/>
      <c r="CN449" s="467"/>
      <c r="CO449" s="467"/>
      <c r="CP449" s="467"/>
      <c r="CQ449" s="467"/>
      <c r="CR449" s="467"/>
      <c r="CS449" s="467"/>
      <c r="CT449" s="467"/>
      <c r="CU449" s="467"/>
      <c r="CV449" s="467"/>
      <c r="CW449" s="467"/>
      <c r="CX449" s="467"/>
      <c r="CY449" s="467"/>
      <c r="CZ449" s="467"/>
      <c r="DA449" s="467"/>
      <c r="DB449" s="467"/>
      <c r="DC449" s="467"/>
      <c r="DD449" s="467"/>
      <c r="DE449" s="467"/>
      <c r="DF449" s="467"/>
      <c r="DG449" s="467"/>
      <c r="DH449" s="467"/>
      <c r="DI449" s="467"/>
      <c r="DJ449" s="467"/>
      <c r="DK449" s="467"/>
      <c r="DL449" s="467"/>
      <c r="DM449" s="467"/>
      <c r="DN449" s="467"/>
      <c r="DO449" s="467"/>
      <c r="DP449" s="467"/>
      <c r="DQ449" s="467"/>
      <c r="DR449" s="467"/>
      <c r="DS449" s="467"/>
      <c r="DT449" s="467"/>
      <c r="DU449" s="467"/>
      <c r="DV449" s="467"/>
      <c r="DW449" s="467"/>
      <c r="DX449" s="467"/>
      <c r="DY449" s="467"/>
      <c r="DZ449" s="467"/>
      <c r="EA449" s="467"/>
      <c r="EB449" s="467"/>
      <c r="EC449" s="467"/>
      <c r="ED449" s="467"/>
      <c r="EE449" s="467"/>
      <c r="EF449" s="467"/>
      <c r="EG449" s="467"/>
      <c r="EH449" s="467"/>
      <c r="EI449" s="467"/>
      <c r="EJ449" s="467"/>
      <c r="EK449" s="467"/>
      <c r="EL449" s="467"/>
      <c r="EM449" s="467"/>
      <c r="EN449" s="467"/>
      <c r="EO449" s="467"/>
      <c r="EP449" s="467"/>
      <c r="EQ449" s="467"/>
      <c r="ER449" s="467"/>
      <c r="ES449" s="467"/>
      <c r="ET449" s="467"/>
      <c r="EU449" s="467"/>
      <c r="EV449" s="467"/>
      <c r="EW449" s="467"/>
      <c r="EX449" s="467"/>
      <c r="EY449" s="467"/>
      <c r="EZ449" s="467"/>
      <c r="FA449" s="467"/>
      <c r="FB449" s="467"/>
      <c r="FC449" s="467"/>
      <c r="FD449" s="467"/>
      <c r="FE449" s="467"/>
      <c r="FF449" s="467"/>
      <c r="FG449" s="467"/>
      <c r="FH449" s="467"/>
      <c r="FI449" s="467"/>
      <c r="FJ449" s="467"/>
      <c r="FK449" s="467"/>
      <c r="FL449" s="467"/>
      <c r="FM449" s="467"/>
      <c r="FN449" s="467"/>
      <c r="FO449" s="467"/>
      <c r="FP449" s="467"/>
      <c r="FQ449" s="467"/>
      <c r="FR449" s="467"/>
      <c r="FS449" s="467"/>
      <c r="FT449" s="467"/>
      <c r="FU449" s="467"/>
      <c r="FV449" s="467"/>
      <c r="FW449" s="467"/>
      <c r="FX449" s="467"/>
      <c r="FY449" s="467"/>
      <c r="FZ449" s="467"/>
      <c r="GA449" s="467"/>
      <c r="GB449" s="467"/>
      <c r="GC449" s="467"/>
      <c r="GD449" s="467"/>
      <c r="GE449" s="467"/>
      <c r="GF449" s="467"/>
      <c r="GG449" s="467"/>
      <c r="GH449" s="467"/>
      <c r="GI449" s="467"/>
      <c r="GJ449" s="467"/>
      <c r="GK449" s="467"/>
      <c r="GL449" s="467"/>
      <c r="GM449" s="467"/>
      <c r="GN449" s="467"/>
      <c r="GO449" s="467"/>
      <c r="GP449" s="467"/>
      <c r="GQ449" s="467"/>
      <c r="GR449" s="467"/>
      <c r="GS449" s="467"/>
      <c r="GT449" s="467"/>
      <c r="GU449" s="467"/>
      <c r="GV449" s="467"/>
      <c r="GW449" s="467"/>
      <c r="GX449" s="467"/>
      <c r="GY449" s="467"/>
      <c r="GZ449" s="467"/>
      <c r="HA449" s="467"/>
      <c r="HB449" s="467"/>
      <c r="HC449" s="467"/>
      <c r="HD449" s="467"/>
      <c r="HE449" s="467"/>
      <c r="HF449" s="467"/>
      <c r="HG449" s="467"/>
      <c r="HH449" s="467"/>
      <c r="HI449" s="467"/>
      <c r="HJ449" s="467"/>
      <c r="HK449" s="467"/>
      <c r="HL449" s="467"/>
      <c r="HM449" s="467"/>
      <c r="HN449" s="467"/>
      <c r="HO449" s="467"/>
      <c r="HP449" s="467"/>
      <c r="HQ449" s="467"/>
      <c r="HR449" s="467"/>
      <c r="HS449" s="467"/>
      <c r="HT449" s="467"/>
      <c r="HU449" s="467"/>
      <c r="HV449" s="467"/>
      <c r="HW449" s="467"/>
      <c r="HX449" s="467"/>
      <c r="HY449" s="467"/>
      <c r="HZ449" s="467"/>
      <c r="IA449" s="467"/>
      <c r="IB449" s="467"/>
      <c r="IC449" s="467"/>
      <c r="ID449" s="467"/>
      <c r="IE449" s="467"/>
      <c r="IF449" s="467"/>
      <c r="IG449" s="467"/>
      <c r="IH449" s="467"/>
      <c r="II449" s="467"/>
      <c r="IJ449" s="467"/>
      <c r="IK449" s="467"/>
      <c r="IL449" s="467"/>
      <c r="IM449" s="467"/>
      <c r="IN449" s="467"/>
      <c r="IO449" s="467"/>
      <c r="IP449" s="467"/>
      <c r="IQ449" s="467"/>
    </row>
    <row r="450" spans="2:251" s="464" customFormat="1" ht="12" customHeight="1" x14ac:dyDescent="0.15">
      <c r="B450" s="469"/>
      <c r="C450" s="469"/>
      <c r="D450" s="469"/>
      <c r="E450" s="469"/>
      <c r="F450" s="469"/>
      <c r="G450" s="469"/>
      <c r="H450" s="469"/>
      <c r="I450" s="469"/>
      <c r="J450" s="469"/>
      <c r="K450" s="469"/>
      <c r="N450" s="530"/>
      <c r="O450" s="530"/>
      <c r="P450" s="530"/>
      <c r="Q450" s="530"/>
      <c r="R450" s="530"/>
      <c r="S450" s="530"/>
      <c r="T450" s="554"/>
      <c r="U450" s="530"/>
      <c r="V450" s="504"/>
      <c r="Y450" s="508"/>
      <c r="Z450" s="504"/>
      <c r="AA450" s="530"/>
      <c r="AB450" s="549"/>
      <c r="AC450" s="562"/>
      <c r="AD450" s="562"/>
      <c r="AE450" s="562"/>
      <c r="AF450" s="562"/>
      <c r="AG450" s="562"/>
      <c r="AH450" s="562"/>
      <c r="AI450" s="562"/>
      <c r="AJ450" s="562"/>
      <c r="AK450" s="562"/>
      <c r="AV450" s="518"/>
      <c r="AW450" s="518"/>
      <c r="AX450" s="518"/>
      <c r="AY450" s="518"/>
      <c r="AZ450" s="518"/>
      <c r="BT450" s="467"/>
      <c r="BU450" s="467"/>
      <c r="BV450" s="467"/>
      <c r="BW450" s="467"/>
      <c r="BX450" s="467"/>
      <c r="BY450" s="467"/>
      <c r="BZ450" s="467"/>
      <c r="CA450" s="467"/>
      <c r="CB450" s="467"/>
      <c r="CC450" s="467"/>
      <c r="CD450" s="467"/>
      <c r="CE450" s="467"/>
      <c r="CF450" s="467"/>
      <c r="CG450" s="467"/>
      <c r="CH450" s="467"/>
      <c r="CI450" s="467"/>
      <c r="CJ450" s="467"/>
      <c r="CK450" s="467"/>
      <c r="CL450" s="467"/>
      <c r="CM450" s="467"/>
      <c r="CN450" s="467"/>
      <c r="CO450" s="467"/>
      <c r="CP450" s="467"/>
      <c r="CQ450" s="467"/>
      <c r="CR450" s="467"/>
      <c r="CS450" s="467"/>
      <c r="CT450" s="467"/>
      <c r="CU450" s="467"/>
      <c r="CV450" s="467"/>
      <c r="CW450" s="467"/>
      <c r="CX450" s="467"/>
      <c r="CY450" s="467"/>
      <c r="CZ450" s="467"/>
      <c r="DA450" s="467"/>
      <c r="DB450" s="467"/>
      <c r="DC450" s="467"/>
      <c r="DD450" s="467"/>
      <c r="DE450" s="467"/>
      <c r="DF450" s="467"/>
      <c r="DG450" s="467"/>
      <c r="DH450" s="467"/>
      <c r="DI450" s="467"/>
      <c r="DJ450" s="467"/>
      <c r="DK450" s="467"/>
      <c r="DL450" s="467"/>
      <c r="DM450" s="467"/>
      <c r="DN450" s="467"/>
      <c r="DO450" s="467"/>
      <c r="DP450" s="467"/>
      <c r="DQ450" s="467"/>
      <c r="DR450" s="467"/>
      <c r="DS450" s="467"/>
      <c r="DT450" s="467"/>
      <c r="DU450" s="467"/>
      <c r="DV450" s="467"/>
      <c r="DW450" s="467"/>
      <c r="DX450" s="467"/>
      <c r="DY450" s="467"/>
      <c r="DZ450" s="467"/>
      <c r="EA450" s="467"/>
      <c r="EB450" s="467"/>
      <c r="EC450" s="467"/>
      <c r="ED450" s="467"/>
      <c r="EE450" s="467"/>
      <c r="EF450" s="467"/>
      <c r="EG450" s="467"/>
      <c r="EH450" s="467"/>
      <c r="EI450" s="467"/>
      <c r="EJ450" s="467"/>
      <c r="EK450" s="467"/>
      <c r="EL450" s="467"/>
      <c r="EM450" s="467"/>
      <c r="EN450" s="467"/>
      <c r="EO450" s="467"/>
      <c r="EP450" s="467"/>
      <c r="EQ450" s="467"/>
      <c r="ER450" s="467"/>
      <c r="ES450" s="467"/>
      <c r="ET450" s="467"/>
      <c r="EU450" s="467"/>
      <c r="EV450" s="467"/>
      <c r="EW450" s="467"/>
      <c r="EX450" s="467"/>
      <c r="EY450" s="467"/>
      <c r="EZ450" s="467"/>
      <c r="FA450" s="467"/>
      <c r="FB450" s="467"/>
      <c r="FC450" s="467"/>
      <c r="FD450" s="467"/>
      <c r="FE450" s="467"/>
      <c r="FF450" s="467"/>
      <c r="FG450" s="467"/>
      <c r="FH450" s="467"/>
      <c r="FI450" s="467"/>
      <c r="FJ450" s="467"/>
      <c r="FK450" s="467"/>
      <c r="FL450" s="467"/>
      <c r="FM450" s="467"/>
      <c r="FN450" s="467"/>
      <c r="FO450" s="467"/>
      <c r="FP450" s="467"/>
      <c r="FQ450" s="467"/>
      <c r="FR450" s="467"/>
      <c r="FS450" s="467"/>
      <c r="FT450" s="467"/>
      <c r="FU450" s="467"/>
      <c r="FV450" s="467"/>
      <c r="FW450" s="467"/>
      <c r="FX450" s="467"/>
      <c r="FY450" s="467"/>
      <c r="FZ450" s="467"/>
      <c r="GA450" s="467"/>
      <c r="GB450" s="467"/>
      <c r="GC450" s="467"/>
      <c r="GD450" s="467"/>
      <c r="GE450" s="467"/>
      <c r="GF450" s="467"/>
      <c r="GG450" s="467"/>
      <c r="GH450" s="467"/>
      <c r="GI450" s="467"/>
      <c r="GJ450" s="467"/>
      <c r="GK450" s="467"/>
      <c r="GL450" s="467"/>
      <c r="GM450" s="467"/>
      <c r="GN450" s="467"/>
      <c r="GO450" s="467"/>
      <c r="GP450" s="467"/>
      <c r="GQ450" s="467"/>
      <c r="GR450" s="467"/>
      <c r="GS450" s="467"/>
      <c r="GT450" s="467"/>
      <c r="GU450" s="467"/>
      <c r="GV450" s="467"/>
      <c r="GW450" s="467"/>
      <c r="GX450" s="467"/>
      <c r="GY450" s="467"/>
      <c r="GZ450" s="467"/>
      <c r="HA450" s="467"/>
      <c r="HB450" s="467"/>
      <c r="HC450" s="467"/>
      <c r="HD450" s="467"/>
      <c r="HE450" s="467"/>
      <c r="HF450" s="467"/>
      <c r="HG450" s="467"/>
      <c r="HH450" s="467"/>
      <c r="HI450" s="467"/>
      <c r="HJ450" s="467"/>
      <c r="HK450" s="467"/>
      <c r="HL450" s="467"/>
      <c r="HM450" s="467"/>
      <c r="HN450" s="467"/>
      <c r="HO450" s="467"/>
      <c r="HP450" s="467"/>
      <c r="HQ450" s="467"/>
      <c r="HR450" s="467"/>
      <c r="HS450" s="467"/>
      <c r="HT450" s="467"/>
      <c r="HU450" s="467"/>
      <c r="HV450" s="467"/>
      <c r="HW450" s="467"/>
      <c r="HX450" s="467"/>
      <c r="HY450" s="467"/>
      <c r="HZ450" s="467"/>
      <c r="IA450" s="467"/>
      <c r="IB450" s="467"/>
      <c r="IC450" s="467"/>
      <c r="ID450" s="467"/>
      <c r="IE450" s="467"/>
      <c r="IF450" s="467"/>
      <c r="IG450" s="467"/>
      <c r="IH450" s="467"/>
      <c r="II450" s="467"/>
      <c r="IJ450" s="467"/>
      <c r="IK450" s="467"/>
      <c r="IL450" s="467"/>
      <c r="IM450" s="467"/>
      <c r="IN450" s="467"/>
      <c r="IO450" s="467"/>
      <c r="IP450" s="467"/>
      <c r="IQ450" s="467"/>
    </row>
    <row r="451" spans="2:251" s="464" customFormat="1" ht="12" customHeight="1" x14ac:dyDescent="0.15">
      <c r="B451" s="469"/>
      <c r="C451" s="469"/>
      <c r="D451" s="469"/>
      <c r="E451" s="469"/>
      <c r="F451" s="469"/>
      <c r="G451" s="469"/>
      <c r="H451" s="469"/>
      <c r="I451" s="469"/>
      <c r="J451" s="469"/>
      <c r="K451" s="469"/>
      <c r="N451" s="530"/>
      <c r="O451" s="530"/>
      <c r="P451" s="530"/>
      <c r="Q451" s="530"/>
      <c r="R451" s="530"/>
      <c r="S451" s="530"/>
      <c r="T451" s="554"/>
      <c r="U451" s="530"/>
      <c r="V451" s="504"/>
      <c r="Y451" s="508"/>
      <c r="Z451" s="504"/>
      <c r="AA451" s="530"/>
      <c r="AB451" s="566"/>
      <c r="AC451" s="562" t="s">
        <v>643</v>
      </c>
      <c r="AD451" s="562"/>
      <c r="AE451" s="562"/>
      <c r="AF451" s="562"/>
      <c r="AG451" s="562"/>
      <c r="AH451" s="562"/>
      <c r="AI451" s="562"/>
      <c r="AJ451" s="562"/>
      <c r="AK451" s="562"/>
      <c r="AV451" s="518"/>
      <c r="AW451" s="518"/>
      <c r="AX451" s="518"/>
      <c r="AY451" s="518"/>
      <c r="AZ451" s="518"/>
      <c r="BT451" s="467"/>
      <c r="BU451" s="467"/>
      <c r="BV451" s="467"/>
      <c r="BW451" s="467"/>
      <c r="BX451" s="467"/>
      <c r="BY451" s="467"/>
      <c r="BZ451" s="467"/>
      <c r="CA451" s="467"/>
      <c r="CB451" s="467"/>
      <c r="CC451" s="467"/>
      <c r="CD451" s="467"/>
      <c r="CE451" s="467"/>
      <c r="CF451" s="467"/>
      <c r="CG451" s="467"/>
      <c r="CH451" s="467"/>
      <c r="CI451" s="467"/>
      <c r="CJ451" s="467"/>
      <c r="CK451" s="467"/>
      <c r="CL451" s="467"/>
      <c r="CM451" s="467"/>
      <c r="CN451" s="467"/>
      <c r="CO451" s="467"/>
      <c r="CP451" s="467"/>
      <c r="CQ451" s="467"/>
      <c r="CR451" s="467"/>
      <c r="CS451" s="467"/>
      <c r="CT451" s="467"/>
      <c r="CU451" s="467"/>
      <c r="CV451" s="467"/>
      <c r="CW451" s="467"/>
      <c r="CX451" s="467"/>
      <c r="CY451" s="467"/>
      <c r="CZ451" s="467"/>
      <c r="DA451" s="467"/>
      <c r="DB451" s="467"/>
      <c r="DC451" s="467"/>
      <c r="DD451" s="467"/>
      <c r="DE451" s="467"/>
      <c r="DF451" s="467"/>
      <c r="DG451" s="467"/>
      <c r="DH451" s="467"/>
      <c r="DI451" s="467"/>
      <c r="DJ451" s="467"/>
      <c r="DK451" s="467"/>
      <c r="DL451" s="467"/>
      <c r="DM451" s="467"/>
      <c r="DN451" s="467"/>
      <c r="DO451" s="467"/>
      <c r="DP451" s="467"/>
      <c r="DQ451" s="467"/>
      <c r="DR451" s="467"/>
      <c r="DS451" s="467"/>
      <c r="DT451" s="467"/>
      <c r="DU451" s="467"/>
      <c r="DV451" s="467"/>
      <c r="DW451" s="467"/>
      <c r="DX451" s="467"/>
      <c r="DY451" s="467"/>
      <c r="DZ451" s="467"/>
      <c r="EA451" s="467"/>
      <c r="EB451" s="467"/>
      <c r="EC451" s="467"/>
      <c r="ED451" s="467"/>
      <c r="EE451" s="467"/>
      <c r="EF451" s="467"/>
      <c r="EG451" s="467"/>
      <c r="EH451" s="467"/>
      <c r="EI451" s="467"/>
      <c r="EJ451" s="467"/>
      <c r="EK451" s="467"/>
      <c r="EL451" s="467"/>
      <c r="EM451" s="467"/>
      <c r="EN451" s="467"/>
      <c r="EO451" s="467"/>
      <c r="EP451" s="467"/>
      <c r="EQ451" s="467"/>
      <c r="ER451" s="467"/>
      <c r="ES451" s="467"/>
      <c r="ET451" s="467"/>
      <c r="EU451" s="467"/>
      <c r="EV451" s="467"/>
      <c r="EW451" s="467"/>
      <c r="EX451" s="467"/>
      <c r="EY451" s="467"/>
      <c r="EZ451" s="467"/>
      <c r="FA451" s="467"/>
      <c r="FB451" s="467"/>
      <c r="FC451" s="467"/>
      <c r="FD451" s="467"/>
      <c r="FE451" s="467"/>
      <c r="FF451" s="467"/>
      <c r="FG451" s="467"/>
      <c r="FH451" s="467"/>
      <c r="FI451" s="467"/>
      <c r="FJ451" s="467"/>
      <c r="FK451" s="467"/>
      <c r="FL451" s="467"/>
      <c r="FM451" s="467"/>
      <c r="FN451" s="467"/>
      <c r="FO451" s="467"/>
      <c r="FP451" s="467"/>
      <c r="FQ451" s="467"/>
      <c r="FR451" s="467"/>
      <c r="FS451" s="467"/>
      <c r="FT451" s="467"/>
      <c r="FU451" s="467"/>
      <c r="FV451" s="467"/>
      <c r="FW451" s="467"/>
      <c r="FX451" s="467"/>
      <c r="FY451" s="467"/>
      <c r="FZ451" s="467"/>
      <c r="GA451" s="467"/>
      <c r="GB451" s="467"/>
      <c r="GC451" s="467"/>
      <c r="GD451" s="467"/>
      <c r="GE451" s="467"/>
      <c r="GF451" s="467"/>
      <c r="GG451" s="467"/>
      <c r="GH451" s="467"/>
      <c r="GI451" s="467"/>
      <c r="GJ451" s="467"/>
      <c r="GK451" s="467"/>
      <c r="GL451" s="467"/>
      <c r="GM451" s="467"/>
      <c r="GN451" s="467"/>
      <c r="GO451" s="467"/>
      <c r="GP451" s="467"/>
      <c r="GQ451" s="467"/>
      <c r="GR451" s="467"/>
      <c r="GS451" s="467"/>
      <c r="GT451" s="467"/>
      <c r="GU451" s="467"/>
      <c r="GV451" s="467"/>
      <c r="GW451" s="467"/>
      <c r="GX451" s="467"/>
      <c r="GY451" s="467"/>
      <c r="GZ451" s="467"/>
      <c r="HA451" s="467"/>
      <c r="HB451" s="467"/>
      <c r="HC451" s="467"/>
      <c r="HD451" s="467"/>
      <c r="HE451" s="467"/>
      <c r="HF451" s="467"/>
      <c r="HG451" s="467"/>
      <c r="HH451" s="467"/>
      <c r="HI451" s="467"/>
      <c r="HJ451" s="467"/>
      <c r="HK451" s="467"/>
      <c r="HL451" s="467"/>
      <c r="HM451" s="467"/>
      <c r="HN451" s="467"/>
      <c r="HO451" s="467"/>
      <c r="HP451" s="467"/>
      <c r="HQ451" s="467"/>
      <c r="HR451" s="467"/>
      <c r="HS451" s="467"/>
      <c r="HT451" s="467"/>
      <c r="HU451" s="467"/>
      <c r="HV451" s="467"/>
      <c r="HW451" s="467"/>
      <c r="HX451" s="467"/>
      <c r="HY451" s="467"/>
      <c r="HZ451" s="467"/>
      <c r="IA451" s="467"/>
      <c r="IB451" s="467"/>
      <c r="IC451" s="467"/>
      <c r="ID451" s="467"/>
      <c r="IE451" s="467"/>
      <c r="IF451" s="467"/>
      <c r="IG451" s="467"/>
      <c r="IH451" s="467"/>
      <c r="II451" s="467"/>
      <c r="IJ451" s="467"/>
      <c r="IK451" s="467"/>
      <c r="IL451" s="467"/>
      <c r="IM451" s="467"/>
      <c r="IN451" s="467"/>
      <c r="IO451" s="467"/>
      <c r="IP451" s="467"/>
      <c r="IQ451" s="467"/>
    </row>
    <row r="452" spans="2:251" s="464" customFormat="1" ht="12" customHeight="1" x14ac:dyDescent="0.15">
      <c r="B452" s="469"/>
      <c r="C452" s="469"/>
      <c r="D452" s="469"/>
      <c r="E452" s="469"/>
      <c r="F452" s="469"/>
      <c r="G452" s="469"/>
      <c r="H452" s="469"/>
      <c r="I452" s="469"/>
      <c r="J452" s="469"/>
      <c r="K452" s="469"/>
      <c r="N452" s="530"/>
      <c r="O452" s="530"/>
      <c r="P452" s="530"/>
      <c r="Q452" s="530"/>
      <c r="R452" s="530"/>
      <c r="S452" s="530"/>
      <c r="T452" s="554"/>
      <c r="U452" s="530"/>
      <c r="V452" s="504"/>
      <c r="Y452" s="508"/>
      <c r="Z452" s="504"/>
      <c r="AA452" s="530"/>
      <c r="AB452" s="530"/>
      <c r="AC452" s="562"/>
      <c r="AD452" s="562"/>
      <c r="AE452" s="562"/>
      <c r="AF452" s="562"/>
      <c r="AG452" s="562"/>
      <c r="AH452" s="562"/>
      <c r="AI452" s="562"/>
      <c r="AJ452" s="562"/>
      <c r="AK452" s="562"/>
      <c r="AV452" s="518"/>
      <c r="AW452" s="518"/>
      <c r="AX452" s="518"/>
      <c r="AY452" s="518"/>
      <c r="AZ452" s="518"/>
      <c r="BT452" s="467"/>
      <c r="BU452" s="467"/>
      <c r="BV452" s="467"/>
      <c r="BW452" s="467"/>
      <c r="BX452" s="467"/>
      <c r="BY452" s="467"/>
      <c r="BZ452" s="467"/>
      <c r="CA452" s="467"/>
      <c r="CB452" s="467"/>
      <c r="CC452" s="467"/>
      <c r="CD452" s="467"/>
      <c r="CE452" s="467"/>
      <c r="CF452" s="467"/>
      <c r="CG452" s="467"/>
      <c r="CH452" s="467"/>
      <c r="CI452" s="467"/>
      <c r="CJ452" s="467"/>
      <c r="CK452" s="467"/>
      <c r="CL452" s="467"/>
      <c r="CM452" s="467"/>
      <c r="CN452" s="467"/>
      <c r="CO452" s="467"/>
      <c r="CP452" s="467"/>
      <c r="CQ452" s="467"/>
      <c r="CR452" s="467"/>
      <c r="CS452" s="467"/>
      <c r="CT452" s="467"/>
      <c r="CU452" s="467"/>
      <c r="CV452" s="467"/>
      <c r="CW452" s="467"/>
      <c r="CX452" s="467"/>
      <c r="CY452" s="467"/>
      <c r="CZ452" s="467"/>
      <c r="DA452" s="467"/>
      <c r="DB452" s="467"/>
      <c r="DC452" s="467"/>
      <c r="DD452" s="467"/>
      <c r="DE452" s="467"/>
      <c r="DF452" s="467"/>
      <c r="DG452" s="467"/>
      <c r="DH452" s="467"/>
      <c r="DI452" s="467"/>
      <c r="DJ452" s="467"/>
      <c r="DK452" s="467"/>
      <c r="DL452" s="467"/>
      <c r="DM452" s="467"/>
      <c r="DN452" s="467"/>
      <c r="DO452" s="467"/>
      <c r="DP452" s="467"/>
      <c r="DQ452" s="467"/>
      <c r="DR452" s="467"/>
      <c r="DS452" s="467"/>
      <c r="DT452" s="467"/>
      <c r="DU452" s="467"/>
      <c r="DV452" s="467"/>
      <c r="DW452" s="467"/>
      <c r="DX452" s="467"/>
      <c r="DY452" s="467"/>
      <c r="DZ452" s="467"/>
      <c r="EA452" s="467"/>
      <c r="EB452" s="467"/>
      <c r="EC452" s="467"/>
      <c r="ED452" s="467"/>
      <c r="EE452" s="467"/>
      <c r="EF452" s="467"/>
      <c r="EG452" s="467"/>
      <c r="EH452" s="467"/>
      <c r="EI452" s="467"/>
      <c r="EJ452" s="467"/>
      <c r="EK452" s="467"/>
      <c r="EL452" s="467"/>
      <c r="EM452" s="467"/>
      <c r="EN452" s="467"/>
      <c r="EO452" s="467"/>
      <c r="EP452" s="467"/>
      <c r="EQ452" s="467"/>
      <c r="ER452" s="467"/>
      <c r="ES452" s="467"/>
      <c r="ET452" s="467"/>
      <c r="EU452" s="467"/>
      <c r="EV452" s="467"/>
      <c r="EW452" s="467"/>
      <c r="EX452" s="467"/>
      <c r="EY452" s="467"/>
      <c r="EZ452" s="467"/>
      <c r="FA452" s="467"/>
      <c r="FB452" s="467"/>
      <c r="FC452" s="467"/>
      <c r="FD452" s="467"/>
      <c r="FE452" s="467"/>
      <c r="FF452" s="467"/>
      <c r="FG452" s="467"/>
      <c r="FH452" s="467"/>
      <c r="FI452" s="467"/>
      <c r="FJ452" s="467"/>
      <c r="FK452" s="467"/>
      <c r="FL452" s="467"/>
      <c r="FM452" s="467"/>
      <c r="FN452" s="467"/>
      <c r="FO452" s="467"/>
      <c r="FP452" s="467"/>
      <c r="FQ452" s="467"/>
      <c r="FR452" s="467"/>
      <c r="FS452" s="467"/>
      <c r="FT452" s="467"/>
      <c r="FU452" s="467"/>
      <c r="FV452" s="467"/>
      <c r="FW452" s="467"/>
      <c r="FX452" s="467"/>
      <c r="FY452" s="467"/>
      <c r="FZ452" s="467"/>
      <c r="GA452" s="467"/>
      <c r="GB452" s="467"/>
      <c r="GC452" s="467"/>
      <c r="GD452" s="467"/>
      <c r="GE452" s="467"/>
      <c r="GF452" s="467"/>
      <c r="GG452" s="467"/>
      <c r="GH452" s="467"/>
      <c r="GI452" s="467"/>
      <c r="GJ452" s="467"/>
      <c r="GK452" s="467"/>
      <c r="GL452" s="467"/>
      <c r="GM452" s="467"/>
      <c r="GN452" s="467"/>
      <c r="GO452" s="467"/>
      <c r="GP452" s="467"/>
      <c r="GQ452" s="467"/>
      <c r="GR452" s="467"/>
      <c r="GS452" s="467"/>
      <c r="GT452" s="467"/>
      <c r="GU452" s="467"/>
      <c r="GV452" s="467"/>
      <c r="GW452" s="467"/>
      <c r="GX452" s="467"/>
      <c r="GY452" s="467"/>
      <c r="GZ452" s="467"/>
      <c r="HA452" s="467"/>
      <c r="HB452" s="467"/>
      <c r="HC452" s="467"/>
      <c r="HD452" s="467"/>
      <c r="HE452" s="467"/>
      <c r="HF452" s="467"/>
      <c r="HG452" s="467"/>
      <c r="HH452" s="467"/>
      <c r="HI452" s="467"/>
      <c r="HJ452" s="467"/>
      <c r="HK452" s="467"/>
      <c r="HL452" s="467"/>
      <c r="HM452" s="467"/>
      <c r="HN452" s="467"/>
      <c r="HO452" s="467"/>
      <c r="HP452" s="467"/>
      <c r="HQ452" s="467"/>
      <c r="HR452" s="467"/>
      <c r="HS452" s="467"/>
      <c r="HT452" s="467"/>
      <c r="HU452" s="467"/>
      <c r="HV452" s="467"/>
      <c r="HW452" s="467"/>
      <c r="HX452" s="467"/>
      <c r="HY452" s="467"/>
      <c r="HZ452" s="467"/>
      <c r="IA452" s="467"/>
      <c r="IB452" s="467"/>
      <c r="IC452" s="467"/>
      <c r="ID452" s="467"/>
      <c r="IE452" s="467"/>
      <c r="IF452" s="467"/>
      <c r="IG452" s="467"/>
      <c r="IH452" s="467"/>
      <c r="II452" s="467"/>
      <c r="IJ452" s="467"/>
      <c r="IK452" s="467"/>
      <c r="IL452" s="467"/>
      <c r="IM452" s="467"/>
      <c r="IN452" s="467"/>
      <c r="IO452" s="467"/>
      <c r="IP452" s="467"/>
      <c r="IQ452" s="467"/>
    </row>
    <row r="453" spans="2:251" s="464" customFormat="1" ht="12" customHeight="1" x14ac:dyDescent="0.15">
      <c r="B453" s="469"/>
      <c r="C453" s="469"/>
      <c r="D453" s="469"/>
      <c r="E453" s="469"/>
      <c r="F453" s="469"/>
      <c r="G453" s="469"/>
      <c r="H453" s="469"/>
      <c r="I453" s="469"/>
      <c r="J453" s="469"/>
      <c r="K453" s="469"/>
      <c r="N453" s="530"/>
      <c r="O453" s="530"/>
      <c r="P453" s="530"/>
      <c r="Q453" s="530"/>
      <c r="R453" s="530"/>
      <c r="S453" s="530"/>
      <c r="T453" s="554"/>
      <c r="U453" s="554"/>
      <c r="V453" s="504"/>
      <c r="Y453" s="541"/>
      <c r="Z453" s="524"/>
      <c r="AA453" s="657" t="s">
        <v>850</v>
      </c>
      <c r="AB453" s="658"/>
      <c r="AC453" s="658"/>
      <c r="AD453" s="658"/>
      <c r="AE453" s="658"/>
      <c r="AF453" s="658"/>
      <c r="AG453" s="658"/>
      <c r="AH453" s="658"/>
      <c r="AI453" s="659"/>
      <c r="AJ453" s="518"/>
      <c r="AK453" s="518"/>
      <c r="AV453" s="518"/>
      <c r="AW453" s="518"/>
      <c r="AX453" s="518"/>
      <c r="AY453" s="518"/>
      <c r="AZ453" s="518"/>
      <c r="BT453" s="467"/>
      <c r="BU453" s="467"/>
      <c r="BV453" s="467"/>
      <c r="BW453" s="467"/>
      <c r="BX453" s="467"/>
      <c r="BY453" s="467"/>
      <c r="BZ453" s="467"/>
      <c r="CA453" s="467"/>
      <c r="CB453" s="467"/>
      <c r="CC453" s="467"/>
      <c r="CD453" s="467"/>
      <c r="CE453" s="467"/>
      <c r="CF453" s="467"/>
      <c r="CG453" s="467"/>
      <c r="CH453" s="467"/>
      <c r="CI453" s="467"/>
      <c r="CJ453" s="467"/>
      <c r="CK453" s="467"/>
      <c r="CL453" s="467"/>
      <c r="CM453" s="467"/>
      <c r="CN453" s="467"/>
      <c r="CO453" s="467"/>
      <c r="CP453" s="467"/>
      <c r="CQ453" s="467"/>
      <c r="CR453" s="467"/>
      <c r="CS453" s="467"/>
      <c r="CT453" s="467"/>
      <c r="CU453" s="467"/>
      <c r="CV453" s="467"/>
      <c r="CW453" s="467"/>
      <c r="CX453" s="467"/>
      <c r="CY453" s="467"/>
      <c r="CZ453" s="467"/>
      <c r="DA453" s="467"/>
      <c r="DB453" s="467"/>
      <c r="DC453" s="467"/>
      <c r="DD453" s="467"/>
      <c r="DE453" s="467"/>
      <c r="DF453" s="467"/>
      <c r="DG453" s="467"/>
      <c r="DH453" s="467"/>
      <c r="DI453" s="467"/>
      <c r="DJ453" s="467"/>
      <c r="DK453" s="467"/>
      <c r="DL453" s="467"/>
      <c r="DM453" s="467"/>
      <c r="DN453" s="467"/>
      <c r="DO453" s="467"/>
      <c r="DP453" s="467"/>
      <c r="DQ453" s="467"/>
      <c r="DR453" s="467"/>
      <c r="DS453" s="467"/>
      <c r="DT453" s="467"/>
      <c r="DU453" s="467"/>
      <c r="DV453" s="467"/>
      <c r="DW453" s="467"/>
      <c r="DX453" s="467"/>
      <c r="DY453" s="467"/>
      <c r="DZ453" s="467"/>
      <c r="EA453" s="467"/>
      <c r="EB453" s="467"/>
      <c r="EC453" s="467"/>
      <c r="ED453" s="467"/>
      <c r="EE453" s="467"/>
      <c r="EF453" s="467"/>
      <c r="EG453" s="467"/>
      <c r="EH453" s="467"/>
      <c r="EI453" s="467"/>
      <c r="EJ453" s="467"/>
      <c r="EK453" s="467"/>
      <c r="EL453" s="467"/>
      <c r="EM453" s="467"/>
      <c r="EN453" s="467"/>
      <c r="EO453" s="467"/>
      <c r="EP453" s="467"/>
      <c r="EQ453" s="467"/>
      <c r="ER453" s="467"/>
      <c r="ES453" s="467"/>
      <c r="ET453" s="467"/>
      <c r="EU453" s="467"/>
      <c r="EV453" s="467"/>
      <c r="EW453" s="467"/>
      <c r="EX453" s="467"/>
      <c r="EY453" s="467"/>
      <c r="EZ453" s="467"/>
      <c r="FA453" s="467"/>
      <c r="FB453" s="467"/>
      <c r="FC453" s="467"/>
      <c r="FD453" s="467"/>
      <c r="FE453" s="467"/>
      <c r="FF453" s="467"/>
      <c r="FG453" s="467"/>
      <c r="FH453" s="467"/>
      <c r="FI453" s="467"/>
      <c r="FJ453" s="467"/>
      <c r="FK453" s="467"/>
      <c r="FL453" s="467"/>
      <c r="FM453" s="467"/>
      <c r="FN453" s="467"/>
      <c r="FO453" s="467"/>
      <c r="FP453" s="467"/>
      <c r="FQ453" s="467"/>
      <c r="FR453" s="467"/>
      <c r="FS453" s="467"/>
      <c r="FT453" s="467"/>
      <c r="FU453" s="467"/>
      <c r="FV453" s="467"/>
      <c r="FW453" s="467"/>
      <c r="FX453" s="467"/>
      <c r="FY453" s="467"/>
      <c r="FZ453" s="467"/>
      <c r="GA453" s="467"/>
      <c r="GB453" s="467"/>
      <c r="GC453" s="467"/>
      <c r="GD453" s="467"/>
      <c r="GE453" s="467"/>
      <c r="GF453" s="467"/>
      <c r="GG453" s="467"/>
      <c r="GH453" s="467"/>
      <c r="GI453" s="467"/>
      <c r="GJ453" s="467"/>
      <c r="GK453" s="467"/>
      <c r="GL453" s="467"/>
      <c r="GM453" s="467"/>
      <c r="GN453" s="467"/>
      <c r="GO453" s="467"/>
      <c r="GP453" s="467"/>
      <c r="GQ453" s="467"/>
      <c r="GR453" s="467"/>
      <c r="GS453" s="467"/>
      <c r="GT453" s="467"/>
      <c r="GU453" s="467"/>
      <c r="GV453" s="467"/>
      <c r="GW453" s="467"/>
      <c r="GX453" s="467"/>
      <c r="GY453" s="467"/>
      <c r="GZ453" s="467"/>
      <c r="HA453" s="467"/>
      <c r="HB453" s="467"/>
      <c r="HC453" s="467"/>
      <c r="HD453" s="467"/>
      <c r="HE453" s="467"/>
      <c r="HF453" s="467"/>
      <c r="HG453" s="467"/>
      <c r="HH453" s="467"/>
      <c r="HI453" s="467"/>
      <c r="HJ453" s="467"/>
      <c r="HK453" s="467"/>
      <c r="HL453" s="467"/>
      <c r="HM453" s="467"/>
      <c r="HN453" s="467"/>
      <c r="HO453" s="467"/>
      <c r="HP453" s="467"/>
      <c r="HQ453" s="467"/>
      <c r="HR453" s="467"/>
      <c r="HS453" s="467"/>
      <c r="HT453" s="467"/>
      <c r="HU453" s="467"/>
      <c r="HV453" s="467"/>
      <c r="HW453" s="467"/>
      <c r="HX453" s="467"/>
      <c r="HY453" s="467"/>
      <c r="HZ453" s="467"/>
      <c r="IA453" s="467"/>
      <c r="IB453" s="467"/>
      <c r="IC453" s="467"/>
      <c r="ID453" s="467"/>
      <c r="IE453" s="467"/>
      <c r="IF453" s="467"/>
      <c r="IG453" s="467"/>
      <c r="IH453" s="467"/>
      <c r="II453" s="467"/>
      <c r="IJ453" s="467"/>
      <c r="IK453" s="467"/>
      <c r="IL453" s="467"/>
      <c r="IM453" s="467"/>
      <c r="IN453" s="467"/>
      <c r="IO453" s="467"/>
      <c r="IP453" s="467"/>
      <c r="IQ453" s="467"/>
    </row>
    <row r="454" spans="2:251" s="464" customFormat="1" ht="12" customHeight="1" x14ac:dyDescent="0.15">
      <c r="B454" s="469"/>
      <c r="C454" s="469"/>
      <c r="D454" s="469"/>
      <c r="E454" s="469"/>
      <c r="F454" s="469"/>
      <c r="G454" s="469"/>
      <c r="H454" s="469"/>
      <c r="I454" s="469"/>
      <c r="J454" s="469"/>
      <c r="K454" s="469"/>
      <c r="N454" s="530"/>
      <c r="O454" s="530"/>
      <c r="P454" s="530"/>
      <c r="Q454" s="530"/>
      <c r="R454" s="530"/>
      <c r="S454" s="530"/>
      <c r="T454" s="554"/>
      <c r="U454" s="554"/>
      <c r="V454" s="504"/>
      <c r="Y454" s="508"/>
      <c r="Z454" s="504"/>
      <c r="AA454" s="660"/>
      <c r="AB454" s="661"/>
      <c r="AC454" s="661"/>
      <c r="AD454" s="661"/>
      <c r="AE454" s="661"/>
      <c r="AF454" s="661"/>
      <c r="AG454" s="661"/>
      <c r="AH454" s="661"/>
      <c r="AI454" s="662"/>
      <c r="AJ454" s="518"/>
      <c r="AK454" s="518"/>
      <c r="AV454" s="518"/>
      <c r="AW454" s="518"/>
      <c r="AX454" s="518"/>
      <c r="AY454" s="518"/>
      <c r="AZ454" s="518"/>
      <c r="BT454" s="467"/>
      <c r="BU454" s="467"/>
      <c r="BV454" s="467"/>
      <c r="BW454" s="467"/>
      <c r="BX454" s="467"/>
      <c r="BY454" s="467"/>
      <c r="BZ454" s="467"/>
      <c r="CA454" s="467"/>
      <c r="CB454" s="467"/>
      <c r="CC454" s="467"/>
      <c r="CD454" s="467"/>
      <c r="CE454" s="467"/>
      <c r="CF454" s="467"/>
      <c r="CG454" s="467"/>
      <c r="CH454" s="467"/>
      <c r="CI454" s="467"/>
      <c r="CJ454" s="467"/>
      <c r="CK454" s="467"/>
      <c r="CL454" s="467"/>
      <c r="CM454" s="467"/>
      <c r="CN454" s="467"/>
      <c r="CO454" s="467"/>
      <c r="CP454" s="467"/>
      <c r="CQ454" s="467"/>
      <c r="CR454" s="467"/>
      <c r="CS454" s="467"/>
      <c r="CT454" s="467"/>
      <c r="CU454" s="467"/>
      <c r="CV454" s="467"/>
      <c r="CW454" s="467"/>
      <c r="CX454" s="467"/>
      <c r="CY454" s="467"/>
      <c r="CZ454" s="467"/>
      <c r="DA454" s="467"/>
      <c r="DB454" s="467"/>
      <c r="DC454" s="467"/>
      <c r="DD454" s="467"/>
      <c r="DE454" s="467"/>
      <c r="DF454" s="467"/>
      <c r="DG454" s="467"/>
      <c r="DH454" s="467"/>
      <c r="DI454" s="467"/>
      <c r="DJ454" s="467"/>
      <c r="DK454" s="467"/>
      <c r="DL454" s="467"/>
      <c r="DM454" s="467"/>
      <c r="DN454" s="467"/>
      <c r="DO454" s="467"/>
      <c r="DP454" s="467"/>
      <c r="DQ454" s="467"/>
      <c r="DR454" s="467"/>
      <c r="DS454" s="467"/>
      <c r="DT454" s="467"/>
      <c r="DU454" s="467"/>
      <c r="DV454" s="467"/>
      <c r="DW454" s="467"/>
      <c r="DX454" s="467"/>
      <c r="DY454" s="467"/>
      <c r="DZ454" s="467"/>
      <c r="EA454" s="467"/>
      <c r="EB454" s="467"/>
      <c r="EC454" s="467"/>
      <c r="ED454" s="467"/>
      <c r="EE454" s="467"/>
      <c r="EF454" s="467"/>
      <c r="EG454" s="467"/>
      <c r="EH454" s="467"/>
      <c r="EI454" s="467"/>
      <c r="EJ454" s="467"/>
      <c r="EK454" s="467"/>
      <c r="EL454" s="467"/>
      <c r="EM454" s="467"/>
      <c r="EN454" s="467"/>
      <c r="EO454" s="467"/>
      <c r="EP454" s="467"/>
      <c r="EQ454" s="467"/>
      <c r="ER454" s="467"/>
      <c r="ES454" s="467"/>
      <c r="ET454" s="467"/>
      <c r="EU454" s="467"/>
      <c r="EV454" s="467"/>
      <c r="EW454" s="467"/>
      <c r="EX454" s="467"/>
      <c r="EY454" s="467"/>
      <c r="EZ454" s="467"/>
      <c r="FA454" s="467"/>
      <c r="FB454" s="467"/>
      <c r="FC454" s="467"/>
      <c r="FD454" s="467"/>
      <c r="FE454" s="467"/>
      <c r="FF454" s="467"/>
      <c r="FG454" s="467"/>
      <c r="FH454" s="467"/>
      <c r="FI454" s="467"/>
      <c r="FJ454" s="467"/>
      <c r="FK454" s="467"/>
      <c r="FL454" s="467"/>
      <c r="FM454" s="467"/>
      <c r="FN454" s="467"/>
      <c r="FO454" s="467"/>
      <c r="FP454" s="467"/>
      <c r="FQ454" s="467"/>
      <c r="FR454" s="467"/>
      <c r="FS454" s="467"/>
      <c r="FT454" s="467"/>
      <c r="FU454" s="467"/>
      <c r="FV454" s="467"/>
      <c r="FW454" s="467"/>
      <c r="FX454" s="467"/>
      <c r="FY454" s="467"/>
      <c r="FZ454" s="467"/>
      <c r="GA454" s="467"/>
      <c r="GB454" s="467"/>
      <c r="GC454" s="467"/>
      <c r="GD454" s="467"/>
      <c r="GE454" s="467"/>
      <c r="GF454" s="467"/>
      <c r="GG454" s="467"/>
      <c r="GH454" s="467"/>
      <c r="GI454" s="467"/>
      <c r="GJ454" s="467"/>
      <c r="GK454" s="467"/>
      <c r="GL454" s="467"/>
      <c r="GM454" s="467"/>
      <c r="GN454" s="467"/>
      <c r="GO454" s="467"/>
      <c r="GP454" s="467"/>
      <c r="GQ454" s="467"/>
      <c r="GR454" s="467"/>
      <c r="GS454" s="467"/>
      <c r="GT454" s="467"/>
      <c r="GU454" s="467"/>
      <c r="GV454" s="467"/>
      <c r="GW454" s="467"/>
      <c r="GX454" s="467"/>
      <c r="GY454" s="467"/>
      <c r="GZ454" s="467"/>
      <c r="HA454" s="467"/>
      <c r="HB454" s="467"/>
      <c r="HC454" s="467"/>
      <c r="HD454" s="467"/>
      <c r="HE454" s="467"/>
      <c r="HF454" s="467"/>
      <c r="HG454" s="467"/>
      <c r="HH454" s="467"/>
      <c r="HI454" s="467"/>
      <c r="HJ454" s="467"/>
      <c r="HK454" s="467"/>
      <c r="HL454" s="467"/>
      <c r="HM454" s="467"/>
      <c r="HN454" s="467"/>
      <c r="HO454" s="467"/>
      <c r="HP454" s="467"/>
      <c r="HQ454" s="467"/>
      <c r="HR454" s="467"/>
      <c r="HS454" s="467"/>
      <c r="HT454" s="467"/>
      <c r="HU454" s="467"/>
      <c r="HV454" s="467"/>
      <c r="HW454" s="467"/>
      <c r="HX454" s="467"/>
      <c r="HY454" s="467"/>
      <c r="HZ454" s="467"/>
      <c r="IA454" s="467"/>
      <c r="IB454" s="467"/>
      <c r="IC454" s="467"/>
      <c r="ID454" s="467"/>
      <c r="IE454" s="467"/>
      <c r="IF454" s="467"/>
      <c r="IG454" s="467"/>
      <c r="IH454" s="467"/>
      <c r="II454" s="467"/>
      <c r="IJ454" s="467"/>
      <c r="IK454" s="467"/>
      <c r="IL454" s="467"/>
      <c r="IM454" s="467"/>
      <c r="IN454" s="467"/>
      <c r="IO454" s="467"/>
      <c r="IP454" s="467"/>
      <c r="IQ454" s="467"/>
    </row>
    <row r="455" spans="2:251" s="464" customFormat="1" ht="12" customHeight="1" x14ac:dyDescent="0.15">
      <c r="B455" s="469"/>
      <c r="C455" s="469"/>
      <c r="D455" s="469"/>
      <c r="E455" s="469"/>
      <c r="F455" s="469"/>
      <c r="G455" s="469"/>
      <c r="H455" s="469"/>
      <c r="I455" s="469"/>
      <c r="J455" s="469"/>
      <c r="K455" s="469"/>
      <c r="N455" s="530"/>
      <c r="O455" s="530"/>
      <c r="P455" s="530"/>
      <c r="Q455" s="530"/>
      <c r="R455" s="530"/>
      <c r="S455" s="530"/>
      <c r="T455" s="554"/>
      <c r="U455" s="554"/>
      <c r="V455" s="504"/>
      <c r="Y455" s="508"/>
      <c r="Z455" s="504"/>
      <c r="AA455" s="530"/>
      <c r="AB455" s="549"/>
      <c r="AC455" s="562" t="s">
        <v>657</v>
      </c>
      <c r="AD455" s="562"/>
      <c r="AE455" s="562"/>
      <c r="AF455" s="562"/>
      <c r="AG455" s="562"/>
      <c r="AH455" s="562"/>
      <c r="AI455" s="562"/>
      <c r="AJ455" s="562"/>
      <c r="AK455" s="562"/>
      <c r="AV455" s="518"/>
      <c r="AW455" s="518"/>
      <c r="AX455" s="518"/>
      <c r="AY455" s="518"/>
      <c r="AZ455" s="518"/>
      <c r="BT455" s="467"/>
      <c r="BU455" s="467"/>
      <c r="BV455" s="467"/>
      <c r="BW455" s="467"/>
      <c r="BX455" s="467"/>
      <c r="BY455" s="467"/>
      <c r="BZ455" s="467"/>
      <c r="CA455" s="467"/>
      <c r="CB455" s="467"/>
      <c r="CC455" s="467"/>
      <c r="CD455" s="467"/>
      <c r="CE455" s="467"/>
      <c r="CF455" s="467"/>
      <c r="CG455" s="467"/>
      <c r="CH455" s="467"/>
      <c r="CI455" s="467"/>
      <c r="CJ455" s="467"/>
      <c r="CK455" s="467"/>
      <c r="CL455" s="467"/>
      <c r="CM455" s="467"/>
      <c r="CN455" s="467"/>
      <c r="CO455" s="467"/>
      <c r="CP455" s="467"/>
      <c r="CQ455" s="467"/>
      <c r="CR455" s="467"/>
      <c r="CS455" s="467"/>
      <c r="CT455" s="467"/>
      <c r="CU455" s="467"/>
      <c r="CV455" s="467"/>
      <c r="CW455" s="467"/>
      <c r="CX455" s="467"/>
      <c r="CY455" s="467"/>
      <c r="CZ455" s="467"/>
      <c r="DA455" s="467"/>
      <c r="DB455" s="467"/>
      <c r="DC455" s="467"/>
      <c r="DD455" s="467"/>
      <c r="DE455" s="467"/>
      <c r="DF455" s="467"/>
      <c r="DG455" s="467"/>
      <c r="DH455" s="467"/>
      <c r="DI455" s="467"/>
      <c r="DJ455" s="467"/>
      <c r="DK455" s="467"/>
      <c r="DL455" s="467"/>
      <c r="DM455" s="467"/>
      <c r="DN455" s="467"/>
      <c r="DO455" s="467"/>
      <c r="DP455" s="467"/>
      <c r="DQ455" s="467"/>
      <c r="DR455" s="467"/>
      <c r="DS455" s="467"/>
      <c r="DT455" s="467"/>
      <c r="DU455" s="467"/>
      <c r="DV455" s="467"/>
      <c r="DW455" s="467"/>
      <c r="DX455" s="467"/>
      <c r="DY455" s="467"/>
      <c r="DZ455" s="467"/>
      <c r="EA455" s="467"/>
      <c r="EB455" s="467"/>
      <c r="EC455" s="467"/>
      <c r="ED455" s="467"/>
      <c r="EE455" s="467"/>
      <c r="EF455" s="467"/>
      <c r="EG455" s="467"/>
      <c r="EH455" s="467"/>
      <c r="EI455" s="467"/>
      <c r="EJ455" s="467"/>
      <c r="EK455" s="467"/>
      <c r="EL455" s="467"/>
      <c r="EM455" s="467"/>
      <c r="EN455" s="467"/>
      <c r="EO455" s="467"/>
      <c r="EP455" s="467"/>
      <c r="EQ455" s="467"/>
      <c r="ER455" s="467"/>
      <c r="ES455" s="467"/>
      <c r="ET455" s="467"/>
      <c r="EU455" s="467"/>
      <c r="EV455" s="467"/>
      <c r="EW455" s="467"/>
      <c r="EX455" s="467"/>
      <c r="EY455" s="467"/>
      <c r="EZ455" s="467"/>
      <c r="FA455" s="467"/>
      <c r="FB455" s="467"/>
      <c r="FC455" s="467"/>
      <c r="FD455" s="467"/>
      <c r="FE455" s="467"/>
      <c r="FF455" s="467"/>
      <c r="FG455" s="467"/>
      <c r="FH455" s="467"/>
      <c r="FI455" s="467"/>
      <c r="FJ455" s="467"/>
      <c r="FK455" s="467"/>
      <c r="FL455" s="467"/>
      <c r="FM455" s="467"/>
      <c r="FN455" s="467"/>
      <c r="FO455" s="467"/>
      <c r="FP455" s="467"/>
      <c r="FQ455" s="467"/>
      <c r="FR455" s="467"/>
      <c r="FS455" s="467"/>
      <c r="FT455" s="467"/>
      <c r="FU455" s="467"/>
      <c r="FV455" s="467"/>
      <c r="FW455" s="467"/>
      <c r="FX455" s="467"/>
      <c r="FY455" s="467"/>
      <c r="FZ455" s="467"/>
      <c r="GA455" s="467"/>
      <c r="GB455" s="467"/>
      <c r="GC455" s="467"/>
      <c r="GD455" s="467"/>
      <c r="GE455" s="467"/>
      <c r="GF455" s="467"/>
      <c r="GG455" s="467"/>
      <c r="GH455" s="467"/>
      <c r="GI455" s="467"/>
      <c r="GJ455" s="467"/>
      <c r="GK455" s="467"/>
      <c r="GL455" s="467"/>
      <c r="GM455" s="467"/>
      <c r="GN455" s="467"/>
      <c r="GO455" s="467"/>
      <c r="GP455" s="467"/>
      <c r="GQ455" s="467"/>
      <c r="GR455" s="467"/>
      <c r="GS455" s="467"/>
      <c r="GT455" s="467"/>
      <c r="GU455" s="467"/>
      <c r="GV455" s="467"/>
      <c r="GW455" s="467"/>
      <c r="GX455" s="467"/>
      <c r="GY455" s="467"/>
      <c r="GZ455" s="467"/>
      <c r="HA455" s="467"/>
      <c r="HB455" s="467"/>
      <c r="HC455" s="467"/>
      <c r="HD455" s="467"/>
      <c r="HE455" s="467"/>
      <c r="HF455" s="467"/>
      <c r="HG455" s="467"/>
      <c r="HH455" s="467"/>
      <c r="HI455" s="467"/>
      <c r="HJ455" s="467"/>
      <c r="HK455" s="467"/>
      <c r="HL455" s="467"/>
      <c r="HM455" s="467"/>
      <c r="HN455" s="467"/>
      <c r="HO455" s="467"/>
      <c r="HP455" s="467"/>
      <c r="HQ455" s="467"/>
      <c r="HR455" s="467"/>
      <c r="HS455" s="467"/>
      <c r="HT455" s="467"/>
      <c r="HU455" s="467"/>
      <c r="HV455" s="467"/>
      <c r="HW455" s="467"/>
      <c r="HX455" s="467"/>
      <c r="HY455" s="467"/>
      <c r="HZ455" s="467"/>
      <c r="IA455" s="467"/>
      <c r="IB455" s="467"/>
      <c r="IC455" s="467"/>
      <c r="ID455" s="467"/>
      <c r="IE455" s="467"/>
      <c r="IF455" s="467"/>
      <c r="IG455" s="467"/>
      <c r="IH455" s="467"/>
      <c r="II455" s="467"/>
      <c r="IJ455" s="467"/>
      <c r="IK455" s="467"/>
      <c r="IL455" s="467"/>
      <c r="IM455" s="467"/>
      <c r="IN455" s="467"/>
      <c r="IO455" s="467"/>
      <c r="IP455" s="467"/>
      <c r="IQ455" s="467"/>
    </row>
    <row r="456" spans="2:251" s="464" customFormat="1" ht="12" customHeight="1" x14ac:dyDescent="0.15">
      <c r="B456" s="469"/>
      <c r="C456" s="469"/>
      <c r="D456" s="469"/>
      <c r="E456" s="469"/>
      <c r="F456" s="469"/>
      <c r="G456" s="469"/>
      <c r="H456" s="469"/>
      <c r="I456" s="469"/>
      <c r="J456" s="469"/>
      <c r="K456" s="469"/>
      <c r="N456" s="530"/>
      <c r="O456" s="530"/>
      <c r="P456" s="530"/>
      <c r="Q456" s="530"/>
      <c r="R456" s="530"/>
      <c r="S456" s="530"/>
      <c r="T456" s="554"/>
      <c r="U456" s="554"/>
      <c r="V456" s="469"/>
      <c r="Y456" s="508"/>
      <c r="Z456" s="504"/>
      <c r="AA456" s="530"/>
      <c r="AB456" s="556"/>
      <c r="AC456" s="562"/>
      <c r="AD456" s="562"/>
      <c r="AE456" s="562"/>
      <c r="AF456" s="562"/>
      <c r="AG456" s="562"/>
      <c r="AH456" s="562"/>
      <c r="AI456" s="562"/>
      <c r="AJ456" s="562"/>
      <c r="AK456" s="562"/>
      <c r="AV456" s="518"/>
      <c r="AW456" s="518"/>
      <c r="AX456" s="518"/>
      <c r="AY456" s="518"/>
      <c r="AZ456" s="518"/>
      <c r="BT456" s="467"/>
      <c r="BU456" s="467"/>
      <c r="BV456" s="467"/>
      <c r="BW456" s="467"/>
      <c r="BX456" s="467"/>
      <c r="BY456" s="467"/>
      <c r="BZ456" s="467"/>
      <c r="CA456" s="467"/>
      <c r="CB456" s="467"/>
      <c r="CC456" s="467"/>
      <c r="CD456" s="467"/>
      <c r="CE456" s="467"/>
      <c r="CF456" s="467"/>
      <c r="CG456" s="467"/>
      <c r="CH456" s="467"/>
      <c r="CI456" s="467"/>
      <c r="CJ456" s="467"/>
      <c r="CK456" s="467"/>
      <c r="CL456" s="467"/>
      <c r="CM456" s="467"/>
      <c r="CN456" s="467"/>
      <c r="CO456" s="467"/>
      <c r="CP456" s="467"/>
      <c r="CQ456" s="467"/>
      <c r="CR456" s="467"/>
      <c r="CS456" s="467"/>
      <c r="CT456" s="467"/>
      <c r="CU456" s="467"/>
      <c r="CV456" s="467"/>
      <c r="CW456" s="467"/>
      <c r="CX456" s="467"/>
      <c r="CY456" s="467"/>
      <c r="CZ456" s="467"/>
      <c r="DA456" s="467"/>
      <c r="DB456" s="467"/>
      <c r="DC456" s="467"/>
      <c r="DD456" s="467"/>
      <c r="DE456" s="467"/>
      <c r="DF456" s="467"/>
      <c r="DG456" s="467"/>
      <c r="DH456" s="467"/>
      <c r="DI456" s="467"/>
      <c r="DJ456" s="467"/>
      <c r="DK456" s="467"/>
      <c r="DL456" s="467"/>
      <c r="DM456" s="467"/>
      <c r="DN456" s="467"/>
      <c r="DO456" s="467"/>
      <c r="DP456" s="467"/>
      <c r="DQ456" s="467"/>
      <c r="DR456" s="467"/>
      <c r="DS456" s="467"/>
      <c r="DT456" s="467"/>
      <c r="DU456" s="467"/>
      <c r="DV456" s="467"/>
      <c r="DW456" s="467"/>
      <c r="DX456" s="467"/>
      <c r="DY456" s="467"/>
      <c r="DZ456" s="467"/>
      <c r="EA456" s="467"/>
      <c r="EB456" s="467"/>
      <c r="EC456" s="467"/>
      <c r="ED456" s="467"/>
      <c r="EE456" s="467"/>
      <c r="EF456" s="467"/>
      <c r="EG456" s="467"/>
      <c r="EH456" s="467"/>
      <c r="EI456" s="467"/>
      <c r="EJ456" s="467"/>
      <c r="EK456" s="467"/>
      <c r="EL456" s="467"/>
      <c r="EM456" s="467"/>
      <c r="EN456" s="467"/>
      <c r="EO456" s="467"/>
      <c r="EP456" s="467"/>
      <c r="EQ456" s="467"/>
      <c r="ER456" s="467"/>
      <c r="ES456" s="467"/>
      <c r="ET456" s="467"/>
      <c r="EU456" s="467"/>
      <c r="EV456" s="467"/>
      <c r="EW456" s="467"/>
      <c r="EX456" s="467"/>
      <c r="EY456" s="467"/>
      <c r="EZ456" s="467"/>
      <c r="FA456" s="467"/>
      <c r="FB456" s="467"/>
      <c r="FC456" s="467"/>
      <c r="FD456" s="467"/>
      <c r="FE456" s="467"/>
      <c r="FF456" s="467"/>
      <c r="FG456" s="467"/>
      <c r="FH456" s="467"/>
      <c r="FI456" s="467"/>
      <c r="FJ456" s="467"/>
      <c r="FK456" s="467"/>
      <c r="FL456" s="467"/>
      <c r="FM456" s="467"/>
      <c r="FN456" s="467"/>
      <c r="FO456" s="467"/>
      <c r="FP456" s="467"/>
      <c r="FQ456" s="467"/>
      <c r="FR456" s="467"/>
      <c r="FS456" s="467"/>
      <c r="FT456" s="467"/>
      <c r="FU456" s="467"/>
      <c r="FV456" s="467"/>
      <c r="FW456" s="467"/>
      <c r="FX456" s="467"/>
      <c r="FY456" s="467"/>
      <c r="FZ456" s="467"/>
      <c r="GA456" s="467"/>
      <c r="GB456" s="467"/>
      <c r="GC456" s="467"/>
      <c r="GD456" s="467"/>
      <c r="GE456" s="467"/>
      <c r="GF456" s="467"/>
      <c r="GG456" s="467"/>
      <c r="GH456" s="467"/>
      <c r="GI456" s="467"/>
      <c r="GJ456" s="467"/>
      <c r="GK456" s="467"/>
      <c r="GL456" s="467"/>
      <c r="GM456" s="467"/>
      <c r="GN456" s="467"/>
      <c r="GO456" s="467"/>
      <c r="GP456" s="467"/>
      <c r="GQ456" s="467"/>
      <c r="GR456" s="467"/>
      <c r="GS456" s="467"/>
      <c r="GT456" s="467"/>
      <c r="GU456" s="467"/>
      <c r="GV456" s="467"/>
      <c r="GW456" s="467"/>
      <c r="GX456" s="467"/>
      <c r="GY456" s="467"/>
      <c r="GZ456" s="467"/>
      <c r="HA456" s="467"/>
      <c r="HB456" s="467"/>
      <c r="HC456" s="467"/>
      <c r="HD456" s="467"/>
      <c r="HE456" s="467"/>
      <c r="HF456" s="467"/>
      <c r="HG456" s="467"/>
      <c r="HH456" s="467"/>
      <c r="HI456" s="467"/>
      <c r="HJ456" s="467"/>
      <c r="HK456" s="467"/>
      <c r="HL456" s="467"/>
      <c r="HM456" s="467"/>
      <c r="HN456" s="467"/>
      <c r="HO456" s="467"/>
      <c r="HP456" s="467"/>
      <c r="HQ456" s="467"/>
      <c r="HR456" s="467"/>
      <c r="HS456" s="467"/>
      <c r="HT456" s="467"/>
      <c r="HU456" s="467"/>
      <c r="HV456" s="467"/>
      <c r="HW456" s="467"/>
      <c r="HX456" s="467"/>
      <c r="HY456" s="467"/>
      <c r="HZ456" s="467"/>
      <c r="IA456" s="467"/>
      <c r="IB456" s="467"/>
      <c r="IC456" s="467"/>
      <c r="ID456" s="467"/>
      <c r="IE456" s="467"/>
      <c r="IF456" s="467"/>
      <c r="IG456" s="467"/>
      <c r="IH456" s="467"/>
      <c r="II456" s="467"/>
      <c r="IJ456" s="467"/>
      <c r="IK456" s="467"/>
      <c r="IL456" s="467"/>
      <c r="IM456" s="467"/>
      <c r="IN456" s="467"/>
      <c r="IO456" s="467"/>
      <c r="IP456" s="467"/>
      <c r="IQ456" s="467"/>
    </row>
    <row r="457" spans="2:251" s="464" customFormat="1" ht="12" customHeight="1" x14ac:dyDescent="0.15">
      <c r="B457" s="469"/>
      <c r="C457" s="469"/>
      <c r="D457" s="469"/>
      <c r="E457" s="469"/>
      <c r="F457" s="469"/>
      <c r="G457" s="469"/>
      <c r="H457" s="469"/>
      <c r="I457" s="469"/>
      <c r="J457" s="469"/>
      <c r="K457" s="469"/>
      <c r="N457" s="530"/>
      <c r="O457" s="530"/>
      <c r="P457" s="530"/>
      <c r="Q457" s="530"/>
      <c r="R457" s="530"/>
      <c r="S457" s="530"/>
      <c r="T457" s="554"/>
      <c r="U457" s="554"/>
      <c r="V457" s="469"/>
      <c r="Y457" s="508"/>
      <c r="Z457" s="504"/>
      <c r="AA457" s="530"/>
      <c r="AB457" s="566"/>
      <c r="AC457" s="607" t="s">
        <v>664</v>
      </c>
      <c r="AD457" s="607"/>
      <c r="AE457" s="607"/>
      <c r="AF457" s="607"/>
      <c r="AG457" s="607"/>
      <c r="AH457" s="607"/>
      <c r="AI457" s="607"/>
      <c r="AJ457" s="607"/>
      <c r="AK457" s="607"/>
      <c r="AV457" s="518"/>
      <c r="AW457" s="518"/>
      <c r="AX457" s="518"/>
      <c r="AY457" s="518"/>
      <c r="AZ457" s="518"/>
      <c r="BT457" s="467"/>
      <c r="BU457" s="467"/>
      <c r="BV457" s="467"/>
      <c r="BW457" s="467"/>
      <c r="BX457" s="467"/>
      <c r="BY457" s="467"/>
      <c r="BZ457" s="467"/>
      <c r="CA457" s="467"/>
      <c r="CB457" s="467"/>
      <c r="CC457" s="467"/>
      <c r="CD457" s="467"/>
      <c r="CE457" s="467"/>
      <c r="CF457" s="467"/>
      <c r="CG457" s="467"/>
      <c r="CH457" s="467"/>
      <c r="CI457" s="467"/>
      <c r="CJ457" s="467"/>
      <c r="CK457" s="467"/>
      <c r="CL457" s="467"/>
      <c r="CM457" s="467"/>
      <c r="CN457" s="467"/>
      <c r="CO457" s="467"/>
      <c r="CP457" s="467"/>
      <c r="CQ457" s="467"/>
      <c r="CR457" s="467"/>
      <c r="CS457" s="467"/>
      <c r="CT457" s="467"/>
      <c r="CU457" s="467"/>
      <c r="CV457" s="467"/>
      <c r="CW457" s="467"/>
      <c r="CX457" s="467"/>
      <c r="CY457" s="467"/>
      <c r="CZ457" s="467"/>
      <c r="DA457" s="467"/>
      <c r="DB457" s="467"/>
      <c r="DC457" s="467"/>
      <c r="DD457" s="467"/>
      <c r="DE457" s="467"/>
      <c r="DF457" s="467"/>
      <c r="DG457" s="467"/>
      <c r="DH457" s="467"/>
      <c r="DI457" s="467"/>
      <c r="DJ457" s="467"/>
      <c r="DK457" s="467"/>
      <c r="DL457" s="467"/>
      <c r="DM457" s="467"/>
      <c r="DN457" s="467"/>
      <c r="DO457" s="467"/>
      <c r="DP457" s="467"/>
      <c r="DQ457" s="467"/>
      <c r="DR457" s="467"/>
      <c r="DS457" s="467"/>
      <c r="DT457" s="467"/>
      <c r="DU457" s="467"/>
      <c r="DV457" s="467"/>
      <c r="DW457" s="467"/>
      <c r="DX457" s="467"/>
      <c r="DY457" s="467"/>
      <c r="DZ457" s="467"/>
      <c r="EA457" s="467"/>
      <c r="EB457" s="467"/>
      <c r="EC457" s="467"/>
      <c r="ED457" s="467"/>
      <c r="EE457" s="467"/>
      <c r="EF457" s="467"/>
      <c r="EG457" s="467"/>
      <c r="EH457" s="467"/>
      <c r="EI457" s="467"/>
      <c r="EJ457" s="467"/>
      <c r="EK457" s="467"/>
      <c r="EL457" s="467"/>
      <c r="EM457" s="467"/>
      <c r="EN457" s="467"/>
      <c r="EO457" s="467"/>
      <c r="EP457" s="467"/>
      <c r="EQ457" s="467"/>
      <c r="ER457" s="467"/>
      <c r="ES457" s="467"/>
      <c r="ET457" s="467"/>
      <c r="EU457" s="467"/>
      <c r="EV457" s="467"/>
      <c r="EW457" s="467"/>
      <c r="EX457" s="467"/>
      <c r="EY457" s="467"/>
      <c r="EZ457" s="467"/>
      <c r="FA457" s="467"/>
      <c r="FB457" s="467"/>
      <c r="FC457" s="467"/>
      <c r="FD457" s="467"/>
      <c r="FE457" s="467"/>
      <c r="FF457" s="467"/>
      <c r="FG457" s="467"/>
      <c r="FH457" s="467"/>
      <c r="FI457" s="467"/>
      <c r="FJ457" s="467"/>
      <c r="FK457" s="467"/>
      <c r="FL457" s="467"/>
      <c r="FM457" s="467"/>
      <c r="FN457" s="467"/>
      <c r="FO457" s="467"/>
      <c r="FP457" s="467"/>
      <c r="FQ457" s="467"/>
      <c r="FR457" s="467"/>
      <c r="FS457" s="467"/>
      <c r="FT457" s="467"/>
      <c r="FU457" s="467"/>
      <c r="FV457" s="467"/>
      <c r="FW457" s="467"/>
      <c r="FX457" s="467"/>
      <c r="FY457" s="467"/>
      <c r="FZ457" s="467"/>
      <c r="GA457" s="467"/>
      <c r="GB457" s="467"/>
      <c r="GC457" s="467"/>
      <c r="GD457" s="467"/>
      <c r="GE457" s="467"/>
      <c r="GF457" s="467"/>
      <c r="GG457" s="467"/>
      <c r="GH457" s="467"/>
      <c r="GI457" s="467"/>
      <c r="GJ457" s="467"/>
      <c r="GK457" s="467"/>
      <c r="GL457" s="467"/>
      <c r="GM457" s="467"/>
      <c r="GN457" s="467"/>
      <c r="GO457" s="467"/>
      <c r="GP457" s="467"/>
      <c r="GQ457" s="467"/>
      <c r="GR457" s="467"/>
      <c r="GS457" s="467"/>
      <c r="GT457" s="467"/>
      <c r="GU457" s="467"/>
      <c r="GV457" s="467"/>
      <c r="GW457" s="467"/>
      <c r="GX457" s="467"/>
      <c r="GY457" s="467"/>
      <c r="GZ457" s="467"/>
      <c r="HA457" s="467"/>
      <c r="HB457" s="467"/>
      <c r="HC457" s="467"/>
      <c r="HD457" s="467"/>
      <c r="HE457" s="467"/>
      <c r="HF457" s="467"/>
      <c r="HG457" s="467"/>
      <c r="HH457" s="467"/>
      <c r="HI457" s="467"/>
      <c r="HJ457" s="467"/>
      <c r="HK457" s="467"/>
      <c r="HL457" s="467"/>
      <c r="HM457" s="467"/>
      <c r="HN457" s="467"/>
      <c r="HO457" s="467"/>
      <c r="HP457" s="467"/>
      <c r="HQ457" s="467"/>
      <c r="HR457" s="467"/>
      <c r="HS457" s="467"/>
      <c r="HT457" s="467"/>
      <c r="HU457" s="467"/>
      <c r="HV457" s="467"/>
      <c r="HW457" s="467"/>
      <c r="HX457" s="467"/>
      <c r="HY457" s="467"/>
      <c r="HZ457" s="467"/>
      <c r="IA457" s="467"/>
      <c r="IB457" s="467"/>
      <c r="IC457" s="467"/>
      <c r="ID457" s="467"/>
      <c r="IE457" s="467"/>
      <c r="IF457" s="467"/>
      <c r="IG457" s="467"/>
      <c r="IH457" s="467"/>
      <c r="II457" s="467"/>
      <c r="IJ457" s="467"/>
      <c r="IK457" s="467"/>
      <c r="IL457" s="467"/>
      <c r="IM457" s="467"/>
      <c r="IN457" s="467"/>
      <c r="IO457" s="467"/>
      <c r="IP457" s="467"/>
      <c r="IQ457" s="467"/>
    </row>
    <row r="458" spans="2:251" s="464" customFormat="1" ht="12" customHeight="1" x14ac:dyDescent="0.15">
      <c r="B458" s="469"/>
      <c r="C458" s="469"/>
      <c r="D458" s="469"/>
      <c r="E458" s="469"/>
      <c r="F458" s="469"/>
      <c r="G458" s="469"/>
      <c r="H458" s="469"/>
      <c r="I458" s="469"/>
      <c r="J458" s="469"/>
      <c r="K458" s="469"/>
      <c r="N458" s="530"/>
      <c r="O458" s="530"/>
      <c r="P458" s="530"/>
      <c r="Q458" s="530"/>
      <c r="R458" s="530"/>
      <c r="S458" s="530"/>
      <c r="T458" s="554"/>
      <c r="U458" s="554"/>
      <c r="V458" s="469"/>
      <c r="Y458" s="508"/>
      <c r="Z458" s="504"/>
      <c r="AA458" s="530"/>
      <c r="AB458" s="530"/>
      <c r="AC458" s="607"/>
      <c r="AD458" s="607"/>
      <c r="AE458" s="607"/>
      <c r="AF458" s="607"/>
      <c r="AG458" s="607"/>
      <c r="AH458" s="607"/>
      <c r="AI458" s="607"/>
      <c r="AJ458" s="607"/>
      <c r="AK458" s="607"/>
      <c r="AV458" s="518"/>
      <c r="AW458" s="518"/>
      <c r="AX458" s="518"/>
      <c r="AY458" s="518"/>
      <c r="AZ458" s="518"/>
      <c r="BT458" s="467"/>
      <c r="BU458" s="467"/>
      <c r="BV458" s="467"/>
      <c r="BW458" s="467"/>
      <c r="BX458" s="467"/>
      <c r="BY458" s="467"/>
      <c r="BZ458" s="467"/>
      <c r="CA458" s="467"/>
      <c r="CB458" s="467"/>
      <c r="CC458" s="467"/>
      <c r="CD458" s="467"/>
      <c r="CE458" s="467"/>
      <c r="CF458" s="467"/>
      <c r="CG458" s="467"/>
      <c r="CH458" s="467"/>
      <c r="CI458" s="467"/>
      <c r="CJ458" s="467"/>
      <c r="CK458" s="467"/>
      <c r="CL458" s="467"/>
      <c r="CM458" s="467"/>
      <c r="CN458" s="467"/>
      <c r="CO458" s="467"/>
      <c r="CP458" s="467"/>
      <c r="CQ458" s="467"/>
      <c r="CR458" s="467"/>
      <c r="CS458" s="467"/>
      <c r="CT458" s="467"/>
      <c r="CU458" s="467"/>
      <c r="CV458" s="467"/>
      <c r="CW458" s="467"/>
      <c r="CX458" s="467"/>
      <c r="CY458" s="467"/>
      <c r="CZ458" s="467"/>
      <c r="DA458" s="467"/>
      <c r="DB458" s="467"/>
      <c r="DC458" s="467"/>
      <c r="DD458" s="467"/>
      <c r="DE458" s="467"/>
      <c r="DF458" s="467"/>
      <c r="DG458" s="467"/>
      <c r="DH458" s="467"/>
      <c r="DI458" s="467"/>
      <c r="DJ458" s="467"/>
      <c r="DK458" s="467"/>
      <c r="DL458" s="467"/>
      <c r="DM458" s="467"/>
      <c r="DN458" s="467"/>
      <c r="DO458" s="467"/>
      <c r="DP458" s="467"/>
      <c r="DQ458" s="467"/>
      <c r="DR458" s="467"/>
      <c r="DS458" s="467"/>
      <c r="DT458" s="467"/>
      <c r="DU458" s="467"/>
      <c r="DV458" s="467"/>
      <c r="DW458" s="467"/>
      <c r="DX458" s="467"/>
      <c r="DY458" s="467"/>
      <c r="DZ458" s="467"/>
      <c r="EA458" s="467"/>
      <c r="EB458" s="467"/>
      <c r="EC458" s="467"/>
      <c r="ED458" s="467"/>
      <c r="EE458" s="467"/>
      <c r="EF458" s="467"/>
      <c r="EG458" s="467"/>
      <c r="EH458" s="467"/>
      <c r="EI458" s="467"/>
      <c r="EJ458" s="467"/>
      <c r="EK458" s="467"/>
      <c r="EL458" s="467"/>
      <c r="EM458" s="467"/>
      <c r="EN458" s="467"/>
      <c r="EO458" s="467"/>
      <c r="EP458" s="467"/>
      <c r="EQ458" s="467"/>
      <c r="ER458" s="467"/>
      <c r="ES458" s="467"/>
      <c r="ET458" s="467"/>
      <c r="EU458" s="467"/>
      <c r="EV458" s="467"/>
      <c r="EW458" s="467"/>
      <c r="EX458" s="467"/>
      <c r="EY458" s="467"/>
      <c r="EZ458" s="467"/>
      <c r="FA458" s="467"/>
      <c r="FB458" s="467"/>
      <c r="FC458" s="467"/>
      <c r="FD458" s="467"/>
      <c r="FE458" s="467"/>
      <c r="FF458" s="467"/>
      <c r="FG458" s="467"/>
      <c r="FH458" s="467"/>
      <c r="FI458" s="467"/>
      <c r="FJ458" s="467"/>
      <c r="FK458" s="467"/>
      <c r="FL458" s="467"/>
      <c r="FM458" s="467"/>
      <c r="FN458" s="467"/>
      <c r="FO458" s="467"/>
      <c r="FP458" s="467"/>
      <c r="FQ458" s="467"/>
      <c r="FR458" s="467"/>
      <c r="FS458" s="467"/>
      <c r="FT458" s="467"/>
      <c r="FU458" s="467"/>
      <c r="FV458" s="467"/>
      <c r="FW458" s="467"/>
      <c r="FX458" s="467"/>
      <c r="FY458" s="467"/>
      <c r="FZ458" s="467"/>
      <c r="GA458" s="467"/>
      <c r="GB458" s="467"/>
      <c r="GC458" s="467"/>
      <c r="GD458" s="467"/>
      <c r="GE458" s="467"/>
      <c r="GF458" s="467"/>
      <c r="GG458" s="467"/>
      <c r="GH458" s="467"/>
      <c r="GI458" s="467"/>
      <c r="GJ458" s="467"/>
      <c r="GK458" s="467"/>
      <c r="GL458" s="467"/>
      <c r="GM458" s="467"/>
      <c r="GN458" s="467"/>
      <c r="GO458" s="467"/>
      <c r="GP458" s="467"/>
      <c r="GQ458" s="467"/>
      <c r="GR458" s="467"/>
      <c r="GS458" s="467"/>
      <c r="GT458" s="467"/>
      <c r="GU458" s="467"/>
      <c r="GV458" s="467"/>
      <c r="GW458" s="467"/>
      <c r="GX458" s="467"/>
      <c r="GY458" s="467"/>
      <c r="GZ458" s="467"/>
      <c r="HA458" s="467"/>
      <c r="HB458" s="467"/>
      <c r="HC458" s="467"/>
      <c r="HD458" s="467"/>
      <c r="HE458" s="467"/>
      <c r="HF458" s="467"/>
      <c r="HG458" s="467"/>
      <c r="HH458" s="467"/>
      <c r="HI458" s="467"/>
      <c r="HJ458" s="467"/>
      <c r="HK458" s="467"/>
      <c r="HL458" s="467"/>
      <c r="HM458" s="467"/>
      <c r="HN458" s="467"/>
      <c r="HO458" s="467"/>
      <c r="HP458" s="467"/>
      <c r="HQ458" s="467"/>
      <c r="HR458" s="467"/>
      <c r="HS458" s="467"/>
      <c r="HT458" s="467"/>
      <c r="HU458" s="467"/>
      <c r="HV458" s="467"/>
      <c r="HW458" s="467"/>
      <c r="HX458" s="467"/>
      <c r="HY458" s="467"/>
      <c r="HZ458" s="467"/>
      <c r="IA458" s="467"/>
      <c r="IB458" s="467"/>
      <c r="IC458" s="467"/>
      <c r="ID458" s="467"/>
      <c r="IE458" s="467"/>
      <c r="IF458" s="467"/>
      <c r="IG458" s="467"/>
      <c r="IH458" s="467"/>
      <c r="II458" s="467"/>
      <c r="IJ458" s="467"/>
      <c r="IK458" s="467"/>
      <c r="IL458" s="467"/>
      <c r="IM458" s="467"/>
      <c r="IN458" s="467"/>
      <c r="IO458" s="467"/>
      <c r="IP458" s="467"/>
      <c r="IQ458" s="467"/>
    </row>
    <row r="459" spans="2:251" s="464" customFormat="1" ht="12" customHeight="1" x14ac:dyDescent="0.15">
      <c r="B459" s="469"/>
      <c r="C459" s="469"/>
      <c r="D459" s="469"/>
      <c r="E459" s="469"/>
      <c r="F459" s="469"/>
      <c r="G459" s="469"/>
      <c r="H459" s="469"/>
      <c r="I459" s="469"/>
      <c r="J459" s="469"/>
      <c r="K459" s="469"/>
      <c r="N459" s="530"/>
      <c r="O459" s="530"/>
      <c r="P459" s="530"/>
      <c r="Q459" s="530"/>
      <c r="R459" s="530"/>
      <c r="S459" s="530"/>
      <c r="T459" s="554"/>
      <c r="U459" s="554"/>
      <c r="V459" s="469"/>
      <c r="Y459" s="541"/>
      <c r="Z459" s="524"/>
      <c r="AA459" s="657" t="s">
        <v>573</v>
      </c>
      <c r="AB459" s="658"/>
      <c r="AC459" s="658"/>
      <c r="AD459" s="658"/>
      <c r="AE459" s="658"/>
      <c r="AF459" s="658"/>
      <c r="AG459" s="658"/>
      <c r="AH459" s="658"/>
      <c r="AI459" s="659"/>
      <c r="AJ459" s="518"/>
      <c r="AK459" s="518"/>
      <c r="AV459" s="518"/>
      <c r="AW459" s="518"/>
      <c r="AX459" s="518"/>
      <c r="AY459" s="518"/>
      <c r="AZ459" s="518"/>
      <c r="BT459" s="467"/>
      <c r="BU459" s="467"/>
      <c r="BV459" s="467"/>
      <c r="BW459" s="467"/>
      <c r="BX459" s="467"/>
      <c r="BY459" s="467"/>
      <c r="BZ459" s="467"/>
      <c r="CA459" s="467"/>
      <c r="CB459" s="467"/>
      <c r="CC459" s="467"/>
      <c r="CD459" s="467"/>
      <c r="CE459" s="467"/>
      <c r="CF459" s="467"/>
      <c r="CG459" s="467"/>
      <c r="CH459" s="467"/>
      <c r="CI459" s="467"/>
      <c r="CJ459" s="467"/>
      <c r="CK459" s="467"/>
      <c r="CL459" s="467"/>
      <c r="CM459" s="467"/>
      <c r="CN459" s="467"/>
      <c r="CO459" s="467"/>
      <c r="CP459" s="467"/>
      <c r="CQ459" s="467"/>
      <c r="CR459" s="467"/>
      <c r="CS459" s="467"/>
      <c r="CT459" s="467"/>
      <c r="CU459" s="467"/>
      <c r="CV459" s="467"/>
      <c r="CW459" s="467"/>
      <c r="CX459" s="467"/>
      <c r="CY459" s="467"/>
      <c r="CZ459" s="467"/>
      <c r="DA459" s="467"/>
      <c r="DB459" s="467"/>
      <c r="DC459" s="467"/>
      <c r="DD459" s="467"/>
      <c r="DE459" s="467"/>
      <c r="DF459" s="467"/>
      <c r="DG459" s="467"/>
      <c r="DH459" s="467"/>
      <c r="DI459" s="467"/>
      <c r="DJ459" s="467"/>
      <c r="DK459" s="467"/>
      <c r="DL459" s="467"/>
      <c r="DM459" s="467"/>
      <c r="DN459" s="467"/>
      <c r="DO459" s="467"/>
      <c r="DP459" s="467"/>
      <c r="DQ459" s="467"/>
      <c r="DR459" s="467"/>
      <c r="DS459" s="467"/>
      <c r="DT459" s="467"/>
      <c r="DU459" s="467"/>
      <c r="DV459" s="467"/>
      <c r="DW459" s="467"/>
      <c r="DX459" s="467"/>
      <c r="DY459" s="467"/>
      <c r="DZ459" s="467"/>
      <c r="EA459" s="467"/>
      <c r="EB459" s="467"/>
      <c r="EC459" s="467"/>
      <c r="ED459" s="467"/>
      <c r="EE459" s="467"/>
      <c r="EF459" s="467"/>
      <c r="EG459" s="467"/>
      <c r="EH459" s="467"/>
      <c r="EI459" s="467"/>
      <c r="EJ459" s="467"/>
      <c r="EK459" s="467"/>
      <c r="EL459" s="467"/>
      <c r="EM459" s="467"/>
      <c r="EN459" s="467"/>
      <c r="EO459" s="467"/>
      <c r="EP459" s="467"/>
      <c r="EQ459" s="467"/>
      <c r="ER459" s="467"/>
      <c r="ES459" s="467"/>
      <c r="ET459" s="467"/>
      <c r="EU459" s="467"/>
      <c r="EV459" s="467"/>
      <c r="EW459" s="467"/>
      <c r="EX459" s="467"/>
      <c r="EY459" s="467"/>
      <c r="EZ459" s="467"/>
      <c r="FA459" s="467"/>
      <c r="FB459" s="467"/>
      <c r="FC459" s="467"/>
      <c r="FD459" s="467"/>
      <c r="FE459" s="467"/>
      <c r="FF459" s="467"/>
      <c r="FG459" s="467"/>
      <c r="FH459" s="467"/>
      <c r="FI459" s="467"/>
      <c r="FJ459" s="467"/>
      <c r="FK459" s="467"/>
      <c r="FL459" s="467"/>
      <c r="FM459" s="467"/>
      <c r="FN459" s="467"/>
      <c r="FO459" s="467"/>
      <c r="FP459" s="467"/>
      <c r="FQ459" s="467"/>
      <c r="FR459" s="467"/>
      <c r="FS459" s="467"/>
      <c r="FT459" s="467"/>
      <c r="FU459" s="467"/>
      <c r="FV459" s="467"/>
      <c r="FW459" s="467"/>
      <c r="FX459" s="467"/>
      <c r="FY459" s="467"/>
      <c r="FZ459" s="467"/>
      <c r="GA459" s="467"/>
      <c r="GB459" s="467"/>
      <c r="GC459" s="467"/>
      <c r="GD459" s="467"/>
      <c r="GE459" s="467"/>
      <c r="GF459" s="467"/>
      <c r="GG459" s="467"/>
      <c r="GH459" s="467"/>
      <c r="GI459" s="467"/>
      <c r="GJ459" s="467"/>
      <c r="GK459" s="467"/>
      <c r="GL459" s="467"/>
      <c r="GM459" s="467"/>
      <c r="GN459" s="467"/>
      <c r="GO459" s="467"/>
      <c r="GP459" s="467"/>
      <c r="GQ459" s="467"/>
      <c r="GR459" s="467"/>
      <c r="GS459" s="467"/>
      <c r="GT459" s="467"/>
      <c r="GU459" s="467"/>
      <c r="GV459" s="467"/>
      <c r="GW459" s="467"/>
      <c r="GX459" s="467"/>
      <c r="GY459" s="467"/>
      <c r="GZ459" s="467"/>
      <c r="HA459" s="467"/>
      <c r="HB459" s="467"/>
      <c r="HC459" s="467"/>
      <c r="HD459" s="467"/>
      <c r="HE459" s="467"/>
      <c r="HF459" s="467"/>
      <c r="HG459" s="467"/>
      <c r="HH459" s="467"/>
      <c r="HI459" s="467"/>
      <c r="HJ459" s="467"/>
      <c r="HK459" s="467"/>
      <c r="HL459" s="467"/>
      <c r="HM459" s="467"/>
      <c r="HN459" s="467"/>
      <c r="HO459" s="467"/>
      <c r="HP459" s="467"/>
      <c r="HQ459" s="467"/>
      <c r="HR459" s="467"/>
      <c r="HS459" s="467"/>
      <c r="HT459" s="467"/>
      <c r="HU459" s="467"/>
      <c r="HV459" s="467"/>
      <c r="HW459" s="467"/>
      <c r="HX459" s="467"/>
      <c r="HY459" s="467"/>
      <c r="HZ459" s="467"/>
      <c r="IA459" s="467"/>
      <c r="IB459" s="467"/>
      <c r="IC459" s="467"/>
      <c r="ID459" s="467"/>
      <c r="IE459" s="467"/>
      <c r="IF459" s="467"/>
      <c r="IG459" s="467"/>
      <c r="IH459" s="467"/>
      <c r="II459" s="467"/>
      <c r="IJ459" s="467"/>
      <c r="IK459" s="467"/>
      <c r="IL459" s="467"/>
      <c r="IM459" s="467"/>
      <c r="IN459" s="467"/>
      <c r="IO459" s="467"/>
      <c r="IP459" s="467"/>
      <c r="IQ459" s="467"/>
    </row>
    <row r="460" spans="2:251" s="464" customFormat="1" ht="12" customHeight="1" x14ac:dyDescent="0.15">
      <c r="B460" s="469"/>
      <c r="C460" s="469"/>
      <c r="D460" s="469"/>
      <c r="E460" s="469"/>
      <c r="F460" s="469"/>
      <c r="G460" s="469"/>
      <c r="H460" s="469"/>
      <c r="I460" s="469"/>
      <c r="J460" s="469"/>
      <c r="K460" s="469"/>
      <c r="N460" s="530"/>
      <c r="O460" s="530"/>
      <c r="P460" s="530"/>
      <c r="Q460" s="530"/>
      <c r="R460" s="530"/>
      <c r="S460" s="530"/>
      <c r="T460" s="554"/>
      <c r="U460" s="554"/>
      <c r="V460" s="469"/>
      <c r="AA460" s="660"/>
      <c r="AB460" s="661"/>
      <c r="AC460" s="661"/>
      <c r="AD460" s="661"/>
      <c r="AE460" s="661"/>
      <c r="AF460" s="661"/>
      <c r="AG460" s="661"/>
      <c r="AH460" s="661"/>
      <c r="AI460" s="662"/>
      <c r="AJ460" s="518"/>
      <c r="AK460" s="518"/>
      <c r="AV460" s="518"/>
      <c r="AW460" s="518"/>
      <c r="AX460" s="518"/>
      <c r="AY460" s="518"/>
      <c r="AZ460" s="518"/>
      <c r="BT460" s="467"/>
      <c r="BU460" s="467"/>
      <c r="BV460" s="467"/>
      <c r="BW460" s="467"/>
      <c r="BX460" s="467"/>
      <c r="BY460" s="467"/>
      <c r="BZ460" s="467"/>
      <c r="CA460" s="467"/>
      <c r="CB460" s="467"/>
      <c r="CC460" s="467"/>
      <c r="CD460" s="467"/>
      <c r="CE460" s="467"/>
      <c r="CF460" s="467"/>
      <c r="CG460" s="467"/>
      <c r="CH460" s="467"/>
      <c r="CI460" s="467"/>
      <c r="CJ460" s="467"/>
      <c r="CK460" s="467"/>
      <c r="CL460" s="467"/>
      <c r="CM460" s="467"/>
      <c r="CN460" s="467"/>
      <c r="CO460" s="467"/>
      <c r="CP460" s="467"/>
      <c r="CQ460" s="467"/>
      <c r="CR460" s="467"/>
      <c r="CS460" s="467"/>
      <c r="CT460" s="467"/>
      <c r="CU460" s="467"/>
      <c r="CV460" s="467"/>
      <c r="CW460" s="467"/>
      <c r="CX460" s="467"/>
      <c r="CY460" s="467"/>
      <c r="CZ460" s="467"/>
      <c r="DA460" s="467"/>
      <c r="DB460" s="467"/>
      <c r="DC460" s="467"/>
      <c r="DD460" s="467"/>
      <c r="DE460" s="467"/>
      <c r="DF460" s="467"/>
      <c r="DG460" s="467"/>
      <c r="DH460" s="467"/>
      <c r="DI460" s="467"/>
      <c r="DJ460" s="467"/>
      <c r="DK460" s="467"/>
      <c r="DL460" s="467"/>
      <c r="DM460" s="467"/>
      <c r="DN460" s="467"/>
      <c r="DO460" s="467"/>
      <c r="DP460" s="467"/>
      <c r="DQ460" s="467"/>
      <c r="DR460" s="467"/>
      <c r="DS460" s="467"/>
      <c r="DT460" s="467"/>
      <c r="DU460" s="467"/>
      <c r="DV460" s="467"/>
      <c r="DW460" s="467"/>
      <c r="DX460" s="467"/>
      <c r="DY460" s="467"/>
      <c r="DZ460" s="467"/>
      <c r="EA460" s="467"/>
      <c r="EB460" s="467"/>
      <c r="EC460" s="467"/>
      <c r="ED460" s="467"/>
      <c r="EE460" s="467"/>
      <c r="EF460" s="467"/>
      <c r="EG460" s="467"/>
      <c r="EH460" s="467"/>
      <c r="EI460" s="467"/>
      <c r="EJ460" s="467"/>
      <c r="EK460" s="467"/>
      <c r="EL460" s="467"/>
      <c r="EM460" s="467"/>
      <c r="EN460" s="467"/>
      <c r="EO460" s="467"/>
      <c r="EP460" s="467"/>
      <c r="EQ460" s="467"/>
      <c r="ER460" s="467"/>
      <c r="ES460" s="467"/>
      <c r="ET460" s="467"/>
      <c r="EU460" s="467"/>
      <c r="EV460" s="467"/>
      <c r="EW460" s="467"/>
      <c r="EX460" s="467"/>
      <c r="EY460" s="467"/>
      <c r="EZ460" s="467"/>
      <c r="FA460" s="467"/>
      <c r="FB460" s="467"/>
      <c r="FC460" s="467"/>
      <c r="FD460" s="467"/>
      <c r="FE460" s="467"/>
      <c r="FF460" s="467"/>
      <c r="FG460" s="467"/>
      <c r="FH460" s="467"/>
      <c r="FI460" s="467"/>
      <c r="FJ460" s="467"/>
      <c r="FK460" s="467"/>
      <c r="FL460" s="467"/>
      <c r="FM460" s="467"/>
      <c r="FN460" s="467"/>
      <c r="FO460" s="467"/>
      <c r="FP460" s="467"/>
      <c r="FQ460" s="467"/>
      <c r="FR460" s="467"/>
      <c r="FS460" s="467"/>
      <c r="FT460" s="467"/>
      <c r="FU460" s="467"/>
      <c r="FV460" s="467"/>
      <c r="FW460" s="467"/>
      <c r="FX460" s="467"/>
      <c r="FY460" s="467"/>
      <c r="FZ460" s="467"/>
      <c r="GA460" s="467"/>
      <c r="GB460" s="467"/>
      <c r="GC460" s="467"/>
      <c r="GD460" s="467"/>
      <c r="GE460" s="467"/>
      <c r="GF460" s="467"/>
      <c r="GG460" s="467"/>
      <c r="GH460" s="467"/>
      <c r="GI460" s="467"/>
      <c r="GJ460" s="467"/>
      <c r="GK460" s="467"/>
      <c r="GL460" s="467"/>
      <c r="GM460" s="467"/>
      <c r="GN460" s="467"/>
      <c r="GO460" s="467"/>
      <c r="GP460" s="467"/>
      <c r="GQ460" s="467"/>
      <c r="GR460" s="467"/>
      <c r="GS460" s="467"/>
      <c r="GT460" s="467"/>
      <c r="GU460" s="467"/>
      <c r="GV460" s="467"/>
      <c r="GW460" s="467"/>
      <c r="GX460" s="467"/>
      <c r="GY460" s="467"/>
      <c r="GZ460" s="467"/>
      <c r="HA460" s="467"/>
      <c r="HB460" s="467"/>
      <c r="HC460" s="467"/>
      <c r="HD460" s="467"/>
      <c r="HE460" s="467"/>
      <c r="HF460" s="467"/>
      <c r="HG460" s="467"/>
      <c r="HH460" s="467"/>
      <c r="HI460" s="467"/>
      <c r="HJ460" s="467"/>
      <c r="HK460" s="467"/>
      <c r="HL460" s="467"/>
      <c r="HM460" s="467"/>
      <c r="HN460" s="467"/>
      <c r="HO460" s="467"/>
      <c r="HP460" s="467"/>
      <c r="HQ460" s="467"/>
      <c r="HR460" s="467"/>
      <c r="HS460" s="467"/>
      <c r="HT460" s="467"/>
      <c r="HU460" s="467"/>
      <c r="HV460" s="467"/>
      <c r="HW460" s="467"/>
      <c r="HX460" s="467"/>
      <c r="HY460" s="467"/>
      <c r="HZ460" s="467"/>
      <c r="IA460" s="467"/>
      <c r="IB460" s="467"/>
      <c r="IC460" s="467"/>
      <c r="ID460" s="467"/>
      <c r="IE460" s="467"/>
      <c r="IF460" s="467"/>
      <c r="IG460" s="467"/>
      <c r="IH460" s="467"/>
      <c r="II460" s="467"/>
      <c r="IJ460" s="467"/>
      <c r="IK460" s="467"/>
      <c r="IL460" s="467"/>
      <c r="IM460" s="467"/>
      <c r="IN460" s="467"/>
      <c r="IO460" s="467"/>
      <c r="IP460" s="467"/>
      <c r="IQ460" s="467"/>
    </row>
    <row r="461" spans="2:251" s="464" customFormat="1" ht="12" customHeight="1" x14ac:dyDescent="0.15">
      <c r="B461" s="469"/>
      <c r="C461" s="469"/>
      <c r="D461" s="469"/>
      <c r="E461" s="469"/>
      <c r="F461" s="469"/>
      <c r="G461" s="469"/>
      <c r="H461" s="469"/>
      <c r="I461" s="469"/>
      <c r="J461" s="469"/>
      <c r="K461" s="469"/>
      <c r="N461" s="530"/>
      <c r="O461" s="530"/>
      <c r="P461" s="530"/>
      <c r="Q461" s="530"/>
      <c r="R461" s="530"/>
      <c r="S461" s="530"/>
      <c r="T461" s="554"/>
      <c r="U461" s="554"/>
      <c r="V461" s="469"/>
      <c r="AA461" s="530"/>
      <c r="AB461" s="566"/>
      <c r="AC461" s="562" t="s">
        <v>657</v>
      </c>
      <c r="AD461" s="562"/>
      <c r="AE461" s="562"/>
      <c r="AF461" s="562"/>
      <c r="AG461" s="562"/>
      <c r="AH461" s="562"/>
      <c r="AI461" s="562"/>
      <c r="AJ461" s="562"/>
      <c r="AK461" s="562"/>
      <c r="AV461" s="518"/>
      <c r="AW461" s="518"/>
      <c r="AX461" s="518"/>
      <c r="AY461" s="518"/>
      <c r="AZ461" s="518"/>
      <c r="BT461" s="467"/>
      <c r="BU461" s="467"/>
      <c r="BV461" s="467"/>
      <c r="BW461" s="467"/>
      <c r="BX461" s="467"/>
      <c r="BY461" s="467"/>
      <c r="BZ461" s="467"/>
      <c r="CA461" s="467"/>
      <c r="CB461" s="467"/>
      <c r="CC461" s="467"/>
      <c r="CD461" s="467"/>
      <c r="CE461" s="467"/>
      <c r="CF461" s="467"/>
      <c r="CG461" s="467"/>
      <c r="CH461" s="467"/>
      <c r="CI461" s="467"/>
      <c r="CJ461" s="467"/>
      <c r="CK461" s="467"/>
      <c r="CL461" s="467"/>
      <c r="CM461" s="467"/>
      <c r="CN461" s="467"/>
      <c r="CO461" s="467"/>
      <c r="CP461" s="467"/>
      <c r="CQ461" s="467"/>
      <c r="CR461" s="467"/>
      <c r="CS461" s="467"/>
      <c r="CT461" s="467"/>
      <c r="CU461" s="467"/>
      <c r="CV461" s="467"/>
      <c r="CW461" s="467"/>
      <c r="CX461" s="467"/>
      <c r="CY461" s="467"/>
      <c r="CZ461" s="467"/>
      <c r="DA461" s="467"/>
      <c r="DB461" s="467"/>
      <c r="DC461" s="467"/>
      <c r="DD461" s="467"/>
      <c r="DE461" s="467"/>
      <c r="DF461" s="467"/>
      <c r="DG461" s="467"/>
      <c r="DH461" s="467"/>
      <c r="DI461" s="467"/>
      <c r="DJ461" s="467"/>
      <c r="DK461" s="467"/>
      <c r="DL461" s="467"/>
      <c r="DM461" s="467"/>
      <c r="DN461" s="467"/>
      <c r="DO461" s="467"/>
      <c r="DP461" s="467"/>
      <c r="DQ461" s="467"/>
      <c r="DR461" s="467"/>
      <c r="DS461" s="467"/>
      <c r="DT461" s="467"/>
      <c r="DU461" s="467"/>
      <c r="DV461" s="467"/>
      <c r="DW461" s="467"/>
      <c r="DX461" s="467"/>
      <c r="DY461" s="467"/>
      <c r="DZ461" s="467"/>
      <c r="EA461" s="467"/>
      <c r="EB461" s="467"/>
      <c r="EC461" s="467"/>
      <c r="ED461" s="467"/>
      <c r="EE461" s="467"/>
      <c r="EF461" s="467"/>
      <c r="EG461" s="467"/>
      <c r="EH461" s="467"/>
      <c r="EI461" s="467"/>
      <c r="EJ461" s="467"/>
      <c r="EK461" s="467"/>
      <c r="EL461" s="467"/>
      <c r="EM461" s="467"/>
      <c r="EN461" s="467"/>
      <c r="EO461" s="467"/>
      <c r="EP461" s="467"/>
      <c r="EQ461" s="467"/>
      <c r="ER461" s="467"/>
      <c r="ES461" s="467"/>
      <c r="ET461" s="467"/>
      <c r="EU461" s="467"/>
      <c r="EV461" s="467"/>
      <c r="EW461" s="467"/>
      <c r="EX461" s="467"/>
      <c r="EY461" s="467"/>
      <c r="EZ461" s="467"/>
      <c r="FA461" s="467"/>
      <c r="FB461" s="467"/>
      <c r="FC461" s="467"/>
      <c r="FD461" s="467"/>
      <c r="FE461" s="467"/>
      <c r="FF461" s="467"/>
      <c r="FG461" s="467"/>
      <c r="FH461" s="467"/>
      <c r="FI461" s="467"/>
      <c r="FJ461" s="467"/>
      <c r="FK461" s="467"/>
      <c r="FL461" s="467"/>
      <c r="FM461" s="467"/>
      <c r="FN461" s="467"/>
      <c r="FO461" s="467"/>
      <c r="FP461" s="467"/>
      <c r="FQ461" s="467"/>
      <c r="FR461" s="467"/>
      <c r="FS461" s="467"/>
      <c r="FT461" s="467"/>
      <c r="FU461" s="467"/>
      <c r="FV461" s="467"/>
      <c r="FW461" s="467"/>
      <c r="FX461" s="467"/>
      <c r="FY461" s="467"/>
      <c r="FZ461" s="467"/>
      <c r="GA461" s="467"/>
      <c r="GB461" s="467"/>
      <c r="GC461" s="467"/>
      <c r="GD461" s="467"/>
      <c r="GE461" s="467"/>
      <c r="GF461" s="467"/>
      <c r="GG461" s="467"/>
      <c r="GH461" s="467"/>
      <c r="GI461" s="467"/>
      <c r="GJ461" s="467"/>
      <c r="GK461" s="467"/>
      <c r="GL461" s="467"/>
      <c r="GM461" s="467"/>
      <c r="GN461" s="467"/>
      <c r="GO461" s="467"/>
      <c r="GP461" s="467"/>
      <c r="GQ461" s="467"/>
      <c r="GR461" s="467"/>
      <c r="GS461" s="467"/>
      <c r="GT461" s="467"/>
      <c r="GU461" s="467"/>
      <c r="GV461" s="467"/>
      <c r="GW461" s="467"/>
      <c r="GX461" s="467"/>
      <c r="GY461" s="467"/>
      <c r="GZ461" s="467"/>
      <c r="HA461" s="467"/>
      <c r="HB461" s="467"/>
      <c r="HC461" s="467"/>
      <c r="HD461" s="467"/>
      <c r="HE461" s="467"/>
      <c r="HF461" s="467"/>
      <c r="HG461" s="467"/>
      <c r="HH461" s="467"/>
      <c r="HI461" s="467"/>
      <c r="HJ461" s="467"/>
      <c r="HK461" s="467"/>
      <c r="HL461" s="467"/>
      <c r="HM461" s="467"/>
      <c r="HN461" s="467"/>
      <c r="HO461" s="467"/>
      <c r="HP461" s="467"/>
      <c r="HQ461" s="467"/>
      <c r="HR461" s="467"/>
      <c r="HS461" s="467"/>
      <c r="HT461" s="467"/>
      <c r="HU461" s="467"/>
      <c r="HV461" s="467"/>
      <c r="HW461" s="467"/>
      <c r="HX461" s="467"/>
      <c r="HY461" s="467"/>
      <c r="HZ461" s="467"/>
      <c r="IA461" s="467"/>
      <c r="IB461" s="467"/>
      <c r="IC461" s="467"/>
      <c r="ID461" s="467"/>
      <c r="IE461" s="467"/>
      <c r="IF461" s="467"/>
      <c r="IG461" s="467"/>
      <c r="IH461" s="467"/>
      <c r="II461" s="467"/>
      <c r="IJ461" s="467"/>
      <c r="IK461" s="467"/>
      <c r="IL461" s="467"/>
      <c r="IM461" s="467"/>
      <c r="IN461" s="467"/>
      <c r="IO461" s="467"/>
      <c r="IP461" s="467"/>
      <c r="IQ461" s="467"/>
    </row>
    <row r="462" spans="2:251" s="464" customFormat="1" ht="12" customHeight="1" x14ac:dyDescent="0.15">
      <c r="B462" s="469"/>
      <c r="C462" s="469"/>
      <c r="D462" s="469"/>
      <c r="E462" s="469"/>
      <c r="F462" s="469"/>
      <c r="G462" s="469"/>
      <c r="H462" s="469"/>
      <c r="I462" s="469"/>
      <c r="K462" s="469"/>
      <c r="N462" s="530"/>
      <c r="O462" s="530"/>
      <c r="P462" s="530"/>
      <c r="Q462" s="530"/>
      <c r="R462" s="530"/>
      <c r="S462" s="530"/>
      <c r="T462" s="554"/>
      <c r="U462" s="554"/>
      <c r="V462" s="469"/>
      <c r="AA462" s="530"/>
      <c r="AB462" s="530"/>
      <c r="AC462" s="562"/>
      <c r="AD462" s="562"/>
      <c r="AE462" s="562"/>
      <c r="AF462" s="562"/>
      <c r="AG462" s="562"/>
      <c r="AH462" s="562"/>
      <c r="AI462" s="562"/>
      <c r="AJ462" s="562"/>
      <c r="AK462" s="562"/>
      <c r="AV462" s="518"/>
      <c r="AW462" s="518"/>
      <c r="AX462" s="518"/>
      <c r="AY462" s="518"/>
      <c r="AZ462" s="518"/>
      <c r="BT462" s="467"/>
      <c r="BU462" s="467"/>
      <c r="BV462" s="467"/>
      <c r="BW462" s="467"/>
      <c r="BX462" s="467"/>
      <c r="BY462" s="467"/>
      <c r="BZ462" s="467"/>
      <c r="CA462" s="467"/>
      <c r="CB462" s="467"/>
      <c r="CC462" s="467"/>
      <c r="CD462" s="467"/>
      <c r="CE462" s="467"/>
      <c r="CF462" s="467"/>
      <c r="CG462" s="467"/>
      <c r="CH462" s="467"/>
      <c r="CI462" s="467"/>
      <c r="CJ462" s="467"/>
      <c r="CK462" s="467"/>
      <c r="CL462" s="467"/>
      <c r="CM462" s="467"/>
      <c r="CN462" s="467"/>
      <c r="CO462" s="467"/>
      <c r="CP462" s="467"/>
      <c r="CQ462" s="467"/>
      <c r="CR462" s="467"/>
      <c r="CS462" s="467"/>
      <c r="CT462" s="467"/>
      <c r="CU462" s="467"/>
      <c r="CV462" s="467"/>
      <c r="CW462" s="467"/>
      <c r="CX462" s="467"/>
      <c r="CY462" s="467"/>
      <c r="CZ462" s="467"/>
      <c r="DA462" s="467"/>
      <c r="DB462" s="467"/>
      <c r="DC462" s="467"/>
      <c r="DD462" s="467"/>
      <c r="DE462" s="467"/>
      <c r="DF462" s="467"/>
      <c r="DG462" s="467"/>
      <c r="DH462" s="467"/>
      <c r="DI462" s="467"/>
      <c r="DJ462" s="467"/>
      <c r="DK462" s="467"/>
      <c r="DL462" s="467"/>
      <c r="DM462" s="467"/>
      <c r="DN462" s="467"/>
      <c r="DO462" s="467"/>
      <c r="DP462" s="467"/>
      <c r="DQ462" s="467"/>
      <c r="DR462" s="467"/>
      <c r="DS462" s="467"/>
      <c r="DT462" s="467"/>
      <c r="DU462" s="467"/>
      <c r="DV462" s="467"/>
      <c r="DW462" s="467"/>
      <c r="DX462" s="467"/>
      <c r="DY462" s="467"/>
      <c r="DZ462" s="467"/>
      <c r="EA462" s="467"/>
      <c r="EB462" s="467"/>
      <c r="EC462" s="467"/>
      <c r="ED462" s="467"/>
      <c r="EE462" s="467"/>
      <c r="EF462" s="467"/>
      <c r="EG462" s="467"/>
      <c r="EH462" s="467"/>
      <c r="EI462" s="467"/>
      <c r="EJ462" s="467"/>
      <c r="EK462" s="467"/>
      <c r="EL462" s="467"/>
      <c r="EM462" s="467"/>
      <c r="EN462" s="467"/>
      <c r="EO462" s="467"/>
      <c r="EP462" s="467"/>
      <c r="EQ462" s="467"/>
      <c r="ER462" s="467"/>
      <c r="ES462" s="467"/>
      <c r="ET462" s="467"/>
      <c r="EU462" s="467"/>
      <c r="EV462" s="467"/>
      <c r="EW462" s="467"/>
      <c r="EX462" s="467"/>
      <c r="EY462" s="467"/>
      <c r="EZ462" s="467"/>
      <c r="FA462" s="467"/>
      <c r="FB462" s="467"/>
      <c r="FC462" s="467"/>
      <c r="FD462" s="467"/>
      <c r="FE462" s="467"/>
      <c r="FF462" s="467"/>
      <c r="FG462" s="467"/>
      <c r="FH462" s="467"/>
      <c r="FI462" s="467"/>
      <c r="FJ462" s="467"/>
      <c r="FK462" s="467"/>
      <c r="FL462" s="467"/>
      <c r="FM462" s="467"/>
      <c r="FN462" s="467"/>
      <c r="FO462" s="467"/>
      <c r="FP462" s="467"/>
      <c r="FQ462" s="467"/>
      <c r="FR462" s="467"/>
      <c r="FS462" s="467"/>
      <c r="FT462" s="467"/>
      <c r="FU462" s="467"/>
      <c r="FV462" s="467"/>
      <c r="FW462" s="467"/>
      <c r="FX462" s="467"/>
      <c r="FY462" s="467"/>
      <c r="FZ462" s="467"/>
      <c r="GA462" s="467"/>
      <c r="GB462" s="467"/>
      <c r="GC462" s="467"/>
      <c r="GD462" s="467"/>
      <c r="GE462" s="467"/>
      <c r="GF462" s="467"/>
      <c r="GG462" s="467"/>
      <c r="GH462" s="467"/>
      <c r="GI462" s="467"/>
      <c r="GJ462" s="467"/>
      <c r="GK462" s="467"/>
      <c r="GL462" s="467"/>
      <c r="GM462" s="467"/>
      <c r="GN462" s="467"/>
      <c r="GO462" s="467"/>
      <c r="GP462" s="467"/>
      <c r="GQ462" s="467"/>
      <c r="GR462" s="467"/>
      <c r="GS462" s="467"/>
      <c r="GT462" s="467"/>
      <c r="GU462" s="467"/>
      <c r="GV462" s="467"/>
      <c r="GW462" s="467"/>
      <c r="GX462" s="467"/>
      <c r="GY462" s="467"/>
      <c r="GZ462" s="467"/>
      <c r="HA462" s="467"/>
      <c r="HB462" s="467"/>
      <c r="HC462" s="467"/>
      <c r="HD462" s="467"/>
      <c r="HE462" s="467"/>
      <c r="HF462" s="467"/>
      <c r="HG462" s="467"/>
      <c r="HH462" s="467"/>
      <c r="HI462" s="467"/>
      <c r="HJ462" s="467"/>
      <c r="HK462" s="467"/>
      <c r="HL462" s="467"/>
      <c r="HM462" s="467"/>
      <c r="HN462" s="467"/>
      <c r="HO462" s="467"/>
      <c r="HP462" s="467"/>
      <c r="HQ462" s="467"/>
      <c r="HR462" s="467"/>
      <c r="HS462" s="467"/>
      <c r="HT462" s="467"/>
      <c r="HU462" s="467"/>
      <c r="HV462" s="467"/>
      <c r="HW462" s="467"/>
      <c r="HX462" s="467"/>
      <c r="HY462" s="467"/>
      <c r="HZ462" s="467"/>
      <c r="IA462" s="467"/>
      <c r="IB462" s="467"/>
      <c r="IC462" s="467"/>
      <c r="ID462" s="467"/>
      <c r="IE462" s="467"/>
      <c r="IF462" s="467"/>
      <c r="IG462" s="467"/>
      <c r="IH462" s="467"/>
      <c r="II462" s="467"/>
      <c r="IJ462" s="467"/>
      <c r="IK462" s="467"/>
      <c r="IL462" s="467"/>
      <c r="IM462" s="467"/>
      <c r="IN462" s="467"/>
      <c r="IO462" s="467"/>
      <c r="IP462" s="467"/>
      <c r="IQ462" s="467"/>
    </row>
    <row r="463" spans="2:251" s="464" customFormat="1" ht="12" customHeight="1" x14ac:dyDescent="0.15">
      <c r="B463" s="469"/>
      <c r="C463" s="469"/>
      <c r="D463" s="469"/>
      <c r="E463" s="469"/>
      <c r="F463" s="469"/>
      <c r="G463" s="469"/>
      <c r="H463" s="469"/>
      <c r="I463" s="469"/>
      <c r="K463" s="469"/>
      <c r="N463" s="530"/>
      <c r="O463" s="530"/>
      <c r="P463" s="530"/>
      <c r="Q463" s="530"/>
      <c r="R463" s="530"/>
      <c r="S463" s="530"/>
      <c r="T463" s="554"/>
      <c r="U463" s="554"/>
      <c r="V463" s="469"/>
      <c r="AA463" s="530"/>
      <c r="AB463" s="530"/>
      <c r="AC463" s="516"/>
      <c r="AD463" s="516"/>
      <c r="AE463" s="516"/>
      <c r="AF463" s="516"/>
      <c r="AG463" s="516"/>
      <c r="AH463" s="516"/>
      <c r="AI463" s="516"/>
      <c r="AJ463" s="516"/>
      <c r="AK463" s="518"/>
      <c r="AV463" s="518"/>
      <c r="AW463" s="518"/>
      <c r="AX463" s="518"/>
      <c r="AY463" s="518"/>
      <c r="AZ463" s="518"/>
      <c r="BT463" s="467"/>
      <c r="BU463" s="467"/>
      <c r="BV463" s="467"/>
      <c r="BW463" s="467"/>
      <c r="BX463" s="467"/>
      <c r="BY463" s="467"/>
      <c r="BZ463" s="467"/>
      <c r="CA463" s="467"/>
      <c r="CB463" s="467"/>
      <c r="CC463" s="467"/>
      <c r="CD463" s="467"/>
      <c r="CE463" s="467"/>
      <c r="CF463" s="467"/>
      <c r="CG463" s="467"/>
      <c r="CH463" s="467"/>
      <c r="CI463" s="467"/>
      <c r="CJ463" s="467"/>
      <c r="CK463" s="467"/>
      <c r="CL463" s="467"/>
      <c r="CM463" s="467"/>
      <c r="CN463" s="467"/>
      <c r="CO463" s="467"/>
      <c r="CP463" s="467"/>
      <c r="CQ463" s="467"/>
      <c r="CR463" s="467"/>
      <c r="CS463" s="467"/>
      <c r="CT463" s="467"/>
      <c r="CU463" s="467"/>
      <c r="CV463" s="467"/>
      <c r="CW463" s="467"/>
      <c r="CX463" s="467"/>
      <c r="CY463" s="467"/>
      <c r="CZ463" s="467"/>
      <c r="DA463" s="467"/>
      <c r="DB463" s="467"/>
      <c r="DC463" s="467"/>
      <c r="DD463" s="467"/>
      <c r="DE463" s="467"/>
      <c r="DF463" s="467"/>
      <c r="DG463" s="467"/>
      <c r="DH463" s="467"/>
      <c r="DI463" s="467"/>
      <c r="DJ463" s="467"/>
      <c r="DK463" s="467"/>
      <c r="DL463" s="467"/>
      <c r="DM463" s="467"/>
      <c r="DN463" s="467"/>
      <c r="DO463" s="467"/>
      <c r="DP463" s="467"/>
      <c r="DQ463" s="467"/>
      <c r="DR463" s="467"/>
      <c r="DS463" s="467"/>
      <c r="DT463" s="467"/>
      <c r="DU463" s="467"/>
      <c r="DV463" s="467"/>
      <c r="DW463" s="467"/>
      <c r="DX463" s="467"/>
      <c r="DY463" s="467"/>
      <c r="DZ463" s="467"/>
      <c r="EA463" s="467"/>
      <c r="EB463" s="467"/>
      <c r="EC463" s="467"/>
      <c r="ED463" s="467"/>
      <c r="EE463" s="467"/>
      <c r="EF463" s="467"/>
      <c r="EG463" s="467"/>
      <c r="EH463" s="467"/>
      <c r="EI463" s="467"/>
      <c r="EJ463" s="467"/>
      <c r="EK463" s="467"/>
      <c r="EL463" s="467"/>
      <c r="EM463" s="467"/>
      <c r="EN463" s="467"/>
      <c r="EO463" s="467"/>
      <c r="EP463" s="467"/>
      <c r="EQ463" s="467"/>
      <c r="ER463" s="467"/>
      <c r="ES463" s="467"/>
      <c r="ET463" s="467"/>
      <c r="EU463" s="467"/>
      <c r="EV463" s="467"/>
      <c r="EW463" s="467"/>
      <c r="EX463" s="467"/>
      <c r="EY463" s="467"/>
      <c r="EZ463" s="467"/>
      <c r="FA463" s="467"/>
      <c r="FB463" s="467"/>
      <c r="FC463" s="467"/>
      <c r="FD463" s="467"/>
      <c r="FE463" s="467"/>
      <c r="FF463" s="467"/>
      <c r="FG463" s="467"/>
      <c r="FH463" s="467"/>
      <c r="FI463" s="467"/>
      <c r="FJ463" s="467"/>
      <c r="FK463" s="467"/>
      <c r="FL463" s="467"/>
      <c r="FM463" s="467"/>
      <c r="FN463" s="467"/>
      <c r="FO463" s="467"/>
      <c r="FP463" s="467"/>
      <c r="FQ463" s="467"/>
      <c r="FR463" s="467"/>
      <c r="FS463" s="467"/>
      <c r="FT463" s="467"/>
      <c r="FU463" s="467"/>
      <c r="FV463" s="467"/>
      <c r="FW463" s="467"/>
      <c r="FX463" s="467"/>
      <c r="FY463" s="467"/>
      <c r="FZ463" s="467"/>
      <c r="GA463" s="467"/>
      <c r="GB463" s="467"/>
      <c r="GC463" s="467"/>
      <c r="GD463" s="467"/>
      <c r="GE463" s="467"/>
      <c r="GF463" s="467"/>
      <c r="GG463" s="467"/>
      <c r="GH463" s="467"/>
      <c r="GI463" s="467"/>
      <c r="GJ463" s="467"/>
      <c r="GK463" s="467"/>
      <c r="GL463" s="467"/>
      <c r="GM463" s="467"/>
      <c r="GN463" s="467"/>
      <c r="GO463" s="467"/>
      <c r="GP463" s="467"/>
      <c r="GQ463" s="467"/>
      <c r="GR463" s="467"/>
      <c r="GS463" s="467"/>
      <c r="GT463" s="467"/>
      <c r="GU463" s="467"/>
      <c r="GV463" s="467"/>
      <c r="GW463" s="467"/>
      <c r="GX463" s="467"/>
      <c r="GY463" s="467"/>
      <c r="GZ463" s="467"/>
      <c r="HA463" s="467"/>
      <c r="HB463" s="467"/>
      <c r="HC463" s="467"/>
      <c r="HD463" s="467"/>
      <c r="HE463" s="467"/>
      <c r="HF463" s="467"/>
      <c r="HG463" s="467"/>
      <c r="HH463" s="467"/>
      <c r="HI463" s="467"/>
      <c r="HJ463" s="467"/>
      <c r="HK463" s="467"/>
      <c r="HL463" s="467"/>
      <c r="HM463" s="467"/>
      <c r="HN463" s="467"/>
      <c r="HO463" s="467"/>
      <c r="HP463" s="467"/>
      <c r="HQ463" s="467"/>
      <c r="HR463" s="467"/>
      <c r="HS463" s="467"/>
      <c r="HT463" s="467"/>
      <c r="HU463" s="467"/>
      <c r="HV463" s="467"/>
      <c r="HW463" s="467"/>
      <c r="HX463" s="467"/>
      <c r="HY463" s="467"/>
      <c r="HZ463" s="467"/>
      <c r="IA463" s="467"/>
      <c r="IB463" s="467"/>
      <c r="IC463" s="467"/>
      <c r="ID463" s="467"/>
      <c r="IE463" s="467"/>
      <c r="IF463" s="467"/>
      <c r="IG463" s="467"/>
      <c r="IH463" s="467"/>
      <c r="II463" s="467"/>
      <c r="IJ463" s="467"/>
      <c r="IK463" s="467"/>
      <c r="IL463" s="467"/>
      <c r="IM463" s="467"/>
      <c r="IN463" s="467"/>
      <c r="IO463" s="467"/>
      <c r="IP463" s="467"/>
      <c r="IQ463" s="467"/>
    </row>
    <row r="464" spans="2:251" s="464" customFormat="1" ht="12" customHeight="1" x14ac:dyDescent="0.15">
      <c r="B464" s="649" t="s">
        <v>689</v>
      </c>
      <c r="C464" s="650"/>
      <c r="D464" s="650"/>
      <c r="E464" s="650"/>
      <c r="F464" s="650"/>
      <c r="G464" s="650"/>
      <c r="H464" s="650"/>
      <c r="I464" s="651"/>
      <c r="J464" s="470"/>
      <c r="K464" s="470"/>
      <c r="N464" s="623" t="s">
        <v>594</v>
      </c>
      <c r="O464" s="624"/>
      <c r="P464" s="624"/>
      <c r="Q464" s="624"/>
      <c r="R464" s="624"/>
      <c r="S464" s="624"/>
      <c r="T464" s="624"/>
      <c r="U464" s="625"/>
      <c r="V464" s="469"/>
      <c r="AA464" s="554"/>
      <c r="AB464" s="554"/>
      <c r="AC464" s="554"/>
      <c r="AD464" s="554"/>
      <c r="AE464" s="554"/>
      <c r="AF464" s="554"/>
      <c r="AG464" s="554"/>
      <c r="AH464" s="530"/>
      <c r="AI464" s="530"/>
      <c r="AJ464" s="518"/>
      <c r="AK464" s="518"/>
      <c r="AV464" s="518"/>
      <c r="AW464" s="518"/>
      <c r="AX464" s="518"/>
      <c r="AY464" s="518"/>
      <c r="AZ464" s="518"/>
      <c r="BT464" s="467"/>
      <c r="BU464" s="467"/>
      <c r="BV464" s="467"/>
      <c r="BW464" s="467"/>
      <c r="BX464" s="467"/>
      <c r="BY464" s="467"/>
      <c r="BZ464" s="467"/>
      <c r="CA464" s="467"/>
      <c r="CB464" s="467"/>
      <c r="CC464" s="467"/>
      <c r="CD464" s="467"/>
      <c r="CE464" s="467"/>
      <c r="CF464" s="467"/>
      <c r="CG464" s="467"/>
      <c r="CH464" s="467"/>
      <c r="CI464" s="467"/>
      <c r="CJ464" s="467"/>
      <c r="CK464" s="467"/>
      <c r="CL464" s="467"/>
      <c r="CM464" s="467"/>
      <c r="CN464" s="467"/>
      <c r="CO464" s="467"/>
      <c r="CP464" s="467"/>
      <c r="CQ464" s="467"/>
      <c r="CR464" s="467"/>
      <c r="CS464" s="467"/>
      <c r="CT464" s="467"/>
      <c r="CU464" s="467"/>
      <c r="CV464" s="467"/>
      <c r="CW464" s="467"/>
      <c r="CX464" s="467"/>
      <c r="CY464" s="467"/>
      <c r="CZ464" s="467"/>
      <c r="DA464" s="467"/>
      <c r="DB464" s="467"/>
      <c r="DC464" s="467"/>
      <c r="DD464" s="467"/>
      <c r="DE464" s="467"/>
      <c r="DF464" s="467"/>
      <c r="DG464" s="467"/>
      <c r="DH464" s="467"/>
      <c r="DI464" s="467"/>
      <c r="DJ464" s="467"/>
      <c r="DK464" s="467"/>
      <c r="DL464" s="467"/>
      <c r="DM464" s="467"/>
      <c r="DN464" s="467"/>
      <c r="DO464" s="467"/>
      <c r="DP464" s="467"/>
      <c r="DQ464" s="467"/>
      <c r="DR464" s="467"/>
      <c r="DS464" s="467"/>
      <c r="DT464" s="467"/>
      <c r="DU464" s="467"/>
      <c r="DV464" s="467"/>
      <c r="DW464" s="467"/>
      <c r="DX464" s="467"/>
      <c r="DY464" s="467"/>
      <c r="DZ464" s="467"/>
      <c r="EA464" s="467"/>
      <c r="EB464" s="467"/>
      <c r="EC464" s="467"/>
      <c r="ED464" s="467"/>
      <c r="EE464" s="467"/>
      <c r="EF464" s="467"/>
      <c r="EG464" s="467"/>
      <c r="EH464" s="467"/>
      <c r="EI464" s="467"/>
      <c r="EJ464" s="467"/>
      <c r="EK464" s="467"/>
      <c r="EL464" s="467"/>
      <c r="EM464" s="467"/>
      <c r="EN464" s="467"/>
      <c r="EO464" s="467"/>
      <c r="EP464" s="467"/>
      <c r="EQ464" s="467"/>
      <c r="ER464" s="467"/>
      <c r="ES464" s="467"/>
      <c r="ET464" s="467"/>
      <c r="EU464" s="467"/>
      <c r="EV464" s="467"/>
      <c r="EW464" s="467"/>
      <c r="EX464" s="467"/>
      <c r="EY464" s="467"/>
      <c r="EZ464" s="467"/>
      <c r="FA464" s="467"/>
      <c r="FB464" s="467"/>
      <c r="FC464" s="467"/>
      <c r="FD464" s="467"/>
      <c r="FE464" s="467"/>
      <c r="FF464" s="467"/>
      <c r="FG464" s="467"/>
      <c r="FH464" s="467"/>
      <c r="FI464" s="467"/>
      <c r="FJ464" s="467"/>
      <c r="FK464" s="467"/>
      <c r="FL464" s="467"/>
      <c r="FM464" s="467"/>
      <c r="FN464" s="467"/>
      <c r="FO464" s="467"/>
      <c r="FP464" s="467"/>
      <c r="FQ464" s="467"/>
      <c r="FR464" s="467"/>
      <c r="FS464" s="467"/>
      <c r="FT464" s="467"/>
      <c r="FU464" s="467"/>
      <c r="FV464" s="467"/>
      <c r="FW464" s="467"/>
      <c r="FX464" s="467"/>
      <c r="FY464" s="467"/>
      <c r="FZ464" s="467"/>
      <c r="GA464" s="467"/>
      <c r="GB464" s="467"/>
      <c r="GC464" s="467"/>
      <c r="GD464" s="467"/>
      <c r="GE464" s="467"/>
      <c r="GF464" s="467"/>
      <c r="GG464" s="467"/>
      <c r="GH464" s="467"/>
      <c r="GI464" s="467"/>
      <c r="GJ464" s="467"/>
      <c r="GK464" s="467"/>
      <c r="GL464" s="467"/>
      <c r="GM464" s="467"/>
      <c r="GN464" s="467"/>
      <c r="GO464" s="467"/>
      <c r="GP464" s="467"/>
      <c r="GQ464" s="467"/>
      <c r="GR464" s="467"/>
      <c r="GS464" s="467"/>
      <c r="GT464" s="467"/>
      <c r="GU464" s="467"/>
      <c r="GV464" s="467"/>
      <c r="GW464" s="467"/>
      <c r="GX464" s="467"/>
      <c r="GY464" s="467"/>
      <c r="GZ464" s="467"/>
      <c r="HA464" s="467"/>
      <c r="HB464" s="467"/>
      <c r="HC464" s="467"/>
      <c r="HD464" s="467"/>
      <c r="HE464" s="467"/>
      <c r="HF464" s="467"/>
      <c r="HG464" s="467"/>
      <c r="HH464" s="467"/>
      <c r="HI464" s="467"/>
      <c r="HJ464" s="467"/>
      <c r="HK464" s="467"/>
      <c r="HL464" s="467"/>
      <c r="HM464" s="467"/>
      <c r="HN464" s="467"/>
      <c r="HO464" s="467"/>
      <c r="HP464" s="467"/>
      <c r="HQ464" s="467"/>
      <c r="HR464" s="467"/>
      <c r="HS464" s="467"/>
      <c r="HT464" s="467"/>
      <c r="HU464" s="467"/>
      <c r="HV464" s="467"/>
      <c r="HW464" s="467"/>
      <c r="HX464" s="467"/>
      <c r="HY464" s="467"/>
      <c r="HZ464" s="467"/>
      <c r="IA464" s="467"/>
      <c r="IB464" s="467"/>
      <c r="IC464" s="467"/>
      <c r="ID464" s="467"/>
      <c r="IE464" s="467"/>
      <c r="IF464" s="467"/>
      <c r="IG464" s="467"/>
      <c r="IH464" s="467"/>
      <c r="II464" s="467"/>
      <c r="IJ464" s="467"/>
      <c r="IK464" s="467"/>
      <c r="IL464" s="467"/>
      <c r="IM464" s="467"/>
      <c r="IN464" s="467"/>
      <c r="IO464" s="467"/>
      <c r="IP464" s="467"/>
      <c r="IQ464" s="467"/>
    </row>
    <row r="465" spans="2:251" s="464" customFormat="1" ht="12" customHeight="1" x14ac:dyDescent="0.15">
      <c r="B465" s="652"/>
      <c r="C465" s="542"/>
      <c r="D465" s="542"/>
      <c r="E465" s="542"/>
      <c r="F465" s="542"/>
      <c r="G465" s="542"/>
      <c r="H465" s="542"/>
      <c r="I465" s="653"/>
      <c r="J465" s="491"/>
      <c r="K465" s="492"/>
      <c r="L465" s="534"/>
      <c r="M465" s="534"/>
      <c r="N465" s="644"/>
      <c r="O465" s="486"/>
      <c r="P465" s="486"/>
      <c r="Q465" s="486"/>
      <c r="R465" s="486"/>
      <c r="S465" s="486"/>
      <c r="T465" s="486"/>
      <c r="U465" s="645"/>
      <c r="V465" s="469"/>
      <c r="AA465" s="554"/>
      <c r="AB465" s="554"/>
      <c r="AC465" s="554"/>
      <c r="AD465" s="554"/>
      <c r="AE465" s="554"/>
      <c r="AF465" s="554"/>
      <c r="AG465" s="554"/>
      <c r="AH465" s="530"/>
      <c r="AI465" s="530"/>
      <c r="AJ465" s="518"/>
      <c r="AK465" s="518"/>
      <c r="AV465" s="518"/>
      <c r="AW465" s="518"/>
      <c r="AX465" s="518"/>
      <c r="AY465" s="518"/>
      <c r="AZ465" s="518"/>
      <c r="BT465" s="467"/>
      <c r="BU465" s="467"/>
      <c r="BV465" s="467"/>
      <c r="BW465" s="467"/>
      <c r="BX465" s="467"/>
      <c r="BY465" s="467"/>
      <c r="BZ465" s="467"/>
      <c r="CA465" s="467"/>
      <c r="CB465" s="467"/>
      <c r="CC465" s="467"/>
      <c r="CD465" s="467"/>
      <c r="CE465" s="467"/>
      <c r="CF465" s="467"/>
      <c r="CG465" s="467"/>
      <c r="CH465" s="467"/>
      <c r="CI465" s="467"/>
      <c r="CJ465" s="467"/>
      <c r="CK465" s="467"/>
      <c r="CL465" s="467"/>
      <c r="CM465" s="467"/>
      <c r="CN465" s="467"/>
      <c r="CO465" s="467"/>
      <c r="CP465" s="467"/>
      <c r="CQ465" s="467"/>
      <c r="CR465" s="467"/>
      <c r="CS465" s="467"/>
      <c r="CT465" s="467"/>
      <c r="CU465" s="467"/>
      <c r="CV465" s="467"/>
      <c r="CW465" s="467"/>
      <c r="CX465" s="467"/>
      <c r="CY465" s="467"/>
      <c r="CZ465" s="467"/>
      <c r="DA465" s="467"/>
      <c r="DB465" s="467"/>
      <c r="DC465" s="467"/>
      <c r="DD465" s="467"/>
      <c r="DE465" s="467"/>
      <c r="DF465" s="467"/>
      <c r="DG465" s="467"/>
      <c r="DH465" s="467"/>
      <c r="DI465" s="467"/>
      <c r="DJ465" s="467"/>
      <c r="DK465" s="467"/>
      <c r="DL465" s="467"/>
      <c r="DM465" s="467"/>
      <c r="DN465" s="467"/>
      <c r="DO465" s="467"/>
      <c r="DP465" s="467"/>
      <c r="DQ465" s="467"/>
      <c r="DR465" s="467"/>
      <c r="DS465" s="467"/>
      <c r="DT465" s="467"/>
      <c r="DU465" s="467"/>
      <c r="DV465" s="467"/>
      <c r="DW465" s="467"/>
      <c r="DX465" s="467"/>
      <c r="DY465" s="467"/>
      <c r="DZ465" s="467"/>
      <c r="EA465" s="467"/>
      <c r="EB465" s="467"/>
      <c r="EC465" s="467"/>
      <c r="ED465" s="467"/>
      <c r="EE465" s="467"/>
      <c r="EF465" s="467"/>
      <c r="EG465" s="467"/>
      <c r="EH465" s="467"/>
      <c r="EI465" s="467"/>
      <c r="EJ465" s="467"/>
      <c r="EK465" s="467"/>
      <c r="EL465" s="467"/>
      <c r="EM465" s="467"/>
      <c r="EN465" s="467"/>
      <c r="EO465" s="467"/>
      <c r="EP465" s="467"/>
      <c r="EQ465" s="467"/>
      <c r="ER465" s="467"/>
      <c r="ES465" s="467"/>
      <c r="ET465" s="467"/>
      <c r="EU465" s="467"/>
      <c r="EV465" s="467"/>
      <c r="EW465" s="467"/>
      <c r="EX465" s="467"/>
      <c r="EY465" s="467"/>
      <c r="EZ465" s="467"/>
      <c r="FA465" s="467"/>
      <c r="FB465" s="467"/>
      <c r="FC465" s="467"/>
      <c r="FD465" s="467"/>
      <c r="FE465" s="467"/>
      <c r="FF465" s="467"/>
      <c r="FG465" s="467"/>
      <c r="FH465" s="467"/>
      <c r="FI465" s="467"/>
      <c r="FJ465" s="467"/>
      <c r="FK465" s="467"/>
      <c r="FL465" s="467"/>
      <c r="FM465" s="467"/>
      <c r="FN465" s="467"/>
      <c r="FO465" s="467"/>
      <c r="FP465" s="467"/>
      <c r="FQ465" s="467"/>
      <c r="FR465" s="467"/>
      <c r="FS465" s="467"/>
      <c r="FT465" s="467"/>
      <c r="FU465" s="467"/>
      <c r="FV465" s="467"/>
      <c r="FW465" s="467"/>
      <c r="FX465" s="467"/>
      <c r="FY465" s="467"/>
      <c r="FZ465" s="467"/>
      <c r="GA465" s="467"/>
      <c r="GB465" s="467"/>
      <c r="GC465" s="467"/>
      <c r="GD465" s="467"/>
      <c r="GE465" s="467"/>
      <c r="GF465" s="467"/>
      <c r="GG465" s="467"/>
      <c r="GH465" s="467"/>
      <c r="GI465" s="467"/>
      <c r="GJ465" s="467"/>
      <c r="GK465" s="467"/>
      <c r="GL465" s="467"/>
      <c r="GM465" s="467"/>
      <c r="GN465" s="467"/>
      <c r="GO465" s="467"/>
      <c r="GP465" s="467"/>
      <c r="GQ465" s="467"/>
      <c r="GR465" s="467"/>
      <c r="GS465" s="467"/>
      <c r="GT465" s="467"/>
      <c r="GU465" s="467"/>
      <c r="GV465" s="467"/>
      <c r="GW465" s="467"/>
      <c r="GX465" s="467"/>
      <c r="GY465" s="467"/>
      <c r="GZ465" s="467"/>
      <c r="HA465" s="467"/>
      <c r="HB465" s="467"/>
      <c r="HC465" s="467"/>
      <c r="HD465" s="467"/>
      <c r="HE465" s="467"/>
      <c r="HF465" s="467"/>
      <c r="HG465" s="467"/>
      <c r="HH465" s="467"/>
      <c r="HI465" s="467"/>
      <c r="HJ465" s="467"/>
      <c r="HK465" s="467"/>
      <c r="HL465" s="467"/>
      <c r="HM465" s="467"/>
      <c r="HN465" s="467"/>
      <c r="HO465" s="467"/>
      <c r="HP465" s="467"/>
      <c r="HQ465" s="467"/>
      <c r="HR465" s="467"/>
      <c r="HS465" s="467"/>
      <c r="HT465" s="467"/>
      <c r="HU465" s="467"/>
      <c r="HV465" s="467"/>
      <c r="HW465" s="467"/>
      <c r="HX465" s="467"/>
      <c r="HY465" s="467"/>
      <c r="HZ465" s="467"/>
      <c r="IA465" s="467"/>
      <c r="IB465" s="467"/>
      <c r="IC465" s="467"/>
      <c r="ID465" s="467"/>
      <c r="IE465" s="467"/>
      <c r="IF465" s="467"/>
      <c r="IG465" s="467"/>
      <c r="IH465" s="467"/>
      <c r="II465" s="467"/>
      <c r="IJ465" s="467"/>
      <c r="IK465" s="467"/>
      <c r="IL465" s="467"/>
      <c r="IM465" s="467"/>
      <c r="IN465" s="467"/>
      <c r="IO465" s="467"/>
      <c r="IP465" s="467"/>
      <c r="IQ465" s="467"/>
    </row>
    <row r="466" spans="2:251" s="464" customFormat="1" ht="12" customHeight="1" x14ac:dyDescent="0.15">
      <c r="B466" s="654"/>
      <c r="C466" s="655"/>
      <c r="D466" s="655"/>
      <c r="E466" s="655"/>
      <c r="F466" s="655"/>
      <c r="G466" s="655"/>
      <c r="H466" s="655"/>
      <c r="I466" s="656"/>
      <c r="J466" s="483"/>
      <c r="K466" s="483"/>
      <c r="N466" s="626"/>
      <c r="O466" s="627"/>
      <c r="P466" s="627"/>
      <c r="Q466" s="627"/>
      <c r="R466" s="627"/>
      <c r="S466" s="627"/>
      <c r="T466" s="627"/>
      <c r="U466" s="628"/>
      <c r="V466" s="469"/>
      <c r="AA466" s="554"/>
      <c r="AB466" s="554"/>
      <c r="AC466" s="554"/>
      <c r="AD466" s="554"/>
      <c r="AE466" s="554"/>
      <c r="AF466" s="554"/>
      <c r="AG466" s="554"/>
      <c r="AH466" s="530"/>
      <c r="AI466" s="530"/>
      <c r="AJ466" s="518"/>
      <c r="AK466" s="518"/>
      <c r="AV466" s="518"/>
      <c r="AW466" s="518"/>
      <c r="AX466" s="518"/>
      <c r="AY466" s="518"/>
      <c r="AZ466" s="518"/>
      <c r="BT466" s="467"/>
      <c r="BU466" s="467"/>
      <c r="BV466" s="467"/>
      <c r="BW466" s="467"/>
      <c r="BX466" s="467"/>
      <c r="BY466" s="467"/>
      <c r="BZ466" s="467"/>
      <c r="CA466" s="467"/>
      <c r="CB466" s="467"/>
      <c r="CC466" s="467"/>
      <c r="CD466" s="467"/>
      <c r="CE466" s="467"/>
      <c r="CF466" s="467"/>
      <c r="CG466" s="467"/>
      <c r="CH466" s="467"/>
      <c r="CI466" s="467"/>
      <c r="CJ466" s="467"/>
      <c r="CK466" s="467"/>
      <c r="CL466" s="467"/>
      <c r="CM466" s="467"/>
      <c r="CN466" s="467"/>
      <c r="CO466" s="467"/>
      <c r="CP466" s="467"/>
      <c r="CQ466" s="467"/>
      <c r="CR466" s="467"/>
      <c r="CS466" s="467"/>
      <c r="CT466" s="467"/>
      <c r="CU466" s="467"/>
      <c r="CV466" s="467"/>
      <c r="CW466" s="467"/>
      <c r="CX466" s="467"/>
      <c r="CY466" s="467"/>
      <c r="CZ466" s="467"/>
      <c r="DA466" s="467"/>
      <c r="DB466" s="467"/>
      <c r="DC466" s="467"/>
      <c r="DD466" s="467"/>
      <c r="DE466" s="467"/>
      <c r="DF466" s="467"/>
      <c r="DG466" s="467"/>
      <c r="DH466" s="467"/>
      <c r="DI466" s="467"/>
      <c r="DJ466" s="467"/>
      <c r="DK466" s="467"/>
      <c r="DL466" s="467"/>
      <c r="DM466" s="467"/>
      <c r="DN466" s="467"/>
      <c r="DO466" s="467"/>
      <c r="DP466" s="467"/>
      <c r="DQ466" s="467"/>
      <c r="DR466" s="467"/>
      <c r="DS466" s="467"/>
      <c r="DT466" s="467"/>
      <c r="DU466" s="467"/>
      <c r="DV466" s="467"/>
      <c r="DW466" s="467"/>
      <c r="DX466" s="467"/>
      <c r="DY466" s="467"/>
      <c r="DZ466" s="467"/>
      <c r="EA466" s="467"/>
      <c r="EB466" s="467"/>
      <c r="EC466" s="467"/>
      <c r="ED466" s="467"/>
      <c r="EE466" s="467"/>
      <c r="EF466" s="467"/>
      <c r="EG466" s="467"/>
      <c r="EH466" s="467"/>
      <c r="EI466" s="467"/>
      <c r="EJ466" s="467"/>
      <c r="EK466" s="467"/>
      <c r="EL466" s="467"/>
      <c r="EM466" s="467"/>
      <c r="EN466" s="467"/>
      <c r="EO466" s="467"/>
      <c r="EP466" s="467"/>
      <c r="EQ466" s="467"/>
      <c r="ER466" s="467"/>
      <c r="ES466" s="467"/>
      <c r="ET466" s="467"/>
      <c r="EU466" s="467"/>
      <c r="EV466" s="467"/>
      <c r="EW466" s="467"/>
      <c r="EX466" s="467"/>
      <c r="EY466" s="467"/>
      <c r="EZ466" s="467"/>
      <c r="FA466" s="467"/>
      <c r="FB466" s="467"/>
      <c r="FC466" s="467"/>
      <c r="FD466" s="467"/>
      <c r="FE466" s="467"/>
      <c r="FF466" s="467"/>
      <c r="FG466" s="467"/>
      <c r="FH466" s="467"/>
      <c r="FI466" s="467"/>
      <c r="FJ466" s="467"/>
      <c r="FK466" s="467"/>
      <c r="FL466" s="467"/>
      <c r="FM466" s="467"/>
      <c r="FN466" s="467"/>
      <c r="FO466" s="467"/>
      <c r="FP466" s="467"/>
      <c r="FQ466" s="467"/>
      <c r="FR466" s="467"/>
      <c r="FS466" s="467"/>
      <c r="FT466" s="467"/>
      <c r="FU466" s="467"/>
      <c r="FV466" s="467"/>
      <c r="FW466" s="467"/>
      <c r="FX466" s="467"/>
      <c r="FY466" s="467"/>
      <c r="FZ466" s="467"/>
      <c r="GA466" s="467"/>
      <c r="GB466" s="467"/>
      <c r="GC466" s="467"/>
      <c r="GD466" s="467"/>
      <c r="GE466" s="467"/>
      <c r="GF466" s="467"/>
      <c r="GG466" s="467"/>
      <c r="GH466" s="467"/>
      <c r="GI466" s="467"/>
      <c r="GJ466" s="467"/>
      <c r="GK466" s="467"/>
      <c r="GL466" s="467"/>
      <c r="GM466" s="467"/>
      <c r="GN466" s="467"/>
      <c r="GO466" s="467"/>
      <c r="GP466" s="467"/>
      <c r="GQ466" s="467"/>
      <c r="GR466" s="467"/>
      <c r="GS466" s="467"/>
      <c r="GT466" s="467"/>
      <c r="GU466" s="467"/>
      <c r="GV466" s="467"/>
      <c r="GW466" s="467"/>
      <c r="GX466" s="467"/>
      <c r="GY466" s="467"/>
      <c r="GZ466" s="467"/>
      <c r="HA466" s="467"/>
      <c r="HB466" s="467"/>
      <c r="HC466" s="467"/>
      <c r="HD466" s="467"/>
      <c r="HE466" s="467"/>
      <c r="HF466" s="467"/>
      <c r="HG466" s="467"/>
      <c r="HH466" s="467"/>
      <c r="HI466" s="467"/>
      <c r="HJ466" s="467"/>
      <c r="HK466" s="467"/>
      <c r="HL466" s="467"/>
      <c r="HM466" s="467"/>
      <c r="HN466" s="467"/>
      <c r="HO466" s="467"/>
      <c r="HP466" s="467"/>
      <c r="HQ466" s="467"/>
      <c r="HR466" s="467"/>
      <c r="HS466" s="467"/>
      <c r="HT466" s="467"/>
      <c r="HU466" s="467"/>
      <c r="HV466" s="467"/>
      <c r="HW466" s="467"/>
      <c r="HX466" s="467"/>
      <c r="HY466" s="467"/>
      <c r="HZ466" s="467"/>
      <c r="IA466" s="467"/>
      <c r="IB466" s="467"/>
      <c r="IC466" s="467"/>
      <c r="ID466" s="467"/>
      <c r="IE466" s="467"/>
      <c r="IF466" s="467"/>
      <c r="IG466" s="467"/>
      <c r="IH466" s="467"/>
      <c r="II466" s="467"/>
      <c r="IJ466" s="467"/>
      <c r="IK466" s="467"/>
      <c r="IL466" s="467"/>
      <c r="IM466" s="467"/>
      <c r="IN466" s="467"/>
      <c r="IO466" s="467"/>
      <c r="IP466" s="467"/>
      <c r="IQ466" s="467"/>
    </row>
    <row r="467" spans="2:251" s="464" customFormat="1" ht="12" customHeight="1" x14ac:dyDescent="0.15">
      <c r="B467" s="469"/>
      <c r="C467" s="469"/>
      <c r="D467" s="469"/>
      <c r="E467" s="469"/>
      <c r="F467" s="469"/>
      <c r="G467" s="469"/>
      <c r="H467" s="469"/>
      <c r="I467" s="469"/>
      <c r="J467" s="483"/>
      <c r="K467" s="483"/>
      <c r="N467" s="534"/>
      <c r="O467" s="663"/>
      <c r="P467" s="664" t="s">
        <v>694</v>
      </c>
      <c r="Q467" s="664"/>
      <c r="R467" s="664"/>
      <c r="S467" s="664"/>
      <c r="T467" s="664"/>
      <c r="U467" s="664"/>
      <c r="V467" s="665"/>
      <c r="AA467" s="554"/>
      <c r="AB467" s="554"/>
      <c r="AC467" s="554"/>
      <c r="AD467" s="554"/>
      <c r="AE467" s="554"/>
      <c r="AF467" s="554"/>
      <c r="AG467" s="554"/>
      <c r="AH467" s="530"/>
      <c r="AI467" s="530"/>
      <c r="AJ467" s="518"/>
      <c r="AK467" s="518"/>
      <c r="AV467" s="518"/>
      <c r="AW467" s="518"/>
      <c r="AX467" s="518"/>
      <c r="AY467" s="518"/>
      <c r="AZ467" s="518"/>
      <c r="BT467" s="467"/>
      <c r="BU467" s="467"/>
      <c r="BV467" s="467"/>
      <c r="BW467" s="467"/>
      <c r="BX467" s="467"/>
      <c r="BY467" s="467"/>
      <c r="BZ467" s="467"/>
      <c r="CA467" s="467"/>
      <c r="CB467" s="467"/>
      <c r="CC467" s="467"/>
      <c r="CD467" s="467"/>
      <c r="CE467" s="467"/>
      <c r="CF467" s="467"/>
      <c r="CG467" s="467"/>
      <c r="CH467" s="467"/>
      <c r="CI467" s="467"/>
      <c r="CJ467" s="467"/>
      <c r="CK467" s="467"/>
      <c r="CL467" s="467"/>
      <c r="CM467" s="467"/>
      <c r="CN467" s="467"/>
      <c r="CO467" s="467"/>
      <c r="CP467" s="467"/>
      <c r="CQ467" s="467"/>
      <c r="CR467" s="467"/>
      <c r="CS467" s="467"/>
      <c r="CT467" s="467"/>
      <c r="CU467" s="467"/>
      <c r="CV467" s="467"/>
      <c r="CW467" s="467"/>
      <c r="CX467" s="467"/>
      <c r="CY467" s="467"/>
      <c r="CZ467" s="467"/>
      <c r="DA467" s="467"/>
      <c r="DB467" s="467"/>
      <c r="DC467" s="467"/>
      <c r="DD467" s="467"/>
      <c r="DE467" s="467"/>
      <c r="DF467" s="467"/>
      <c r="DG467" s="467"/>
      <c r="DH467" s="467"/>
      <c r="DI467" s="467"/>
      <c r="DJ467" s="467"/>
      <c r="DK467" s="467"/>
      <c r="DL467" s="467"/>
      <c r="DM467" s="467"/>
      <c r="DN467" s="467"/>
      <c r="DO467" s="467"/>
      <c r="DP467" s="467"/>
      <c r="DQ467" s="467"/>
      <c r="DR467" s="467"/>
      <c r="DS467" s="467"/>
      <c r="DT467" s="467"/>
      <c r="DU467" s="467"/>
      <c r="DV467" s="467"/>
      <c r="DW467" s="467"/>
      <c r="DX467" s="467"/>
      <c r="DY467" s="467"/>
      <c r="DZ467" s="467"/>
      <c r="EA467" s="467"/>
      <c r="EB467" s="467"/>
      <c r="EC467" s="467"/>
      <c r="ED467" s="467"/>
      <c r="EE467" s="467"/>
      <c r="EF467" s="467"/>
      <c r="EG467" s="467"/>
      <c r="EH467" s="467"/>
      <c r="EI467" s="467"/>
      <c r="EJ467" s="467"/>
      <c r="EK467" s="467"/>
      <c r="EL467" s="467"/>
      <c r="EM467" s="467"/>
      <c r="EN467" s="467"/>
      <c r="EO467" s="467"/>
      <c r="EP467" s="467"/>
      <c r="EQ467" s="467"/>
      <c r="ER467" s="467"/>
      <c r="ES467" s="467"/>
      <c r="ET467" s="467"/>
      <c r="EU467" s="467"/>
      <c r="EV467" s="467"/>
      <c r="EW467" s="467"/>
      <c r="EX467" s="467"/>
      <c r="EY467" s="467"/>
      <c r="EZ467" s="467"/>
      <c r="FA467" s="467"/>
      <c r="FB467" s="467"/>
      <c r="FC467" s="467"/>
      <c r="FD467" s="467"/>
      <c r="FE467" s="467"/>
      <c r="FF467" s="467"/>
      <c r="FG467" s="467"/>
      <c r="FH467" s="467"/>
      <c r="FI467" s="467"/>
      <c r="FJ467" s="467"/>
      <c r="FK467" s="467"/>
      <c r="FL467" s="467"/>
      <c r="FM467" s="467"/>
      <c r="FN467" s="467"/>
      <c r="FO467" s="467"/>
      <c r="FP467" s="467"/>
      <c r="FQ467" s="467"/>
      <c r="FR467" s="467"/>
      <c r="FS467" s="467"/>
      <c r="FT467" s="467"/>
      <c r="FU467" s="467"/>
      <c r="FV467" s="467"/>
      <c r="FW467" s="467"/>
      <c r="FX467" s="467"/>
      <c r="FY467" s="467"/>
      <c r="FZ467" s="467"/>
      <c r="GA467" s="467"/>
      <c r="GB467" s="467"/>
      <c r="GC467" s="467"/>
      <c r="GD467" s="467"/>
      <c r="GE467" s="467"/>
      <c r="GF467" s="467"/>
      <c r="GG467" s="467"/>
      <c r="GH467" s="467"/>
      <c r="GI467" s="467"/>
      <c r="GJ467" s="467"/>
      <c r="GK467" s="467"/>
      <c r="GL467" s="467"/>
      <c r="GM467" s="467"/>
      <c r="GN467" s="467"/>
      <c r="GO467" s="467"/>
      <c r="GP467" s="467"/>
      <c r="GQ467" s="467"/>
      <c r="GR467" s="467"/>
      <c r="GS467" s="467"/>
      <c r="GT467" s="467"/>
      <c r="GU467" s="467"/>
      <c r="GV467" s="467"/>
      <c r="GW467" s="467"/>
      <c r="GX467" s="467"/>
      <c r="GY467" s="467"/>
      <c r="GZ467" s="467"/>
      <c r="HA467" s="467"/>
      <c r="HB467" s="467"/>
      <c r="HC467" s="467"/>
      <c r="HD467" s="467"/>
      <c r="HE467" s="467"/>
      <c r="HF467" s="467"/>
      <c r="HG467" s="467"/>
      <c r="HH467" s="467"/>
      <c r="HI467" s="467"/>
      <c r="HJ467" s="467"/>
      <c r="HK467" s="467"/>
      <c r="HL467" s="467"/>
      <c r="HM467" s="467"/>
      <c r="HN467" s="467"/>
      <c r="HO467" s="467"/>
      <c r="HP467" s="467"/>
      <c r="HQ467" s="467"/>
      <c r="HR467" s="467"/>
      <c r="HS467" s="467"/>
      <c r="HT467" s="467"/>
      <c r="HU467" s="467"/>
      <c r="HV467" s="467"/>
      <c r="HW467" s="467"/>
      <c r="HX467" s="467"/>
      <c r="HY467" s="467"/>
      <c r="HZ467" s="467"/>
      <c r="IA467" s="467"/>
      <c r="IB467" s="467"/>
      <c r="IC467" s="467"/>
      <c r="ID467" s="467"/>
      <c r="IE467" s="467"/>
      <c r="IF467" s="467"/>
      <c r="IG467" s="467"/>
      <c r="IH467" s="467"/>
      <c r="II467" s="467"/>
      <c r="IJ467" s="467"/>
      <c r="IK467" s="467"/>
      <c r="IL467" s="467"/>
      <c r="IM467" s="467"/>
      <c r="IN467" s="467"/>
      <c r="IO467" s="467"/>
      <c r="IP467" s="467"/>
      <c r="IQ467" s="467"/>
    </row>
    <row r="468" spans="2:251" s="464" customFormat="1" ht="12" customHeight="1" x14ac:dyDescent="0.15">
      <c r="O468" s="665"/>
      <c r="P468" s="512"/>
      <c r="Q468" s="512"/>
      <c r="R468" s="512"/>
      <c r="S468" s="512"/>
      <c r="T468" s="512"/>
      <c r="U468" s="512"/>
      <c r="V468" s="665"/>
      <c r="AA468" s="518"/>
      <c r="AB468" s="518"/>
      <c r="AC468" s="518"/>
      <c r="AD468" s="518"/>
      <c r="AE468" s="518"/>
      <c r="AF468" s="518"/>
      <c r="AG468" s="518"/>
      <c r="AH468" s="518"/>
      <c r="AI468" s="518"/>
      <c r="AJ468" s="518"/>
      <c r="AK468" s="518"/>
      <c r="AV468" s="518"/>
      <c r="AW468" s="518"/>
      <c r="AX468" s="518"/>
      <c r="AY468" s="518"/>
      <c r="AZ468" s="518"/>
      <c r="BT468" s="467"/>
      <c r="BU468" s="467"/>
      <c r="BV468" s="467"/>
      <c r="BW468" s="467"/>
      <c r="BX468" s="467"/>
      <c r="BY468" s="467"/>
      <c r="BZ468" s="467"/>
      <c r="CA468" s="467"/>
      <c r="CB468" s="467"/>
      <c r="CC468" s="467"/>
      <c r="CD468" s="467"/>
      <c r="CE468" s="467"/>
      <c r="CF468" s="467"/>
      <c r="CG468" s="467"/>
      <c r="CH468" s="467"/>
      <c r="CI468" s="467"/>
      <c r="CJ468" s="467"/>
      <c r="CK468" s="467"/>
      <c r="CL468" s="467"/>
      <c r="CM468" s="467"/>
      <c r="CN468" s="467"/>
      <c r="CO468" s="467"/>
      <c r="CP468" s="467"/>
      <c r="CQ468" s="467"/>
      <c r="CR468" s="467"/>
      <c r="CS468" s="467"/>
      <c r="CT468" s="467"/>
      <c r="CU468" s="467"/>
      <c r="CV468" s="467"/>
      <c r="CW468" s="467"/>
      <c r="CX468" s="467"/>
      <c r="CY468" s="467"/>
      <c r="CZ468" s="467"/>
      <c r="DA468" s="467"/>
      <c r="DB468" s="467"/>
      <c r="DC468" s="467"/>
      <c r="DD468" s="467"/>
      <c r="DE468" s="467"/>
      <c r="DF468" s="467"/>
      <c r="DG468" s="467"/>
      <c r="DH468" s="467"/>
      <c r="DI468" s="467"/>
      <c r="DJ468" s="467"/>
      <c r="DK468" s="467"/>
      <c r="DL468" s="467"/>
      <c r="DM468" s="467"/>
      <c r="DN468" s="467"/>
      <c r="DO468" s="467"/>
      <c r="DP468" s="467"/>
      <c r="DQ468" s="467"/>
      <c r="DR468" s="467"/>
      <c r="DS468" s="467"/>
      <c r="DT468" s="467"/>
      <c r="DU468" s="467"/>
      <c r="DV468" s="467"/>
      <c r="DW468" s="467"/>
      <c r="DX468" s="467"/>
      <c r="DY468" s="467"/>
      <c r="DZ468" s="467"/>
      <c r="EA468" s="467"/>
      <c r="EB468" s="467"/>
      <c r="EC468" s="467"/>
      <c r="ED468" s="467"/>
      <c r="EE468" s="467"/>
      <c r="EF468" s="467"/>
      <c r="EG468" s="467"/>
      <c r="EH468" s="467"/>
      <c r="EI468" s="467"/>
      <c r="EJ468" s="467"/>
      <c r="EK468" s="467"/>
      <c r="EL468" s="467"/>
      <c r="EM468" s="467"/>
      <c r="EN468" s="467"/>
      <c r="EO468" s="467"/>
      <c r="EP468" s="467"/>
      <c r="EQ468" s="467"/>
      <c r="ER468" s="467"/>
      <c r="ES468" s="467"/>
      <c r="ET468" s="467"/>
      <c r="EU468" s="467"/>
      <c r="EV468" s="467"/>
      <c r="EW468" s="467"/>
      <c r="EX468" s="467"/>
      <c r="EY468" s="467"/>
      <c r="EZ468" s="467"/>
      <c r="FA468" s="467"/>
      <c r="FB468" s="467"/>
      <c r="FC468" s="467"/>
      <c r="FD468" s="467"/>
      <c r="FE468" s="467"/>
      <c r="FF468" s="467"/>
      <c r="FG468" s="467"/>
      <c r="FH468" s="467"/>
      <c r="FI468" s="467"/>
      <c r="FJ468" s="467"/>
      <c r="FK468" s="467"/>
      <c r="FL468" s="467"/>
      <c r="FM468" s="467"/>
      <c r="FN468" s="467"/>
      <c r="FO468" s="467"/>
      <c r="FP468" s="467"/>
      <c r="FQ468" s="467"/>
      <c r="FR468" s="467"/>
      <c r="FS468" s="467"/>
      <c r="FT468" s="467"/>
      <c r="FU468" s="467"/>
      <c r="FV468" s="467"/>
      <c r="FW468" s="467"/>
      <c r="FX468" s="467"/>
      <c r="FY468" s="467"/>
      <c r="FZ468" s="467"/>
      <c r="GA468" s="467"/>
      <c r="GB468" s="467"/>
      <c r="GC468" s="467"/>
      <c r="GD468" s="467"/>
      <c r="GE468" s="467"/>
      <c r="GF468" s="467"/>
      <c r="GG468" s="467"/>
      <c r="GH468" s="467"/>
      <c r="GI468" s="467"/>
      <c r="GJ468" s="467"/>
      <c r="GK468" s="467"/>
      <c r="GL468" s="467"/>
      <c r="GM468" s="467"/>
      <c r="GN468" s="467"/>
      <c r="GO468" s="467"/>
      <c r="GP468" s="467"/>
      <c r="GQ468" s="467"/>
      <c r="GR468" s="467"/>
      <c r="GS468" s="467"/>
      <c r="GT468" s="467"/>
      <c r="GU468" s="467"/>
      <c r="GV468" s="467"/>
      <c r="GW468" s="467"/>
      <c r="GX468" s="467"/>
      <c r="GY468" s="467"/>
      <c r="GZ468" s="467"/>
      <c r="HA468" s="467"/>
      <c r="HB468" s="467"/>
      <c r="HC468" s="467"/>
      <c r="HD468" s="467"/>
      <c r="HE468" s="467"/>
      <c r="HF468" s="467"/>
      <c r="HG468" s="467"/>
      <c r="HH468" s="467"/>
      <c r="HI468" s="467"/>
      <c r="HJ468" s="467"/>
      <c r="HK468" s="467"/>
      <c r="HL468" s="467"/>
      <c r="HM468" s="467"/>
      <c r="HN468" s="467"/>
      <c r="HO468" s="467"/>
      <c r="HP468" s="467"/>
      <c r="HQ468" s="467"/>
      <c r="HR468" s="467"/>
      <c r="HS468" s="467"/>
      <c r="HT468" s="467"/>
      <c r="HU468" s="467"/>
      <c r="HV468" s="467"/>
      <c r="HW468" s="467"/>
      <c r="HX468" s="467"/>
      <c r="HY468" s="467"/>
      <c r="HZ468" s="467"/>
      <c r="IA468" s="467"/>
      <c r="IB468" s="467"/>
      <c r="IC468" s="467"/>
      <c r="ID468" s="467"/>
      <c r="IE468" s="467"/>
      <c r="IF468" s="467"/>
      <c r="IG468" s="467"/>
      <c r="IH468" s="467"/>
      <c r="II468" s="467"/>
      <c r="IJ468" s="467"/>
      <c r="IK468" s="467"/>
      <c r="IL468" s="467"/>
      <c r="IM468" s="467"/>
      <c r="IN468" s="467"/>
      <c r="IO468" s="467"/>
      <c r="IP468" s="467"/>
      <c r="IQ468" s="467"/>
    </row>
  </sheetData>
  <mergeCells count="237">
    <mergeCell ref="AC457:AK458"/>
    <mergeCell ref="AA459:AI460"/>
    <mergeCell ref="AC461:AK462"/>
    <mergeCell ref="B464:I466"/>
    <mergeCell ref="N464:U466"/>
    <mergeCell ref="P467:U468"/>
    <mergeCell ref="AA445:AI446"/>
    <mergeCell ref="AC447:AK448"/>
    <mergeCell ref="AC449:AK450"/>
    <mergeCell ref="AC451:AK452"/>
    <mergeCell ref="AA453:AI454"/>
    <mergeCell ref="AC455:AK456"/>
    <mergeCell ref="AC435:AK436"/>
    <mergeCell ref="B439:I441"/>
    <mergeCell ref="N439:U441"/>
    <mergeCell ref="AA439:AI440"/>
    <mergeCell ref="AC441:AK442"/>
    <mergeCell ref="AC443:AK444"/>
    <mergeCell ref="AC423:AK424"/>
    <mergeCell ref="AC425:AK426"/>
    <mergeCell ref="AC427:AK428"/>
    <mergeCell ref="AA429:AI430"/>
    <mergeCell ref="AC431:AK432"/>
    <mergeCell ref="AC433:AK434"/>
    <mergeCell ref="AC411:AK412"/>
    <mergeCell ref="AA413:AI414"/>
    <mergeCell ref="AC415:AK416"/>
    <mergeCell ref="AC417:AK418"/>
    <mergeCell ref="AC419:AK420"/>
    <mergeCell ref="AA421:AI422"/>
    <mergeCell ref="B395:I397"/>
    <mergeCell ref="B400:I402"/>
    <mergeCell ref="X400:AE402"/>
    <mergeCell ref="B407:I409"/>
    <mergeCell ref="N407:U409"/>
    <mergeCell ref="AA407:AI408"/>
    <mergeCell ref="AC409:AK410"/>
    <mergeCell ref="B380:I382"/>
    <mergeCell ref="X380:AE382"/>
    <mergeCell ref="AK380:AR381"/>
    <mergeCell ref="B385:I387"/>
    <mergeCell ref="X385:AE386"/>
    <mergeCell ref="B390:I392"/>
    <mergeCell ref="X390:AE392"/>
    <mergeCell ref="AM363:AT364"/>
    <mergeCell ref="AM365:AT366"/>
    <mergeCell ref="AK367:AR368"/>
    <mergeCell ref="AK369:AR370"/>
    <mergeCell ref="AK371:AR372"/>
    <mergeCell ref="B375:I377"/>
    <mergeCell ref="X375:AE377"/>
    <mergeCell ref="X353:AE355"/>
    <mergeCell ref="AK353:AR354"/>
    <mergeCell ref="AK355:AR356"/>
    <mergeCell ref="AK357:AR358"/>
    <mergeCell ref="AK359:AR360"/>
    <mergeCell ref="AM361:AT362"/>
    <mergeCell ref="AM339:AT340"/>
    <mergeCell ref="AK341:AR342"/>
    <mergeCell ref="AM343:AT344"/>
    <mergeCell ref="AM345:AT346"/>
    <mergeCell ref="AM347:AT348"/>
    <mergeCell ref="AK349:AR350"/>
    <mergeCell ref="AM327:AT328"/>
    <mergeCell ref="AM329:AT330"/>
    <mergeCell ref="AM331:AT332"/>
    <mergeCell ref="AM333:AT334"/>
    <mergeCell ref="AM335:AT336"/>
    <mergeCell ref="AM337:AT338"/>
    <mergeCell ref="B318:I320"/>
    <mergeCell ref="X318:AE320"/>
    <mergeCell ref="AK318:AR319"/>
    <mergeCell ref="B323:I325"/>
    <mergeCell ref="L323:S325"/>
    <mergeCell ref="X323:AE325"/>
    <mergeCell ref="AK323:AR324"/>
    <mergeCell ref="AK325:AR326"/>
    <mergeCell ref="AK304:AR305"/>
    <mergeCell ref="AM306:AT307"/>
    <mergeCell ref="AM308:AT309"/>
    <mergeCell ref="AM310:AT311"/>
    <mergeCell ref="AM312:AT313"/>
    <mergeCell ref="AM314:AT315"/>
    <mergeCell ref="X294:AE296"/>
    <mergeCell ref="AK294:AR295"/>
    <mergeCell ref="AK296:AR297"/>
    <mergeCell ref="AK298:AR299"/>
    <mergeCell ref="AK300:AR301"/>
    <mergeCell ref="AK302:AR303"/>
    <mergeCell ref="AS272:AZ273"/>
    <mergeCell ref="AS275:AZ276"/>
    <mergeCell ref="AS277:AZ278"/>
    <mergeCell ref="AS279:AZ280"/>
    <mergeCell ref="X283:AE285"/>
    <mergeCell ref="X288:AE290"/>
    <mergeCell ref="AK288:AR289"/>
    <mergeCell ref="AK290:AR291"/>
    <mergeCell ref="AS260:AZ261"/>
    <mergeCell ref="AS262:AZ263"/>
    <mergeCell ref="AS264:AZ265"/>
    <mergeCell ref="AS266:AZ267"/>
    <mergeCell ref="AS268:AZ269"/>
    <mergeCell ref="AS270:AZ271"/>
    <mergeCell ref="AS248:AZ249"/>
    <mergeCell ref="AS250:AZ251"/>
    <mergeCell ref="AS252:AZ253"/>
    <mergeCell ref="AK255:AP256"/>
    <mergeCell ref="AS255:AV256"/>
    <mergeCell ref="AK258:AP259"/>
    <mergeCell ref="AS258:AZ259"/>
    <mergeCell ref="AS236:AZ237"/>
    <mergeCell ref="AS238:AZ239"/>
    <mergeCell ref="AS240:AZ241"/>
    <mergeCell ref="AS242:AZ243"/>
    <mergeCell ref="AS244:AZ245"/>
    <mergeCell ref="AS246:AZ247"/>
    <mergeCell ref="AS224:AZ225"/>
    <mergeCell ref="AS226:AZ227"/>
    <mergeCell ref="AS228:AZ229"/>
    <mergeCell ref="AS230:AZ231"/>
    <mergeCell ref="AS232:AZ233"/>
    <mergeCell ref="AS234:AZ235"/>
    <mergeCell ref="X213:AE215"/>
    <mergeCell ref="X218:AE220"/>
    <mergeCell ref="AK218:AP219"/>
    <mergeCell ref="AS218:AZ219"/>
    <mergeCell ref="AS220:AZ221"/>
    <mergeCell ref="AS222:AZ223"/>
    <mergeCell ref="AK196:AR197"/>
    <mergeCell ref="AM198:AT199"/>
    <mergeCell ref="AK200:AR201"/>
    <mergeCell ref="AK202:AR203"/>
    <mergeCell ref="AK204:AR205"/>
    <mergeCell ref="X208:AE210"/>
    <mergeCell ref="AK208:AR209"/>
    <mergeCell ref="AK182:AR183"/>
    <mergeCell ref="AK184:AR185"/>
    <mergeCell ref="AK186:AR187"/>
    <mergeCell ref="AK188:AR189"/>
    <mergeCell ref="X192:AE194"/>
    <mergeCell ref="AK192:AR193"/>
    <mergeCell ref="AM194:AU195"/>
    <mergeCell ref="AK166:AR167"/>
    <mergeCell ref="AM168:AT169"/>
    <mergeCell ref="AK170:AR171"/>
    <mergeCell ref="AK172:AR173"/>
    <mergeCell ref="AM174:AT175"/>
    <mergeCell ref="X178:AE180"/>
    <mergeCell ref="AK178:AR179"/>
    <mergeCell ref="AK180:AR181"/>
    <mergeCell ref="AK154:AR155"/>
    <mergeCell ref="X158:AE160"/>
    <mergeCell ref="AK158:AR159"/>
    <mergeCell ref="AK160:AR161"/>
    <mergeCell ref="AM162:AT163"/>
    <mergeCell ref="AK164:AR165"/>
    <mergeCell ref="AK142:AR143"/>
    <mergeCell ref="AK144:AR145"/>
    <mergeCell ref="AM146:AT147"/>
    <mergeCell ref="AK148:AR149"/>
    <mergeCell ref="AM150:AT151"/>
    <mergeCell ref="AM152:AT153"/>
    <mergeCell ref="X134:AE136"/>
    <mergeCell ref="AK134:AR135"/>
    <mergeCell ref="AM136:AT137"/>
    <mergeCell ref="AA138:AE139"/>
    <mergeCell ref="AK138:AR139"/>
    <mergeCell ref="AM140:AT141"/>
    <mergeCell ref="AK120:AR121"/>
    <mergeCell ref="AM122:AT123"/>
    <mergeCell ref="AK124:AR125"/>
    <mergeCell ref="AM126:AT127"/>
    <mergeCell ref="AM128:AT129"/>
    <mergeCell ref="AM130:AT131"/>
    <mergeCell ref="AK108:AR109"/>
    <mergeCell ref="AM110:AU111"/>
    <mergeCell ref="AK112:AR113"/>
    <mergeCell ref="X116:AE118"/>
    <mergeCell ref="AK116:AR117"/>
    <mergeCell ref="AM118:AT119"/>
    <mergeCell ref="AU118:AU119"/>
    <mergeCell ref="AM96:AT97"/>
    <mergeCell ref="AK98:AR99"/>
    <mergeCell ref="AK100:AR101"/>
    <mergeCell ref="AK102:AR103"/>
    <mergeCell ref="AM104:AT105"/>
    <mergeCell ref="AM106:AT107"/>
    <mergeCell ref="AK82:AR83"/>
    <mergeCell ref="AK84:AR85"/>
    <mergeCell ref="X88:AE90"/>
    <mergeCell ref="AK88:AR89"/>
    <mergeCell ref="AM90:AT91"/>
    <mergeCell ref="AA92:AE94"/>
    <mergeCell ref="AM92:AT93"/>
    <mergeCell ref="AM94:AT95"/>
    <mergeCell ref="AK70:AR71"/>
    <mergeCell ref="AK72:AR73"/>
    <mergeCell ref="AM74:AT75"/>
    <mergeCell ref="AK76:AR77"/>
    <mergeCell ref="AM78:AT79"/>
    <mergeCell ref="AM80:AT81"/>
    <mergeCell ref="X60:AE62"/>
    <mergeCell ref="AK60:AR61"/>
    <mergeCell ref="AM62:AT63"/>
    <mergeCell ref="AM64:AT65"/>
    <mergeCell ref="AM66:AT67"/>
    <mergeCell ref="AM68:AT69"/>
    <mergeCell ref="AM46:AT47"/>
    <mergeCell ref="AK48:AR49"/>
    <mergeCell ref="AK50:AR51"/>
    <mergeCell ref="AK52:AR53"/>
    <mergeCell ref="AK54:AR55"/>
    <mergeCell ref="AK56:AR57"/>
    <mergeCell ref="AK34:AR35"/>
    <mergeCell ref="AK36:AR37"/>
    <mergeCell ref="AK38:AR39"/>
    <mergeCell ref="X42:AE44"/>
    <mergeCell ref="AK42:AR43"/>
    <mergeCell ref="AK44:AR45"/>
    <mergeCell ref="AK22:AR23"/>
    <mergeCell ref="AM24:AU25"/>
    <mergeCell ref="X28:AE30"/>
    <mergeCell ref="AK28:AR29"/>
    <mergeCell ref="AK30:AR31"/>
    <mergeCell ref="AK32:AR33"/>
    <mergeCell ref="X12:AE14"/>
    <mergeCell ref="AM12:AR14"/>
    <mergeCell ref="AA16:AE17"/>
    <mergeCell ref="AK16:AR17"/>
    <mergeCell ref="AK18:AR19"/>
    <mergeCell ref="AK20:AR21"/>
    <mergeCell ref="B8:H9"/>
    <mergeCell ref="I8:N9"/>
    <mergeCell ref="O8:R9"/>
    <mergeCell ref="T8:U9"/>
    <mergeCell ref="B12:I14"/>
    <mergeCell ref="L12:S14"/>
  </mergeCells>
  <phoneticPr fontId="2"/>
  <hyperlinks>
    <hyperlink ref="A1" location="目次!A1" display="目次へもどる"/>
  </hyperlinks>
  <printOptions horizontalCentered="1"/>
  <pageMargins left="0.74803149606299213" right="0.74803149606299213" top="0.59055118110236227" bottom="0.19685039370078741" header="0.51181102362204722" footer="0.11811023622047245"/>
  <pageSetup paperSize="9" scale="46" firstPageNumber="206" fitToHeight="0" orientation="portrait" useFirstPageNumber="1" r:id="rId1"/>
  <headerFooter scaleWithDoc="0" alignWithMargins="0">
    <oddFooter>&amp;C&amp;"ＭＳ 明朝,標準"― &amp;P ―</oddFooter>
  </headerFooter>
  <rowBreaks count="4" manualBreakCount="4">
    <brk id="156" max="51" man="1"/>
    <brk id="292" max="51" man="1"/>
    <brk id="404" max="52" man="1"/>
    <brk id="469" max="51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G11"/>
  <sheetViews>
    <sheetView zoomScale="110" zoomScaleNormal="110" workbookViewId="0"/>
  </sheetViews>
  <sheetFormatPr defaultColWidth="8.875" defaultRowHeight="15" customHeight="1" x14ac:dyDescent="0.15"/>
  <cols>
    <col min="1" max="1" width="16.875" style="67" customWidth="1"/>
    <col min="2" max="2" width="11.5" style="67" customWidth="1"/>
    <col min="3" max="3" width="11.625" style="67" customWidth="1"/>
    <col min="4" max="4" width="11.5" style="67" customWidth="1"/>
    <col min="5" max="5" width="11.625" style="67" customWidth="1"/>
    <col min="6" max="6" width="11.5" style="67" customWidth="1"/>
    <col min="7" max="7" width="11.625" style="67" customWidth="1"/>
    <col min="8" max="16384" width="8.875" style="67"/>
  </cols>
  <sheetData>
    <row r="1" spans="1:7" s="65" customFormat="1" ht="15" customHeight="1" x14ac:dyDescent="0.15">
      <c r="A1" s="696" t="s">
        <v>732</v>
      </c>
    </row>
    <row r="2" spans="1:7" s="65" customFormat="1" ht="15" customHeight="1" x14ac:dyDescent="0.15"/>
    <row r="3" spans="1:7" ht="15" customHeight="1" x14ac:dyDescent="0.15">
      <c r="A3" s="62" t="s">
        <v>714</v>
      </c>
    </row>
    <row r="4" spans="1:7" ht="15" customHeight="1" x14ac:dyDescent="0.15">
      <c r="C4" s="66"/>
      <c r="E4" s="66"/>
      <c r="G4" s="66" t="s">
        <v>120</v>
      </c>
    </row>
    <row r="5" spans="1:7" ht="15" customHeight="1" x14ac:dyDescent="0.15">
      <c r="A5" s="270" t="s">
        <v>715</v>
      </c>
      <c r="B5" s="59" t="s">
        <v>785</v>
      </c>
      <c r="C5" s="61"/>
      <c r="D5" s="59" t="s">
        <v>854</v>
      </c>
      <c r="E5" s="60"/>
      <c r="F5" s="59" t="s">
        <v>855</v>
      </c>
      <c r="G5" s="60"/>
    </row>
    <row r="6" spans="1:7" ht="15" customHeight="1" x14ac:dyDescent="0.15">
      <c r="A6" s="258"/>
      <c r="B6" s="70" t="s">
        <v>716</v>
      </c>
      <c r="C6" s="691" t="s">
        <v>717</v>
      </c>
      <c r="D6" s="70" t="s">
        <v>716</v>
      </c>
      <c r="E6" s="691" t="s">
        <v>717</v>
      </c>
      <c r="F6" s="70" t="s">
        <v>716</v>
      </c>
      <c r="G6" s="691" t="s">
        <v>717</v>
      </c>
    </row>
    <row r="7" spans="1:7" ht="15" customHeight="1" x14ac:dyDescent="0.15">
      <c r="A7" s="164" t="s">
        <v>718</v>
      </c>
      <c r="B7" s="256">
        <v>617</v>
      </c>
      <c r="C7" s="256">
        <v>4677013</v>
      </c>
      <c r="D7" s="256">
        <v>622</v>
      </c>
      <c r="E7" s="256">
        <v>6237237</v>
      </c>
      <c r="F7" s="256">
        <v>614</v>
      </c>
      <c r="G7" s="256">
        <v>4471951</v>
      </c>
    </row>
    <row r="8" spans="1:7" ht="15" customHeight="1" x14ac:dyDescent="0.15">
      <c r="A8" s="110" t="s">
        <v>719</v>
      </c>
      <c r="B8" s="35">
        <v>248</v>
      </c>
      <c r="C8" s="35">
        <v>2007098</v>
      </c>
      <c r="D8" s="35">
        <v>229</v>
      </c>
      <c r="E8" s="35">
        <v>2218699</v>
      </c>
      <c r="F8" s="35">
        <v>238</v>
      </c>
      <c r="G8" s="35">
        <v>1701694</v>
      </c>
    </row>
    <row r="9" spans="1:7" ht="15" customHeight="1" x14ac:dyDescent="0.15">
      <c r="A9" s="110" t="s">
        <v>720</v>
      </c>
      <c r="B9" s="35">
        <v>70</v>
      </c>
      <c r="C9" s="35">
        <v>833596</v>
      </c>
      <c r="D9" s="35">
        <v>49</v>
      </c>
      <c r="E9" s="35">
        <v>1522614</v>
      </c>
      <c r="F9" s="35">
        <v>42</v>
      </c>
      <c r="G9" s="35">
        <v>557145</v>
      </c>
    </row>
    <row r="10" spans="1:7" ht="15" customHeight="1" x14ac:dyDescent="0.15">
      <c r="A10" s="166" t="s">
        <v>721</v>
      </c>
      <c r="B10" s="36">
        <v>299</v>
      </c>
      <c r="C10" s="36">
        <v>1836318</v>
      </c>
      <c r="D10" s="36">
        <v>344</v>
      </c>
      <c r="E10" s="36">
        <v>2495924</v>
      </c>
      <c r="F10" s="36">
        <v>334</v>
      </c>
      <c r="G10" s="36">
        <v>2213113</v>
      </c>
    </row>
    <row r="11" spans="1:7" s="65" customFormat="1" ht="15" customHeight="1" x14ac:dyDescent="0.15">
      <c r="C11" s="115"/>
      <c r="E11" s="115"/>
      <c r="G11" s="115" t="s">
        <v>722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H28"/>
  <sheetViews>
    <sheetView zoomScale="110" zoomScaleNormal="110" workbookViewId="0"/>
  </sheetViews>
  <sheetFormatPr defaultColWidth="9" defaultRowHeight="15" customHeight="1" x14ac:dyDescent="0.15"/>
  <cols>
    <col min="1" max="1" width="3.75" style="83" customWidth="1"/>
    <col min="2" max="2" width="30" style="83" customWidth="1"/>
    <col min="3" max="4" width="26.25" style="83" customWidth="1"/>
    <col min="5" max="6" width="21.625" style="83" customWidth="1"/>
    <col min="7" max="8" width="21.5" style="83" customWidth="1"/>
    <col min="9" max="16384" width="9" style="83"/>
  </cols>
  <sheetData>
    <row r="1" spans="1:8" ht="15" customHeight="1" x14ac:dyDescent="0.15">
      <c r="A1" s="696" t="s">
        <v>732</v>
      </c>
    </row>
    <row r="3" spans="1:8" ht="15" customHeight="1" x14ac:dyDescent="0.15">
      <c r="A3" s="82" t="s">
        <v>758</v>
      </c>
      <c r="D3" s="84"/>
    </row>
    <row r="4" spans="1:8" s="86" customFormat="1" ht="15" customHeight="1" x14ac:dyDescent="0.15">
      <c r="A4" s="85" t="s">
        <v>759</v>
      </c>
      <c r="D4" s="87"/>
    </row>
    <row r="5" spans="1:8" s="86" customFormat="1" ht="15" customHeight="1" x14ac:dyDescent="0.15">
      <c r="A5" s="86" t="s">
        <v>17</v>
      </c>
      <c r="H5" s="88" t="s">
        <v>202</v>
      </c>
    </row>
    <row r="6" spans="1:8" s="86" customFormat="1" ht="18" customHeight="1" x14ac:dyDescent="0.15">
      <c r="A6" s="89" t="s">
        <v>19</v>
      </c>
      <c r="B6" s="90"/>
      <c r="C6" s="91" t="s">
        <v>20</v>
      </c>
      <c r="D6" s="91" t="s">
        <v>21</v>
      </c>
      <c r="E6" s="91" t="s">
        <v>22</v>
      </c>
      <c r="F6" s="91" t="s">
        <v>760</v>
      </c>
      <c r="G6" s="91" t="s">
        <v>23</v>
      </c>
      <c r="H6" s="92" t="s">
        <v>24</v>
      </c>
    </row>
    <row r="7" spans="1:8" s="86" customFormat="1" ht="16.5" customHeight="1" x14ac:dyDescent="0.15">
      <c r="A7" s="86">
        <v>1</v>
      </c>
      <c r="B7" s="93" t="s">
        <v>25</v>
      </c>
      <c r="C7" s="11">
        <v>46565000000</v>
      </c>
      <c r="D7" s="11">
        <v>49681492030</v>
      </c>
      <c r="E7" s="11">
        <v>48276134042</v>
      </c>
      <c r="F7" s="11">
        <f>E7-C7</f>
        <v>1711134042</v>
      </c>
      <c r="G7" s="94">
        <f>IFERROR(E7/$E$27*100,"")</f>
        <v>46.803809448951704</v>
      </c>
      <c r="H7" s="95">
        <f>IFERROR(E7/C7*100,"")</f>
        <v>103.67472144743905</v>
      </c>
    </row>
    <row r="8" spans="1:8" s="86" customFormat="1" ht="16.5" customHeight="1" x14ac:dyDescent="0.15">
      <c r="A8" s="86">
        <v>2</v>
      </c>
      <c r="B8" s="93" t="s">
        <v>26</v>
      </c>
      <c r="C8" s="11">
        <v>660000000</v>
      </c>
      <c r="D8" s="11">
        <v>714636000</v>
      </c>
      <c r="E8" s="11">
        <v>714636000</v>
      </c>
      <c r="F8" s="11">
        <f t="shared" ref="F8:F26" si="0">E8-C8</f>
        <v>54636000</v>
      </c>
      <c r="G8" s="94">
        <f t="shared" ref="G8:G27" si="1">IFERROR(E8/$E$27*100,"")</f>
        <v>0.69284104523079104</v>
      </c>
      <c r="H8" s="96">
        <f t="shared" ref="H8:H27" si="2">IFERROR(E8/C8*100,"")</f>
        <v>108.27818181818184</v>
      </c>
    </row>
    <row r="9" spans="1:8" s="86" customFormat="1" ht="16.5" customHeight="1" x14ac:dyDescent="0.15">
      <c r="A9" s="86">
        <v>3</v>
      </c>
      <c r="B9" s="93" t="s">
        <v>27</v>
      </c>
      <c r="C9" s="11">
        <v>60000000</v>
      </c>
      <c r="D9" s="11">
        <v>71342000</v>
      </c>
      <c r="E9" s="11">
        <v>71342000</v>
      </c>
      <c r="F9" s="11">
        <f t="shared" si="0"/>
        <v>11342000</v>
      </c>
      <c r="G9" s="94">
        <f t="shared" si="1"/>
        <v>6.9166213077503924E-2</v>
      </c>
      <c r="H9" s="96">
        <f t="shared" si="2"/>
        <v>118.90333333333334</v>
      </c>
    </row>
    <row r="10" spans="1:8" s="86" customFormat="1" ht="16.5" customHeight="1" x14ac:dyDescent="0.15">
      <c r="A10" s="86">
        <v>4</v>
      </c>
      <c r="B10" s="93" t="s">
        <v>28</v>
      </c>
      <c r="C10" s="11">
        <v>200000000</v>
      </c>
      <c r="D10" s="11">
        <v>245490000</v>
      </c>
      <c r="E10" s="11">
        <v>245490000</v>
      </c>
      <c r="F10" s="11">
        <f t="shared" si="0"/>
        <v>45490000</v>
      </c>
      <c r="G10" s="94">
        <f t="shared" si="1"/>
        <v>0.23800305077508951</v>
      </c>
      <c r="H10" s="96">
        <f t="shared" si="2"/>
        <v>122.74499999999999</v>
      </c>
    </row>
    <row r="11" spans="1:8" s="86" customFormat="1" ht="16.5" customHeight="1" x14ac:dyDescent="0.15">
      <c r="A11" s="86">
        <v>5</v>
      </c>
      <c r="B11" s="93" t="s">
        <v>29</v>
      </c>
      <c r="C11" s="11">
        <v>150000000</v>
      </c>
      <c r="D11" s="11">
        <v>268619000</v>
      </c>
      <c r="E11" s="11">
        <v>268619000</v>
      </c>
      <c r="F11" s="11">
        <f t="shared" si="0"/>
        <v>118619000</v>
      </c>
      <c r="G11" s="94">
        <f t="shared" si="1"/>
        <v>0.260426662984862</v>
      </c>
      <c r="H11" s="96">
        <f t="shared" si="2"/>
        <v>179.07933333333332</v>
      </c>
    </row>
    <row r="12" spans="1:8" s="86" customFormat="1" ht="16.5" customHeight="1" x14ac:dyDescent="0.15">
      <c r="A12" s="86">
        <v>6</v>
      </c>
      <c r="B12" s="93" t="s">
        <v>30</v>
      </c>
      <c r="C12" s="11">
        <v>4600000000</v>
      </c>
      <c r="D12" s="11">
        <v>5082925000</v>
      </c>
      <c r="E12" s="11">
        <v>5082925000</v>
      </c>
      <c r="F12" s="11">
        <f t="shared" si="0"/>
        <v>482925000</v>
      </c>
      <c r="G12" s="94">
        <f t="shared" si="1"/>
        <v>4.9279060526333938</v>
      </c>
      <c r="H12" s="96">
        <f t="shared" si="2"/>
        <v>110.49836956521739</v>
      </c>
    </row>
    <row r="13" spans="1:8" s="86" customFormat="1" ht="16.5" customHeight="1" x14ac:dyDescent="0.15">
      <c r="A13" s="86">
        <v>7</v>
      </c>
      <c r="B13" s="93" t="s">
        <v>31</v>
      </c>
      <c r="C13" s="11">
        <v>180010000</v>
      </c>
      <c r="D13" s="11">
        <v>297847000</v>
      </c>
      <c r="E13" s="11">
        <v>297847000</v>
      </c>
      <c r="F13" s="11">
        <f t="shared" si="0"/>
        <v>117837000</v>
      </c>
      <c r="G13" s="94">
        <f t="shared" si="1"/>
        <v>0.28876326801176461</v>
      </c>
      <c r="H13" s="96">
        <f t="shared" si="2"/>
        <v>165.46136325759679</v>
      </c>
    </row>
    <row r="14" spans="1:8" s="86" customFormat="1" ht="16.5" customHeight="1" x14ac:dyDescent="0.15">
      <c r="A14" s="86">
        <v>8</v>
      </c>
      <c r="B14" s="93" t="s">
        <v>32</v>
      </c>
      <c r="C14" s="11">
        <v>330000000</v>
      </c>
      <c r="D14" s="11">
        <v>339264000</v>
      </c>
      <c r="E14" s="11">
        <v>339264000</v>
      </c>
      <c r="F14" s="11">
        <f t="shared" si="0"/>
        <v>9264000</v>
      </c>
      <c r="G14" s="94">
        <f t="shared" si="1"/>
        <v>0.32891713315475163</v>
      </c>
      <c r="H14" s="96">
        <f t="shared" si="2"/>
        <v>102.80727272727273</v>
      </c>
    </row>
    <row r="15" spans="1:8" s="86" customFormat="1" ht="16.5" customHeight="1" x14ac:dyDescent="0.15">
      <c r="A15" s="86">
        <v>9</v>
      </c>
      <c r="B15" s="93" t="s">
        <v>33</v>
      </c>
      <c r="C15" s="11">
        <v>3300000000</v>
      </c>
      <c r="D15" s="11">
        <v>3303729000</v>
      </c>
      <c r="E15" s="11">
        <v>3303729000</v>
      </c>
      <c r="F15" s="11">
        <f t="shared" si="0"/>
        <v>3729000</v>
      </c>
      <c r="G15" s="94">
        <f t="shared" si="1"/>
        <v>3.2029719374888419</v>
      </c>
      <c r="H15" s="96">
        <f t="shared" si="2"/>
        <v>100.11300000000001</v>
      </c>
    </row>
    <row r="16" spans="1:8" s="86" customFormat="1" ht="16.5" customHeight="1" x14ac:dyDescent="0.15">
      <c r="A16" s="86">
        <v>10</v>
      </c>
      <c r="B16" s="93" t="s">
        <v>34</v>
      </c>
      <c r="C16" s="11">
        <v>50000000</v>
      </c>
      <c r="D16" s="11">
        <v>46538000</v>
      </c>
      <c r="E16" s="11">
        <v>46538000</v>
      </c>
      <c r="F16" s="11">
        <f t="shared" si="0"/>
        <v>-3462000</v>
      </c>
      <c r="G16" s="94">
        <f>IFERROR(E16/$E$27*100,"")+0.1</f>
        <v>0.14511868498501412</v>
      </c>
      <c r="H16" s="96">
        <f t="shared" si="2"/>
        <v>93.076000000000008</v>
      </c>
    </row>
    <row r="17" spans="1:8" s="86" customFormat="1" ht="16.5" customHeight="1" x14ac:dyDescent="0.15">
      <c r="A17" s="86">
        <v>11</v>
      </c>
      <c r="B17" s="93" t="s">
        <v>35</v>
      </c>
      <c r="C17" s="11">
        <v>905221000</v>
      </c>
      <c r="D17" s="11">
        <v>978480976</v>
      </c>
      <c r="E17" s="11">
        <v>943180543</v>
      </c>
      <c r="F17" s="11">
        <f t="shared" si="0"/>
        <v>37959543</v>
      </c>
      <c r="G17" s="94">
        <f t="shared" si="1"/>
        <v>0.91441544122247564</v>
      </c>
      <c r="H17" s="96">
        <f t="shared" si="2"/>
        <v>104.19340061708688</v>
      </c>
    </row>
    <row r="18" spans="1:8" s="86" customFormat="1" ht="16.5" customHeight="1" x14ac:dyDescent="0.15">
      <c r="A18" s="86">
        <v>12</v>
      </c>
      <c r="B18" s="93" t="s">
        <v>36</v>
      </c>
      <c r="C18" s="11">
        <v>1712471000</v>
      </c>
      <c r="D18" s="11">
        <v>1792456616</v>
      </c>
      <c r="E18" s="11">
        <v>1772336478</v>
      </c>
      <c r="F18" s="11">
        <f t="shared" si="0"/>
        <v>59865478</v>
      </c>
      <c r="G18" s="94">
        <f t="shared" si="1"/>
        <v>1.7182837947125231</v>
      </c>
      <c r="H18" s="96">
        <f t="shared" si="2"/>
        <v>103.49585353562192</v>
      </c>
    </row>
    <row r="19" spans="1:8" s="86" customFormat="1" ht="16.5" customHeight="1" x14ac:dyDescent="0.15">
      <c r="A19" s="86">
        <v>13</v>
      </c>
      <c r="B19" s="93" t="s">
        <v>37</v>
      </c>
      <c r="C19" s="11">
        <v>17439705000</v>
      </c>
      <c r="D19" s="11">
        <v>17060843106</v>
      </c>
      <c r="E19" s="11">
        <v>16951899106</v>
      </c>
      <c r="F19" s="11">
        <f t="shared" si="0"/>
        <v>-487805894</v>
      </c>
      <c r="G19" s="94">
        <f t="shared" si="1"/>
        <v>16.434900418182057</v>
      </c>
      <c r="H19" s="96">
        <f t="shared" si="2"/>
        <v>97.202900542182334</v>
      </c>
    </row>
    <row r="20" spans="1:8" s="86" customFormat="1" ht="16.5" customHeight="1" x14ac:dyDescent="0.15">
      <c r="A20" s="86">
        <v>14</v>
      </c>
      <c r="B20" s="93" t="s">
        <v>38</v>
      </c>
      <c r="C20" s="11">
        <v>5877271000</v>
      </c>
      <c r="D20" s="11">
        <v>5826199131</v>
      </c>
      <c r="E20" s="11">
        <v>5814373131</v>
      </c>
      <c r="F20" s="11">
        <f t="shared" si="0"/>
        <v>-62897869</v>
      </c>
      <c r="G20" s="94">
        <f t="shared" si="1"/>
        <v>5.6370464928213337</v>
      </c>
      <c r="H20" s="96">
        <f t="shared" si="2"/>
        <v>98.929811659186711</v>
      </c>
    </row>
    <row r="21" spans="1:8" s="86" customFormat="1" ht="16.5" customHeight="1" x14ac:dyDescent="0.15">
      <c r="A21" s="86">
        <v>15</v>
      </c>
      <c r="B21" s="93" t="s">
        <v>39</v>
      </c>
      <c r="C21" s="11">
        <v>95410000</v>
      </c>
      <c r="D21" s="11">
        <v>165410326</v>
      </c>
      <c r="E21" s="11">
        <v>165410326</v>
      </c>
      <c r="F21" s="11">
        <f t="shared" si="0"/>
        <v>70000326</v>
      </c>
      <c r="G21" s="94">
        <f t="shared" si="1"/>
        <v>0.16036564510856702</v>
      </c>
      <c r="H21" s="96">
        <f t="shared" si="2"/>
        <v>173.36791321664396</v>
      </c>
    </row>
    <row r="22" spans="1:8" s="86" customFormat="1" ht="16.5" customHeight="1" x14ac:dyDescent="0.15">
      <c r="A22" s="86">
        <v>16</v>
      </c>
      <c r="B22" s="93" t="s">
        <v>40</v>
      </c>
      <c r="C22" s="11">
        <v>8140000</v>
      </c>
      <c r="D22" s="11">
        <v>14542065</v>
      </c>
      <c r="E22" s="11">
        <v>14542065</v>
      </c>
      <c r="F22" s="11">
        <f t="shared" si="0"/>
        <v>6402065</v>
      </c>
      <c r="G22" s="94">
        <f t="shared" si="1"/>
        <v>1.4098561385676207E-2</v>
      </c>
      <c r="H22" s="96">
        <f t="shared" si="2"/>
        <v>178.64944717444718</v>
      </c>
    </row>
    <row r="23" spans="1:8" s="86" customFormat="1" ht="16.5" customHeight="1" x14ac:dyDescent="0.15">
      <c r="A23" s="86">
        <v>17</v>
      </c>
      <c r="B23" s="93" t="s">
        <v>41</v>
      </c>
      <c r="C23" s="11">
        <v>2310484000</v>
      </c>
      <c r="D23" s="11">
        <v>2310554691</v>
      </c>
      <c r="E23" s="11">
        <v>2310554691</v>
      </c>
      <c r="F23" s="11">
        <f t="shared" si="0"/>
        <v>70691</v>
      </c>
      <c r="G23" s="94">
        <f t="shared" si="1"/>
        <v>2.2400874391653196</v>
      </c>
      <c r="H23" s="96">
        <f t="shared" si="2"/>
        <v>100.00305957539632</v>
      </c>
    </row>
    <row r="24" spans="1:8" s="86" customFormat="1" ht="16.5" customHeight="1" x14ac:dyDescent="0.15">
      <c r="A24" s="86">
        <v>18</v>
      </c>
      <c r="B24" s="93" t="s">
        <v>42</v>
      </c>
      <c r="C24" s="11">
        <v>4759892000</v>
      </c>
      <c r="D24" s="11">
        <v>4759892942</v>
      </c>
      <c r="E24" s="11">
        <v>4759892942</v>
      </c>
      <c r="F24" s="11">
        <f t="shared" si="0"/>
        <v>942</v>
      </c>
      <c r="G24" s="94">
        <f t="shared" si="1"/>
        <v>4.6147258200285801</v>
      </c>
      <c r="H24" s="96">
        <f t="shared" si="2"/>
        <v>100.00001979036499</v>
      </c>
    </row>
    <row r="25" spans="1:8" s="86" customFormat="1" ht="16.5" customHeight="1" x14ac:dyDescent="0.15">
      <c r="A25" s="86">
        <v>19</v>
      </c>
      <c r="B25" s="93" t="s">
        <v>43</v>
      </c>
      <c r="C25" s="11">
        <v>2660611000</v>
      </c>
      <c r="D25" s="11">
        <v>3105542285</v>
      </c>
      <c r="E25" s="11">
        <v>2842223338</v>
      </c>
      <c r="F25" s="11">
        <f t="shared" si="0"/>
        <v>181612338</v>
      </c>
      <c r="G25" s="94">
        <f t="shared" si="1"/>
        <v>2.755541266154053</v>
      </c>
      <c r="H25" s="96">
        <f t="shared" si="2"/>
        <v>106.8259635850562</v>
      </c>
    </row>
    <row r="26" spans="1:8" s="86" customFormat="1" ht="16.5" customHeight="1" x14ac:dyDescent="0.15">
      <c r="A26" s="86">
        <v>20</v>
      </c>
      <c r="B26" s="93" t="s">
        <v>44</v>
      </c>
      <c r="C26" s="8">
        <v>9103500000</v>
      </c>
      <c r="D26" s="11">
        <v>9009700000</v>
      </c>
      <c r="E26" s="11">
        <v>8924800000</v>
      </c>
      <c r="F26" s="11">
        <f t="shared" si="0"/>
        <v>-178700000</v>
      </c>
      <c r="G26" s="94">
        <f t="shared" si="1"/>
        <v>8.6526116239256954</v>
      </c>
      <c r="H26" s="96">
        <f t="shared" si="2"/>
        <v>98.03701872906025</v>
      </c>
    </row>
    <row r="27" spans="1:8" s="86" customFormat="1" ht="21" customHeight="1" x14ac:dyDescent="0.15">
      <c r="A27" s="97"/>
      <c r="B27" s="98" t="s">
        <v>45</v>
      </c>
      <c r="C27" s="14">
        <f>SUM(C7:C26)</f>
        <v>100967715000</v>
      </c>
      <c r="D27" s="14">
        <f>SUM(D7:D26)</f>
        <v>105075504168</v>
      </c>
      <c r="E27" s="14">
        <f>SUM(E7:E26)</f>
        <v>103145736662</v>
      </c>
      <c r="F27" s="14">
        <f>SUM(F7:F26)</f>
        <v>2178021662</v>
      </c>
      <c r="G27" s="99">
        <f t="shared" si="1"/>
        <v>100</v>
      </c>
      <c r="H27" s="100">
        <f t="shared" si="2"/>
        <v>102.1571466304848</v>
      </c>
    </row>
    <row r="28" spans="1:8" s="86" customFormat="1" ht="15" customHeight="1" x14ac:dyDescent="0.15">
      <c r="C28" s="65"/>
      <c r="D28" s="65"/>
      <c r="E28" s="65"/>
      <c r="F28" s="65"/>
      <c r="G28" s="65"/>
      <c r="H28" s="101" t="s">
        <v>16</v>
      </c>
    </row>
  </sheetData>
  <mergeCells count="1">
    <mergeCell ref="A6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colBreaks count="1" manualBreakCount="1">
    <brk id="4" max="1048575" man="1"/>
  </col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M11"/>
  <sheetViews>
    <sheetView zoomScale="110" zoomScaleNormal="110" workbookViewId="0"/>
  </sheetViews>
  <sheetFormatPr defaultColWidth="9" defaultRowHeight="15" customHeight="1" x14ac:dyDescent="0.15"/>
  <cols>
    <col min="1" max="1" width="16.875" style="67" customWidth="1"/>
    <col min="2" max="2" width="5.625" style="67" customWidth="1"/>
    <col min="3" max="4" width="6.25" style="67" customWidth="1"/>
    <col min="5" max="5" width="5" style="67" customWidth="1"/>
    <col min="6" max="6" width="5.625" style="67" customWidth="1"/>
    <col min="7" max="8" width="6.25" style="67" customWidth="1"/>
    <col min="9" max="9" width="5" style="67" customWidth="1"/>
    <col min="10" max="10" width="5.625" style="67" customWidth="1"/>
    <col min="11" max="12" width="6.25" style="67" customWidth="1"/>
    <col min="13" max="13" width="5" style="67" customWidth="1"/>
    <col min="14" max="16384" width="9" style="67"/>
  </cols>
  <sheetData>
    <row r="1" spans="1:13" s="65" customFormat="1" ht="15" customHeight="1" x14ac:dyDescent="0.15">
      <c r="A1" s="696" t="s">
        <v>732</v>
      </c>
    </row>
    <row r="2" spans="1:13" s="65" customFormat="1" ht="15" customHeight="1" x14ac:dyDescent="0.15"/>
    <row r="3" spans="1:13" ht="15" customHeight="1" x14ac:dyDescent="0.15">
      <c r="A3" s="62" t="s">
        <v>723</v>
      </c>
    </row>
    <row r="4" spans="1:13" ht="15" customHeight="1" x14ac:dyDescent="0.15">
      <c r="E4" s="66"/>
      <c r="I4" s="66"/>
      <c r="M4" s="66" t="s">
        <v>724</v>
      </c>
    </row>
    <row r="5" spans="1:13" ht="15" customHeight="1" x14ac:dyDescent="0.15">
      <c r="A5" s="270" t="s">
        <v>715</v>
      </c>
      <c r="B5" s="59" t="s">
        <v>856</v>
      </c>
      <c r="C5" s="60"/>
      <c r="D5" s="60"/>
      <c r="E5" s="61"/>
      <c r="F5" s="59" t="s">
        <v>725</v>
      </c>
      <c r="G5" s="60"/>
      <c r="H5" s="60"/>
      <c r="I5" s="60"/>
      <c r="J5" s="59" t="s">
        <v>857</v>
      </c>
      <c r="K5" s="60"/>
      <c r="L5" s="60"/>
      <c r="M5" s="60"/>
    </row>
    <row r="6" spans="1:13" ht="30" customHeight="1" x14ac:dyDescent="0.15">
      <c r="A6" s="258"/>
      <c r="B6" s="692" t="s">
        <v>726</v>
      </c>
      <c r="C6" s="693" t="s">
        <v>727</v>
      </c>
      <c r="D6" s="693" t="s">
        <v>728</v>
      </c>
      <c r="E6" s="694" t="s">
        <v>729</v>
      </c>
      <c r="F6" s="692" t="s">
        <v>726</v>
      </c>
      <c r="G6" s="693" t="s">
        <v>727</v>
      </c>
      <c r="H6" s="693" t="s">
        <v>728</v>
      </c>
      <c r="I6" s="694" t="s">
        <v>729</v>
      </c>
      <c r="J6" s="692" t="s">
        <v>726</v>
      </c>
      <c r="K6" s="693" t="s">
        <v>727</v>
      </c>
      <c r="L6" s="693" t="s">
        <v>728</v>
      </c>
      <c r="M6" s="694" t="s">
        <v>729</v>
      </c>
    </row>
    <row r="7" spans="1:13" ht="15" customHeight="1" x14ac:dyDescent="0.15">
      <c r="A7" s="164" t="s">
        <v>718</v>
      </c>
      <c r="B7" s="2">
        <v>617</v>
      </c>
      <c r="C7" s="7">
        <v>220</v>
      </c>
      <c r="D7" s="2">
        <v>151</v>
      </c>
      <c r="E7" s="2">
        <v>246</v>
      </c>
      <c r="F7" s="2">
        <v>622</v>
      </c>
      <c r="G7" s="7">
        <v>250</v>
      </c>
      <c r="H7" s="2">
        <v>142</v>
      </c>
      <c r="I7" s="2">
        <v>230</v>
      </c>
      <c r="J7" s="2">
        <f>210+160+244</f>
        <v>614</v>
      </c>
      <c r="K7" s="7">
        <v>210</v>
      </c>
      <c r="L7" s="2">
        <v>160</v>
      </c>
      <c r="M7" s="2">
        <f>157+87</f>
        <v>244</v>
      </c>
    </row>
    <row r="8" spans="1:13" ht="15" customHeight="1" x14ac:dyDescent="0.15">
      <c r="A8" s="110" t="s">
        <v>719</v>
      </c>
      <c r="B8" s="3">
        <v>248</v>
      </c>
      <c r="C8" s="4">
        <v>70</v>
      </c>
      <c r="D8" s="3">
        <v>55</v>
      </c>
      <c r="E8" s="3">
        <v>123</v>
      </c>
      <c r="F8" s="3">
        <v>229</v>
      </c>
      <c r="G8" s="4">
        <v>72</v>
      </c>
      <c r="H8" s="3">
        <v>53</v>
      </c>
      <c r="I8" s="3">
        <v>104</v>
      </c>
      <c r="J8" s="3">
        <f>61+62+115</f>
        <v>238</v>
      </c>
      <c r="K8" s="4">
        <v>61</v>
      </c>
      <c r="L8" s="3">
        <v>62</v>
      </c>
      <c r="M8" s="3">
        <f>78+37</f>
        <v>115</v>
      </c>
    </row>
    <row r="9" spans="1:13" ht="15" customHeight="1" x14ac:dyDescent="0.15">
      <c r="A9" s="110" t="s">
        <v>720</v>
      </c>
      <c r="B9" s="3">
        <v>70</v>
      </c>
      <c r="C9" s="4">
        <v>18</v>
      </c>
      <c r="D9" s="3">
        <v>29</v>
      </c>
      <c r="E9" s="3">
        <v>23</v>
      </c>
      <c r="F9" s="3">
        <v>49</v>
      </c>
      <c r="G9" s="4">
        <v>21</v>
      </c>
      <c r="H9" s="3">
        <v>17</v>
      </c>
      <c r="I9" s="3">
        <v>11</v>
      </c>
      <c r="J9" s="3">
        <f>11+23+8</f>
        <v>42</v>
      </c>
      <c r="K9" s="4">
        <v>11</v>
      </c>
      <c r="L9" s="3">
        <v>23</v>
      </c>
      <c r="M9" s="3">
        <f>8+0</f>
        <v>8</v>
      </c>
    </row>
    <row r="10" spans="1:13" ht="15" customHeight="1" x14ac:dyDescent="0.15">
      <c r="A10" s="695" t="s">
        <v>721</v>
      </c>
      <c r="B10" s="5">
        <v>299</v>
      </c>
      <c r="C10" s="6">
        <v>132</v>
      </c>
      <c r="D10" s="5">
        <v>67</v>
      </c>
      <c r="E10" s="5">
        <v>100</v>
      </c>
      <c r="F10" s="5">
        <v>344</v>
      </c>
      <c r="G10" s="6">
        <v>157</v>
      </c>
      <c r="H10" s="5">
        <v>72</v>
      </c>
      <c r="I10" s="5">
        <v>115</v>
      </c>
      <c r="J10" s="5">
        <f>138+75+121</f>
        <v>334</v>
      </c>
      <c r="K10" s="6">
        <f>210-61-11</f>
        <v>138</v>
      </c>
      <c r="L10" s="5">
        <f>160-62-23</f>
        <v>75</v>
      </c>
      <c r="M10" s="5">
        <f>244-115-8</f>
        <v>121</v>
      </c>
    </row>
    <row r="11" spans="1:13" ht="15" customHeight="1" x14ac:dyDescent="0.15">
      <c r="E11" s="66"/>
      <c r="I11" s="66"/>
      <c r="M11" s="115" t="s">
        <v>730</v>
      </c>
    </row>
  </sheetData>
  <mergeCells count="4">
    <mergeCell ref="A5:A6"/>
    <mergeCell ref="B5:E5"/>
    <mergeCell ref="F5:I5"/>
    <mergeCell ref="J5:M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20"/>
  <sheetViews>
    <sheetView zoomScale="110" zoomScaleNormal="110" workbookViewId="0"/>
  </sheetViews>
  <sheetFormatPr defaultColWidth="9" defaultRowHeight="15" customHeight="1" x14ac:dyDescent="0.15"/>
  <cols>
    <col min="1" max="1" width="3.75" style="83" customWidth="1"/>
    <col min="2" max="2" width="30" style="83" customWidth="1"/>
    <col min="3" max="4" width="26.25" style="83" customWidth="1"/>
    <col min="5" max="6" width="21.625" style="83" customWidth="1"/>
    <col min="7" max="8" width="21.5" style="83" customWidth="1"/>
    <col min="9" max="16384" width="9" style="83"/>
  </cols>
  <sheetData>
    <row r="1" spans="1:7" ht="15" customHeight="1" x14ac:dyDescent="0.15">
      <c r="A1" s="696" t="s">
        <v>732</v>
      </c>
    </row>
    <row r="3" spans="1:7" ht="15" customHeight="1" x14ac:dyDescent="0.15">
      <c r="A3" s="86" t="s">
        <v>761</v>
      </c>
      <c r="C3" s="86"/>
      <c r="D3" s="86"/>
      <c r="E3" s="86"/>
      <c r="F3" s="86"/>
      <c r="G3" s="102" t="s">
        <v>18</v>
      </c>
    </row>
    <row r="4" spans="1:7" ht="18" customHeight="1" x14ac:dyDescent="0.15">
      <c r="A4" s="89" t="s">
        <v>19</v>
      </c>
      <c r="B4" s="90"/>
      <c r="C4" s="91" t="s">
        <v>20</v>
      </c>
      <c r="D4" s="91" t="s">
        <v>22</v>
      </c>
      <c r="E4" s="91" t="s">
        <v>762</v>
      </c>
      <c r="F4" s="91" t="s">
        <v>23</v>
      </c>
      <c r="G4" s="92" t="s">
        <v>46</v>
      </c>
    </row>
    <row r="5" spans="1:7" ht="16.5" customHeight="1" x14ac:dyDescent="0.15">
      <c r="A5" s="103">
        <v>1</v>
      </c>
      <c r="B5" s="104" t="s">
        <v>47</v>
      </c>
      <c r="C5" s="8">
        <v>590244000</v>
      </c>
      <c r="D5" s="8">
        <v>561706135</v>
      </c>
      <c r="E5" s="8">
        <f>C5-D5</f>
        <v>28537865</v>
      </c>
      <c r="F5" s="96">
        <f>IFERROR(D5/$D$19*100,"")</f>
        <v>0.57325841053121229</v>
      </c>
      <c r="G5" s="96">
        <f>IFERROR(D5/C5*100,"")</f>
        <v>95.165073257839126</v>
      </c>
    </row>
    <row r="6" spans="1:7" ht="16.5" customHeight="1" x14ac:dyDescent="0.15">
      <c r="A6" s="105">
        <v>2</v>
      </c>
      <c r="B6" s="93" t="s">
        <v>48</v>
      </c>
      <c r="C6" s="8">
        <v>10764280000</v>
      </c>
      <c r="D6" s="8">
        <v>10298630686</v>
      </c>
      <c r="E6" s="8">
        <f t="shared" ref="E6:E18" si="0">C6-D6</f>
        <v>465649314</v>
      </c>
      <c r="F6" s="96">
        <f t="shared" ref="F6:F19" si="1">IFERROR(D6/$D$19*100,"")</f>
        <v>10.510436489543288</v>
      </c>
      <c r="G6" s="96">
        <f t="shared" ref="G6:G19" si="2">IFERROR(D6/C6*100,"")</f>
        <v>95.674124846250749</v>
      </c>
    </row>
    <row r="7" spans="1:7" ht="16.5" customHeight="1" x14ac:dyDescent="0.15">
      <c r="A7" s="105">
        <v>3</v>
      </c>
      <c r="B7" s="93" t="s">
        <v>49</v>
      </c>
      <c r="C7" s="8">
        <v>46018562000</v>
      </c>
      <c r="D7" s="8">
        <v>44789731987</v>
      </c>
      <c r="E7" s="8">
        <f t="shared" si="0"/>
        <v>1228830013</v>
      </c>
      <c r="F7" s="96">
        <f t="shared" si="1"/>
        <v>45.710895728398299</v>
      </c>
      <c r="G7" s="96">
        <f t="shared" si="2"/>
        <v>97.329707927422845</v>
      </c>
    </row>
    <row r="8" spans="1:7" ht="16.5" customHeight="1" x14ac:dyDescent="0.15">
      <c r="A8" s="105">
        <v>4</v>
      </c>
      <c r="B8" s="93" t="s">
        <v>50</v>
      </c>
      <c r="C8" s="8">
        <v>8331084000</v>
      </c>
      <c r="D8" s="8">
        <v>8091426242</v>
      </c>
      <c r="E8" s="8">
        <f t="shared" si="0"/>
        <v>239657758</v>
      </c>
      <c r="F8" s="96">
        <f t="shared" si="1"/>
        <v>8.2578377863354842</v>
      </c>
      <c r="G8" s="96">
        <f t="shared" si="2"/>
        <v>97.123330433350574</v>
      </c>
    </row>
    <row r="9" spans="1:7" ht="16.5" customHeight="1" x14ac:dyDescent="0.15">
      <c r="A9" s="105">
        <v>5</v>
      </c>
      <c r="B9" s="93" t="s">
        <v>51</v>
      </c>
      <c r="C9" s="8">
        <v>64515000</v>
      </c>
      <c r="D9" s="8">
        <v>57492197</v>
      </c>
      <c r="E9" s="8">
        <f t="shared" si="0"/>
        <v>7022803</v>
      </c>
      <c r="F9" s="96">
        <f t="shared" si="1"/>
        <v>5.8674604773841982E-2</v>
      </c>
      <c r="G9" s="96">
        <f t="shared" si="2"/>
        <v>89.114464853134933</v>
      </c>
    </row>
    <row r="10" spans="1:7" ht="16.5" customHeight="1" x14ac:dyDescent="0.15">
      <c r="A10" s="105">
        <v>6</v>
      </c>
      <c r="B10" s="93" t="s">
        <v>52</v>
      </c>
      <c r="C10" s="8">
        <v>556066000</v>
      </c>
      <c r="D10" s="8">
        <v>528215722</v>
      </c>
      <c r="E10" s="8">
        <f t="shared" si="0"/>
        <v>27850278</v>
      </c>
      <c r="F10" s="96">
        <f t="shared" si="1"/>
        <v>0.53907922015364262</v>
      </c>
      <c r="G10" s="96">
        <f t="shared" si="2"/>
        <v>94.991551722277563</v>
      </c>
    </row>
    <row r="11" spans="1:7" ht="16.5" customHeight="1" x14ac:dyDescent="0.15">
      <c r="A11" s="105">
        <v>7</v>
      </c>
      <c r="B11" s="93" t="s">
        <v>53</v>
      </c>
      <c r="C11" s="8">
        <v>571783000</v>
      </c>
      <c r="D11" s="8">
        <v>508858190</v>
      </c>
      <c r="E11" s="8">
        <f t="shared" si="0"/>
        <v>62924810</v>
      </c>
      <c r="F11" s="96">
        <f t="shared" si="1"/>
        <v>0.51932357332217782</v>
      </c>
      <c r="G11" s="96">
        <f t="shared" si="2"/>
        <v>88.994984111105097</v>
      </c>
    </row>
    <row r="12" spans="1:7" ht="16.5" customHeight="1" x14ac:dyDescent="0.15">
      <c r="A12" s="105">
        <v>8</v>
      </c>
      <c r="B12" s="93" t="s">
        <v>54</v>
      </c>
      <c r="C12" s="8">
        <v>9755489000</v>
      </c>
      <c r="D12" s="8">
        <v>9334340040</v>
      </c>
      <c r="E12" s="8">
        <f t="shared" si="0"/>
        <v>421148960</v>
      </c>
      <c r="F12" s="96">
        <f t="shared" si="1"/>
        <v>9.5263138521502047</v>
      </c>
      <c r="G12" s="96">
        <f t="shared" si="2"/>
        <v>95.682953873455247</v>
      </c>
    </row>
    <row r="13" spans="1:7" ht="16.5" customHeight="1" x14ac:dyDescent="0.15">
      <c r="A13" s="105">
        <v>9</v>
      </c>
      <c r="B13" s="93" t="s">
        <v>55</v>
      </c>
      <c r="C13" s="8">
        <v>4029415000</v>
      </c>
      <c r="D13" s="8">
        <v>3933414086</v>
      </c>
      <c r="E13" s="8">
        <f t="shared" si="0"/>
        <v>96000914</v>
      </c>
      <c r="F13" s="96">
        <f t="shared" si="1"/>
        <v>4.0143102707992346</v>
      </c>
      <c r="G13" s="96">
        <f t="shared" si="2"/>
        <v>97.617497477921731</v>
      </c>
    </row>
    <row r="14" spans="1:7" ht="16.5" customHeight="1" x14ac:dyDescent="0.15">
      <c r="A14" s="105">
        <v>10</v>
      </c>
      <c r="B14" s="93" t="s">
        <v>56</v>
      </c>
      <c r="C14" s="8">
        <v>12757993000</v>
      </c>
      <c r="D14" s="8">
        <v>12452979303</v>
      </c>
      <c r="E14" s="8">
        <f t="shared" si="0"/>
        <v>305013697</v>
      </c>
      <c r="F14" s="96">
        <f t="shared" si="1"/>
        <v>12.709092311437658</v>
      </c>
      <c r="G14" s="96">
        <f t="shared" si="2"/>
        <v>97.609234485392804</v>
      </c>
    </row>
    <row r="15" spans="1:7" ht="16.5" customHeight="1" x14ac:dyDescent="0.15">
      <c r="A15" s="105">
        <v>11</v>
      </c>
      <c r="B15" s="93" t="s">
        <v>57</v>
      </c>
      <c r="C15" s="8">
        <v>20000</v>
      </c>
      <c r="D15" s="8">
        <v>0</v>
      </c>
      <c r="E15" s="8">
        <f t="shared" si="0"/>
        <v>20000</v>
      </c>
      <c r="F15" s="96">
        <f t="shared" si="1"/>
        <v>0</v>
      </c>
      <c r="G15" s="96">
        <f t="shared" si="2"/>
        <v>0</v>
      </c>
    </row>
    <row r="16" spans="1:7" ht="16.5" customHeight="1" x14ac:dyDescent="0.15">
      <c r="A16" s="105">
        <v>12</v>
      </c>
      <c r="B16" s="93" t="s">
        <v>58</v>
      </c>
      <c r="C16" s="8">
        <v>7070853000</v>
      </c>
      <c r="D16" s="10">
        <v>7058391120</v>
      </c>
      <c r="E16" s="8">
        <f t="shared" si="0"/>
        <v>12461880</v>
      </c>
      <c r="F16" s="96">
        <f t="shared" si="1"/>
        <v>7.2035568462481239</v>
      </c>
      <c r="G16" s="96">
        <f t="shared" si="2"/>
        <v>99.823757048831311</v>
      </c>
    </row>
    <row r="17" spans="1:7" ht="16.5" customHeight="1" x14ac:dyDescent="0.15">
      <c r="A17" s="105">
        <v>13</v>
      </c>
      <c r="B17" s="93" t="s">
        <v>59</v>
      </c>
      <c r="C17" s="8">
        <v>377930000</v>
      </c>
      <c r="D17" s="10">
        <v>369619169</v>
      </c>
      <c r="E17" s="8">
        <f t="shared" si="0"/>
        <v>8310831</v>
      </c>
      <c r="F17" s="96">
        <f t="shared" si="1"/>
        <v>0.37722090630683164</v>
      </c>
      <c r="G17" s="96">
        <f t="shared" si="2"/>
        <v>97.800960230730567</v>
      </c>
    </row>
    <row r="18" spans="1:7" ht="16.5" customHeight="1" x14ac:dyDescent="0.15">
      <c r="A18" s="105">
        <v>14</v>
      </c>
      <c r="B18" s="93" t="s">
        <v>60</v>
      </c>
      <c r="C18" s="8">
        <v>79481000</v>
      </c>
      <c r="D18" s="10">
        <v>0</v>
      </c>
      <c r="E18" s="8">
        <f t="shared" si="0"/>
        <v>79481000</v>
      </c>
      <c r="F18" s="96">
        <f t="shared" si="1"/>
        <v>0</v>
      </c>
      <c r="G18" s="96">
        <f t="shared" si="2"/>
        <v>0</v>
      </c>
    </row>
    <row r="19" spans="1:7" ht="21" customHeight="1" x14ac:dyDescent="0.15">
      <c r="A19" s="97"/>
      <c r="B19" s="98" t="s">
        <v>61</v>
      </c>
      <c r="C19" s="14">
        <f>SUM(C5:C18)</f>
        <v>100967715000</v>
      </c>
      <c r="D19" s="14">
        <f t="shared" ref="D19:E19" si="3">SUM(D5:D18)</f>
        <v>97984804877</v>
      </c>
      <c r="E19" s="14">
        <f t="shared" si="3"/>
        <v>2982910123</v>
      </c>
      <c r="F19" s="100">
        <f t="shared" si="1"/>
        <v>100</v>
      </c>
      <c r="G19" s="100">
        <f t="shared" si="2"/>
        <v>97.045679281738714</v>
      </c>
    </row>
    <row r="20" spans="1:7" ht="15" customHeight="1" x14ac:dyDescent="0.15">
      <c r="A20" s="86"/>
      <c r="B20" s="86"/>
      <c r="C20" s="86"/>
      <c r="D20" s="86"/>
      <c r="E20" s="86"/>
      <c r="F20" s="86"/>
      <c r="G20" s="101" t="s">
        <v>16</v>
      </c>
    </row>
  </sheetData>
  <mergeCells count="1">
    <mergeCell ref="A4:B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7"/>
  <sheetViews>
    <sheetView zoomScale="110" zoomScaleNormal="110" zoomScaleSheetLayoutView="100" workbookViewId="0">
      <selection activeCell="C11" sqref="C11"/>
    </sheetView>
  </sheetViews>
  <sheetFormatPr defaultColWidth="9" defaultRowHeight="16.5" customHeight="1" x14ac:dyDescent="0.15"/>
  <cols>
    <col min="1" max="1" width="23.75" style="106" customWidth="1"/>
    <col min="2" max="5" width="15.625" style="106" customWidth="1"/>
    <col min="6" max="16384" width="9" style="106"/>
  </cols>
  <sheetData>
    <row r="1" spans="1:5" ht="15" customHeight="1" x14ac:dyDescent="0.15">
      <c r="A1" s="696" t="s">
        <v>732</v>
      </c>
    </row>
    <row r="2" spans="1:5" ht="15" customHeight="1" x14ac:dyDescent="0.15"/>
    <row r="3" spans="1:5" ht="15" customHeight="1" x14ac:dyDescent="0.15">
      <c r="A3" s="62" t="s">
        <v>763</v>
      </c>
    </row>
    <row r="4" spans="1:5" s="65" customFormat="1" ht="15" customHeight="1" x14ac:dyDescent="0.15">
      <c r="A4" s="107" t="s">
        <v>764</v>
      </c>
      <c r="D4" s="108"/>
      <c r="E4" s="109"/>
    </row>
    <row r="5" spans="1:5" s="65" customFormat="1" ht="15" customHeight="1" x14ac:dyDescent="0.15">
      <c r="A5" s="45" t="s">
        <v>62</v>
      </c>
      <c r="B5" s="45" t="s">
        <v>63</v>
      </c>
      <c r="C5" s="70" t="s">
        <v>64</v>
      </c>
      <c r="D5" s="70" t="s">
        <v>65</v>
      </c>
      <c r="E5" s="44" t="s">
        <v>66</v>
      </c>
    </row>
    <row r="6" spans="1:5" s="65" customFormat="1" ht="15" customHeight="1" x14ac:dyDescent="0.15">
      <c r="A6" s="110" t="s">
        <v>67</v>
      </c>
      <c r="B6" s="8">
        <v>17529501</v>
      </c>
      <c r="C6" s="111">
        <f>IFERROR(B6/$B$16*100,"")</f>
        <v>17.890019784190009</v>
      </c>
      <c r="D6" s="8">
        <f>ROUND(B6/151228*1000,0)</f>
        <v>115914</v>
      </c>
      <c r="E6" s="8">
        <f>ROUND(B6/341095*1000,0)</f>
        <v>51392</v>
      </c>
    </row>
    <row r="7" spans="1:5" s="65" customFormat="1" ht="15" customHeight="1" x14ac:dyDescent="0.15">
      <c r="A7" s="110" t="s">
        <v>68</v>
      </c>
      <c r="B7" s="8">
        <v>26752480</v>
      </c>
      <c r="C7" s="111">
        <f t="shared" ref="C7:C16" si="0">IFERROR(B7/$B$16*100,"")</f>
        <v>27.302682288340524</v>
      </c>
      <c r="D7" s="8">
        <f t="shared" ref="D7:D15" si="1">ROUND(B7/151228*1000,0)</f>
        <v>176902</v>
      </c>
      <c r="E7" s="8">
        <f t="shared" ref="E7:E14" si="2">ROUND(B7/341095*1000,0)</f>
        <v>78431</v>
      </c>
    </row>
    <row r="8" spans="1:5" s="65" customFormat="1" ht="15" customHeight="1" x14ac:dyDescent="0.15">
      <c r="A8" s="110" t="s">
        <v>69</v>
      </c>
      <c r="B8" s="8">
        <v>7058391</v>
      </c>
      <c r="C8" s="111">
        <f t="shared" si="0"/>
        <v>7.2035567147375552</v>
      </c>
      <c r="D8" s="8">
        <f t="shared" si="1"/>
        <v>46674</v>
      </c>
      <c r="E8" s="8">
        <f t="shared" si="2"/>
        <v>20693</v>
      </c>
    </row>
    <row r="9" spans="1:5" s="65" customFormat="1" ht="15" customHeight="1" x14ac:dyDescent="0.15">
      <c r="A9" s="110" t="s">
        <v>70</v>
      </c>
      <c r="B9" s="8">
        <v>15036987</v>
      </c>
      <c r="C9" s="111">
        <f t="shared" si="0"/>
        <v>15.346243736465057</v>
      </c>
      <c r="D9" s="8">
        <f t="shared" si="1"/>
        <v>99433</v>
      </c>
      <c r="E9" s="8">
        <f>ROUND(B9/341095*1000,0)+1</f>
        <v>44085</v>
      </c>
    </row>
    <row r="10" spans="1:5" s="65" customFormat="1" ht="15" customHeight="1" x14ac:dyDescent="0.15">
      <c r="A10" s="110" t="s">
        <v>71</v>
      </c>
      <c r="B10" s="8">
        <v>453799</v>
      </c>
      <c r="C10" s="111">
        <f t="shared" si="0"/>
        <v>0.46313201317285879</v>
      </c>
      <c r="D10" s="8">
        <f t="shared" si="1"/>
        <v>3001</v>
      </c>
      <c r="E10" s="8">
        <f t="shared" si="2"/>
        <v>1330</v>
      </c>
    </row>
    <row r="11" spans="1:5" s="65" customFormat="1" ht="15" customHeight="1" x14ac:dyDescent="0.15">
      <c r="A11" s="110" t="s">
        <v>72</v>
      </c>
      <c r="B11" s="8">
        <v>5341978</v>
      </c>
      <c r="C11" s="111">
        <f>IFERROR(B11/$B$16*100,"")-0.1</f>
        <v>5.3518432730462653</v>
      </c>
      <c r="D11" s="8">
        <f t="shared" si="1"/>
        <v>35324</v>
      </c>
      <c r="E11" s="8">
        <f t="shared" si="2"/>
        <v>15661</v>
      </c>
    </row>
    <row r="12" spans="1:5" s="65" customFormat="1" ht="15" customHeight="1" x14ac:dyDescent="0.15">
      <c r="A12" s="110" t="s">
        <v>73</v>
      </c>
      <c r="B12" s="8">
        <v>12598721</v>
      </c>
      <c r="C12" s="111">
        <f t="shared" si="0"/>
        <v>12.857831374976966</v>
      </c>
      <c r="D12" s="8">
        <f t="shared" si="1"/>
        <v>83309</v>
      </c>
      <c r="E12" s="8">
        <f t="shared" si="2"/>
        <v>36936</v>
      </c>
    </row>
    <row r="13" spans="1:5" s="65" customFormat="1" ht="15" customHeight="1" x14ac:dyDescent="0.15">
      <c r="A13" s="110" t="s">
        <v>74</v>
      </c>
      <c r="B13" s="10">
        <v>222850</v>
      </c>
      <c r="C13" s="111">
        <f t="shared" si="0"/>
        <v>0.22743322293696458</v>
      </c>
      <c r="D13" s="8">
        <f t="shared" si="1"/>
        <v>1474</v>
      </c>
      <c r="E13" s="8">
        <f t="shared" si="2"/>
        <v>653</v>
      </c>
    </row>
    <row r="14" spans="1:5" s="65" customFormat="1" ht="15" customHeight="1" x14ac:dyDescent="0.15">
      <c r="A14" s="110" t="s">
        <v>75</v>
      </c>
      <c r="B14" s="8">
        <v>2710368</v>
      </c>
      <c r="C14" s="111">
        <f t="shared" si="0"/>
        <v>2.7661105209118904</v>
      </c>
      <c r="D14" s="8">
        <f t="shared" si="1"/>
        <v>17922</v>
      </c>
      <c r="E14" s="8">
        <f t="shared" si="2"/>
        <v>7946</v>
      </c>
    </row>
    <row r="15" spans="1:5" s="65" customFormat="1" ht="15" customHeight="1" x14ac:dyDescent="0.15">
      <c r="A15" s="110" t="s">
        <v>76</v>
      </c>
      <c r="B15" s="8">
        <v>10279730</v>
      </c>
      <c r="C15" s="111">
        <f t="shared" si="0"/>
        <v>10.491147071221912</v>
      </c>
      <c r="D15" s="8">
        <f t="shared" si="1"/>
        <v>67975</v>
      </c>
      <c r="E15" s="8">
        <f>ROUND(B15/341095*1000,0)+1</f>
        <v>30138</v>
      </c>
    </row>
    <row r="16" spans="1:5" s="65" customFormat="1" ht="15" customHeight="1" x14ac:dyDescent="0.15">
      <c r="A16" s="112" t="s">
        <v>77</v>
      </c>
      <c r="B16" s="9">
        <f>SUM(B6:B15)</f>
        <v>97984805</v>
      </c>
      <c r="C16" s="113">
        <f t="shared" si="0"/>
        <v>100</v>
      </c>
      <c r="D16" s="9">
        <f>SUM(D6:D15)</f>
        <v>647928</v>
      </c>
      <c r="E16" s="9">
        <f>SUM(E6:E15)</f>
        <v>287265</v>
      </c>
    </row>
    <row r="17" spans="3:5" s="65" customFormat="1" ht="15" customHeight="1" x14ac:dyDescent="0.15">
      <c r="C17" s="114"/>
      <c r="E17" s="115" t="s">
        <v>16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16"/>
  <sheetViews>
    <sheetView zoomScale="110" zoomScaleNormal="110" workbookViewId="0"/>
  </sheetViews>
  <sheetFormatPr defaultColWidth="9" defaultRowHeight="15" customHeight="1" x14ac:dyDescent="0.15"/>
  <cols>
    <col min="1" max="1" width="27.75" style="106" customWidth="1"/>
    <col min="2" max="4" width="19.5" style="106" customWidth="1"/>
    <col min="5" max="5" width="19.625" style="106" customWidth="1"/>
    <col min="6" max="6" width="13.75" style="106" customWidth="1"/>
    <col min="7" max="7" width="19.625" style="106" customWidth="1"/>
    <col min="8" max="8" width="19.5" style="106" customWidth="1"/>
    <col min="9" max="9" width="13.75" style="106" customWidth="1"/>
    <col min="10" max="16384" width="9" style="106"/>
  </cols>
  <sheetData>
    <row r="1" spans="1:9" ht="15" customHeight="1" x14ac:dyDescent="0.15">
      <c r="A1" s="696" t="s">
        <v>732</v>
      </c>
    </row>
    <row r="3" spans="1:9" ht="15" customHeight="1" x14ac:dyDescent="0.15">
      <c r="A3" s="62" t="s">
        <v>765</v>
      </c>
      <c r="C3" s="116"/>
    </row>
    <row r="4" spans="1:9" s="65" customFormat="1" ht="15" customHeight="1" x14ac:dyDescent="0.15">
      <c r="A4" s="107" t="s">
        <v>764</v>
      </c>
      <c r="I4" s="66" t="s">
        <v>202</v>
      </c>
    </row>
    <row r="5" spans="1:9" s="65" customFormat="1" ht="15" customHeight="1" x14ac:dyDescent="0.15">
      <c r="A5" s="45" t="s">
        <v>1</v>
      </c>
      <c r="B5" s="70" t="s">
        <v>78</v>
      </c>
      <c r="C5" s="70" t="s">
        <v>21</v>
      </c>
      <c r="D5" s="70" t="s">
        <v>79</v>
      </c>
      <c r="E5" s="70" t="s">
        <v>766</v>
      </c>
      <c r="F5" s="117" t="s">
        <v>80</v>
      </c>
      <c r="G5" s="70" t="s">
        <v>81</v>
      </c>
      <c r="H5" s="70" t="s">
        <v>767</v>
      </c>
      <c r="I5" s="44" t="s">
        <v>82</v>
      </c>
    </row>
    <row r="6" spans="1:9" s="65" customFormat="1" ht="15" customHeight="1" x14ac:dyDescent="0.15">
      <c r="A6" s="110" t="s">
        <v>6</v>
      </c>
      <c r="B6" s="11">
        <v>41263095000</v>
      </c>
      <c r="C6" s="11">
        <v>44855790187</v>
      </c>
      <c r="D6" s="11">
        <v>41218765941</v>
      </c>
      <c r="E6" s="11">
        <f>D6-B6</f>
        <v>-44329059</v>
      </c>
      <c r="F6" s="94">
        <f>IFERROR(D6/B6*100,"")</f>
        <v>99.892569718776542</v>
      </c>
      <c r="G6" s="11">
        <v>38544337078</v>
      </c>
      <c r="H6" s="11">
        <f>B6-G6</f>
        <v>2718757922</v>
      </c>
      <c r="I6" s="94">
        <f>IFERROR(G6/B6*100,"")</f>
        <v>93.411163360382929</v>
      </c>
    </row>
    <row r="7" spans="1:9" s="65" customFormat="1" ht="15" customHeight="1" x14ac:dyDescent="0.15">
      <c r="A7" s="110" t="s">
        <v>83</v>
      </c>
      <c r="B7" s="11">
        <v>3469007000</v>
      </c>
      <c r="C7" s="11">
        <v>3479032752</v>
      </c>
      <c r="D7" s="11">
        <v>3436859862</v>
      </c>
      <c r="E7" s="11">
        <f t="shared" ref="E7:E14" si="0">D7-B7</f>
        <v>-32147138</v>
      </c>
      <c r="F7" s="94">
        <f t="shared" ref="F7:F14" si="1">IFERROR(D7/B7*100,"")</f>
        <v>99.073304320227663</v>
      </c>
      <c r="G7" s="11">
        <v>3390151712</v>
      </c>
      <c r="H7" s="11">
        <f t="shared" ref="H7:H14" si="2">B7-G7</f>
        <v>78855288</v>
      </c>
      <c r="I7" s="94">
        <f t="shared" ref="I7:I14" si="3">IFERROR(G7/B7*100,"")</f>
        <v>97.726862816938677</v>
      </c>
    </row>
    <row r="8" spans="1:9" s="65" customFormat="1" ht="15" customHeight="1" x14ac:dyDescent="0.15">
      <c r="A8" s="118" t="s">
        <v>8</v>
      </c>
      <c r="B8" s="11">
        <v>18592011000</v>
      </c>
      <c r="C8" s="11">
        <v>19158313697</v>
      </c>
      <c r="D8" s="11">
        <v>18922074781</v>
      </c>
      <c r="E8" s="11">
        <f t="shared" si="0"/>
        <v>330063781</v>
      </c>
      <c r="F8" s="94">
        <f t="shared" si="1"/>
        <v>101.77529897653352</v>
      </c>
      <c r="G8" s="11">
        <v>18361421455</v>
      </c>
      <c r="H8" s="11">
        <f t="shared" si="2"/>
        <v>230589545</v>
      </c>
      <c r="I8" s="94">
        <f t="shared" si="3"/>
        <v>98.759738551144366</v>
      </c>
    </row>
    <row r="9" spans="1:9" s="65" customFormat="1" ht="15" customHeight="1" x14ac:dyDescent="0.15">
      <c r="A9" s="118" t="s">
        <v>768</v>
      </c>
      <c r="B9" s="11">
        <v>99246000</v>
      </c>
      <c r="C9" s="11">
        <v>121489250</v>
      </c>
      <c r="D9" s="11">
        <v>103191269</v>
      </c>
      <c r="E9" s="11">
        <f t="shared" si="0"/>
        <v>3945269</v>
      </c>
      <c r="F9" s="94">
        <f t="shared" si="1"/>
        <v>103.97524232714667</v>
      </c>
      <c r="G9" s="11">
        <v>14261071</v>
      </c>
      <c r="H9" s="11">
        <f t="shared" si="2"/>
        <v>84984929</v>
      </c>
      <c r="I9" s="94">
        <f t="shared" si="3"/>
        <v>14.369416399653387</v>
      </c>
    </row>
    <row r="10" spans="1:9" s="65" customFormat="1" ht="15" customHeight="1" x14ac:dyDescent="0.15">
      <c r="A10" s="118" t="s">
        <v>84</v>
      </c>
      <c r="B10" s="11">
        <v>369730000</v>
      </c>
      <c r="C10" s="11">
        <v>369774881</v>
      </c>
      <c r="D10" s="11">
        <v>369774881</v>
      </c>
      <c r="E10" s="11">
        <f t="shared" si="0"/>
        <v>44881</v>
      </c>
      <c r="F10" s="94">
        <f t="shared" si="1"/>
        <v>100.01213885808562</v>
      </c>
      <c r="G10" s="11">
        <v>230448167</v>
      </c>
      <c r="H10" s="11">
        <f t="shared" si="2"/>
        <v>139281833</v>
      </c>
      <c r="I10" s="94">
        <f t="shared" si="3"/>
        <v>62.328771535985716</v>
      </c>
    </row>
    <row r="11" spans="1:9" s="65" customFormat="1" ht="15" customHeight="1" x14ac:dyDescent="0.15">
      <c r="A11" s="118" t="s">
        <v>85</v>
      </c>
      <c r="B11" s="11">
        <v>262141000</v>
      </c>
      <c r="C11" s="11">
        <v>266699814</v>
      </c>
      <c r="D11" s="11">
        <v>266699814</v>
      </c>
      <c r="E11" s="11">
        <f t="shared" si="0"/>
        <v>4558814</v>
      </c>
      <c r="F11" s="94">
        <f t="shared" si="1"/>
        <v>101.73906943209951</v>
      </c>
      <c r="G11" s="11">
        <v>119767556</v>
      </c>
      <c r="H11" s="11">
        <f t="shared" si="2"/>
        <v>142373444</v>
      </c>
      <c r="I11" s="94">
        <f t="shared" si="3"/>
        <v>45.688219698559173</v>
      </c>
    </row>
    <row r="12" spans="1:9" s="65" customFormat="1" ht="15" customHeight="1" x14ac:dyDescent="0.15">
      <c r="A12" s="118" t="s">
        <v>86</v>
      </c>
      <c r="B12" s="11">
        <v>3074688000</v>
      </c>
      <c r="C12" s="11">
        <v>3055115838</v>
      </c>
      <c r="D12" s="11">
        <v>2540740838</v>
      </c>
      <c r="E12" s="11">
        <f t="shared" si="0"/>
        <v>-533947162</v>
      </c>
      <c r="F12" s="94">
        <f t="shared" si="1"/>
        <v>82.634102647162905</v>
      </c>
      <c r="G12" s="11">
        <v>2333649036</v>
      </c>
      <c r="H12" s="11">
        <f t="shared" si="2"/>
        <v>741038964</v>
      </c>
      <c r="I12" s="94">
        <f t="shared" si="3"/>
        <v>75.89872650493318</v>
      </c>
    </row>
    <row r="13" spans="1:9" s="65" customFormat="1" ht="15" customHeight="1" x14ac:dyDescent="0.15">
      <c r="A13" s="118" t="s">
        <v>87</v>
      </c>
      <c r="B13" s="11">
        <v>8120147000</v>
      </c>
      <c r="C13" s="11">
        <v>8273665088</v>
      </c>
      <c r="D13" s="11">
        <v>8163198582</v>
      </c>
      <c r="E13" s="11">
        <f t="shared" si="0"/>
        <v>43051582</v>
      </c>
      <c r="F13" s="94">
        <f t="shared" si="1"/>
        <v>100.5301822984239</v>
      </c>
      <c r="G13" s="11">
        <v>7580707627</v>
      </c>
      <c r="H13" s="11">
        <f t="shared" si="2"/>
        <v>539439373</v>
      </c>
      <c r="I13" s="94">
        <f t="shared" si="3"/>
        <v>93.356778233201936</v>
      </c>
    </row>
    <row r="14" spans="1:9" s="65" customFormat="1" ht="15" customHeight="1" x14ac:dyDescent="0.15">
      <c r="A14" s="118" t="s">
        <v>88</v>
      </c>
      <c r="B14" s="11">
        <v>379796000</v>
      </c>
      <c r="C14" s="11">
        <v>378179480</v>
      </c>
      <c r="D14" s="11">
        <v>378179480</v>
      </c>
      <c r="E14" s="11">
        <f t="shared" si="0"/>
        <v>-1616520</v>
      </c>
      <c r="F14" s="94">
        <f t="shared" si="1"/>
        <v>99.574371504702526</v>
      </c>
      <c r="G14" s="11">
        <v>378179480</v>
      </c>
      <c r="H14" s="11">
        <f t="shared" si="2"/>
        <v>1616520</v>
      </c>
      <c r="I14" s="94">
        <f t="shared" si="3"/>
        <v>99.574371504702526</v>
      </c>
    </row>
    <row r="15" spans="1:9" s="65" customFormat="1" ht="15" customHeight="1" x14ac:dyDescent="0.15">
      <c r="A15" s="119" t="s">
        <v>77</v>
      </c>
      <c r="B15" s="77">
        <f>SUM(B6:B14)</f>
        <v>75629861000</v>
      </c>
      <c r="C15" s="77">
        <f t="shared" ref="C15:H15" si="4">SUM(C6:C14)</f>
        <v>79958060987</v>
      </c>
      <c r="D15" s="77">
        <f t="shared" si="4"/>
        <v>75399485448</v>
      </c>
      <c r="E15" s="77">
        <f t="shared" si="4"/>
        <v>-230375552</v>
      </c>
      <c r="F15" s="78">
        <f>IFERROR(D15/B15*100,"")</f>
        <v>99.695390750486766</v>
      </c>
      <c r="G15" s="77">
        <f t="shared" si="4"/>
        <v>70952923182</v>
      </c>
      <c r="H15" s="77">
        <f t="shared" si="4"/>
        <v>4676937818</v>
      </c>
      <c r="I15" s="78">
        <f>IFERROR(G15/B15*100,"")</f>
        <v>93.816016906338092</v>
      </c>
    </row>
    <row r="16" spans="1:9" s="65" customFormat="1" ht="15" customHeight="1" x14ac:dyDescent="0.15">
      <c r="A16" s="120"/>
      <c r="B16" s="120"/>
      <c r="C16" s="120"/>
      <c r="D16" s="120"/>
      <c r="E16" s="120"/>
      <c r="F16" s="120"/>
      <c r="G16" s="120"/>
      <c r="H16" s="120"/>
      <c r="I16" s="121" t="s">
        <v>16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colBreaks count="1" manualBreakCount="1">
    <brk id="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U31"/>
  <sheetViews>
    <sheetView zoomScale="110" zoomScaleNormal="110" zoomScaleSheetLayoutView="115" workbookViewId="0"/>
  </sheetViews>
  <sheetFormatPr defaultColWidth="8.875" defaultRowHeight="15" customHeight="1" x14ac:dyDescent="0.15"/>
  <cols>
    <col min="1" max="1" width="28.75" style="122" customWidth="1"/>
    <col min="2" max="2" width="10" style="122" customWidth="1"/>
    <col min="3" max="3" width="6" style="122" customWidth="1"/>
    <col min="4" max="4" width="7.75" style="122" customWidth="1"/>
    <col min="5" max="5" width="5" style="122" customWidth="1"/>
    <col min="6" max="6" width="10" style="122" customWidth="1"/>
    <col min="7" max="7" width="6" style="122" customWidth="1"/>
    <col min="8" max="8" width="7.75" style="122" customWidth="1"/>
    <col min="9" max="9" width="5" style="122" customWidth="1"/>
    <col min="10" max="10" width="10" style="122" customWidth="1"/>
    <col min="11" max="11" width="6" style="122" customWidth="1"/>
    <col min="12" max="12" width="7.75" style="122" customWidth="1"/>
    <col min="13" max="13" width="5" style="122" customWidth="1"/>
    <col min="14" max="14" width="10" style="122" customWidth="1"/>
    <col min="15" max="15" width="6" style="122" customWidth="1"/>
    <col min="16" max="16" width="7.75" style="122" customWidth="1"/>
    <col min="17" max="17" width="5" style="122" customWidth="1"/>
    <col min="18" max="18" width="10" style="122" customWidth="1"/>
    <col min="19" max="19" width="6" style="122" customWidth="1"/>
    <col min="20" max="20" width="7.75" style="122" customWidth="1"/>
    <col min="21" max="21" width="5" style="122" customWidth="1"/>
    <col min="22" max="16384" width="8.875" style="122"/>
  </cols>
  <sheetData>
    <row r="1" spans="1:21" ht="15" customHeight="1" x14ac:dyDescent="0.15">
      <c r="A1" s="696" t="s">
        <v>732</v>
      </c>
    </row>
    <row r="3" spans="1:21" ht="15" customHeight="1" x14ac:dyDescent="0.15">
      <c r="A3" s="62" t="s">
        <v>89</v>
      </c>
      <c r="O3" s="123"/>
      <c r="R3" s="124"/>
    </row>
    <row r="4" spans="1:21" s="126" customFormat="1" ht="15" customHeight="1" x14ac:dyDescent="0.15">
      <c r="A4" s="125" t="s">
        <v>769</v>
      </c>
      <c r="O4" s="127"/>
      <c r="R4" s="128"/>
    </row>
    <row r="5" spans="1:21" s="126" customFormat="1" ht="15" customHeight="1" x14ac:dyDescent="0.15">
      <c r="A5" s="65" t="s">
        <v>203</v>
      </c>
      <c r="I5" s="127"/>
      <c r="M5" s="127"/>
      <c r="O5" s="127"/>
      <c r="U5" s="66" t="s">
        <v>201</v>
      </c>
    </row>
    <row r="6" spans="1:21" s="126" customFormat="1" ht="15" customHeight="1" x14ac:dyDescent="0.15">
      <c r="A6" s="129" t="s">
        <v>90</v>
      </c>
      <c r="B6" s="130" t="s">
        <v>770</v>
      </c>
      <c r="C6" s="130"/>
      <c r="D6" s="130"/>
      <c r="E6" s="131"/>
      <c r="F6" s="132" t="s">
        <v>91</v>
      </c>
      <c r="G6" s="130"/>
      <c r="H6" s="130"/>
      <c r="I6" s="131"/>
      <c r="J6" s="132" t="s">
        <v>92</v>
      </c>
      <c r="K6" s="130"/>
      <c r="L6" s="130"/>
      <c r="M6" s="131"/>
      <c r="N6" s="132" t="s">
        <v>93</v>
      </c>
      <c r="O6" s="130"/>
      <c r="P6" s="130"/>
      <c r="Q6" s="131"/>
      <c r="R6" s="132" t="s">
        <v>771</v>
      </c>
      <c r="S6" s="130"/>
      <c r="T6" s="130"/>
      <c r="U6" s="130"/>
    </row>
    <row r="7" spans="1:21" s="126" customFormat="1" ht="15" customHeight="1" x14ac:dyDescent="0.15">
      <c r="A7" s="133"/>
      <c r="B7" s="134" t="s">
        <v>94</v>
      </c>
      <c r="C7" s="21" t="s">
        <v>95</v>
      </c>
      <c r="D7" s="21" t="s">
        <v>96</v>
      </c>
      <c r="E7" s="135" t="s">
        <v>97</v>
      </c>
      <c r="F7" s="21" t="s">
        <v>94</v>
      </c>
      <c r="G7" s="21" t="s">
        <v>95</v>
      </c>
      <c r="H7" s="21" t="s">
        <v>96</v>
      </c>
      <c r="I7" s="134" t="s">
        <v>97</v>
      </c>
      <c r="J7" s="21" t="s">
        <v>94</v>
      </c>
      <c r="K7" s="21" t="s">
        <v>95</v>
      </c>
      <c r="L7" s="21" t="s">
        <v>96</v>
      </c>
      <c r="M7" s="135" t="s">
        <v>97</v>
      </c>
      <c r="N7" s="21" t="s">
        <v>94</v>
      </c>
      <c r="O7" s="21" t="s">
        <v>95</v>
      </c>
      <c r="P7" s="21" t="s">
        <v>96</v>
      </c>
      <c r="Q7" s="135" t="s">
        <v>97</v>
      </c>
      <c r="R7" s="21" t="s">
        <v>94</v>
      </c>
      <c r="S7" s="21" t="s">
        <v>95</v>
      </c>
      <c r="T7" s="21" t="s">
        <v>96</v>
      </c>
      <c r="U7" s="136" t="s">
        <v>97</v>
      </c>
    </row>
    <row r="8" spans="1:21" s="139" customFormat="1" ht="16.5" customHeight="1" x14ac:dyDescent="0.15">
      <c r="A8" s="137" t="s">
        <v>98</v>
      </c>
      <c r="B8" s="138">
        <v>93222363</v>
      </c>
      <c r="C8" s="12">
        <v>100</v>
      </c>
      <c r="D8" s="12">
        <v>2.1507905347035319</v>
      </c>
      <c r="E8" s="138">
        <v>100</v>
      </c>
      <c r="F8" s="138">
        <v>93686954</v>
      </c>
      <c r="G8" s="12">
        <f>ROUND(F8/F$8*100,1)</f>
        <v>100</v>
      </c>
      <c r="H8" s="12">
        <f>F8/B8*100-100</f>
        <v>0.49836861569363577</v>
      </c>
      <c r="I8" s="138">
        <f>ROUND(F8/$B8*100,0)</f>
        <v>100</v>
      </c>
      <c r="J8" s="138">
        <v>98646071</v>
      </c>
      <c r="K8" s="12">
        <f>ROUND(J8/J$8*100,1)</f>
        <v>100</v>
      </c>
      <c r="L8" s="12">
        <f>J8/F8*100-100</f>
        <v>5.293284484411771</v>
      </c>
      <c r="M8" s="138">
        <f>ROUND(J8/$B8*100,0)</f>
        <v>106</v>
      </c>
      <c r="N8" s="138">
        <v>97762350</v>
      </c>
      <c r="O8" s="12">
        <f>ROUND(N8/N$8*100,1)</f>
        <v>100</v>
      </c>
      <c r="P8" s="12">
        <f>N8/J8*100-100</f>
        <v>-0.89585017532020572</v>
      </c>
      <c r="Q8" s="138">
        <f>ROUND(N8/$B8*100,0)</f>
        <v>105</v>
      </c>
      <c r="R8" s="138">
        <v>103145736</v>
      </c>
      <c r="S8" s="12">
        <f>ROUND(R8/R$8*100,1)</f>
        <v>100</v>
      </c>
      <c r="T8" s="12">
        <f>R8/N8*100-100</f>
        <v>5.5066045364089717</v>
      </c>
      <c r="U8" s="138">
        <f>ROUND(R8/$B8*100,0)</f>
        <v>111</v>
      </c>
    </row>
    <row r="9" spans="1:21" s="126" customFormat="1" ht="15" customHeight="1" x14ac:dyDescent="0.15">
      <c r="A9" s="140" t="s">
        <v>772</v>
      </c>
      <c r="B9" s="141">
        <v>45894632</v>
      </c>
      <c r="C9" s="142">
        <v>49.2</v>
      </c>
      <c r="D9" s="142">
        <v>-0.82828225903898556</v>
      </c>
      <c r="E9" s="141">
        <v>100</v>
      </c>
      <c r="F9" s="141">
        <v>46748490</v>
      </c>
      <c r="G9" s="142">
        <f t="shared" ref="G9:G30" si="0">ROUND(F9/F$8*100,1)</f>
        <v>49.9</v>
      </c>
      <c r="H9" s="142">
        <f t="shared" ref="H9:H30" si="1">F9/B9*100-100</f>
        <v>1.8604746629191879</v>
      </c>
      <c r="I9" s="141">
        <f t="shared" ref="I9:I30" si="2">ROUND(F9/$B9*100,0)</f>
        <v>102</v>
      </c>
      <c r="J9" s="141">
        <v>47132873</v>
      </c>
      <c r="K9" s="142">
        <f t="shared" ref="K9:K30" si="3">ROUND(J9/J$8*100,1)</f>
        <v>47.8</v>
      </c>
      <c r="L9" s="142">
        <f t="shared" ref="L9:L30" si="4">J9/F9*100-100</f>
        <v>0.82223618345747695</v>
      </c>
      <c r="M9" s="141">
        <f t="shared" ref="M9:M30" si="5">ROUND(J9/$B9*100,0)</f>
        <v>103</v>
      </c>
      <c r="N9" s="141">
        <v>47968863</v>
      </c>
      <c r="O9" s="142">
        <f t="shared" ref="O9:O30" si="6">ROUND(N9/N$8*100,1)</f>
        <v>49.1</v>
      </c>
      <c r="P9" s="142">
        <f t="shared" ref="P9:P30" si="7">N9/J9*100-100</f>
        <v>1.7736877614059381</v>
      </c>
      <c r="Q9" s="141">
        <f t="shared" ref="Q9:Q30" si="8">ROUND(N9/$B9*100,0)</f>
        <v>105</v>
      </c>
      <c r="R9" s="141">
        <v>48276134</v>
      </c>
      <c r="S9" s="142">
        <f t="shared" ref="S9:S30" si="9">ROUND(R9/R$8*100,1)</f>
        <v>46.8</v>
      </c>
      <c r="T9" s="142">
        <f t="shared" ref="T9:T30" si="10">R9/N9*100-100</f>
        <v>0.64056344216456296</v>
      </c>
      <c r="U9" s="141">
        <f t="shared" ref="U9:U30" si="11">ROUND(R9/$B9*100,0)</f>
        <v>105</v>
      </c>
    </row>
    <row r="10" spans="1:21" s="126" customFormat="1" ht="15" customHeight="1" x14ac:dyDescent="0.15">
      <c r="A10" s="140" t="s">
        <v>26</v>
      </c>
      <c r="B10" s="141">
        <v>711103</v>
      </c>
      <c r="C10" s="142">
        <v>0.8</v>
      </c>
      <c r="D10" s="142">
        <v>-4.2546000953276035</v>
      </c>
      <c r="E10" s="141">
        <v>100</v>
      </c>
      <c r="F10" s="141">
        <v>682853</v>
      </c>
      <c r="G10" s="142">
        <f t="shared" si="0"/>
        <v>0.7</v>
      </c>
      <c r="H10" s="142">
        <f t="shared" si="1"/>
        <v>-3.9727015636272114</v>
      </c>
      <c r="I10" s="141">
        <f t="shared" si="2"/>
        <v>96</v>
      </c>
      <c r="J10" s="141">
        <v>719877</v>
      </c>
      <c r="K10" s="142">
        <f t="shared" si="3"/>
        <v>0.7</v>
      </c>
      <c r="L10" s="142">
        <f t="shared" si="4"/>
        <v>5.4219575809141958</v>
      </c>
      <c r="M10" s="141">
        <f t="shared" si="5"/>
        <v>101</v>
      </c>
      <c r="N10" s="141">
        <v>716525</v>
      </c>
      <c r="O10" s="142">
        <f t="shared" si="6"/>
        <v>0.7</v>
      </c>
      <c r="P10" s="142">
        <f t="shared" si="7"/>
        <v>-0.46563510155208121</v>
      </c>
      <c r="Q10" s="141">
        <f t="shared" si="8"/>
        <v>101</v>
      </c>
      <c r="R10" s="141">
        <v>714636</v>
      </c>
      <c r="S10" s="142">
        <f t="shared" si="9"/>
        <v>0.7</v>
      </c>
      <c r="T10" s="142">
        <f t="shared" si="10"/>
        <v>-0.26363350894943949</v>
      </c>
      <c r="U10" s="141">
        <f t="shared" si="11"/>
        <v>100</v>
      </c>
    </row>
    <row r="11" spans="1:21" s="126" customFormat="1" ht="15" customHeight="1" x14ac:dyDescent="0.15">
      <c r="A11" s="140" t="s">
        <v>27</v>
      </c>
      <c r="B11" s="141">
        <v>89146</v>
      </c>
      <c r="C11" s="142">
        <v>0.1</v>
      </c>
      <c r="D11" s="142">
        <v>-8.9147960069887944</v>
      </c>
      <c r="E11" s="141">
        <v>100</v>
      </c>
      <c r="F11" s="141">
        <v>79030</v>
      </c>
      <c r="G11" s="142">
        <f t="shared" si="0"/>
        <v>0.1</v>
      </c>
      <c r="H11" s="142">
        <f t="shared" si="1"/>
        <v>-11.347676844726635</v>
      </c>
      <c r="I11" s="141">
        <f t="shared" si="2"/>
        <v>89</v>
      </c>
      <c r="J11" s="141">
        <v>68835</v>
      </c>
      <c r="K11" s="142">
        <f t="shared" si="3"/>
        <v>0.1</v>
      </c>
      <c r="L11" s="142">
        <f t="shared" si="4"/>
        <v>-12.900164494495755</v>
      </c>
      <c r="M11" s="141">
        <f t="shared" si="5"/>
        <v>77</v>
      </c>
      <c r="N11" s="141">
        <v>44122</v>
      </c>
      <c r="O11" s="142">
        <f t="shared" si="6"/>
        <v>0</v>
      </c>
      <c r="P11" s="142">
        <f t="shared" si="7"/>
        <v>-35.901794145420212</v>
      </c>
      <c r="Q11" s="141">
        <f t="shared" si="8"/>
        <v>49</v>
      </c>
      <c r="R11" s="141">
        <v>71342</v>
      </c>
      <c r="S11" s="142">
        <f t="shared" si="9"/>
        <v>0.1</v>
      </c>
      <c r="T11" s="142">
        <f t="shared" si="10"/>
        <v>61.692579665473005</v>
      </c>
      <c r="U11" s="141">
        <f t="shared" si="11"/>
        <v>80</v>
      </c>
    </row>
    <row r="12" spans="1:21" s="126" customFormat="1" ht="15" customHeight="1" x14ac:dyDescent="0.15">
      <c r="A12" s="140" t="s">
        <v>28</v>
      </c>
      <c r="B12" s="141">
        <v>189194</v>
      </c>
      <c r="C12" s="142">
        <v>0.2</v>
      </c>
      <c r="D12" s="142">
        <v>91.313756421146309</v>
      </c>
      <c r="E12" s="141">
        <v>100</v>
      </c>
      <c r="F12" s="141">
        <v>358306</v>
      </c>
      <c r="G12" s="142">
        <f t="shared" si="0"/>
        <v>0.4</v>
      </c>
      <c r="H12" s="142">
        <f t="shared" si="1"/>
        <v>89.385498483038589</v>
      </c>
      <c r="I12" s="141">
        <f t="shared" si="2"/>
        <v>189</v>
      </c>
      <c r="J12" s="141">
        <v>278697</v>
      </c>
      <c r="K12" s="142">
        <f t="shared" si="3"/>
        <v>0.3</v>
      </c>
      <c r="L12" s="142">
        <f t="shared" si="4"/>
        <v>-22.218159896847951</v>
      </c>
      <c r="M12" s="141">
        <f t="shared" si="5"/>
        <v>147</v>
      </c>
      <c r="N12" s="141">
        <v>183757</v>
      </c>
      <c r="O12" s="142">
        <f t="shared" si="6"/>
        <v>0.2</v>
      </c>
      <c r="P12" s="142">
        <f t="shared" si="7"/>
        <v>-34.06566988521584</v>
      </c>
      <c r="Q12" s="141">
        <f t="shared" si="8"/>
        <v>97</v>
      </c>
      <c r="R12" s="141">
        <v>245490</v>
      </c>
      <c r="S12" s="142">
        <f t="shared" si="9"/>
        <v>0.2</v>
      </c>
      <c r="T12" s="142">
        <f t="shared" si="10"/>
        <v>33.594910670069709</v>
      </c>
      <c r="U12" s="141">
        <f t="shared" si="11"/>
        <v>130</v>
      </c>
    </row>
    <row r="13" spans="1:21" s="126" customFormat="1" ht="15" customHeight="1" x14ac:dyDescent="0.15">
      <c r="A13" s="140" t="s">
        <v>99</v>
      </c>
      <c r="B13" s="141">
        <v>311167</v>
      </c>
      <c r="C13" s="142">
        <v>0.3</v>
      </c>
      <c r="D13" s="142">
        <v>985.4536575156103</v>
      </c>
      <c r="E13" s="141">
        <v>100</v>
      </c>
      <c r="F13" s="141">
        <v>219473</v>
      </c>
      <c r="G13" s="142">
        <f t="shared" si="0"/>
        <v>0.2</v>
      </c>
      <c r="H13" s="142">
        <f t="shared" si="1"/>
        <v>-29.467777752782268</v>
      </c>
      <c r="I13" s="141">
        <f t="shared" si="2"/>
        <v>71</v>
      </c>
      <c r="J13" s="141">
        <v>282417</v>
      </c>
      <c r="K13" s="142">
        <f t="shared" si="3"/>
        <v>0.3</v>
      </c>
      <c r="L13" s="142">
        <f t="shared" si="4"/>
        <v>28.679609792548518</v>
      </c>
      <c r="M13" s="141">
        <f t="shared" si="5"/>
        <v>91</v>
      </c>
      <c r="N13" s="141">
        <v>112006</v>
      </c>
      <c r="O13" s="142">
        <f t="shared" si="6"/>
        <v>0.1</v>
      </c>
      <c r="P13" s="142">
        <f t="shared" si="7"/>
        <v>-60.340206149063263</v>
      </c>
      <c r="Q13" s="141">
        <f t="shared" si="8"/>
        <v>36</v>
      </c>
      <c r="R13" s="141">
        <v>268619</v>
      </c>
      <c r="S13" s="142">
        <f t="shared" si="9"/>
        <v>0.3</v>
      </c>
      <c r="T13" s="142">
        <f t="shared" si="10"/>
        <v>139.82554506008609</v>
      </c>
      <c r="U13" s="141">
        <f t="shared" si="11"/>
        <v>86</v>
      </c>
    </row>
    <row r="14" spans="1:21" s="126" customFormat="1" ht="15" customHeight="1" x14ac:dyDescent="0.15">
      <c r="A14" s="140" t="s">
        <v>30</v>
      </c>
      <c r="B14" s="141">
        <v>2536893</v>
      </c>
      <c r="C14" s="142">
        <v>2.7</v>
      </c>
      <c r="D14" s="142">
        <v>-0.85230747945929863</v>
      </c>
      <c r="E14" s="141">
        <v>100</v>
      </c>
      <c r="F14" s="141">
        <v>3098321</v>
      </c>
      <c r="G14" s="142">
        <f t="shared" si="0"/>
        <v>3.3</v>
      </c>
      <c r="H14" s="142">
        <f t="shared" si="1"/>
        <v>22.130535264987515</v>
      </c>
      <c r="I14" s="141">
        <f t="shared" si="2"/>
        <v>122</v>
      </c>
      <c r="J14" s="141">
        <v>5171071</v>
      </c>
      <c r="K14" s="142">
        <f t="shared" si="3"/>
        <v>5.2</v>
      </c>
      <c r="L14" s="142">
        <f t="shared" si="4"/>
        <v>66.899136661436955</v>
      </c>
      <c r="M14" s="141">
        <f t="shared" si="5"/>
        <v>204</v>
      </c>
      <c r="N14" s="141">
        <v>4724878</v>
      </c>
      <c r="O14" s="142">
        <f t="shared" si="6"/>
        <v>4.8</v>
      </c>
      <c r="P14" s="142">
        <f t="shared" si="7"/>
        <v>-8.6286380519625396</v>
      </c>
      <c r="Q14" s="141">
        <f t="shared" si="8"/>
        <v>186</v>
      </c>
      <c r="R14" s="141">
        <v>5082925</v>
      </c>
      <c r="S14" s="142">
        <f t="shared" si="9"/>
        <v>4.9000000000000004</v>
      </c>
      <c r="T14" s="142">
        <f t="shared" si="10"/>
        <v>7.5779099481510457</v>
      </c>
      <c r="U14" s="141">
        <f t="shared" si="11"/>
        <v>200</v>
      </c>
    </row>
    <row r="15" spans="1:21" s="126" customFormat="1" ht="15" customHeight="1" x14ac:dyDescent="0.15">
      <c r="A15" s="140" t="s">
        <v>100</v>
      </c>
      <c r="B15" s="141">
        <v>282178</v>
      </c>
      <c r="C15" s="142">
        <v>0.3</v>
      </c>
      <c r="D15" s="142">
        <v>-12.715405911192917</v>
      </c>
      <c r="E15" s="141">
        <v>100</v>
      </c>
      <c r="F15" s="141">
        <v>133377</v>
      </c>
      <c r="G15" s="142">
        <f t="shared" si="0"/>
        <v>0.1</v>
      </c>
      <c r="H15" s="142">
        <f t="shared" si="1"/>
        <v>-52.733026671108306</v>
      </c>
      <c r="I15" s="141">
        <f t="shared" si="2"/>
        <v>47</v>
      </c>
      <c r="J15" s="141">
        <v>217974</v>
      </c>
      <c r="K15" s="142">
        <f t="shared" si="3"/>
        <v>0.2</v>
      </c>
      <c r="L15" s="142">
        <f t="shared" si="4"/>
        <v>63.426977664814785</v>
      </c>
      <c r="M15" s="141">
        <f t="shared" si="5"/>
        <v>77</v>
      </c>
      <c r="N15" s="141">
        <v>226976</v>
      </c>
      <c r="O15" s="142">
        <f t="shared" si="6"/>
        <v>0.2</v>
      </c>
      <c r="P15" s="142">
        <f t="shared" si="7"/>
        <v>4.1298503491242116</v>
      </c>
      <c r="Q15" s="141">
        <f t="shared" si="8"/>
        <v>80</v>
      </c>
      <c r="R15" s="141">
        <v>297847</v>
      </c>
      <c r="S15" s="142">
        <f t="shared" si="9"/>
        <v>0.3</v>
      </c>
      <c r="T15" s="142">
        <f t="shared" si="10"/>
        <v>31.22400606231497</v>
      </c>
      <c r="U15" s="141">
        <f t="shared" si="11"/>
        <v>106</v>
      </c>
    </row>
    <row r="16" spans="1:21" s="126" customFormat="1" ht="15" customHeight="1" x14ac:dyDescent="0.15">
      <c r="A16" s="140" t="s">
        <v>32</v>
      </c>
      <c r="B16" s="141">
        <v>320154</v>
      </c>
      <c r="C16" s="142">
        <v>0.3</v>
      </c>
      <c r="D16" s="142">
        <v>-2.8458541203889069</v>
      </c>
      <c r="E16" s="141">
        <v>100</v>
      </c>
      <c r="F16" s="141">
        <v>293799</v>
      </c>
      <c r="G16" s="142">
        <f t="shared" si="0"/>
        <v>0.3</v>
      </c>
      <c r="H16" s="142">
        <f t="shared" si="1"/>
        <v>-8.2319758616165899</v>
      </c>
      <c r="I16" s="141">
        <f t="shared" si="2"/>
        <v>92</v>
      </c>
      <c r="J16" s="141">
        <v>292812</v>
      </c>
      <c r="K16" s="142">
        <f t="shared" si="3"/>
        <v>0.3</v>
      </c>
      <c r="L16" s="142">
        <f t="shared" si="4"/>
        <v>-0.33594396168808771</v>
      </c>
      <c r="M16" s="141">
        <f t="shared" si="5"/>
        <v>91</v>
      </c>
      <c r="N16" s="141">
        <v>311180</v>
      </c>
      <c r="O16" s="142">
        <f t="shared" si="6"/>
        <v>0.3</v>
      </c>
      <c r="P16" s="142">
        <f t="shared" si="7"/>
        <v>6.2729669549062237</v>
      </c>
      <c r="Q16" s="141">
        <f t="shared" si="8"/>
        <v>97</v>
      </c>
      <c r="R16" s="141">
        <v>339264</v>
      </c>
      <c r="S16" s="142">
        <f t="shared" si="9"/>
        <v>0.3</v>
      </c>
      <c r="T16" s="142">
        <f t="shared" si="10"/>
        <v>9.0250016067870718</v>
      </c>
      <c r="U16" s="141">
        <f t="shared" si="11"/>
        <v>106</v>
      </c>
    </row>
    <row r="17" spans="1:21" s="126" customFormat="1" ht="15" customHeight="1" x14ac:dyDescent="0.15">
      <c r="A17" s="140" t="s">
        <v>101</v>
      </c>
      <c r="B17" s="141">
        <v>3846381</v>
      </c>
      <c r="C17" s="142">
        <v>4.0999999999999996</v>
      </c>
      <c r="D17" s="142">
        <v>-8.7581376548182703</v>
      </c>
      <c r="E17" s="141">
        <v>100</v>
      </c>
      <c r="F17" s="141">
        <v>3520678</v>
      </c>
      <c r="G17" s="142">
        <f t="shared" si="0"/>
        <v>3.8</v>
      </c>
      <c r="H17" s="142">
        <f t="shared" si="1"/>
        <v>-8.4677778930376491</v>
      </c>
      <c r="I17" s="141">
        <f t="shared" si="2"/>
        <v>92</v>
      </c>
      <c r="J17" s="141">
        <v>3759178</v>
      </c>
      <c r="K17" s="142">
        <f t="shared" si="3"/>
        <v>3.8</v>
      </c>
      <c r="L17" s="142">
        <f t="shared" si="4"/>
        <v>6.7742633663174985</v>
      </c>
      <c r="M17" s="141">
        <f t="shared" si="5"/>
        <v>98</v>
      </c>
      <c r="N17" s="141">
        <v>3342087</v>
      </c>
      <c r="O17" s="142">
        <f t="shared" si="6"/>
        <v>3.4</v>
      </c>
      <c r="P17" s="142">
        <f t="shared" si="7"/>
        <v>-11.095271359855801</v>
      </c>
      <c r="Q17" s="141">
        <f t="shared" si="8"/>
        <v>87</v>
      </c>
      <c r="R17" s="141">
        <v>3303729</v>
      </c>
      <c r="S17" s="142">
        <f t="shared" si="9"/>
        <v>3.2</v>
      </c>
      <c r="T17" s="142">
        <f t="shared" si="10"/>
        <v>-1.1477259568646758</v>
      </c>
      <c r="U17" s="141">
        <f t="shared" si="11"/>
        <v>86</v>
      </c>
    </row>
    <row r="18" spans="1:21" s="126" customFormat="1" ht="15" customHeight="1" x14ac:dyDescent="0.15">
      <c r="A18" s="143" t="s">
        <v>102</v>
      </c>
      <c r="B18" s="141">
        <v>478725</v>
      </c>
      <c r="C18" s="142">
        <v>0.5</v>
      </c>
      <c r="D18" s="142">
        <v>23.08137292711146</v>
      </c>
      <c r="E18" s="141">
        <v>100</v>
      </c>
      <c r="F18" s="141">
        <v>329171</v>
      </c>
      <c r="G18" s="142">
        <f t="shared" si="0"/>
        <v>0.4</v>
      </c>
      <c r="H18" s="142">
        <f t="shared" si="1"/>
        <v>-31.240064755339702</v>
      </c>
      <c r="I18" s="141">
        <f t="shared" si="2"/>
        <v>69</v>
      </c>
      <c r="J18" s="141">
        <v>494341</v>
      </c>
      <c r="K18" s="142">
        <f t="shared" si="3"/>
        <v>0.5</v>
      </c>
      <c r="L18" s="142">
        <f t="shared" si="4"/>
        <v>50.177567282658572</v>
      </c>
      <c r="M18" s="141">
        <f t="shared" si="5"/>
        <v>103</v>
      </c>
      <c r="N18" s="141">
        <v>276916</v>
      </c>
      <c r="O18" s="142">
        <f t="shared" si="6"/>
        <v>0.3</v>
      </c>
      <c r="P18" s="142">
        <f t="shared" si="7"/>
        <v>-43.982797299839582</v>
      </c>
      <c r="Q18" s="141">
        <f t="shared" si="8"/>
        <v>58</v>
      </c>
      <c r="R18" s="141">
        <v>301376</v>
      </c>
      <c r="S18" s="142">
        <f t="shared" si="9"/>
        <v>0.3</v>
      </c>
      <c r="T18" s="142">
        <f t="shared" si="10"/>
        <v>8.8330035100897106</v>
      </c>
      <c r="U18" s="141">
        <f t="shared" si="11"/>
        <v>63</v>
      </c>
    </row>
    <row r="19" spans="1:21" s="126" customFormat="1" ht="15" customHeight="1" x14ac:dyDescent="0.15">
      <c r="A19" s="140" t="s">
        <v>103</v>
      </c>
      <c r="B19" s="141">
        <v>55362</v>
      </c>
      <c r="C19" s="142">
        <v>0.1</v>
      </c>
      <c r="D19" s="142">
        <v>-6.1215492097944804</v>
      </c>
      <c r="E19" s="141">
        <v>100</v>
      </c>
      <c r="F19" s="141">
        <v>48489</v>
      </c>
      <c r="G19" s="142">
        <f t="shared" si="0"/>
        <v>0.1</v>
      </c>
      <c r="H19" s="142">
        <f t="shared" si="1"/>
        <v>-12.414652649832021</v>
      </c>
      <c r="I19" s="141">
        <f t="shared" si="2"/>
        <v>88</v>
      </c>
      <c r="J19" s="141">
        <v>52315</v>
      </c>
      <c r="K19" s="142">
        <f t="shared" si="3"/>
        <v>0.1</v>
      </c>
      <c r="L19" s="142">
        <f t="shared" si="4"/>
        <v>7.8904493802718179</v>
      </c>
      <c r="M19" s="141">
        <f t="shared" si="5"/>
        <v>94</v>
      </c>
      <c r="N19" s="141">
        <v>49024</v>
      </c>
      <c r="O19" s="142">
        <f t="shared" si="6"/>
        <v>0.1</v>
      </c>
      <c r="P19" s="142">
        <f t="shared" si="7"/>
        <v>-6.2907387938449801</v>
      </c>
      <c r="Q19" s="141">
        <f t="shared" si="8"/>
        <v>89</v>
      </c>
      <c r="R19" s="141">
        <v>46538</v>
      </c>
      <c r="S19" s="142">
        <f>ROUND(R19/R$8*100,1)+0.1</f>
        <v>0.1</v>
      </c>
      <c r="T19" s="142">
        <f t="shared" si="10"/>
        <v>-5.0709856396866826</v>
      </c>
      <c r="U19" s="141">
        <f t="shared" si="11"/>
        <v>84</v>
      </c>
    </row>
    <row r="20" spans="1:21" s="126" customFormat="1" ht="15" customHeight="1" x14ac:dyDescent="0.15">
      <c r="A20" s="140" t="s">
        <v>35</v>
      </c>
      <c r="B20" s="141">
        <v>1277313</v>
      </c>
      <c r="C20" s="142">
        <v>1.4</v>
      </c>
      <c r="D20" s="142">
        <v>8.7942469867460176</v>
      </c>
      <c r="E20" s="141">
        <v>100</v>
      </c>
      <c r="F20" s="141">
        <v>1267654</v>
      </c>
      <c r="G20" s="142">
        <f t="shared" si="0"/>
        <v>1.4</v>
      </c>
      <c r="H20" s="142">
        <f t="shared" si="1"/>
        <v>-0.75619679749598845</v>
      </c>
      <c r="I20" s="141">
        <f t="shared" si="2"/>
        <v>99</v>
      </c>
      <c r="J20" s="141">
        <v>742669</v>
      </c>
      <c r="K20" s="142">
        <f t="shared" si="3"/>
        <v>0.8</v>
      </c>
      <c r="L20" s="142">
        <f t="shared" si="4"/>
        <v>-41.413903162850431</v>
      </c>
      <c r="M20" s="141">
        <f t="shared" si="5"/>
        <v>58</v>
      </c>
      <c r="N20" s="141">
        <v>836002</v>
      </c>
      <c r="O20" s="142">
        <f t="shared" si="6"/>
        <v>0.9</v>
      </c>
      <c r="P20" s="142">
        <f t="shared" si="7"/>
        <v>12.56724058766423</v>
      </c>
      <c r="Q20" s="141">
        <f t="shared" si="8"/>
        <v>65</v>
      </c>
      <c r="R20" s="141">
        <v>943181</v>
      </c>
      <c r="S20" s="142">
        <f t="shared" si="9"/>
        <v>0.9</v>
      </c>
      <c r="T20" s="142">
        <f t="shared" si="10"/>
        <v>12.820423874584037</v>
      </c>
      <c r="U20" s="141">
        <f t="shared" si="11"/>
        <v>74</v>
      </c>
    </row>
    <row r="21" spans="1:21" s="126" customFormat="1" ht="15" customHeight="1" x14ac:dyDescent="0.15">
      <c r="A21" s="140" t="s">
        <v>36</v>
      </c>
      <c r="B21" s="141">
        <v>988630</v>
      </c>
      <c r="C21" s="142">
        <v>1.1000000000000001</v>
      </c>
      <c r="D21" s="142">
        <v>3.4412042593129399</v>
      </c>
      <c r="E21" s="141">
        <v>100</v>
      </c>
      <c r="F21" s="141">
        <v>992986</v>
      </c>
      <c r="G21" s="142">
        <f t="shared" si="0"/>
        <v>1.1000000000000001</v>
      </c>
      <c r="H21" s="142">
        <f t="shared" si="1"/>
        <v>0.44060973266036285</v>
      </c>
      <c r="I21" s="141">
        <f t="shared" si="2"/>
        <v>100</v>
      </c>
      <c r="J21" s="141">
        <v>1774139</v>
      </c>
      <c r="K21" s="142">
        <f t="shared" si="3"/>
        <v>1.8</v>
      </c>
      <c r="L21" s="142">
        <f t="shared" si="4"/>
        <v>78.667070834835528</v>
      </c>
      <c r="M21" s="141">
        <f t="shared" si="5"/>
        <v>179</v>
      </c>
      <c r="N21" s="141">
        <v>1750836</v>
      </c>
      <c r="O21" s="142">
        <f t="shared" si="6"/>
        <v>1.8</v>
      </c>
      <c r="P21" s="142">
        <f t="shared" si="7"/>
        <v>-1.3134822017891565</v>
      </c>
      <c r="Q21" s="141">
        <f t="shared" si="8"/>
        <v>177</v>
      </c>
      <c r="R21" s="141">
        <v>1772336</v>
      </c>
      <c r="S21" s="142">
        <f t="shared" si="9"/>
        <v>1.7</v>
      </c>
      <c r="T21" s="142">
        <f t="shared" si="10"/>
        <v>1.2279848026885531</v>
      </c>
      <c r="U21" s="141">
        <f t="shared" si="11"/>
        <v>179</v>
      </c>
    </row>
    <row r="22" spans="1:21" s="126" customFormat="1" ht="15" customHeight="1" x14ac:dyDescent="0.15">
      <c r="A22" s="140" t="s">
        <v>37</v>
      </c>
      <c r="B22" s="141">
        <v>13501211</v>
      </c>
      <c r="C22" s="142">
        <v>14.5</v>
      </c>
      <c r="D22" s="142">
        <v>8.3769558279096259</v>
      </c>
      <c r="E22" s="141">
        <v>100</v>
      </c>
      <c r="F22" s="141">
        <v>13273183</v>
      </c>
      <c r="G22" s="142">
        <f t="shared" si="0"/>
        <v>14.2</v>
      </c>
      <c r="H22" s="142">
        <f t="shared" si="1"/>
        <v>-1.6889447916931317</v>
      </c>
      <c r="I22" s="141">
        <f t="shared" si="2"/>
        <v>98</v>
      </c>
      <c r="J22" s="141">
        <v>15324757</v>
      </c>
      <c r="K22" s="142">
        <f t="shared" si="3"/>
        <v>15.5</v>
      </c>
      <c r="L22" s="142">
        <f t="shared" si="4"/>
        <v>15.456533673949949</v>
      </c>
      <c r="M22" s="141">
        <f t="shared" si="5"/>
        <v>114</v>
      </c>
      <c r="N22" s="141">
        <v>16120742</v>
      </c>
      <c r="O22" s="142">
        <f t="shared" si="6"/>
        <v>16.5</v>
      </c>
      <c r="P22" s="142">
        <f t="shared" si="7"/>
        <v>5.1941117239249053</v>
      </c>
      <c r="Q22" s="141">
        <f t="shared" si="8"/>
        <v>119</v>
      </c>
      <c r="R22" s="141">
        <v>16951899</v>
      </c>
      <c r="S22" s="142">
        <f t="shared" si="9"/>
        <v>16.399999999999999</v>
      </c>
      <c r="T22" s="142">
        <f t="shared" si="10"/>
        <v>5.1558234726416572</v>
      </c>
      <c r="U22" s="141">
        <f t="shared" si="11"/>
        <v>126</v>
      </c>
    </row>
    <row r="23" spans="1:21" s="126" customFormat="1" ht="15" customHeight="1" x14ac:dyDescent="0.15">
      <c r="A23" s="140" t="s">
        <v>38</v>
      </c>
      <c r="B23" s="141">
        <v>4861196</v>
      </c>
      <c r="C23" s="142">
        <v>5.2</v>
      </c>
      <c r="D23" s="142">
        <v>1.1517433458632098</v>
      </c>
      <c r="E23" s="141">
        <v>100</v>
      </c>
      <c r="F23" s="141">
        <v>5117052</v>
      </c>
      <c r="G23" s="142">
        <f t="shared" si="0"/>
        <v>5.5</v>
      </c>
      <c r="H23" s="142">
        <f t="shared" si="1"/>
        <v>5.2632315175113291</v>
      </c>
      <c r="I23" s="141">
        <f t="shared" si="2"/>
        <v>105</v>
      </c>
      <c r="J23" s="141">
        <v>5184829</v>
      </c>
      <c r="K23" s="142">
        <f t="shared" si="3"/>
        <v>5.3</v>
      </c>
      <c r="L23" s="142">
        <f t="shared" si="4"/>
        <v>1.3245321720396674</v>
      </c>
      <c r="M23" s="141">
        <f t="shared" si="5"/>
        <v>107</v>
      </c>
      <c r="N23" s="141">
        <v>5332295</v>
      </c>
      <c r="O23" s="142">
        <f t="shared" si="6"/>
        <v>5.5</v>
      </c>
      <c r="P23" s="142">
        <f t="shared" si="7"/>
        <v>2.844182517880526</v>
      </c>
      <c r="Q23" s="141">
        <f t="shared" si="8"/>
        <v>110</v>
      </c>
      <c r="R23" s="141">
        <v>5814373</v>
      </c>
      <c r="S23" s="142">
        <f t="shared" si="9"/>
        <v>5.6</v>
      </c>
      <c r="T23" s="142">
        <f t="shared" si="10"/>
        <v>9.0407226156842455</v>
      </c>
      <c r="U23" s="141">
        <f t="shared" si="11"/>
        <v>120</v>
      </c>
    </row>
    <row r="24" spans="1:21" s="126" customFormat="1" ht="15" customHeight="1" x14ac:dyDescent="0.15">
      <c r="A24" s="140" t="s">
        <v>39</v>
      </c>
      <c r="B24" s="141">
        <v>307479</v>
      </c>
      <c r="C24" s="142">
        <v>0.3</v>
      </c>
      <c r="D24" s="142">
        <v>-3.1784817978858513</v>
      </c>
      <c r="E24" s="141">
        <v>100</v>
      </c>
      <c r="F24" s="141">
        <v>125001</v>
      </c>
      <c r="G24" s="142">
        <f t="shared" si="0"/>
        <v>0.1</v>
      </c>
      <c r="H24" s="142">
        <f t="shared" si="1"/>
        <v>-59.346491955548188</v>
      </c>
      <c r="I24" s="141">
        <f t="shared" si="2"/>
        <v>41</v>
      </c>
      <c r="J24" s="141">
        <v>367371</v>
      </c>
      <c r="K24" s="142">
        <f t="shared" si="3"/>
        <v>0.4</v>
      </c>
      <c r="L24" s="142">
        <f t="shared" si="4"/>
        <v>193.89444884440923</v>
      </c>
      <c r="M24" s="141">
        <f t="shared" si="5"/>
        <v>119</v>
      </c>
      <c r="N24" s="141">
        <v>293824</v>
      </c>
      <c r="O24" s="142">
        <f t="shared" si="6"/>
        <v>0.3</v>
      </c>
      <c r="P24" s="142">
        <f t="shared" si="7"/>
        <v>-20.019816479798351</v>
      </c>
      <c r="Q24" s="141">
        <f t="shared" si="8"/>
        <v>96</v>
      </c>
      <c r="R24" s="141">
        <v>165410</v>
      </c>
      <c r="S24" s="142">
        <f t="shared" si="9"/>
        <v>0.2</v>
      </c>
      <c r="T24" s="142">
        <f t="shared" si="10"/>
        <v>-43.704394467436295</v>
      </c>
      <c r="U24" s="141">
        <f t="shared" si="11"/>
        <v>54</v>
      </c>
    </row>
    <row r="25" spans="1:21" s="126" customFormat="1" ht="15" customHeight="1" x14ac:dyDescent="0.15">
      <c r="A25" s="140" t="s">
        <v>40</v>
      </c>
      <c r="B25" s="141">
        <v>12300</v>
      </c>
      <c r="C25" s="142">
        <v>0</v>
      </c>
      <c r="D25" s="142">
        <v>355.55555555555554</v>
      </c>
      <c r="E25" s="141">
        <v>100</v>
      </c>
      <c r="F25" s="141">
        <v>7689</v>
      </c>
      <c r="G25" s="142">
        <f t="shared" si="0"/>
        <v>0</v>
      </c>
      <c r="H25" s="142">
        <f t="shared" si="1"/>
        <v>-37.487804878048777</v>
      </c>
      <c r="I25" s="141">
        <f t="shared" si="2"/>
        <v>63</v>
      </c>
      <c r="J25" s="141">
        <v>14474</v>
      </c>
      <c r="K25" s="142">
        <f t="shared" si="3"/>
        <v>0</v>
      </c>
      <c r="L25" s="142">
        <f t="shared" si="4"/>
        <v>88.242944466120434</v>
      </c>
      <c r="M25" s="141">
        <f t="shared" si="5"/>
        <v>118</v>
      </c>
      <c r="N25" s="141">
        <v>15840</v>
      </c>
      <c r="O25" s="142">
        <f t="shared" si="6"/>
        <v>0</v>
      </c>
      <c r="P25" s="142">
        <f t="shared" si="7"/>
        <v>9.4376122702777252</v>
      </c>
      <c r="Q25" s="141">
        <f t="shared" si="8"/>
        <v>129</v>
      </c>
      <c r="R25" s="141">
        <v>14542</v>
      </c>
      <c r="S25" s="142">
        <f t="shared" si="9"/>
        <v>0</v>
      </c>
      <c r="T25" s="142">
        <f t="shared" si="10"/>
        <v>-8.1944444444444429</v>
      </c>
      <c r="U25" s="141">
        <f t="shared" si="11"/>
        <v>118</v>
      </c>
    </row>
    <row r="26" spans="1:21" s="126" customFormat="1" ht="15" customHeight="1" x14ac:dyDescent="0.15">
      <c r="A26" s="140" t="s">
        <v>41</v>
      </c>
      <c r="B26" s="141">
        <v>2524988</v>
      </c>
      <c r="C26" s="142">
        <v>2.7</v>
      </c>
      <c r="D26" s="142">
        <v>40.277111111111111</v>
      </c>
      <c r="E26" s="141">
        <v>100</v>
      </c>
      <c r="F26" s="141">
        <v>2095012</v>
      </c>
      <c r="G26" s="142">
        <f t="shared" si="0"/>
        <v>2.2000000000000002</v>
      </c>
      <c r="H26" s="142">
        <f t="shared" si="1"/>
        <v>-17.028833404356774</v>
      </c>
      <c r="I26" s="141">
        <f t="shared" si="2"/>
        <v>83</v>
      </c>
      <c r="J26" s="141">
        <v>1600000</v>
      </c>
      <c r="K26" s="142">
        <f t="shared" si="3"/>
        <v>1.6</v>
      </c>
      <c r="L26" s="142">
        <f t="shared" si="4"/>
        <v>-23.628122416482583</v>
      </c>
      <c r="M26" s="141">
        <f t="shared" si="5"/>
        <v>63</v>
      </c>
      <c r="N26" s="141">
        <v>1603959</v>
      </c>
      <c r="O26" s="142">
        <f t="shared" si="6"/>
        <v>1.6</v>
      </c>
      <c r="P26" s="142">
        <f t="shared" si="7"/>
        <v>0.24743750000000375</v>
      </c>
      <c r="Q26" s="141">
        <f t="shared" si="8"/>
        <v>64</v>
      </c>
      <c r="R26" s="141">
        <v>2310555</v>
      </c>
      <c r="S26" s="142">
        <f t="shared" si="9"/>
        <v>2.2000000000000002</v>
      </c>
      <c r="T26" s="142">
        <f t="shared" si="10"/>
        <v>44.053245750047239</v>
      </c>
      <c r="U26" s="141">
        <f t="shared" si="11"/>
        <v>92</v>
      </c>
    </row>
    <row r="27" spans="1:21" s="126" customFormat="1" ht="15" customHeight="1" x14ac:dyDescent="0.15">
      <c r="A27" s="140" t="s">
        <v>42</v>
      </c>
      <c r="B27" s="141">
        <v>4846804</v>
      </c>
      <c r="C27" s="142">
        <v>5.2</v>
      </c>
      <c r="D27" s="142">
        <v>18.982487976071937</v>
      </c>
      <c r="E27" s="141">
        <v>100</v>
      </c>
      <c r="F27" s="141">
        <v>4351547</v>
      </c>
      <c r="G27" s="142">
        <f t="shared" si="0"/>
        <v>4.5999999999999996</v>
      </c>
      <c r="H27" s="142">
        <f t="shared" si="1"/>
        <v>-10.218218025734075</v>
      </c>
      <c r="I27" s="141">
        <f t="shared" si="2"/>
        <v>90</v>
      </c>
      <c r="J27" s="141">
        <v>3463072</v>
      </c>
      <c r="K27" s="142">
        <f t="shared" si="3"/>
        <v>3.5</v>
      </c>
      <c r="L27" s="142">
        <f t="shared" si="4"/>
        <v>-20.417451540796876</v>
      </c>
      <c r="M27" s="141">
        <f t="shared" si="5"/>
        <v>71</v>
      </c>
      <c r="N27" s="141">
        <v>5184436</v>
      </c>
      <c r="O27" s="142">
        <f t="shared" si="6"/>
        <v>5.3</v>
      </c>
      <c r="P27" s="142">
        <f t="shared" si="7"/>
        <v>49.706272350098402</v>
      </c>
      <c r="Q27" s="141">
        <f t="shared" si="8"/>
        <v>107</v>
      </c>
      <c r="R27" s="141">
        <v>4759893</v>
      </c>
      <c r="S27" s="142">
        <f t="shared" si="9"/>
        <v>4.5999999999999996</v>
      </c>
      <c r="T27" s="142">
        <f t="shared" si="10"/>
        <v>-8.1887981643519225</v>
      </c>
      <c r="U27" s="141">
        <f t="shared" si="11"/>
        <v>98</v>
      </c>
    </row>
    <row r="28" spans="1:21" s="126" customFormat="1" ht="15" customHeight="1" x14ac:dyDescent="0.15">
      <c r="A28" s="140" t="s">
        <v>104</v>
      </c>
      <c r="B28" s="141">
        <v>2857332</v>
      </c>
      <c r="C28" s="142">
        <v>3.1</v>
      </c>
      <c r="D28" s="142">
        <v>-5.9841056909365307</v>
      </c>
      <c r="E28" s="141">
        <v>100</v>
      </c>
      <c r="F28" s="141">
        <v>3991914</v>
      </c>
      <c r="G28" s="142">
        <f t="shared" si="0"/>
        <v>4.3</v>
      </c>
      <c r="H28" s="142">
        <f t="shared" si="1"/>
        <v>39.707741347522784</v>
      </c>
      <c r="I28" s="141">
        <f t="shared" si="2"/>
        <v>140</v>
      </c>
      <c r="J28" s="141">
        <v>5588011</v>
      </c>
      <c r="K28" s="142">
        <f t="shared" si="3"/>
        <v>5.7</v>
      </c>
      <c r="L28" s="142">
        <f t="shared" si="4"/>
        <v>39.983251142183917</v>
      </c>
      <c r="M28" s="141">
        <f t="shared" si="5"/>
        <v>196</v>
      </c>
      <c r="N28" s="141">
        <v>2856698</v>
      </c>
      <c r="O28" s="142">
        <f t="shared" si="6"/>
        <v>2.9</v>
      </c>
      <c r="P28" s="142">
        <f t="shared" si="7"/>
        <v>-48.878089180568892</v>
      </c>
      <c r="Q28" s="141">
        <f t="shared" si="8"/>
        <v>100</v>
      </c>
      <c r="R28" s="141">
        <v>2842223</v>
      </c>
      <c r="S28" s="142">
        <f t="shared" si="9"/>
        <v>2.8</v>
      </c>
      <c r="T28" s="142">
        <f t="shared" si="10"/>
        <v>-0.50670389379627068</v>
      </c>
      <c r="U28" s="141">
        <f t="shared" si="11"/>
        <v>99</v>
      </c>
    </row>
    <row r="29" spans="1:21" s="126" customFormat="1" ht="15" customHeight="1" x14ac:dyDescent="0.15">
      <c r="A29" s="143" t="s">
        <v>105</v>
      </c>
      <c r="B29" s="141">
        <v>70000</v>
      </c>
      <c r="C29" s="142">
        <v>0.1</v>
      </c>
      <c r="D29" s="142">
        <v>16.666666666666671</v>
      </c>
      <c r="E29" s="141">
        <v>100</v>
      </c>
      <c r="F29" s="141">
        <v>60000</v>
      </c>
      <c r="G29" s="142">
        <f t="shared" si="0"/>
        <v>0.1</v>
      </c>
      <c r="H29" s="142">
        <f t="shared" si="1"/>
        <v>-14.285714285714292</v>
      </c>
      <c r="I29" s="141">
        <f t="shared" si="2"/>
        <v>86</v>
      </c>
      <c r="J29" s="141">
        <v>60000</v>
      </c>
      <c r="K29" s="142">
        <f t="shared" si="3"/>
        <v>0.1</v>
      </c>
      <c r="L29" s="142">
        <f t="shared" si="4"/>
        <v>0</v>
      </c>
      <c r="M29" s="141">
        <f t="shared" si="5"/>
        <v>86</v>
      </c>
      <c r="N29" s="141">
        <v>60000</v>
      </c>
      <c r="O29" s="142">
        <f t="shared" si="6"/>
        <v>0.1</v>
      </c>
      <c r="P29" s="142">
        <f t="shared" si="7"/>
        <v>0</v>
      </c>
      <c r="Q29" s="141">
        <f t="shared" si="8"/>
        <v>86</v>
      </c>
      <c r="R29" s="141">
        <v>50000</v>
      </c>
      <c r="S29" s="142">
        <f t="shared" si="9"/>
        <v>0</v>
      </c>
      <c r="T29" s="142">
        <f t="shared" si="10"/>
        <v>-16.666666666666657</v>
      </c>
      <c r="U29" s="141">
        <f t="shared" si="11"/>
        <v>71</v>
      </c>
    </row>
    <row r="30" spans="1:21" s="126" customFormat="1" ht="15" customHeight="1" x14ac:dyDescent="0.15">
      <c r="A30" s="144" t="s">
        <v>106</v>
      </c>
      <c r="B30" s="141">
        <v>7808900</v>
      </c>
      <c r="C30" s="142">
        <v>8.4</v>
      </c>
      <c r="D30" s="142">
        <v>-1.1669261242105478</v>
      </c>
      <c r="E30" s="141">
        <v>100</v>
      </c>
      <c r="F30" s="141">
        <v>7282100</v>
      </c>
      <c r="G30" s="142">
        <f t="shared" si="0"/>
        <v>7.8</v>
      </c>
      <c r="H30" s="142">
        <f t="shared" si="1"/>
        <v>-6.746148625286537</v>
      </c>
      <c r="I30" s="141">
        <f t="shared" si="2"/>
        <v>93</v>
      </c>
      <c r="J30" s="141">
        <v>6610700</v>
      </c>
      <c r="K30" s="142">
        <f t="shared" si="3"/>
        <v>6.7</v>
      </c>
      <c r="L30" s="142">
        <f t="shared" si="4"/>
        <v>-9.2198678952500046</v>
      </c>
      <c r="M30" s="141">
        <f t="shared" si="5"/>
        <v>85</v>
      </c>
      <c r="N30" s="141">
        <v>6088300</v>
      </c>
      <c r="O30" s="142">
        <f t="shared" si="6"/>
        <v>6.2</v>
      </c>
      <c r="P30" s="142">
        <f t="shared" si="7"/>
        <v>-7.9023401455216629</v>
      </c>
      <c r="Q30" s="141">
        <f t="shared" si="8"/>
        <v>78</v>
      </c>
      <c r="R30" s="141">
        <v>8924800</v>
      </c>
      <c r="S30" s="142">
        <f t="shared" si="9"/>
        <v>8.6999999999999993</v>
      </c>
      <c r="T30" s="142">
        <f t="shared" si="10"/>
        <v>46.58935991984626</v>
      </c>
      <c r="U30" s="141">
        <f t="shared" si="11"/>
        <v>114</v>
      </c>
    </row>
    <row r="31" spans="1:21" ht="15" customHeight="1" x14ac:dyDescent="0.15">
      <c r="A31" s="120" t="s">
        <v>773</v>
      </c>
      <c r="B31" s="145"/>
      <c r="C31" s="145"/>
      <c r="D31" s="145"/>
      <c r="E31" s="145"/>
      <c r="F31" s="145"/>
      <c r="G31" s="145"/>
      <c r="H31" s="145"/>
      <c r="I31" s="146"/>
      <c r="J31" s="145"/>
      <c r="K31" s="145"/>
      <c r="L31" s="145"/>
      <c r="M31" s="146"/>
      <c r="N31" s="145"/>
      <c r="O31" s="147"/>
      <c r="P31" s="145"/>
      <c r="Q31" s="145"/>
      <c r="R31" s="145"/>
      <c r="S31" s="145"/>
      <c r="T31" s="145"/>
      <c r="U31" s="121" t="s">
        <v>107</v>
      </c>
    </row>
  </sheetData>
  <mergeCells count="6">
    <mergeCell ref="A6:A7"/>
    <mergeCell ref="B6:E6"/>
    <mergeCell ref="F6:I6"/>
    <mergeCell ref="J6:M6"/>
    <mergeCell ref="N6:Q6"/>
    <mergeCell ref="R6:U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colBreaks count="1" manualBreakCount="1">
    <brk id="9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U23"/>
  <sheetViews>
    <sheetView zoomScale="110" zoomScaleNormal="110" zoomScaleSheetLayoutView="115" workbookViewId="0"/>
  </sheetViews>
  <sheetFormatPr defaultColWidth="8.875" defaultRowHeight="15" customHeight="1" x14ac:dyDescent="0.15"/>
  <cols>
    <col min="1" max="1" width="28.75" style="122" customWidth="1"/>
    <col min="2" max="2" width="10" style="122" customWidth="1"/>
    <col min="3" max="3" width="6" style="122" customWidth="1"/>
    <col min="4" max="4" width="7.75" style="122" customWidth="1"/>
    <col min="5" max="5" width="5" style="122" customWidth="1"/>
    <col min="6" max="6" width="10" style="122" customWidth="1"/>
    <col min="7" max="7" width="6" style="122" customWidth="1"/>
    <col min="8" max="8" width="7.75" style="122" customWidth="1"/>
    <col min="9" max="9" width="5" style="122" customWidth="1"/>
    <col min="10" max="10" width="10" style="122" customWidth="1"/>
    <col min="11" max="11" width="6" style="122" customWidth="1"/>
    <col min="12" max="12" width="7.75" style="122" customWidth="1"/>
    <col min="13" max="13" width="5" style="122" customWidth="1"/>
    <col min="14" max="14" width="10" style="122" customWidth="1"/>
    <col min="15" max="15" width="6" style="122" customWidth="1"/>
    <col min="16" max="16" width="7.75" style="122" customWidth="1"/>
    <col min="17" max="17" width="5" style="122" customWidth="1"/>
    <col min="18" max="18" width="10" style="122" customWidth="1"/>
    <col min="19" max="19" width="6" style="122" customWidth="1"/>
    <col min="20" max="20" width="7.75" style="122" customWidth="1"/>
    <col min="21" max="21" width="5" style="122" customWidth="1"/>
    <col min="22" max="16384" width="8.875" style="122"/>
  </cols>
  <sheetData>
    <row r="1" spans="1:21" ht="15" customHeight="1" x14ac:dyDescent="0.15">
      <c r="A1" s="696" t="s">
        <v>732</v>
      </c>
    </row>
    <row r="3" spans="1:21" ht="15" customHeight="1" x14ac:dyDescent="0.15">
      <c r="A3" s="65" t="s">
        <v>204</v>
      </c>
      <c r="C3" s="126"/>
      <c r="D3" s="126"/>
      <c r="G3" s="126"/>
      <c r="I3" s="126"/>
      <c r="K3" s="126"/>
      <c r="M3" s="126"/>
      <c r="N3" s="148"/>
      <c r="O3" s="149"/>
      <c r="P3" s="148"/>
      <c r="S3" s="126"/>
      <c r="T3" s="126"/>
      <c r="U3" s="150" t="s">
        <v>0</v>
      </c>
    </row>
    <row r="4" spans="1:21" ht="15" customHeight="1" x14ac:dyDescent="0.15">
      <c r="A4" s="129" t="s">
        <v>90</v>
      </c>
      <c r="B4" s="132" t="s">
        <v>774</v>
      </c>
      <c r="C4" s="130"/>
      <c r="D4" s="130"/>
      <c r="E4" s="131"/>
      <c r="F4" s="132" t="s">
        <v>91</v>
      </c>
      <c r="G4" s="130"/>
      <c r="H4" s="130"/>
      <c r="I4" s="131"/>
      <c r="J4" s="132" t="s">
        <v>92</v>
      </c>
      <c r="K4" s="130"/>
      <c r="L4" s="130"/>
      <c r="M4" s="131"/>
      <c r="N4" s="132" t="s">
        <v>93</v>
      </c>
      <c r="O4" s="130"/>
      <c r="P4" s="130"/>
      <c r="Q4" s="131"/>
      <c r="R4" s="132" t="s">
        <v>771</v>
      </c>
      <c r="S4" s="130"/>
      <c r="T4" s="130"/>
      <c r="U4" s="130"/>
    </row>
    <row r="5" spans="1:21" ht="15" customHeight="1" x14ac:dyDescent="0.15">
      <c r="A5" s="133"/>
      <c r="B5" s="21" t="s">
        <v>94</v>
      </c>
      <c r="C5" s="21" t="s">
        <v>95</v>
      </c>
      <c r="D5" s="21" t="s">
        <v>96</v>
      </c>
      <c r="E5" s="135" t="s">
        <v>97</v>
      </c>
      <c r="F5" s="21" t="s">
        <v>94</v>
      </c>
      <c r="G5" s="21" t="s">
        <v>95</v>
      </c>
      <c r="H5" s="21" t="s">
        <v>96</v>
      </c>
      <c r="I5" s="134" t="s">
        <v>97</v>
      </c>
      <c r="J5" s="21" t="s">
        <v>94</v>
      </c>
      <c r="K5" s="21" t="s">
        <v>95</v>
      </c>
      <c r="L5" s="21" t="s">
        <v>96</v>
      </c>
      <c r="M5" s="135" t="s">
        <v>97</v>
      </c>
      <c r="N5" s="21" t="s">
        <v>94</v>
      </c>
      <c r="O5" s="21" t="s">
        <v>95</v>
      </c>
      <c r="P5" s="21" t="s">
        <v>96</v>
      </c>
      <c r="Q5" s="135" t="s">
        <v>97</v>
      </c>
      <c r="R5" s="21" t="s">
        <v>94</v>
      </c>
      <c r="S5" s="21" t="s">
        <v>95</v>
      </c>
      <c r="T5" s="21" t="s">
        <v>96</v>
      </c>
      <c r="U5" s="136" t="s">
        <v>97</v>
      </c>
    </row>
    <row r="6" spans="1:21" s="139" customFormat="1" ht="16.5" customHeight="1" x14ac:dyDescent="0.15">
      <c r="A6" s="151" t="s">
        <v>98</v>
      </c>
      <c r="B6" s="138">
        <v>88870816</v>
      </c>
      <c r="C6" s="12">
        <v>100</v>
      </c>
      <c r="D6" s="12">
        <v>2.8445545043244636</v>
      </c>
      <c r="E6" s="138">
        <v>103</v>
      </c>
      <c r="F6" s="138">
        <v>90223882</v>
      </c>
      <c r="G6" s="12">
        <f t="shared" ref="G6:G22" si="0">ROUND(F6/F$6*100,1)</f>
        <v>100</v>
      </c>
      <c r="H6" s="12">
        <f>F6/B6*100-100</f>
        <v>1.522508806490535</v>
      </c>
      <c r="I6" s="138">
        <f>ROUND(F6/$B6*100,0)</f>
        <v>102</v>
      </c>
      <c r="J6" s="138">
        <v>93461635</v>
      </c>
      <c r="K6" s="12">
        <f t="shared" ref="K6:K22" si="1">ROUND(J6/J$6*100,1)</f>
        <v>100</v>
      </c>
      <c r="L6" s="12">
        <f>J6/F6*100-100</f>
        <v>3.5885764702520788</v>
      </c>
      <c r="M6" s="138">
        <f>ROUND(J6/$B6*100,0)</f>
        <v>105</v>
      </c>
      <c r="N6" s="138">
        <v>93002458</v>
      </c>
      <c r="O6" s="12">
        <f t="shared" ref="O6:O22" si="2">ROUND(N6/N$6*100,1)</f>
        <v>100</v>
      </c>
      <c r="P6" s="12">
        <f>N6/J6*100-100</f>
        <v>-0.49129998635268635</v>
      </c>
      <c r="Q6" s="138">
        <f>ROUND(N6/$B6*100,0)</f>
        <v>105</v>
      </c>
      <c r="R6" s="138">
        <v>97984805</v>
      </c>
      <c r="S6" s="12">
        <f t="shared" ref="S6:S22" si="3">ROUND(R6/R$6*100,1)</f>
        <v>100</v>
      </c>
      <c r="T6" s="12">
        <f>R6/N6*100-100</f>
        <v>5.3572207736703064</v>
      </c>
      <c r="U6" s="138">
        <f>ROUND(R6/$B6*100,0)</f>
        <v>110</v>
      </c>
    </row>
    <row r="7" spans="1:21" s="126" customFormat="1" ht="15" customHeight="1" x14ac:dyDescent="0.15">
      <c r="A7" s="140" t="s">
        <v>67</v>
      </c>
      <c r="B7" s="141">
        <v>16246100</v>
      </c>
      <c r="C7" s="1">
        <v>18.3</v>
      </c>
      <c r="D7" s="1">
        <v>-0.77091715241037662</v>
      </c>
      <c r="E7" s="141">
        <v>99</v>
      </c>
      <c r="F7" s="141">
        <v>16888240</v>
      </c>
      <c r="G7" s="1">
        <f t="shared" si="0"/>
        <v>18.7</v>
      </c>
      <c r="H7" s="1">
        <f t="shared" ref="H7:H22" si="4">F7/B7*100-100</f>
        <v>3.9525793882839508</v>
      </c>
      <c r="I7" s="141">
        <f t="shared" ref="I7:I22" si="5">ROUND(F7/$B7*100,0)</f>
        <v>104</v>
      </c>
      <c r="J7" s="141">
        <v>17648022</v>
      </c>
      <c r="K7" s="1">
        <f t="shared" si="1"/>
        <v>18.899999999999999</v>
      </c>
      <c r="L7" s="1">
        <f t="shared" ref="L7:L22" si="6">J7/F7*100-100</f>
        <v>4.4988820623108126</v>
      </c>
      <c r="M7" s="141">
        <f t="shared" ref="M7:M22" si="7">ROUND(J7/$B7*100,0)</f>
        <v>109</v>
      </c>
      <c r="N7" s="141">
        <v>17536317</v>
      </c>
      <c r="O7" s="1">
        <f t="shared" si="2"/>
        <v>18.899999999999999</v>
      </c>
      <c r="P7" s="1">
        <f t="shared" ref="P7:P22" si="8">N7/J7*100-100</f>
        <v>-0.63296045301846959</v>
      </c>
      <c r="Q7" s="141">
        <f t="shared" ref="Q7:Q22" si="9">ROUND(N7/$B7*100,0)</f>
        <v>108</v>
      </c>
      <c r="R7" s="141">
        <v>17529501</v>
      </c>
      <c r="S7" s="1">
        <f t="shared" si="3"/>
        <v>17.899999999999999</v>
      </c>
      <c r="T7" s="1">
        <f t="shared" ref="T7:T22" si="10">R7/N7*100-100</f>
        <v>-3.8867910519641669E-2</v>
      </c>
      <c r="U7" s="141">
        <f t="shared" ref="U7:U22" si="11">ROUND(R7/$B7*100,0)</f>
        <v>108</v>
      </c>
    </row>
    <row r="8" spans="1:21" s="126" customFormat="1" ht="15" customHeight="1" x14ac:dyDescent="0.15">
      <c r="A8" s="140" t="s">
        <v>70</v>
      </c>
      <c r="B8" s="141">
        <v>13330383</v>
      </c>
      <c r="C8" s="1">
        <v>15</v>
      </c>
      <c r="D8" s="1">
        <v>3.1579749734954419</v>
      </c>
      <c r="E8" s="141">
        <v>103</v>
      </c>
      <c r="F8" s="141">
        <v>14014759</v>
      </c>
      <c r="G8" s="1">
        <f t="shared" si="0"/>
        <v>15.5</v>
      </c>
      <c r="H8" s="1">
        <f t="shared" si="4"/>
        <v>5.1339560161174518</v>
      </c>
      <c r="I8" s="141">
        <f t="shared" si="5"/>
        <v>105</v>
      </c>
      <c r="J8" s="141">
        <v>14740670</v>
      </c>
      <c r="K8" s="1">
        <f t="shared" si="1"/>
        <v>15.8</v>
      </c>
      <c r="L8" s="1">
        <f t="shared" si="6"/>
        <v>5.1796181439866444</v>
      </c>
      <c r="M8" s="141">
        <f t="shared" si="7"/>
        <v>111</v>
      </c>
      <c r="N8" s="141">
        <v>14537252</v>
      </c>
      <c r="O8" s="1">
        <f t="shared" si="2"/>
        <v>15.6</v>
      </c>
      <c r="P8" s="1">
        <f t="shared" si="8"/>
        <v>-1.3799779792912972</v>
      </c>
      <c r="Q8" s="141">
        <f t="shared" si="9"/>
        <v>109</v>
      </c>
      <c r="R8" s="141">
        <v>15036987</v>
      </c>
      <c r="S8" s="1">
        <f t="shared" si="3"/>
        <v>15.3</v>
      </c>
      <c r="T8" s="1">
        <f t="shared" si="10"/>
        <v>3.4376166829879651</v>
      </c>
      <c r="U8" s="141">
        <f t="shared" si="11"/>
        <v>113</v>
      </c>
    </row>
    <row r="9" spans="1:21" s="126" customFormat="1" ht="15" customHeight="1" x14ac:dyDescent="0.15">
      <c r="A9" s="140" t="s">
        <v>71</v>
      </c>
      <c r="B9" s="141">
        <v>422950</v>
      </c>
      <c r="C9" s="1">
        <v>0.5</v>
      </c>
      <c r="D9" s="1">
        <v>-4.7085833245090072</v>
      </c>
      <c r="E9" s="141">
        <v>95</v>
      </c>
      <c r="F9" s="141">
        <v>464260</v>
      </c>
      <c r="G9" s="1">
        <f t="shared" si="0"/>
        <v>0.5</v>
      </c>
      <c r="H9" s="1">
        <f t="shared" si="4"/>
        <v>9.7671119517673333</v>
      </c>
      <c r="I9" s="141">
        <f t="shared" si="5"/>
        <v>110</v>
      </c>
      <c r="J9" s="141">
        <v>500640</v>
      </c>
      <c r="K9" s="1">
        <f t="shared" si="1"/>
        <v>0.5</v>
      </c>
      <c r="L9" s="1">
        <f t="shared" si="6"/>
        <v>7.8361263085340056</v>
      </c>
      <c r="M9" s="141">
        <f t="shared" si="7"/>
        <v>118</v>
      </c>
      <c r="N9" s="141">
        <v>473206</v>
      </c>
      <c r="O9" s="1">
        <f t="shared" si="2"/>
        <v>0.5</v>
      </c>
      <c r="P9" s="1">
        <f t="shared" si="8"/>
        <v>-5.4797858740811733</v>
      </c>
      <c r="Q9" s="141">
        <f t="shared" si="9"/>
        <v>112</v>
      </c>
      <c r="R9" s="141">
        <v>453799</v>
      </c>
      <c r="S9" s="1">
        <f t="shared" si="3"/>
        <v>0.5</v>
      </c>
      <c r="T9" s="1">
        <f t="shared" si="10"/>
        <v>-4.1011736960224567</v>
      </c>
      <c r="U9" s="141">
        <f t="shared" si="11"/>
        <v>107</v>
      </c>
    </row>
    <row r="10" spans="1:21" s="126" customFormat="1" ht="15" customHeight="1" x14ac:dyDescent="0.15">
      <c r="A10" s="140" t="s">
        <v>72</v>
      </c>
      <c r="B10" s="141">
        <v>5356656</v>
      </c>
      <c r="C10" s="1">
        <v>6</v>
      </c>
      <c r="D10" s="1">
        <v>-5.5815015990659447</v>
      </c>
      <c r="E10" s="141">
        <v>94</v>
      </c>
      <c r="F10" s="141">
        <v>5698882</v>
      </c>
      <c r="G10" s="1">
        <f t="shared" si="0"/>
        <v>6.3</v>
      </c>
      <c r="H10" s="1">
        <f t="shared" si="4"/>
        <v>6.3887992807452889</v>
      </c>
      <c r="I10" s="141">
        <f t="shared" si="5"/>
        <v>106</v>
      </c>
      <c r="J10" s="141">
        <v>6057164</v>
      </c>
      <c r="K10" s="1">
        <f t="shared" si="1"/>
        <v>6.5</v>
      </c>
      <c r="L10" s="1">
        <f t="shared" si="6"/>
        <v>6.2868822340943211</v>
      </c>
      <c r="M10" s="141">
        <f t="shared" si="7"/>
        <v>113</v>
      </c>
      <c r="N10" s="141">
        <v>5292316</v>
      </c>
      <c r="O10" s="1">
        <f t="shared" si="2"/>
        <v>5.7</v>
      </c>
      <c r="P10" s="1">
        <f t="shared" si="8"/>
        <v>-12.627163471221849</v>
      </c>
      <c r="Q10" s="141">
        <f t="shared" si="9"/>
        <v>99</v>
      </c>
      <c r="R10" s="141">
        <v>5341978</v>
      </c>
      <c r="S10" s="1">
        <f>ROUND(R10/R$6*100,1)-0.1</f>
        <v>5.4</v>
      </c>
      <c r="T10" s="1">
        <f t="shared" si="10"/>
        <v>0.93837934091614272</v>
      </c>
      <c r="U10" s="141">
        <f t="shared" si="11"/>
        <v>100</v>
      </c>
    </row>
    <row r="11" spans="1:21" s="126" customFormat="1" ht="15" customHeight="1" x14ac:dyDescent="0.15">
      <c r="A11" s="140" t="s">
        <v>68</v>
      </c>
      <c r="B11" s="141">
        <v>20612283</v>
      </c>
      <c r="C11" s="1">
        <v>23.2</v>
      </c>
      <c r="D11" s="1">
        <v>4.5476380861228023</v>
      </c>
      <c r="E11" s="141">
        <v>105</v>
      </c>
      <c r="F11" s="141">
        <v>21961275</v>
      </c>
      <c r="G11" s="1">
        <f t="shared" si="0"/>
        <v>24.3</v>
      </c>
      <c r="H11" s="1">
        <f t="shared" si="4"/>
        <v>6.5446025556703376</v>
      </c>
      <c r="I11" s="141">
        <f t="shared" si="5"/>
        <v>107</v>
      </c>
      <c r="J11" s="141">
        <v>23906936</v>
      </c>
      <c r="K11" s="1">
        <f t="shared" si="1"/>
        <v>25.6</v>
      </c>
      <c r="L11" s="1">
        <f t="shared" si="6"/>
        <v>8.8595083846452383</v>
      </c>
      <c r="M11" s="141">
        <f t="shared" si="7"/>
        <v>116</v>
      </c>
      <c r="N11" s="141">
        <v>25690948</v>
      </c>
      <c r="O11" s="1">
        <f t="shared" si="2"/>
        <v>27.6</v>
      </c>
      <c r="P11" s="1">
        <f t="shared" si="8"/>
        <v>7.4623197217744632</v>
      </c>
      <c r="Q11" s="141">
        <f t="shared" si="9"/>
        <v>125</v>
      </c>
      <c r="R11" s="141">
        <v>26752480</v>
      </c>
      <c r="S11" s="1">
        <f t="shared" si="3"/>
        <v>27.3</v>
      </c>
      <c r="T11" s="1">
        <f t="shared" si="10"/>
        <v>4.1319300478908048</v>
      </c>
      <c r="U11" s="141">
        <f t="shared" si="11"/>
        <v>130</v>
      </c>
    </row>
    <row r="12" spans="1:21" s="126" customFormat="1" ht="15" customHeight="1" x14ac:dyDescent="0.15">
      <c r="A12" s="140" t="s">
        <v>75</v>
      </c>
      <c r="B12" s="141">
        <v>3137772</v>
      </c>
      <c r="C12" s="1">
        <v>3.5</v>
      </c>
      <c r="D12" s="1">
        <v>28.349824089061116</v>
      </c>
      <c r="E12" s="141">
        <v>128</v>
      </c>
      <c r="F12" s="141">
        <v>1905448</v>
      </c>
      <c r="G12" s="1">
        <f t="shared" si="0"/>
        <v>2.1</v>
      </c>
      <c r="H12" s="1">
        <f t="shared" si="4"/>
        <v>-39.273854186983627</v>
      </c>
      <c r="I12" s="141">
        <f t="shared" si="5"/>
        <v>61</v>
      </c>
      <c r="J12" s="141">
        <v>1410854</v>
      </c>
      <c r="K12" s="1">
        <f t="shared" si="1"/>
        <v>1.5</v>
      </c>
      <c r="L12" s="1">
        <f t="shared" si="6"/>
        <v>-25.956835347907685</v>
      </c>
      <c r="M12" s="141">
        <f t="shared" si="7"/>
        <v>45</v>
      </c>
      <c r="N12" s="141">
        <v>2835736</v>
      </c>
      <c r="O12" s="1">
        <f t="shared" si="2"/>
        <v>3</v>
      </c>
      <c r="P12" s="1">
        <f t="shared" si="8"/>
        <v>100.99429140081116</v>
      </c>
      <c r="Q12" s="141">
        <f t="shared" si="9"/>
        <v>90</v>
      </c>
      <c r="R12" s="141">
        <v>2710368</v>
      </c>
      <c r="S12" s="1">
        <f t="shared" si="3"/>
        <v>2.8</v>
      </c>
      <c r="T12" s="1">
        <f t="shared" si="10"/>
        <v>-4.4210039298439625</v>
      </c>
      <c r="U12" s="141">
        <f t="shared" si="11"/>
        <v>86</v>
      </c>
    </row>
    <row r="13" spans="1:21" s="126" customFormat="1" ht="15" customHeight="1" x14ac:dyDescent="0.15">
      <c r="A13" s="140" t="s">
        <v>108</v>
      </c>
      <c r="B13" s="141">
        <v>401738</v>
      </c>
      <c r="C13" s="1">
        <v>0.5</v>
      </c>
      <c r="D13" s="1">
        <v>-27.433292630940073</v>
      </c>
      <c r="E13" s="141">
        <v>73</v>
      </c>
      <c r="F13" s="141">
        <v>381018</v>
      </c>
      <c r="G13" s="1">
        <f t="shared" si="0"/>
        <v>0.4</v>
      </c>
      <c r="H13" s="1">
        <f t="shared" si="4"/>
        <v>-5.157590270275648</v>
      </c>
      <c r="I13" s="141">
        <f t="shared" si="5"/>
        <v>95</v>
      </c>
      <c r="J13" s="141">
        <v>314374</v>
      </c>
      <c r="K13" s="1">
        <f t="shared" si="1"/>
        <v>0.3</v>
      </c>
      <c r="L13" s="1">
        <f t="shared" si="6"/>
        <v>-17.491037168847669</v>
      </c>
      <c r="M13" s="141">
        <f t="shared" si="7"/>
        <v>78</v>
      </c>
      <c r="N13" s="141">
        <v>245022</v>
      </c>
      <c r="O13" s="1">
        <f t="shared" si="2"/>
        <v>0.3</v>
      </c>
      <c r="P13" s="1">
        <f t="shared" si="8"/>
        <v>-22.060348502102585</v>
      </c>
      <c r="Q13" s="141">
        <f t="shared" si="9"/>
        <v>61</v>
      </c>
      <c r="R13" s="141">
        <v>222850</v>
      </c>
      <c r="S13" s="1">
        <f t="shared" si="3"/>
        <v>0.2</v>
      </c>
      <c r="T13" s="1">
        <f t="shared" si="10"/>
        <v>-9.0489833565965512</v>
      </c>
      <c r="U13" s="141">
        <f t="shared" si="11"/>
        <v>55</v>
      </c>
    </row>
    <row r="14" spans="1:21" s="126" customFormat="1" ht="15" customHeight="1" x14ac:dyDescent="0.15">
      <c r="A14" s="140" t="s">
        <v>58</v>
      </c>
      <c r="B14" s="141">
        <v>8149082</v>
      </c>
      <c r="C14" s="1">
        <v>9.1999999999999993</v>
      </c>
      <c r="D14" s="1">
        <v>-5.0115490992914857</v>
      </c>
      <c r="E14" s="141">
        <v>95</v>
      </c>
      <c r="F14" s="141">
        <v>7756709</v>
      </c>
      <c r="G14" s="1">
        <f t="shared" si="0"/>
        <v>8.6</v>
      </c>
      <c r="H14" s="1">
        <f t="shared" si="4"/>
        <v>-4.8149349828606347</v>
      </c>
      <c r="I14" s="141">
        <f t="shared" si="5"/>
        <v>95</v>
      </c>
      <c r="J14" s="141">
        <v>7184319</v>
      </c>
      <c r="K14" s="1">
        <f t="shared" si="1"/>
        <v>7.7</v>
      </c>
      <c r="L14" s="1">
        <f t="shared" si="6"/>
        <v>-7.3792893352064652</v>
      </c>
      <c r="M14" s="141">
        <f t="shared" si="7"/>
        <v>88</v>
      </c>
      <c r="N14" s="141">
        <v>7138824</v>
      </c>
      <c r="O14" s="1">
        <f t="shared" si="2"/>
        <v>7.7</v>
      </c>
      <c r="P14" s="1">
        <f t="shared" si="8"/>
        <v>-0.63325417482158741</v>
      </c>
      <c r="Q14" s="141">
        <f t="shared" si="9"/>
        <v>88</v>
      </c>
      <c r="R14" s="141">
        <v>7058391</v>
      </c>
      <c r="S14" s="1">
        <f t="shared" si="3"/>
        <v>7.2</v>
      </c>
      <c r="T14" s="1">
        <f t="shared" si="10"/>
        <v>-1.1266981788597121</v>
      </c>
      <c r="U14" s="141">
        <f t="shared" si="11"/>
        <v>87</v>
      </c>
    </row>
    <row r="15" spans="1:21" s="126" customFormat="1" ht="15" customHeight="1" x14ac:dyDescent="0.15">
      <c r="A15" s="143" t="s">
        <v>109</v>
      </c>
      <c r="B15" s="141">
        <v>8149082</v>
      </c>
      <c r="C15" s="1">
        <v>9.1999999999999993</v>
      </c>
      <c r="D15" s="1">
        <v>-5.0115490992914857</v>
      </c>
      <c r="E15" s="141">
        <v>95</v>
      </c>
      <c r="F15" s="141">
        <v>7756709</v>
      </c>
      <c r="G15" s="1">
        <f t="shared" si="0"/>
        <v>8.6</v>
      </c>
      <c r="H15" s="1">
        <f t="shared" si="4"/>
        <v>-4.8149349828606347</v>
      </c>
      <c r="I15" s="141">
        <f t="shared" si="5"/>
        <v>95</v>
      </c>
      <c r="J15" s="141">
        <v>7184319</v>
      </c>
      <c r="K15" s="1">
        <f t="shared" si="1"/>
        <v>7.7</v>
      </c>
      <c r="L15" s="1">
        <f t="shared" si="6"/>
        <v>-7.3792893352064652</v>
      </c>
      <c r="M15" s="141">
        <f t="shared" si="7"/>
        <v>88</v>
      </c>
      <c r="N15" s="141">
        <v>7138824</v>
      </c>
      <c r="O15" s="1">
        <f t="shared" si="2"/>
        <v>7.7</v>
      </c>
      <c r="P15" s="1">
        <f t="shared" si="8"/>
        <v>-0.63325417482158741</v>
      </c>
      <c r="Q15" s="141">
        <f t="shared" si="9"/>
        <v>88</v>
      </c>
      <c r="R15" s="141">
        <v>7058391</v>
      </c>
      <c r="S15" s="1">
        <f t="shared" si="3"/>
        <v>7.2</v>
      </c>
      <c r="T15" s="1">
        <f t="shared" si="10"/>
        <v>-1.1266981788597121</v>
      </c>
      <c r="U15" s="141">
        <f t="shared" si="11"/>
        <v>87</v>
      </c>
    </row>
    <row r="16" spans="1:21" s="126" customFormat="1" ht="15" customHeight="1" x14ac:dyDescent="0.15">
      <c r="A16" s="143" t="s">
        <v>110</v>
      </c>
      <c r="B16" s="152" t="s">
        <v>775</v>
      </c>
      <c r="C16" s="153" t="s">
        <v>775</v>
      </c>
      <c r="D16" s="1" t="s">
        <v>775</v>
      </c>
      <c r="E16" s="154" t="s">
        <v>775</v>
      </c>
      <c r="F16" s="152" t="s">
        <v>775</v>
      </c>
      <c r="G16" s="1" t="s">
        <v>776</v>
      </c>
      <c r="H16" s="1" t="s">
        <v>776</v>
      </c>
      <c r="I16" s="1" t="s">
        <v>776</v>
      </c>
      <c r="J16" s="152" t="s">
        <v>775</v>
      </c>
      <c r="K16" s="153" t="s">
        <v>775</v>
      </c>
      <c r="L16" s="1" t="s">
        <v>775</v>
      </c>
      <c r="M16" s="154" t="s">
        <v>775</v>
      </c>
      <c r="N16" s="152" t="s">
        <v>775</v>
      </c>
      <c r="O16" s="153" t="s">
        <v>775</v>
      </c>
      <c r="P16" s="1" t="s">
        <v>775</v>
      </c>
      <c r="Q16" s="154" t="s">
        <v>775</v>
      </c>
      <c r="R16" s="152" t="s">
        <v>777</v>
      </c>
      <c r="S16" s="153" t="s">
        <v>775</v>
      </c>
      <c r="T16" s="1" t="s">
        <v>775</v>
      </c>
      <c r="U16" s="154" t="s">
        <v>775</v>
      </c>
    </row>
    <row r="17" spans="1:21" s="126" customFormat="1" ht="15" customHeight="1" x14ac:dyDescent="0.15">
      <c r="A17" s="140" t="s">
        <v>73</v>
      </c>
      <c r="B17" s="141">
        <v>10837077</v>
      </c>
      <c r="C17" s="1">
        <v>12.2</v>
      </c>
      <c r="D17" s="1">
        <v>8.2845105588887975</v>
      </c>
      <c r="E17" s="141">
        <v>108</v>
      </c>
      <c r="F17" s="141">
        <v>11415204</v>
      </c>
      <c r="G17" s="1">
        <f t="shared" si="0"/>
        <v>12.7</v>
      </c>
      <c r="H17" s="1">
        <f t="shared" si="4"/>
        <v>5.3347134102673692</v>
      </c>
      <c r="I17" s="141">
        <f t="shared" si="5"/>
        <v>105</v>
      </c>
      <c r="J17" s="141">
        <v>12365983</v>
      </c>
      <c r="K17" s="1">
        <f t="shared" si="1"/>
        <v>13.2</v>
      </c>
      <c r="L17" s="1">
        <f t="shared" si="6"/>
        <v>8.3290583330792884</v>
      </c>
      <c r="M17" s="141">
        <f t="shared" si="7"/>
        <v>114</v>
      </c>
      <c r="N17" s="141">
        <v>12210253</v>
      </c>
      <c r="O17" s="1">
        <f t="shared" si="2"/>
        <v>13.1</v>
      </c>
      <c r="P17" s="1">
        <f t="shared" si="8"/>
        <v>-1.2593418574164303</v>
      </c>
      <c r="Q17" s="141">
        <f t="shared" si="9"/>
        <v>113</v>
      </c>
      <c r="R17" s="141">
        <v>12598721</v>
      </c>
      <c r="S17" s="1">
        <f t="shared" si="3"/>
        <v>12.9</v>
      </c>
      <c r="T17" s="1">
        <f t="shared" si="10"/>
        <v>3.1814901787866461</v>
      </c>
      <c r="U17" s="141">
        <f t="shared" si="11"/>
        <v>116</v>
      </c>
    </row>
    <row r="18" spans="1:21" s="126" customFormat="1" ht="15" customHeight="1" x14ac:dyDescent="0.15">
      <c r="A18" s="143" t="s">
        <v>111</v>
      </c>
      <c r="B18" s="141">
        <v>3010000</v>
      </c>
      <c r="C18" s="1">
        <v>3.4</v>
      </c>
      <c r="D18" s="1">
        <v>-6.2305295950155823</v>
      </c>
      <c r="E18" s="141">
        <v>94</v>
      </c>
      <c r="F18" s="141">
        <v>2740000</v>
      </c>
      <c r="G18" s="1">
        <f t="shared" si="0"/>
        <v>3</v>
      </c>
      <c r="H18" s="1">
        <f t="shared" si="4"/>
        <v>-8.9700996677740932</v>
      </c>
      <c r="I18" s="141">
        <f t="shared" si="5"/>
        <v>91</v>
      </c>
      <c r="J18" s="141">
        <v>2650000</v>
      </c>
      <c r="K18" s="1">
        <f t="shared" si="1"/>
        <v>2.8</v>
      </c>
      <c r="L18" s="1">
        <f t="shared" si="6"/>
        <v>-3.2846715328467155</v>
      </c>
      <c r="M18" s="141">
        <f t="shared" si="7"/>
        <v>88</v>
      </c>
      <c r="N18" s="141">
        <v>2435000</v>
      </c>
      <c r="O18" s="1">
        <f t="shared" si="2"/>
        <v>2.6</v>
      </c>
      <c r="P18" s="1">
        <f t="shared" si="8"/>
        <v>-8.1132075471698073</v>
      </c>
      <c r="Q18" s="141">
        <f t="shared" si="9"/>
        <v>81</v>
      </c>
      <c r="R18" s="141">
        <v>2310000</v>
      </c>
      <c r="S18" s="1">
        <f t="shared" si="3"/>
        <v>2.4</v>
      </c>
      <c r="T18" s="1">
        <f t="shared" si="10"/>
        <v>-5.1334702258726992</v>
      </c>
      <c r="U18" s="141">
        <f t="shared" si="11"/>
        <v>77</v>
      </c>
    </row>
    <row r="19" spans="1:21" s="126" customFormat="1" ht="15" customHeight="1" x14ac:dyDescent="0.15">
      <c r="A19" s="140" t="s">
        <v>76</v>
      </c>
      <c r="B19" s="141">
        <v>10376775</v>
      </c>
      <c r="C19" s="1">
        <v>11.7</v>
      </c>
      <c r="D19" s="1">
        <v>6.9771721414145844</v>
      </c>
      <c r="E19" s="141">
        <v>107</v>
      </c>
      <c r="F19" s="141">
        <v>9738087</v>
      </c>
      <c r="G19" s="1">
        <f t="shared" si="0"/>
        <v>10.8</v>
      </c>
      <c r="H19" s="1">
        <f t="shared" si="4"/>
        <v>-6.1549758956901428</v>
      </c>
      <c r="I19" s="141">
        <f t="shared" si="5"/>
        <v>94</v>
      </c>
      <c r="J19" s="141">
        <v>9332673</v>
      </c>
      <c r="K19" s="1">
        <f t="shared" si="1"/>
        <v>10</v>
      </c>
      <c r="L19" s="1">
        <f t="shared" si="6"/>
        <v>-4.1631790720292372</v>
      </c>
      <c r="M19" s="141">
        <f t="shared" si="7"/>
        <v>90</v>
      </c>
      <c r="N19" s="141">
        <v>7042583</v>
      </c>
      <c r="O19" s="1">
        <f t="shared" si="2"/>
        <v>7.6</v>
      </c>
      <c r="P19" s="1">
        <f t="shared" si="8"/>
        <v>-24.538414664266071</v>
      </c>
      <c r="Q19" s="141">
        <f t="shared" si="9"/>
        <v>68</v>
      </c>
      <c r="R19" s="141">
        <v>10279730</v>
      </c>
      <c r="S19" s="1">
        <f t="shared" si="3"/>
        <v>10.5</v>
      </c>
      <c r="T19" s="1">
        <f t="shared" si="10"/>
        <v>45.965336865749407</v>
      </c>
      <c r="U19" s="141">
        <f t="shared" si="11"/>
        <v>99</v>
      </c>
    </row>
    <row r="20" spans="1:21" s="126" customFormat="1" ht="15" customHeight="1" x14ac:dyDescent="0.15">
      <c r="A20" s="143" t="s">
        <v>112</v>
      </c>
      <c r="B20" s="141">
        <v>3629349</v>
      </c>
      <c r="C20" s="1">
        <v>4.0999999999999996</v>
      </c>
      <c r="D20" s="1">
        <v>-4.6562656528976731E-3</v>
      </c>
      <c r="E20" s="141">
        <v>100</v>
      </c>
      <c r="F20" s="141">
        <v>1784008</v>
      </c>
      <c r="G20" s="1">
        <f t="shared" si="0"/>
        <v>2</v>
      </c>
      <c r="H20" s="1">
        <f t="shared" si="4"/>
        <v>-50.844958696449417</v>
      </c>
      <c r="I20" s="141">
        <f t="shared" si="5"/>
        <v>49</v>
      </c>
      <c r="J20" s="141">
        <v>1852532</v>
      </c>
      <c r="K20" s="1">
        <f t="shared" si="1"/>
        <v>2</v>
      </c>
      <c r="L20" s="1">
        <f t="shared" si="6"/>
        <v>3.8410141658557677</v>
      </c>
      <c r="M20" s="141">
        <f t="shared" si="7"/>
        <v>51</v>
      </c>
      <c r="N20" s="141">
        <v>1860036</v>
      </c>
      <c r="O20" s="1">
        <f t="shared" si="2"/>
        <v>2</v>
      </c>
      <c r="P20" s="1">
        <f t="shared" si="8"/>
        <v>0.40506722690889774</v>
      </c>
      <c r="Q20" s="141">
        <f t="shared" si="9"/>
        <v>51</v>
      </c>
      <c r="R20" s="141">
        <v>4292578</v>
      </c>
      <c r="S20" s="1">
        <f t="shared" si="3"/>
        <v>4.4000000000000004</v>
      </c>
      <c r="T20" s="1">
        <f t="shared" si="10"/>
        <v>130.77929674479418</v>
      </c>
      <c r="U20" s="141">
        <f t="shared" si="11"/>
        <v>118</v>
      </c>
    </row>
    <row r="21" spans="1:21" s="126" customFormat="1" ht="15" customHeight="1" x14ac:dyDescent="0.15">
      <c r="A21" s="143" t="s">
        <v>113</v>
      </c>
      <c r="B21" s="141">
        <v>5665025</v>
      </c>
      <c r="C21" s="1">
        <v>6.4</v>
      </c>
      <c r="D21" s="1">
        <v>-6.3197121307582478</v>
      </c>
      <c r="E21" s="141">
        <v>94</v>
      </c>
      <c r="F21" s="141">
        <v>7954079</v>
      </c>
      <c r="G21" s="1">
        <f t="shared" si="0"/>
        <v>8.8000000000000007</v>
      </c>
      <c r="H21" s="1">
        <f t="shared" si="4"/>
        <v>40.406776669123275</v>
      </c>
      <c r="I21" s="141">
        <f t="shared" si="5"/>
        <v>140</v>
      </c>
      <c r="J21" s="141">
        <v>7480141</v>
      </c>
      <c r="K21" s="1">
        <f t="shared" si="1"/>
        <v>8</v>
      </c>
      <c r="L21" s="1">
        <f t="shared" si="6"/>
        <v>-5.9584271164518299</v>
      </c>
      <c r="M21" s="141">
        <f t="shared" si="7"/>
        <v>132</v>
      </c>
      <c r="N21" s="141">
        <v>5182547</v>
      </c>
      <c r="O21" s="1">
        <f t="shared" si="2"/>
        <v>5.6</v>
      </c>
      <c r="P21" s="1">
        <f t="shared" si="8"/>
        <v>-30.715918322930008</v>
      </c>
      <c r="Q21" s="141">
        <f t="shared" si="9"/>
        <v>91</v>
      </c>
      <c r="R21" s="141">
        <v>5987152</v>
      </c>
      <c r="S21" s="1">
        <f t="shared" si="3"/>
        <v>6.1</v>
      </c>
      <c r="T21" s="1">
        <f t="shared" si="10"/>
        <v>15.525281295085207</v>
      </c>
      <c r="U21" s="141">
        <f t="shared" si="11"/>
        <v>106</v>
      </c>
    </row>
    <row r="22" spans="1:21" s="126" customFormat="1" ht="15" customHeight="1" x14ac:dyDescent="0.15">
      <c r="A22" s="140" t="s">
        <v>114</v>
      </c>
      <c r="B22" s="141">
        <v>1549203</v>
      </c>
      <c r="C22" s="1">
        <v>1.7</v>
      </c>
      <c r="D22" s="1">
        <v>-13.300792278793494</v>
      </c>
      <c r="E22" s="141">
        <v>87</v>
      </c>
      <c r="F22" s="141">
        <v>2185062</v>
      </c>
      <c r="G22" s="1">
        <f t="shared" si="0"/>
        <v>2.4</v>
      </c>
      <c r="H22" s="1">
        <f t="shared" si="4"/>
        <v>41.044265987091421</v>
      </c>
      <c r="I22" s="141">
        <f t="shared" si="5"/>
        <v>141</v>
      </c>
      <c r="J22" s="141">
        <v>3267008</v>
      </c>
      <c r="K22" s="1">
        <f t="shared" si="1"/>
        <v>3.5</v>
      </c>
      <c r="L22" s="1">
        <f t="shared" si="6"/>
        <v>49.515574386447611</v>
      </c>
      <c r="M22" s="141">
        <f t="shared" si="7"/>
        <v>211</v>
      </c>
      <c r="N22" s="141">
        <v>2174462</v>
      </c>
      <c r="O22" s="1">
        <f t="shared" si="2"/>
        <v>2.2999999999999998</v>
      </c>
      <c r="P22" s="1">
        <f t="shared" si="8"/>
        <v>-33.441791388328397</v>
      </c>
      <c r="Q22" s="141">
        <f t="shared" si="9"/>
        <v>140</v>
      </c>
      <c r="R22" s="141">
        <v>4827391</v>
      </c>
      <c r="S22" s="1">
        <f t="shared" si="3"/>
        <v>4.9000000000000004</v>
      </c>
      <c r="T22" s="1">
        <f t="shared" si="10"/>
        <v>122.0039255687154</v>
      </c>
      <c r="U22" s="141">
        <f t="shared" si="11"/>
        <v>312</v>
      </c>
    </row>
    <row r="23" spans="1:21" ht="15" customHeight="1" x14ac:dyDescent="0.15">
      <c r="A23" s="120" t="s">
        <v>773</v>
      </c>
      <c r="B23" s="155"/>
      <c r="C23" s="155"/>
      <c r="D23" s="155"/>
      <c r="E23" s="145"/>
      <c r="F23" s="145"/>
      <c r="G23" s="145"/>
      <c r="H23" s="145"/>
      <c r="I23" s="146"/>
      <c r="J23" s="145"/>
      <c r="K23" s="145"/>
      <c r="L23" s="145"/>
      <c r="M23" s="146"/>
      <c r="N23" s="145"/>
      <c r="O23" s="147"/>
      <c r="P23" s="145"/>
      <c r="Q23" s="145"/>
      <c r="R23" s="155"/>
      <c r="S23" s="155"/>
      <c r="T23" s="155"/>
      <c r="U23" s="121" t="s">
        <v>107</v>
      </c>
    </row>
  </sheetData>
  <mergeCells count="6">
    <mergeCell ref="A4:A5"/>
    <mergeCell ref="B4:E4"/>
    <mergeCell ref="F4:I4"/>
    <mergeCell ref="J4:M4"/>
    <mergeCell ref="N4:Q4"/>
    <mergeCell ref="R4:U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colBreaks count="1" manualBreakCount="1">
    <brk id="9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9"/>
  <sheetViews>
    <sheetView zoomScale="110" zoomScaleNormal="110" workbookViewId="0"/>
  </sheetViews>
  <sheetFormatPr defaultColWidth="8.875" defaultRowHeight="15" customHeight="1" x14ac:dyDescent="0.15"/>
  <cols>
    <col min="1" max="1" width="11.25" style="65" customWidth="1"/>
    <col min="2" max="6" width="15" style="65" customWidth="1"/>
    <col min="7" max="16384" width="8.875" style="65"/>
  </cols>
  <sheetData>
    <row r="1" spans="1:6" ht="15" customHeight="1" x14ac:dyDescent="0.15">
      <c r="A1" s="696" t="s">
        <v>732</v>
      </c>
    </row>
    <row r="3" spans="1:6" ht="15" customHeight="1" x14ac:dyDescent="0.15">
      <c r="A3" s="62" t="s">
        <v>115</v>
      </c>
    </row>
    <row r="4" spans="1:6" ht="15" customHeight="1" x14ac:dyDescent="0.15">
      <c r="A4" s="125" t="s">
        <v>778</v>
      </c>
    </row>
    <row r="5" spans="1:6" ht="30" customHeight="1" x14ac:dyDescent="0.15">
      <c r="A5" s="45" t="s">
        <v>116</v>
      </c>
      <c r="B5" s="69" t="s">
        <v>196</v>
      </c>
      <c r="C5" s="69" t="s">
        <v>195</v>
      </c>
      <c r="D5" s="70" t="s">
        <v>117</v>
      </c>
      <c r="E5" s="69" t="s">
        <v>197</v>
      </c>
      <c r="F5" s="156" t="s">
        <v>198</v>
      </c>
    </row>
    <row r="6" spans="1:6" ht="15" customHeight="1" x14ac:dyDescent="0.15">
      <c r="A6" s="157" t="s">
        <v>779</v>
      </c>
      <c r="B6" s="158">
        <v>98646071</v>
      </c>
      <c r="C6" s="159">
        <v>47132873</v>
      </c>
      <c r="D6" s="160">
        <v>47.8</v>
      </c>
      <c r="E6" s="159">
        <v>139785</v>
      </c>
      <c r="F6" s="159">
        <v>322016</v>
      </c>
    </row>
    <row r="7" spans="1:6" ht="15" customHeight="1" x14ac:dyDescent="0.15">
      <c r="A7" s="161" t="s">
        <v>780</v>
      </c>
      <c r="B7" s="159">
        <v>97762350</v>
      </c>
      <c r="C7" s="159">
        <v>47968863</v>
      </c>
      <c r="D7" s="160">
        <v>49.1</v>
      </c>
      <c r="E7" s="159">
        <v>141219</v>
      </c>
      <c r="F7" s="159">
        <v>322233</v>
      </c>
    </row>
    <row r="8" spans="1:6" ht="15" customHeight="1" x14ac:dyDescent="0.15">
      <c r="A8" s="162" t="s">
        <v>781</v>
      </c>
      <c r="B8" s="163">
        <v>103145736</v>
      </c>
      <c r="C8" s="36">
        <v>48276134</v>
      </c>
      <c r="D8" s="160">
        <f>IFERROR(C8/B8*100,"")</f>
        <v>46.803809708624314</v>
      </c>
      <c r="E8" s="36">
        <f>ROUND(C8/341095*1000,0)</f>
        <v>141533</v>
      </c>
      <c r="F8" s="36">
        <f>ROUND(C8/151228*1000,0)</f>
        <v>319227</v>
      </c>
    </row>
    <row r="9" spans="1:6" ht="15" customHeight="1" x14ac:dyDescent="0.15">
      <c r="D9" s="120"/>
      <c r="F9" s="115" t="s">
        <v>16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1</vt:i4>
      </vt:variant>
    </vt:vector>
  </HeadingPairs>
  <TitlesOfParts>
    <vt:vector size="31" baseType="lpstr">
      <vt:lpstr>目次</vt:lpstr>
      <vt:lpstr>13-1</vt:lpstr>
      <vt:lpstr>13-2(1)</vt:lpstr>
      <vt:lpstr>13-2(2)</vt:lpstr>
      <vt:lpstr>13-3</vt:lpstr>
      <vt:lpstr>13-4</vt:lpstr>
      <vt:lpstr>13-5(1)</vt:lpstr>
      <vt:lpstr>13-5(2)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</vt:lpstr>
      <vt:lpstr>13-26</vt:lpstr>
      <vt:lpstr>13-27</vt:lpstr>
      <vt:lpstr>'13-25'!Print_Area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2018-02-26T05:12:39Z</cp:lastPrinted>
  <dcterms:created xsi:type="dcterms:W3CDTF">2017-12-27T03:11:21Z</dcterms:created>
  <dcterms:modified xsi:type="dcterms:W3CDTF">2019-08-09T03:58:13Z</dcterms:modified>
</cp:coreProperties>
</file>